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https://resultsorg-my.sharepoint.com/personal/akrupar_results_org/Documents/RTEI/Data Analysis/"/>
    </mc:Choice>
  </mc:AlternateContent>
  <bookViews>
    <workbookView xWindow="0" yWindow="0" windowWidth="16380" windowHeight="8190" tabRatio="993" activeTab="3"/>
  </bookViews>
  <sheets>
    <sheet name="All Questionnaires" sheetId="1" r:id="rId1"/>
    <sheet name="Questionnaire Codebook" sheetId="2" r:id="rId2"/>
    <sheet name="Country Comparison" sheetId="3" r:id="rId3"/>
    <sheet name="Cross-cutting themes" sheetId="4" r:id="rId4"/>
    <sheet name="Australia Summary" sheetId="5" r:id="rId5"/>
    <sheet name="Canada Summary" sheetId="6" r:id="rId6"/>
    <sheet name="Chile Summary" sheetId="7" r:id="rId7"/>
    <sheet name="DRC Summary" sheetId="8" r:id="rId8"/>
    <sheet name="Ethiopia Summary" sheetId="9" r:id="rId9"/>
    <sheet name="Honduras Summary" sheetId="10" r:id="rId10"/>
    <sheet name="Indonesia Summary" sheetId="11" r:id="rId11"/>
    <sheet name="Nigeria Summary" sheetId="12" r:id="rId12"/>
    <sheet name="Palestine Summary" sheetId="13" r:id="rId13"/>
    <sheet name="Philippines Summary" sheetId="14" r:id="rId14"/>
    <sheet name="South Korea Summary" sheetId="15" r:id="rId15"/>
    <sheet name="Tanzania Summary" sheetId="16" r:id="rId16"/>
    <sheet name="UK Summary" sheetId="17" r:id="rId17"/>
    <sheet name="US Summary" sheetId="18" r:id="rId18"/>
    <sheet name="Zimbabwe Summary" sheetId="19" r:id="rId19"/>
  </sheets>
  <definedNames>
    <definedName name="_xlnm._FilterDatabase" localSheetId="2">'Country Comparison'!$A$2:$AY$17</definedName>
    <definedName name="_FilterDatabase_0" localSheetId="2">'Country Comparison'!$A$2:$AY$17</definedName>
  </definedNames>
  <calcPr calcId="171027"/>
  <extLst>
    <ext xmlns:loext="http://schemas.libreoffice.org/" uri="{7626C862-2A13-11E5-B345-FEFF819CDC9F}">
      <loext:extCalcPr stringRefSyntax="ExcelA1"/>
    </ext>
  </extLst>
</workbook>
</file>

<file path=xl/calcChain.xml><?xml version="1.0" encoding="utf-8"?>
<calcChain xmlns="http://schemas.openxmlformats.org/spreadsheetml/2006/main">
  <c r="D16" i="3" l="1"/>
  <c r="B16" i="3" s="1"/>
  <c r="P431" i="4" l="1"/>
  <c r="O431" i="4"/>
  <c r="N431" i="4"/>
  <c r="M431" i="4"/>
  <c r="L431" i="4"/>
  <c r="K431" i="4"/>
  <c r="J431" i="4"/>
  <c r="I431" i="4"/>
  <c r="H431" i="4"/>
  <c r="G431" i="4"/>
  <c r="F431" i="4"/>
  <c r="E431" i="4"/>
  <c r="D431" i="4"/>
  <c r="C431" i="4"/>
  <c r="B431" i="4"/>
  <c r="P416" i="4"/>
  <c r="O416" i="4"/>
  <c r="N416" i="4"/>
  <c r="M416" i="4"/>
  <c r="L416" i="4"/>
  <c r="K416" i="4"/>
  <c r="J416" i="4"/>
  <c r="I416" i="4"/>
  <c r="H416" i="4"/>
  <c r="G416" i="4"/>
  <c r="F416" i="4"/>
  <c r="E416" i="4"/>
  <c r="D416" i="4"/>
  <c r="C416" i="4"/>
  <c r="B416" i="4"/>
  <c r="P410" i="4"/>
  <c r="N410" i="4"/>
  <c r="M410" i="4"/>
  <c r="L410" i="4"/>
  <c r="K410" i="4"/>
  <c r="J410" i="4"/>
  <c r="I410" i="4"/>
  <c r="H410" i="4"/>
  <c r="G410" i="4"/>
  <c r="F410" i="4"/>
  <c r="E410" i="4"/>
  <c r="D410" i="4"/>
  <c r="C410" i="4"/>
  <c r="B410" i="4"/>
  <c r="P401" i="4"/>
  <c r="O401" i="4"/>
  <c r="N401" i="4"/>
  <c r="M401" i="4"/>
  <c r="L401" i="4"/>
  <c r="K401" i="4"/>
  <c r="J401" i="4"/>
  <c r="I401" i="4"/>
  <c r="H401" i="4"/>
  <c r="G401" i="4"/>
  <c r="F401" i="4"/>
  <c r="E401" i="4"/>
  <c r="D401" i="4"/>
  <c r="C401" i="4"/>
  <c r="B401" i="4"/>
  <c r="P394" i="4"/>
  <c r="O394" i="4"/>
  <c r="N394" i="4"/>
  <c r="M394" i="4"/>
  <c r="M402" i="4" s="1"/>
  <c r="L394" i="4"/>
  <c r="K394" i="4"/>
  <c r="J394" i="4"/>
  <c r="I394" i="4"/>
  <c r="I402" i="4" s="1"/>
  <c r="H394" i="4"/>
  <c r="G394" i="4"/>
  <c r="F394" i="4"/>
  <c r="E394" i="4"/>
  <c r="E402" i="4" s="1"/>
  <c r="D394" i="4"/>
  <c r="C394" i="4"/>
  <c r="B394" i="4"/>
  <c r="P388" i="4"/>
  <c r="O388" i="4"/>
  <c r="N388" i="4"/>
  <c r="M388" i="4"/>
  <c r="L388" i="4"/>
  <c r="K388" i="4"/>
  <c r="J388" i="4"/>
  <c r="I388" i="4"/>
  <c r="H388" i="4"/>
  <c r="G388" i="4"/>
  <c r="F388" i="4"/>
  <c r="E388" i="4"/>
  <c r="D388" i="4"/>
  <c r="C388" i="4"/>
  <c r="B388" i="4"/>
  <c r="P372" i="4"/>
  <c r="O372" i="4"/>
  <c r="N372" i="4"/>
  <c r="M372" i="4"/>
  <c r="L372" i="4"/>
  <c r="K372" i="4"/>
  <c r="J372" i="4"/>
  <c r="I372" i="4"/>
  <c r="H372" i="4"/>
  <c r="G372" i="4"/>
  <c r="F372" i="4"/>
  <c r="E372" i="4"/>
  <c r="D372" i="4"/>
  <c r="C372" i="4"/>
  <c r="B372" i="4"/>
  <c r="P363" i="4"/>
  <c r="O363" i="4"/>
  <c r="N363" i="4"/>
  <c r="M363" i="4"/>
  <c r="L363" i="4"/>
  <c r="K363" i="4"/>
  <c r="J363" i="4"/>
  <c r="I363" i="4"/>
  <c r="H363" i="4"/>
  <c r="G363" i="4"/>
  <c r="F363" i="4"/>
  <c r="E363" i="4"/>
  <c r="D363" i="4"/>
  <c r="C363" i="4"/>
  <c r="B363" i="4"/>
  <c r="P348" i="4"/>
  <c r="O348" i="4"/>
  <c r="N348" i="4"/>
  <c r="L348" i="4"/>
  <c r="K348" i="4"/>
  <c r="J348" i="4"/>
  <c r="H348" i="4"/>
  <c r="G348" i="4"/>
  <c r="F348" i="4"/>
  <c r="D348" i="4"/>
  <c r="C348" i="4"/>
  <c r="B348" i="4"/>
  <c r="M344" i="4"/>
  <c r="I344" i="4"/>
  <c r="E344" i="4"/>
  <c r="P336" i="4"/>
  <c r="O336" i="4"/>
  <c r="N336" i="4"/>
  <c r="M336" i="4"/>
  <c r="L336" i="4"/>
  <c r="K336" i="4"/>
  <c r="J336" i="4"/>
  <c r="I336" i="4"/>
  <c r="H336" i="4"/>
  <c r="G336" i="4"/>
  <c r="F336" i="4"/>
  <c r="D336" i="4"/>
  <c r="C336" i="4"/>
  <c r="B336" i="4"/>
  <c r="P335" i="4"/>
  <c r="P344" i="4" s="1"/>
  <c r="O335" i="4"/>
  <c r="O344" i="4" s="1"/>
  <c r="N335" i="4"/>
  <c r="N344" i="4" s="1"/>
  <c r="M335" i="4"/>
  <c r="L335" i="4"/>
  <c r="L344" i="4" s="1"/>
  <c r="K335" i="4"/>
  <c r="K344" i="4" s="1"/>
  <c r="J335" i="4"/>
  <c r="J344" i="4" s="1"/>
  <c r="I335" i="4"/>
  <c r="H335" i="4"/>
  <c r="H344" i="4" s="1"/>
  <c r="G335" i="4"/>
  <c r="G344" i="4" s="1"/>
  <c r="F335" i="4"/>
  <c r="F344" i="4" s="1"/>
  <c r="E335" i="4"/>
  <c r="D335" i="4"/>
  <c r="D344" i="4" s="1"/>
  <c r="C335" i="4"/>
  <c r="C344" i="4" s="1"/>
  <c r="B335" i="4"/>
  <c r="B344" i="4" s="1"/>
  <c r="O326" i="4"/>
  <c r="L326" i="4"/>
  <c r="I326" i="4"/>
  <c r="H326" i="4"/>
  <c r="G326" i="4"/>
  <c r="B326" i="4"/>
  <c r="P305" i="4"/>
  <c r="O305" i="4"/>
  <c r="N305" i="4"/>
  <c r="M305" i="4"/>
  <c r="L305" i="4"/>
  <c r="K305" i="4"/>
  <c r="J305" i="4"/>
  <c r="I305" i="4"/>
  <c r="H305" i="4"/>
  <c r="G305" i="4"/>
  <c r="F305" i="4"/>
  <c r="E305" i="4"/>
  <c r="D305" i="4"/>
  <c r="C305" i="4"/>
  <c r="B305" i="4"/>
  <c r="P297" i="4"/>
  <c r="O297" i="4"/>
  <c r="N297" i="4"/>
  <c r="M297" i="4"/>
  <c r="L297" i="4"/>
  <c r="K297" i="4"/>
  <c r="J297" i="4"/>
  <c r="I297" i="4"/>
  <c r="H297" i="4"/>
  <c r="G297" i="4"/>
  <c r="F297" i="4"/>
  <c r="E297" i="4"/>
  <c r="D297" i="4"/>
  <c r="C297" i="4"/>
  <c r="B297" i="4"/>
  <c r="P277" i="4"/>
  <c r="O277" i="4"/>
  <c r="N277" i="4"/>
  <c r="M277" i="4"/>
  <c r="L277" i="4"/>
  <c r="K277" i="4"/>
  <c r="J277" i="4"/>
  <c r="I277" i="4"/>
  <c r="H277" i="4"/>
  <c r="G277" i="4"/>
  <c r="F277" i="4"/>
  <c r="E277" i="4"/>
  <c r="D277" i="4"/>
  <c r="C277" i="4"/>
  <c r="B277" i="4"/>
  <c r="P270" i="4"/>
  <c r="O270" i="4"/>
  <c r="N270" i="4"/>
  <c r="M270" i="4"/>
  <c r="L270" i="4"/>
  <c r="K270" i="4"/>
  <c r="J270" i="4"/>
  <c r="I270" i="4"/>
  <c r="H270" i="4"/>
  <c r="G270" i="4"/>
  <c r="F270" i="4"/>
  <c r="E270" i="4"/>
  <c r="D270" i="4"/>
  <c r="C270" i="4"/>
  <c r="B270" i="4"/>
  <c r="P219" i="4"/>
  <c r="O219" i="4"/>
  <c r="N219" i="4"/>
  <c r="M219" i="4"/>
  <c r="L219" i="4"/>
  <c r="K219" i="4"/>
  <c r="J219" i="4"/>
  <c r="I219" i="4"/>
  <c r="H219" i="4"/>
  <c r="G219" i="4"/>
  <c r="F219" i="4"/>
  <c r="E219" i="4"/>
  <c r="D219" i="4"/>
  <c r="C219" i="4"/>
  <c r="B219" i="4"/>
  <c r="P200" i="4"/>
  <c r="O200" i="4"/>
  <c r="N200" i="4"/>
  <c r="M200" i="4"/>
  <c r="L200" i="4"/>
  <c r="K200" i="4"/>
  <c r="J200" i="4"/>
  <c r="I200" i="4"/>
  <c r="H200" i="4"/>
  <c r="G200" i="4"/>
  <c r="F200" i="4"/>
  <c r="E200" i="4"/>
  <c r="D200" i="4"/>
  <c r="C200" i="4"/>
  <c r="B200" i="4"/>
  <c r="G151" i="4"/>
  <c r="E151" i="4"/>
  <c r="B151" i="4"/>
  <c r="I133" i="4"/>
  <c r="I151" i="4" s="1"/>
  <c r="E133" i="4"/>
  <c r="P130" i="4"/>
  <c r="O130" i="4"/>
  <c r="N130" i="4"/>
  <c r="M130" i="4"/>
  <c r="L130" i="4"/>
  <c r="K130" i="4"/>
  <c r="J130" i="4"/>
  <c r="I130" i="4"/>
  <c r="H130" i="4"/>
  <c r="G130" i="4"/>
  <c r="F130" i="4"/>
  <c r="E130" i="4"/>
  <c r="D130" i="4"/>
  <c r="C130" i="4"/>
  <c r="B130" i="4"/>
  <c r="P110" i="4"/>
  <c r="O110" i="4"/>
  <c r="N110" i="4"/>
  <c r="M110" i="4"/>
  <c r="L110" i="4"/>
  <c r="K110" i="4"/>
  <c r="J110" i="4"/>
  <c r="I110" i="4"/>
  <c r="H110" i="4"/>
  <c r="G110" i="4"/>
  <c r="F110" i="4"/>
  <c r="E110" i="4"/>
  <c r="D110" i="4"/>
  <c r="C110" i="4"/>
  <c r="B110" i="4"/>
  <c r="N103" i="4"/>
  <c r="M103" i="4"/>
  <c r="J103" i="4"/>
  <c r="I103" i="4"/>
  <c r="F103" i="4"/>
  <c r="E103" i="4"/>
  <c r="B103" i="4"/>
  <c r="P102" i="4"/>
  <c r="O102" i="4"/>
  <c r="N102" i="4"/>
  <c r="M102" i="4"/>
  <c r="L102" i="4"/>
  <c r="K102" i="4"/>
  <c r="J102" i="4"/>
  <c r="I102" i="4"/>
  <c r="H102" i="4"/>
  <c r="G102" i="4"/>
  <c r="F102" i="4"/>
  <c r="E102" i="4"/>
  <c r="D102" i="4"/>
  <c r="C102" i="4"/>
  <c r="B102" i="4"/>
  <c r="P82" i="4"/>
  <c r="P103" i="4" s="1"/>
  <c r="O82" i="4"/>
  <c r="O103" i="4" s="1"/>
  <c r="N82" i="4"/>
  <c r="M82" i="4"/>
  <c r="L82" i="4"/>
  <c r="L103" i="4" s="1"/>
  <c r="K82" i="4"/>
  <c r="K103" i="4" s="1"/>
  <c r="J82" i="4"/>
  <c r="I82" i="4"/>
  <c r="H82" i="4"/>
  <c r="H103" i="4" s="1"/>
  <c r="G82" i="4"/>
  <c r="G103" i="4" s="1"/>
  <c r="F82" i="4"/>
  <c r="E82" i="4"/>
  <c r="D82" i="4"/>
  <c r="D103" i="4" s="1"/>
  <c r="C82" i="4"/>
  <c r="C103" i="4" s="1"/>
  <c r="B82" i="4"/>
  <c r="P73" i="4"/>
  <c r="O73" i="4"/>
  <c r="N73" i="4"/>
  <c r="M73" i="4"/>
  <c r="L73" i="4"/>
  <c r="K73" i="4"/>
  <c r="J73" i="4"/>
  <c r="I73" i="4"/>
  <c r="H73" i="4"/>
  <c r="G73" i="4"/>
  <c r="F73" i="4"/>
  <c r="E73" i="4"/>
  <c r="D73" i="4"/>
  <c r="C73" i="4"/>
  <c r="B73" i="4"/>
  <c r="P72" i="4"/>
  <c r="O72" i="4"/>
  <c r="N72" i="4"/>
  <c r="M72" i="4"/>
  <c r="L72" i="4"/>
  <c r="K72" i="4"/>
  <c r="J72" i="4"/>
  <c r="I72" i="4"/>
  <c r="H72" i="4"/>
  <c r="G72" i="4"/>
  <c r="F72" i="4"/>
  <c r="E72" i="4"/>
  <c r="D72" i="4"/>
  <c r="C72" i="4"/>
  <c r="B72" i="4"/>
  <c r="O52" i="4"/>
  <c r="N52" i="4"/>
  <c r="L52" i="4"/>
  <c r="J52" i="4"/>
  <c r="B52" i="4"/>
  <c r="P32" i="4"/>
  <c r="P53" i="4" s="1"/>
  <c r="O32" i="4"/>
  <c r="O53" i="4" s="1"/>
  <c r="N32" i="4"/>
  <c r="N53" i="4" s="1"/>
  <c r="M32" i="4"/>
  <c r="M53" i="4" s="1"/>
  <c r="L32" i="4"/>
  <c r="L53" i="4" s="1"/>
  <c r="K32" i="4"/>
  <c r="K53" i="4" s="1"/>
  <c r="J32" i="4"/>
  <c r="J53" i="4" s="1"/>
  <c r="I32" i="4"/>
  <c r="I53" i="4" s="1"/>
  <c r="H32" i="4"/>
  <c r="H53" i="4" s="1"/>
  <c r="G32" i="4"/>
  <c r="G53" i="4" s="1"/>
  <c r="F32" i="4"/>
  <c r="F53" i="4" s="1"/>
  <c r="E32" i="4"/>
  <c r="E53" i="4" s="1"/>
  <c r="D32" i="4"/>
  <c r="D53" i="4" s="1"/>
  <c r="C32" i="4"/>
  <c r="C53" i="4" s="1"/>
  <c r="B32" i="4"/>
  <c r="B53" i="4" s="1"/>
  <c r="P24" i="4"/>
  <c r="O24" i="4"/>
  <c r="N24" i="4"/>
  <c r="M24" i="4"/>
  <c r="L24" i="4"/>
  <c r="K24" i="4"/>
  <c r="J24" i="4"/>
  <c r="I24" i="4"/>
  <c r="H24" i="4"/>
  <c r="G24" i="4"/>
  <c r="F24" i="4"/>
  <c r="E24" i="4"/>
  <c r="D24" i="4"/>
  <c r="C24" i="4"/>
  <c r="B24" i="4"/>
  <c r="P23" i="4"/>
  <c r="O23" i="4"/>
  <c r="N23" i="4"/>
  <c r="M23" i="4"/>
  <c r="L23" i="4"/>
  <c r="K23" i="4"/>
  <c r="J23" i="4"/>
  <c r="I23" i="4"/>
  <c r="H23" i="4"/>
  <c r="G23" i="4"/>
  <c r="F23" i="4"/>
  <c r="E23" i="4"/>
  <c r="D23" i="4"/>
  <c r="C23" i="4"/>
  <c r="B23" i="4"/>
  <c r="LY5" i="1"/>
  <c r="LY19" i="1"/>
  <c r="LY18" i="1"/>
  <c r="LY17" i="1"/>
  <c r="LY16" i="1"/>
  <c r="LY15" i="1"/>
  <c r="LY14" i="1"/>
  <c r="LY13" i="1"/>
  <c r="LY12" i="1"/>
  <c r="LY11" i="1"/>
  <c r="LY10" i="1"/>
  <c r="LY9" i="1"/>
  <c r="LY7" i="1"/>
  <c r="LY6" i="1"/>
  <c r="KQ6" i="1"/>
  <c r="KQ7" i="1"/>
  <c r="KQ8" i="1"/>
  <c r="KQ9" i="1"/>
  <c r="KQ10" i="1"/>
  <c r="KQ11" i="1"/>
  <c r="KQ12" i="1"/>
  <c r="KQ13" i="1"/>
  <c r="KQ14" i="1"/>
  <c r="KQ15" i="1"/>
  <c r="KQ16" i="1"/>
  <c r="KQ17" i="1"/>
  <c r="KQ18" i="1"/>
  <c r="KQ19" i="1"/>
  <c r="KQ5" i="1"/>
  <c r="RD19" i="1"/>
  <c r="RD18" i="1"/>
  <c r="RD17" i="1"/>
  <c r="RD16" i="1"/>
  <c r="RD15" i="1"/>
  <c r="RD14" i="1"/>
  <c r="RD13" i="1"/>
  <c r="RD12" i="1"/>
  <c r="RD11" i="1"/>
  <c r="RD10" i="1"/>
  <c r="RD9" i="1"/>
  <c r="RD8" i="1"/>
  <c r="RD7" i="1"/>
  <c r="RD6" i="1"/>
  <c r="RD5" i="1"/>
  <c r="PV6" i="1"/>
  <c r="PV7" i="1"/>
  <c r="PV8" i="1"/>
  <c r="PV9" i="1"/>
  <c r="PV10" i="1"/>
  <c r="PV11" i="1"/>
  <c r="PV12" i="1"/>
  <c r="PV13" i="1"/>
  <c r="PV14" i="1"/>
  <c r="PV15" i="1"/>
  <c r="PV16" i="1"/>
  <c r="PV17" i="1"/>
  <c r="PV18" i="1"/>
  <c r="PV19" i="1"/>
  <c r="PV5" i="1"/>
  <c r="PW5" i="1"/>
  <c r="KT12" i="1"/>
  <c r="AJO5" i="1"/>
  <c r="AJO10" i="1"/>
  <c r="AIH10" i="1"/>
  <c r="AIH12" i="1"/>
  <c r="AGZ5" i="1"/>
  <c r="AFS5" i="1"/>
  <c r="ADE5" i="1"/>
  <c r="ABX5" i="1"/>
  <c r="WP5" i="1"/>
  <c r="UB10" i="1"/>
  <c r="UB5" i="1"/>
  <c r="SU10" i="1"/>
  <c r="RM10" i="1"/>
  <c r="RM12" i="1"/>
  <c r="QE10" i="1"/>
  <c r="QE12" i="1"/>
  <c r="OV5" i="1"/>
  <c r="NO5" i="1"/>
  <c r="KZ12" i="1"/>
  <c r="KZ8" i="1"/>
  <c r="C402" i="4" l="1"/>
  <c r="G402" i="4"/>
  <c r="K402" i="4"/>
  <c r="O402" i="4"/>
  <c r="D402" i="4"/>
  <c r="H402" i="4"/>
  <c r="L402" i="4"/>
  <c r="P402" i="4"/>
  <c r="B402" i="4"/>
  <c r="F402" i="4"/>
  <c r="J402" i="4"/>
  <c r="N402" i="4"/>
  <c r="G17" i="3" l="1"/>
  <c r="F17" i="3"/>
  <c r="E17" i="3"/>
  <c r="D17" i="3"/>
  <c r="C17" i="3"/>
  <c r="B17" i="3"/>
  <c r="G16" i="3"/>
  <c r="F16" i="3"/>
  <c r="E16" i="3"/>
  <c r="C16" i="3"/>
  <c r="G15" i="3"/>
  <c r="F15" i="3"/>
  <c r="E15" i="3"/>
  <c r="D15" i="3"/>
  <c r="C15" i="3"/>
  <c r="B15" i="3"/>
  <c r="G14" i="3"/>
  <c r="F14" i="3"/>
  <c r="E14" i="3"/>
  <c r="D14" i="3"/>
  <c r="B14" i="3" s="1"/>
  <c r="C14" i="3"/>
  <c r="G13" i="3"/>
  <c r="F13" i="3"/>
  <c r="E13" i="3"/>
  <c r="D13" i="3"/>
  <c r="C13" i="3"/>
  <c r="B13" i="3"/>
  <c r="G12" i="3"/>
  <c r="F12" i="3"/>
  <c r="E12" i="3"/>
  <c r="D12" i="3"/>
  <c r="B12" i="3" s="1"/>
  <c r="C12" i="3"/>
  <c r="G11" i="3"/>
  <c r="F11" i="3"/>
  <c r="E11" i="3"/>
  <c r="D11" i="3"/>
  <c r="C11" i="3"/>
  <c r="B11" i="3"/>
  <c r="G10" i="3"/>
  <c r="F10" i="3"/>
  <c r="E10" i="3"/>
  <c r="D10" i="3"/>
  <c r="B10" i="3" s="1"/>
  <c r="C10" i="3"/>
  <c r="G9" i="3"/>
  <c r="F9" i="3"/>
  <c r="E9" i="3"/>
  <c r="D9" i="3"/>
  <c r="C9" i="3"/>
  <c r="B9" i="3"/>
  <c r="G8" i="3"/>
  <c r="F8" i="3"/>
  <c r="E8" i="3"/>
  <c r="D8" i="3"/>
  <c r="B8" i="3" s="1"/>
  <c r="C8" i="3"/>
  <c r="G7" i="3"/>
  <c r="F7" i="3"/>
  <c r="E7" i="3"/>
  <c r="D7" i="3"/>
  <c r="C7" i="3"/>
  <c r="B7" i="3"/>
  <c r="G6" i="3"/>
  <c r="F6" i="3"/>
  <c r="E6" i="3"/>
  <c r="D6" i="3"/>
  <c r="B6" i="3" s="1"/>
  <c r="C6" i="3"/>
  <c r="G5" i="3"/>
  <c r="F5" i="3"/>
  <c r="E5" i="3"/>
  <c r="D5" i="3"/>
  <c r="C5" i="3"/>
  <c r="B5" i="3"/>
  <c r="G4" i="3"/>
  <c r="F4" i="3"/>
  <c r="E4" i="3"/>
  <c r="D4" i="3"/>
  <c r="B4" i="3" s="1"/>
  <c r="C4" i="3"/>
  <c r="G3" i="3"/>
  <c r="F3" i="3"/>
  <c r="E3" i="3"/>
  <c r="D3" i="3"/>
  <c r="C3" i="3"/>
  <c r="B3" i="3"/>
  <c r="AJG19" i="1"/>
  <c r="AHZ19" i="1"/>
  <c r="AED19" i="1"/>
  <c r="AAI19" i="1"/>
  <c r="TT19" i="1"/>
  <c r="SM19" i="1"/>
  <c r="RE19" i="1"/>
  <c r="PW19" i="1"/>
  <c r="ON19" i="1"/>
  <c r="LZ19" i="1"/>
  <c r="KR19" i="1"/>
  <c r="AJG18" i="1"/>
  <c r="AHA18" i="1"/>
  <c r="AGT18" i="1"/>
  <c r="AGR18" i="1"/>
  <c r="AFM18" i="1"/>
  <c r="AFK18" i="1"/>
  <c r="ADF18" i="1"/>
  <c r="ACY18" i="1"/>
  <c r="ACW18" i="1"/>
  <c r="ABY18" i="1"/>
  <c r="ABR18" i="1"/>
  <c r="ABP18" i="1"/>
  <c r="TT18" i="1"/>
  <c r="SM18" i="1"/>
  <c r="RE18" i="1"/>
  <c r="PW18" i="1"/>
  <c r="ON18" i="1"/>
  <c r="LZ18" i="1"/>
  <c r="KR18" i="1"/>
  <c r="EY18" i="1"/>
  <c r="EW18" i="1"/>
  <c r="AJG17" i="1"/>
  <c r="AGR17" i="1"/>
  <c r="AFK17" i="1"/>
  <c r="AED17" i="1"/>
  <c r="ADF17" i="1"/>
  <c r="ABY17" i="1"/>
  <c r="ABP17" i="1"/>
  <c r="AAI17" i="1"/>
  <c r="RE17" i="1"/>
  <c r="PW17" i="1"/>
  <c r="ON17" i="1"/>
  <c r="LZ17" i="1"/>
  <c r="KR17" i="1"/>
  <c r="AJG16" i="1"/>
  <c r="AHZ16" i="1"/>
  <c r="AGR16" i="1"/>
  <c r="AED16" i="1"/>
  <c r="AAI16" i="1"/>
  <c r="PW16" i="1"/>
  <c r="LZ16" i="1"/>
  <c r="KR16" i="1"/>
  <c r="FJ16" i="1"/>
  <c r="FF16" i="1"/>
  <c r="AJG15" i="1"/>
  <c r="AEF15" i="1"/>
  <c r="WH15" i="1"/>
  <c r="VA15" i="1"/>
  <c r="UC15" i="1"/>
  <c r="TT15" i="1"/>
  <c r="SV15" i="1"/>
  <c r="SO15" i="1"/>
  <c r="SM15" i="1"/>
  <c r="RE15" i="1"/>
  <c r="PW15" i="1"/>
  <c r="ON15" i="1"/>
  <c r="LZ15" i="1"/>
  <c r="KR15" i="1"/>
  <c r="AJG14" i="1"/>
  <c r="AHZ14" i="1"/>
  <c r="AED14" i="1"/>
  <c r="AAI14" i="1"/>
  <c r="TT14" i="1"/>
  <c r="SM14" i="1"/>
  <c r="RE14" i="1"/>
  <c r="PW14" i="1"/>
  <c r="AJG13" i="1"/>
  <c r="AII13" i="1"/>
  <c r="AHZ13" i="1"/>
  <c r="ACW13" i="1"/>
  <c r="ABP13" i="1"/>
  <c r="SM13" i="1"/>
  <c r="ON13" i="1"/>
  <c r="NG13" i="1"/>
  <c r="LZ13" i="1"/>
  <c r="LA13" i="1"/>
  <c r="KR13" i="1"/>
  <c r="AJI12" i="1"/>
  <c r="AJG12" i="1"/>
  <c r="AIF12" i="1"/>
  <c r="AID12" i="1"/>
  <c r="AHZ12" i="1"/>
  <c r="WH12" i="1"/>
  <c r="TT12" i="1"/>
  <c r="SO12" i="1"/>
  <c r="SM12" i="1"/>
  <c r="RK12" i="1"/>
  <c r="RI12" i="1"/>
  <c r="RG12" i="1"/>
  <c r="RE12" i="1"/>
  <c r="QC12" i="1"/>
  <c r="QA12" i="1"/>
  <c r="PY12" i="1"/>
  <c r="PW12" i="1"/>
  <c r="MF12" i="1"/>
  <c r="MB12" i="1"/>
  <c r="LZ12" i="1"/>
  <c r="KX12" i="1"/>
  <c r="KV12" i="1"/>
  <c r="KR12" i="1"/>
  <c r="AJI11" i="1"/>
  <c r="AJG11" i="1"/>
  <c r="AIB11" i="1"/>
  <c r="FN11" i="1"/>
  <c r="FL11" i="1"/>
  <c r="FJ11" i="1"/>
  <c r="FF11" i="1"/>
  <c r="AJM10" i="1"/>
  <c r="AJK10" i="1"/>
  <c r="AJI10" i="1"/>
  <c r="AJG10" i="1"/>
  <c r="AIF10" i="1"/>
  <c r="AID10" i="1"/>
  <c r="AIB10" i="1"/>
  <c r="AHZ10" i="1"/>
  <c r="AGT10" i="1"/>
  <c r="AGR10" i="1"/>
  <c r="AFM10" i="1"/>
  <c r="AFK10" i="1"/>
  <c r="AEF10" i="1"/>
  <c r="AED10" i="1"/>
  <c r="ACY10" i="1"/>
  <c r="ACW10" i="1"/>
  <c r="ABR10" i="1"/>
  <c r="ABP10" i="1"/>
  <c r="AAK10" i="1"/>
  <c r="AAI10" i="1"/>
  <c r="WH10" i="1"/>
  <c r="VA10" i="1"/>
  <c r="TZ10" i="1"/>
  <c r="TX10" i="1"/>
  <c r="TV10" i="1"/>
  <c r="TT10" i="1"/>
  <c r="SS10" i="1"/>
  <c r="SQ10" i="1"/>
  <c r="SO10" i="1"/>
  <c r="SM10" i="1"/>
  <c r="RK10" i="1"/>
  <c r="RI10" i="1"/>
  <c r="RG10" i="1"/>
  <c r="RE10" i="1"/>
  <c r="QC10" i="1"/>
  <c r="QA10" i="1"/>
  <c r="PW10" i="1"/>
  <c r="ON10" i="1"/>
  <c r="NG10" i="1"/>
  <c r="LZ10" i="1"/>
  <c r="KR10" i="1"/>
  <c r="AED9" i="1"/>
  <c r="AAI9" i="1"/>
  <c r="WH9" i="1"/>
  <c r="SM9" i="1"/>
  <c r="RE9" i="1"/>
  <c r="PW9" i="1"/>
  <c r="KR9" i="1"/>
  <c r="AJG8" i="1"/>
  <c r="TT8" i="1"/>
  <c r="SM8" i="1"/>
  <c r="PW8" i="1"/>
  <c r="LZ8" i="1"/>
  <c r="KR8" i="1"/>
  <c r="HE8" i="1"/>
  <c r="AJG7" i="1"/>
  <c r="AHZ7" i="1"/>
  <c r="WH7" i="1"/>
  <c r="TT7" i="1"/>
  <c r="SM7" i="1"/>
  <c r="PW7" i="1"/>
  <c r="ON7" i="1"/>
  <c r="NG7" i="1"/>
  <c r="LZ7" i="1"/>
  <c r="KR7" i="1"/>
  <c r="AGR6" i="1"/>
  <c r="ABP6" i="1"/>
  <c r="TT6" i="1"/>
  <c r="PW6" i="1"/>
  <c r="ON6" i="1"/>
  <c r="LZ6" i="1"/>
  <c r="KR6" i="1"/>
  <c r="AJM5" i="1"/>
  <c r="AJK5" i="1"/>
  <c r="AJI5" i="1"/>
  <c r="AJG5" i="1"/>
  <c r="AGX5" i="1"/>
  <c r="AGV5" i="1"/>
  <c r="AGT5" i="1"/>
  <c r="AGR5" i="1"/>
  <c r="AFQ5" i="1"/>
  <c r="AFO5" i="1"/>
  <c r="AFM5" i="1"/>
  <c r="AFK5" i="1"/>
  <c r="ADC5" i="1"/>
  <c r="ADA5" i="1"/>
  <c r="ACY5" i="1"/>
  <c r="ACW5" i="1"/>
  <c r="ABV5" i="1"/>
  <c r="ABT5" i="1"/>
  <c r="ABR5" i="1"/>
  <c r="ABP5" i="1"/>
  <c r="WN5" i="1"/>
  <c r="WL5" i="1"/>
  <c r="WJ5" i="1"/>
  <c r="WH5" i="1"/>
  <c r="VJ5" i="1"/>
  <c r="VC5" i="1"/>
  <c r="VA5" i="1"/>
  <c r="TZ5" i="1"/>
  <c r="TX5" i="1"/>
  <c r="TV5" i="1"/>
  <c r="TT5" i="1"/>
  <c r="RE5" i="1"/>
  <c r="OT5" i="1"/>
  <c r="OR5" i="1"/>
  <c r="OP5" i="1"/>
  <c r="ON5" i="1"/>
  <c r="NM5" i="1"/>
  <c r="NK5" i="1"/>
  <c r="NI5" i="1"/>
  <c r="NG5" i="1"/>
  <c r="LZ5" i="1"/>
  <c r="KR5" i="1"/>
  <c r="FJ5" i="1"/>
  <c r="FF5" i="1"/>
</calcChain>
</file>

<file path=xl/sharedStrings.xml><?xml version="1.0" encoding="utf-8"?>
<sst xmlns="http://schemas.openxmlformats.org/spreadsheetml/2006/main" count="4218" uniqueCount="1500">
  <si>
    <t>Theme</t>
  </si>
  <si>
    <t>1: Governance</t>
  </si>
  <si>
    <t>2: Availability</t>
  </si>
  <si>
    <t>3: Accessibility</t>
  </si>
  <si>
    <t>4: Acceptability</t>
  </si>
  <si>
    <t>5: Adaptability</t>
  </si>
  <si>
    <t>Subtheme</t>
  </si>
  <si>
    <t>1.1: International Framework</t>
  </si>
  <si>
    <t>1.2: National Law</t>
  </si>
  <si>
    <t>1.3: Plan of Action</t>
  </si>
  <si>
    <t>1.4: Monitoring and Reporting</t>
  </si>
  <si>
    <t>1.5: Financing</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</si>
  <si>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</si>
  <si>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</si>
  <si>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</si>
  <si>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</si>
  <si>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</si>
  <si>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</si>
  <si>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</si>
  <si>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</si>
  <si>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</si>
  <si>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</si>
  <si>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</si>
  <si>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</si>
  <si>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</si>
  <si>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5.4: Out of School Children</t>
  </si>
  <si>
    <t>Question</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</si>
  <si>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</si>
  <si>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</si>
  <si>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</si>
  <si>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</si>
  <si>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</si>
  <si>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</si>
  <si>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 national laws protect the liberty of individuals to establish private schools?</t>
  </si>
  <si>
    <t>1.2.3: Do national laws protect the right of minorities to establish their own schools?</t>
  </si>
  <si>
    <t>1.2.4: Do national laws expressly recognize the liberty of parents to choose the religious and moral education of their children in conformity with their own convictions?</t>
  </si>
  <si>
    <t>1.3.1: Is there a national education plan that aims to achieve free and compulsory primary education?</t>
  </si>
  <si>
    <t>1.3.2: Are there targeted implementation dates for each stage of the progressive implementation of the plan?</t>
  </si>
  <si>
    <t>1.3.3: Does the national education plan include measures to encourage regular attendance at schools and reduce drop-out rates?</t>
  </si>
  <si>
    <t>1.4.1: Are there minimum educational standards applicable to all schools, including private schools?</t>
  </si>
  <si>
    <t>1.4.2: Is there a State body responsible for monitoring the education system?</t>
  </si>
  <si>
    <t>1.4.3: How often is data on primary school net enrollment collected nationally?</t>
  </si>
  <si>
    <t>1.4.4: Is the data on primary school net enrollment rate publically available?</t>
  </si>
  <si>
    <t>1.5.1: What is the current public expenditure per pupil as a percentage of GDP per capita?</t>
  </si>
  <si>
    <t>1.5.2: What is the government expenditure on education as reported as the percentage of GDP allocated to education?</t>
  </si>
  <si>
    <t>1.5.3: What percentage of the national education budget comes from foreign aid sources (bilateral and multilateral)?</t>
  </si>
  <si>
    <t>1.5.4: What is the percentage of GDP allocated to foreign aid in relation to education? [donor countries]</t>
  </si>
  <si>
    <t>1.5.5: What is the percentage of total national education budget allocated to each level of education?</t>
  </si>
  <si>
    <t>1.5.6: What is the percentage of the total national education budget allocated to the following components?</t>
  </si>
  <si>
    <t>1.5.7: What percentage of the approved budget for education was actually executed?</t>
  </si>
  <si>
    <t>2.1.1: Is there a minimum standard in place setting the numbers of pupils per classroom?</t>
  </si>
  <si>
    <t>2.1.2: What is the pupil-classroom ratio?</t>
  </si>
  <si>
    <t>2.2.1 Is there a minimum standard in place setting the number of pupils per toilet?</t>
  </si>
  <si>
    <t>2.2.2 What is the pupil-toilet ratio?</t>
  </si>
  <si>
    <t>2.2.3: What is the percentage of schools with toilets?</t>
  </si>
  <si>
    <t>2.2.4: What is the percentage of schools with potable water?</t>
  </si>
  <si>
    <t>2.3.1: What is the percentage of teachers that are appropriately trained?</t>
  </si>
  <si>
    <t>2.3.2 Is there a minimum standard in place setting the number of pupils per trained teacher?</t>
  </si>
  <si>
    <t>2.3.3: What is the pupil-trained teacher ratio?</t>
  </si>
  <si>
    <t>2.3.4: What is the mean teacher salary relative to the national mean salary?</t>
  </si>
  <si>
    <t>2.4.1: Is there a minimum standard in place setting the number of pupils per available textbook?</t>
  </si>
  <si>
    <t>2.4.2: What is the pupil-textbook ratio?</t>
  </si>
  <si>
    <t>3.1.1: Do national laws provide free and compulsory primary education?</t>
  </si>
  <si>
    <t>3.1.2: Is primary education free in practice?</t>
  </si>
  <si>
    <t>3.1.3: What percent of household spending was spent on primary education?</t>
  </si>
  <si>
    <t>3.1.4: What percent of household spending was spent on secondary education?</t>
  </si>
  <si>
    <t>3.1.5: Are tuition fees charged for public university/higher education?</t>
  </si>
  <si>
    <t>3.1.6: Is basic education publicly provided for adults who have not completed primary education?</t>
  </si>
  <si>
    <t>3.2.1: Do national laws forbid discrimination on the following grounds?</t>
  </si>
  <si>
    <t>3.2.2: Is the expulsion of girls from school because of pregnancy or for having a baby explicitly forbidden in national legislation?</t>
  </si>
  <si>
    <t>3.2.3: In practice, are girls expelled from school because of pregnancy or for having a baby?</t>
  </si>
  <si>
    <t>3.2.4: Do migrant, refugee, or internally displaced children have to present documents stating their legal status to enroll in school?</t>
  </si>
  <si>
    <t>3.3.1: What is the gross enrollment rate?</t>
  </si>
  <si>
    <t>3.3.2: What is the net enrollment rate?</t>
  </si>
  <si>
    <t>3.3.3: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</si>
  <si>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</si>
  <si>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</si>
  <si>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</si>
  <si>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</si>
  <si>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</si>
  <si>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4.1.6: Do national laws include children in the decision making process of school curricula, school policies, and codes of behavior?</t>
  </si>
  <si>
    <t>4.2.1: Has the national government adopted specific measure to protect children from violence and abuse in school?</t>
  </si>
  <si>
    <t>4.2.2: In practice, are children in schools free from violence and abuse?</t>
  </si>
  <si>
    <t>4.2.3: Do national laws prohibit corporal punishment?</t>
  </si>
  <si>
    <t>4.2.4: Does corporal punishment occur in practice?</t>
  </si>
  <si>
    <t>4.3.1: Do national assessments or exams attempt to evaluate pupils progress towards the following aims?</t>
  </si>
  <si>
    <t>4.3.2: Do national assessments or exams evaluate pupils understanding of the following topics?</t>
  </si>
  <si>
    <t>4.3.3: What percent of students received a passing score on the national assessment/exam?</t>
  </si>
  <si>
    <t>4.3.4: What is the literacy rate?</t>
  </si>
  <si>
    <t>5.1.1: Do national laws recognize the right to education for children with disabilities?</t>
  </si>
  <si>
    <t>5.1.2: Are reasonable accommodation measures available for children with disabilities in mainstream schools?</t>
  </si>
  <si>
    <t>5.1.3: What is the percentage of teachers trained to teach children with disabilities?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</si>
  <si>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</si>
  <si>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</si>
  <si>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</si>
  <si>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</si>
  <si>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Do refugee children receive education integrated with the general education system?</t>
  </si>
  <si>
    <t>5.3.3: Is education available in prison?</t>
  </si>
  <si>
    <t>5.3.4: Do imprisoned children receive education integrated with the general education system (i.e., same curricula)?</t>
  </si>
  <si>
    <t>5.4.1: Does national law prohibit early marriage (below the age of 18)?</t>
  </si>
  <si>
    <t>5.4.2: What percent of women are married by the age of 18?</t>
  </si>
  <si>
    <t>5.4.3: Is the legal minimum age of employment 15 or above?</t>
  </si>
  <si>
    <t>5.4.4: Has the government adopted specific measures to combat child labor?</t>
  </si>
  <si>
    <t>5.4.5: What percent of children under the age of 15 work in the labor force?</t>
  </si>
  <si>
    <t>5.4.6: Is the legal minimum age of military recruitment 16 or above?</t>
  </si>
  <si>
    <t>5.4.7: Are children under the age of 15 recruited by the military in practice?</t>
  </si>
  <si>
    <t>Data point</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</si>
  <si>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</si>
  <si>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</si>
  <si>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</si>
  <si>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</si>
  <si>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</si>
  <si>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</si>
  <si>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</si>
  <si>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</si>
  <si>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Convention on the Protection of the Rights of All Migrants Workers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</si>
  <si>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</si>
  <si>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</si>
  <si>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</si>
  <si>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</si>
  <si>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</si>
  <si>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against Women</t>
  </si>
  <si>
    <t>1.1.1h: Response</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</si>
  <si>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</si>
  <si>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</si>
  <si>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</si>
  <si>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</si>
  <si>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</si>
  <si>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</si>
  <si>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</si>
  <si>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</si>
  <si>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</si>
  <si>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</si>
  <si>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</si>
  <si>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</si>
  <si>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</si>
  <si>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</si>
  <si>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</si>
  <si>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</si>
  <si>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1.1.5a: In Africa: The African Charter on Human and Peoples' Rights</t>
  </si>
  <si>
    <t>1.1.5a: Response</t>
  </si>
  <si>
    <t>1.1.5b: In Africa: The Protocol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</si>
  <si>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</si>
  <si>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</si>
  <si>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</si>
  <si>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</si>
  <si>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</si>
  <si>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</si>
  <si>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</si>
  <si>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</si>
  <si>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</si>
  <si>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</si>
  <si>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</si>
  <si>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the Americas: The Inter-American Democratic Chater</t>
  </si>
  <si>
    <t>1.1.5h: Response</t>
  </si>
  <si>
    <t>1.1.5i: In Arab States: The Arab Charter on Human Rights</t>
  </si>
  <si>
    <t>1.1.5i: Response</t>
  </si>
  <si>
    <t>1.1.5j: In Europe: Protocol 1 to the European Convention for the Protection of Human Rights and Fundamental Freedoms</t>
  </si>
  <si>
    <t>1.1.5j: Response</t>
  </si>
  <si>
    <t>1.1.5k: In Europe: The Revised European Social Charter</t>
  </si>
  <si>
    <t>1.1.5k: Response</t>
  </si>
  <si>
    <t>1.1.5l: In Europe: The European Charter for Regional or Minority Languages</t>
  </si>
  <si>
    <t>1.1.5l: Response</t>
  </si>
  <si>
    <t>1.1.5m: In Europe: The Framework Convention for the Protection of National Minorities</t>
  </si>
  <si>
    <t>1.1.5m: Response</t>
  </si>
  <si>
    <t>1.1.5n: In Europe: The European Convention on the Legal Status of Migrant Workers</t>
  </si>
  <si>
    <t>1.1.5n:</t>
  </si>
  <si>
    <t>1.1.5o: In Europe: The Convention on the Recognition of Qualifications concerning Higher Education in the European Region</t>
  </si>
  <si>
    <t>1.1.5o: Response</t>
  </si>
  <si>
    <t>1.1.5p: In Europe: The European Union Charter of Fundamental Rights</t>
  </si>
  <si>
    <t>1.1.5p: Response</t>
  </si>
  <si>
    <t>International_Available</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</si>
  <si>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</si>
  <si>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</si>
  <si>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</si>
  <si>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</si>
  <si>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</si>
  <si>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</si>
  <si>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</si>
  <si>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</si>
  <si>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</si>
  <si>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</si>
  <si>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</si>
  <si>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National Laws_Available</t>
  </si>
  <si>
    <t>1.3.1: Response</t>
  </si>
  <si>
    <t>1.3.2: Response</t>
  </si>
  <si>
    <t>1.3.3: Response</t>
  </si>
  <si>
    <t>Plan of Action_Available</t>
  </si>
  <si>
    <t>1.4.1: Response</t>
  </si>
  <si>
    <t>1.4.2: Response</t>
  </si>
  <si>
    <t>1.4.3: Response</t>
  </si>
  <si>
    <t>1.4.4: Response</t>
  </si>
  <si>
    <t>M &amp; R_Available</t>
  </si>
  <si>
    <t>1.5.1: Response</t>
  </si>
  <si>
    <t>1.5.1: Year</t>
  </si>
  <si>
    <t>1.5.2: Response</t>
  </si>
  <si>
    <t>1.5.2: Year</t>
  </si>
  <si>
    <t>1.5.3: Response</t>
  </si>
  <si>
    <t>1.5.3: Year</t>
  </si>
  <si>
    <t>1.5.4: Response</t>
  </si>
  <si>
    <t>1.5.4: Year</t>
  </si>
  <si>
    <t>1.5.5a: Primary</t>
  </si>
  <si>
    <t>1.5.5a: Response</t>
  </si>
  <si>
    <t>1.5.5a_year</t>
  </si>
  <si>
    <t>1.5.5b: Secondary</t>
  </si>
  <si>
    <t>1.5.5b: Response</t>
  </si>
  <si>
    <t>1.5.5b_year</t>
  </si>
  <si>
    <t>1.5.5c: TVET</t>
  </si>
  <si>
    <t>1.5.5c: Response</t>
  </si>
  <si>
    <t>1.5.5c_year</t>
  </si>
  <si>
    <t>1.5.5d: Tertiary</t>
  </si>
  <si>
    <t>1.5.5d: Response</t>
  </si>
  <si>
    <t>1.5.5d_year</t>
  </si>
  <si>
    <t>1.5.6a: Teacher salaries</t>
  </si>
  <si>
    <t>1.5.6a: Response</t>
  </si>
  <si>
    <t>1.5.6a_year</t>
  </si>
  <si>
    <t>1.5.6b: Teaching and learning materials (including teacher training)</t>
  </si>
  <si>
    <t>1.5.6b: Response</t>
  </si>
  <si>
    <t>1.5.6b_year</t>
  </si>
  <si>
    <t>1.5.6c: Capital development (i.e., infrastructure)</t>
  </si>
  <si>
    <t>1.5.6c: Response</t>
  </si>
  <si>
    <t>1.5.6c_year</t>
  </si>
  <si>
    <t>1.5.7: Response</t>
  </si>
  <si>
    <t>1.5.7_year</t>
  </si>
  <si>
    <t>Financing_Available</t>
  </si>
  <si>
    <t>1.6  Percent of data available</t>
  </si>
  <si>
    <t>1.6 Percent of data from governmental sources</t>
  </si>
  <si>
    <t>1.6: Data availability</t>
  </si>
  <si>
    <t>1 All Available</t>
  </si>
  <si>
    <t>2.1.1a: Is there a minimum standard in place setting the numbers of pupils per classroom (primary school)?</t>
  </si>
  <si>
    <t>2.1.1a: Response</t>
  </si>
  <si>
    <t>2.1.1b: If yes, what is the minimum standard pupil-classroom ratio (primary school)?</t>
  </si>
  <si>
    <t>2.1.1b: Response</t>
  </si>
  <si>
    <t>2.1.1c: Is there a minimum standard in place setting the numbers of pupils per classroom (secondary school)?</t>
  </si>
  <si>
    <t>2.1.1c: Response</t>
  </si>
  <si>
    <t>2.1.1d: If yes, what is the minimum standard pupil-classroom ration (secondary school)?</t>
  </si>
  <si>
    <t>2.1.1d: Response</t>
  </si>
  <si>
    <t>2.1.2a: For primary schools</t>
  </si>
  <si>
    <t>2.1.2a: Response</t>
  </si>
  <si>
    <t>2.1.2b: For secondary schools</t>
  </si>
  <si>
    <t>2.1.2b: Response</t>
  </si>
  <si>
    <t>2.1.2_year</t>
  </si>
  <si>
    <t>Classrooms_Available</t>
  </si>
  <si>
    <t>2.2.1a: Is there a minimum standard in place setting the number of pupils per toilet (primary school)?</t>
  </si>
  <si>
    <t>2.2.1a: Response</t>
  </si>
  <si>
    <t>2.2.1b: If yes, what is the minimum standard pupil-teacher ratio (primary school)?</t>
  </si>
  <si>
    <t>2.2.1b: Response</t>
  </si>
  <si>
    <t>2.2.1c: Is there a minimum standard in place setting the number of pupils per toilet (secondary school)?</t>
  </si>
  <si>
    <t>2.2.1c: Response</t>
  </si>
  <si>
    <t>2.2.1d: If yes, what is the minimum standard pupil-teacher ratio (secondary school)?</t>
  </si>
  <si>
    <t>2.2.1d: Response</t>
  </si>
  <si>
    <t>2.2.2b: For primary schools</t>
  </si>
  <si>
    <t>2.2.2b: Response</t>
  </si>
  <si>
    <t>2.2.2d: For secondary schools</t>
  </si>
  <si>
    <t>2.2.2d: Response</t>
  </si>
  <si>
    <t>2.2.3a: For primary schools?</t>
  </si>
  <si>
    <t>2.2.3a: Response</t>
  </si>
  <si>
    <t>2.2.3b: For secondary schools?</t>
  </si>
  <si>
    <t>2.2.3b: Response</t>
  </si>
  <si>
    <t>2.2.3_year</t>
  </si>
  <si>
    <t>2.2.4a: For primary schools?</t>
  </si>
  <si>
    <t>2.2.4a: Response</t>
  </si>
  <si>
    <t>2.2.4b: For secondary schools?</t>
  </si>
  <si>
    <t>2.2.4b: Response</t>
  </si>
  <si>
    <t>2.2.4_year</t>
  </si>
  <si>
    <t>2.2 Sanitation_Available</t>
  </si>
  <si>
    <t>2.3.1a: For primary schools?</t>
  </si>
  <si>
    <t>2.3.1a: Response</t>
  </si>
  <si>
    <t>2.3.1b: For secondary schools?</t>
  </si>
  <si>
    <t>2.3.1b: Response</t>
  </si>
  <si>
    <t>2.3.1_year</t>
  </si>
  <si>
    <t>2.3.2a Is there a minimum standard in place setting the number of pupils per trained teacher (primary school)?</t>
  </si>
  <si>
    <t>2.3.2a Response</t>
  </si>
  <si>
    <t>2.3.2b: If yes, what is the minimum standard pupil-trained teacher ratio (primary school)?</t>
  </si>
  <si>
    <t>2.3.2b: Response</t>
  </si>
  <si>
    <t>2.3.2c: Is there a minimum standard in place setting the number of pupils per trained teacher (secondary school)?</t>
  </si>
  <si>
    <t>2.3.2c: Response</t>
  </si>
  <si>
    <t>2.3.2d: If yes, what is the minimum standard pupil-trained teacher ratio (secondary school)?</t>
  </si>
  <si>
    <t>2.3.2d: Response</t>
  </si>
  <si>
    <t>2.3.3a: For primary schools?</t>
  </si>
  <si>
    <t>2.3.3a: Response</t>
  </si>
  <si>
    <t>2.3.3b: For secondary schools?</t>
  </si>
  <si>
    <t>2.3.3b: Response</t>
  </si>
  <si>
    <t>2.3.3_year</t>
  </si>
  <si>
    <t>2.3.4: Response</t>
  </si>
  <si>
    <t>2.3.4_year</t>
  </si>
  <si>
    <t>Teachers_Available</t>
  </si>
  <si>
    <t>2.4.1a: Is there a minimum standard in place setting the number of pupils per available textbook (primary)?</t>
  </si>
  <si>
    <t>2.4.1a: Response</t>
  </si>
  <si>
    <t>2.4.1b: If yes, what is the minimum standard pupil-textbook ratio (primary school)?</t>
  </si>
  <si>
    <t>2.4.1b: Response</t>
  </si>
  <si>
    <t>2.4.1c: Is there a minimum standard in place setting the number of pupils per available textbook (secondary)?</t>
  </si>
  <si>
    <t>2.4.1c: Response</t>
  </si>
  <si>
    <t>2.4.1d: If yes, what is the minimum standard pupil-textbook ratio (secondary school)?</t>
  </si>
  <si>
    <t>2.4.1d: Response</t>
  </si>
  <si>
    <t>2.4.1: Year</t>
  </si>
  <si>
    <t>2.4.2a: For primary schools?</t>
  </si>
  <si>
    <t>2.4.2a:Response</t>
  </si>
  <si>
    <t>2.4.2b: For secondary schools?</t>
  </si>
  <si>
    <t>2.4.2b:Response</t>
  </si>
  <si>
    <t>2.4.2_year</t>
  </si>
  <si>
    <t>Textbooks_Available</t>
  </si>
  <si>
    <t>2 Available</t>
  </si>
  <si>
    <t>3.1.1: Response</t>
  </si>
  <si>
    <t>3.1.2: Response</t>
  </si>
  <si>
    <t>3.1.3: Response</t>
  </si>
  <si>
    <t>3.1.3_year</t>
  </si>
  <si>
    <t>3.1.4: Response</t>
  </si>
  <si>
    <t>3.1.4_year</t>
  </si>
  <si>
    <t>3.1.5a: Are tuition fees charged for public university/higher education?</t>
  </si>
  <si>
    <t>3.1.5a: Response</t>
  </si>
  <si>
    <t>3.1.5b: If yes, what is the average tuition fee for public university / higher education?</t>
  </si>
  <si>
    <t>3.1.5_year</t>
  </si>
  <si>
    <t>3.1.6: Response</t>
  </si>
  <si>
    <t>Free Education_Available</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</si>
  <si>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</si>
  <si>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</si>
  <si>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</si>
  <si>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</si>
  <si>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</si>
  <si>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</si>
  <si>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</si>
  <si>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</si>
  <si>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</si>
  <si>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</si>
  <si>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</si>
  <si>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</si>
  <si>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</si>
  <si>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</si>
  <si>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</si>
  <si>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</si>
  <si>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</si>
  <si>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</si>
  <si>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</si>
  <si>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</si>
  <si>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</si>
  <si>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</si>
  <si>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</si>
  <si>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</si>
  <si>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</si>
  <si>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</si>
  <si>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</si>
  <si>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</si>
  <si>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</si>
  <si>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</si>
  <si>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</si>
  <si>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</si>
  <si>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3.2.2: Response</t>
  </si>
  <si>
    <t>3.2.3: Response</t>
  </si>
  <si>
    <t>3.2.4: Response</t>
  </si>
  <si>
    <t>Discrimination_Available</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</si>
  <si>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</si>
  <si>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</si>
  <si>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</si>
  <si>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</si>
  <si>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</si>
  <si>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</si>
  <si>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</si>
  <si>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</si>
  <si>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</si>
  <si>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</si>
  <si>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</si>
  <si>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</si>
  <si>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</si>
  <si>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</si>
  <si>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</si>
  <si>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</si>
  <si>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Primary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</si>
  <si>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</si>
  <si>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</si>
  <si>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</si>
  <si>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</si>
  <si>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</si>
  <si>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</si>
  <si>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</si>
  <si>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</si>
  <si>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</si>
  <si>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</si>
  <si>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</si>
  <si>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</si>
  <si>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</si>
  <si>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</si>
  <si>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</si>
  <si>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</si>
  <si>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</si>
  <si>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</si>
  <si>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</si>
  <si>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</si>
  <si>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</si>
  <si>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</si>
  <si>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</si>
  <si>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</si>
  <si>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</si>
  <si>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</si>
  <si>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</si>
  <si>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</si>
  <si>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</si>
  <si>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</si>
  <si>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</si>
  <si>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</si>
  <si>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</si>
  <si>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</si>
  <si>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</si>
  <si>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</si>
  <si>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</si>
  <si>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</si>
  <si>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</si>
  <si>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</si>
  <si>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</si>
  <si>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</si>
  <si>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</si>
  <si>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</si>
  <si>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</si>
  <si>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</si>
  <si>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</si>
  <si>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</si>
  <si>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</si>
  <si>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</si>
  <si>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</si>
  <si>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</si>
  <si>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</si>
  <si>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</si>
  <si>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</si>
  <si>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</si>
  <si>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</si>
  <si>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</si>
  <si>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</si>
  <si>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</si>
  <si>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</si>
  <si>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</si>
  <si>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</si>
  <si>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</si>
  <si>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</si>
  <si>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</si>
  <si>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</si>
  <si>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</si>
  <si>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</si>
  <si>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</si>
  <si>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</si>
  <si>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</si>
  <si>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</si>
  <si>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</si>
  <si>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</si>
  <si>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</si>
  <si>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</si>
  <si>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</si>
  <si>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</si>
  <si>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</si>
  <si>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</si>
  <si>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</si>
  <si>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</si>
  <si>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</si>
  <si>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</si>
  <si>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</si>
  <si>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</si>
  <si>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</si>
  <si>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</si>
  <si>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</si>
  <si>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</si>
  <si>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</si>
  <si>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</si>
  <si>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</si>
  <si>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</si>
  <si>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</si>
  <si>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</si>
  <si>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</si>
  <si>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</si>
  <si>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</si>
  <si>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</si>
  <si>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</si>
  <si>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</si>
  <si>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</si>
  <si>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</si>
  <si>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</si>
  <si>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</si>
  <si>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</si>
  <si>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</si>
  <si>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</si>
  <si>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</si>
  <si>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</si>
  <si>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</si>
  <si>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</si>
  <si>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</si>
  <si>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</si>
  <si>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</si>
  <si>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</si>
  <si>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</si>
  <si>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</si>
  <si>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</si>
  <si>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</si>
  <si>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</si>
  <si>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</si>
  <si>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</si>
  <si>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</si>
  <si>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</si>
  <si>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</si>
  <si>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Primary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</si>
  <si>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</si>
  <si>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</si>
  <si>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</si>
  <si>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</si>
  <si>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</si>
  <si>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</si>
  <si>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</si>
  <si>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</si>
  <si>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</si>
  <si>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</si>
  <si>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</si>
  <si>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</si>
  <si>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</si>
  <si>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</si>
  <si>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</si>
  <si>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</si>
  <si>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</si>
  <si>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</si>
  <si>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</si>
  <si>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</si>
  <si>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</si>
  <si>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</si>
  <si>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Response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</si>
  <si>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</si>
  <si>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</si>
  <si>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</si>
  <si>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</si>
  <si>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</si>
  <si>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</si>
  <si>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</si>
  <si>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</si>
  <si>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</si>
  <si>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</si>
  <si>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</si>
  <si>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</si>
  <si>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</si>
  <si>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</si>
  <si>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</si>
  <si>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</si>
  <si>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</si>
  <si>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</si>
  <si>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</si>
  <si>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</si>
  <si>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</si>
  <si>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</si>
  <si>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</si>
  <si>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</si>
  <si>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3.3.2_year</t>
  </si>
  <si>
    <t>3.3.3aa: Public primary schools - overall</t>
  </si>
  <si>
    <t>3.3.3aa: Response</t>
  </si>
  <si>
    <t>3.3.3ab: Public primary schools - males</t>
  </si>
  <si>
    <t>3.3.3ab: Response</t>
  </si>
  <si>
    <t>3.3.3ac: Public primary schools - females</t>
  </si>
  <si>
    <t>3.3.3ac: Response</t>
  </si>
  <si>
    <t>3.3.3ad: Public primary schools - urban</t>
  </si>
  <si>
    <t>3.3.3ad: Response</t>
  </si>
  <si>
    <t>3.3.3ae: Public primary schools - rural</t>
  </si>
  <si>
    <t>3.3.3ae: Response</t>
  </si>
  <si>
    <t>3.3.3af: Public primary schools - Q1</t>
  </si>
  <si>
    <t>3.3.3af: Response</t>
  </si>
  <si>
    <t>3.3.3ag: Public primary schools - Q2</t>
  </si>
  <si>
    <t>3.3.3ag: Response</t>
  </si>
  <si>
    <t>3.3.3ah: Public primary schools - Q3</t>
  </si>
  <si>
    <t>3.3.3ah: Response</t>
  </si>
  <si>
    <t>3.3.3ai: Public primary schools - Q4</t>
  </si>
  <si>
    <t>3.3.3ai: Response</t>
  </si>
  <si>
    <t>3.3.3aj: Public primary schools - Q5</t>
  </si>
  <si>
    <t>3.3.3aj: Response</t>
  </si>
  <si>
    <t>3.3.3ak: Public primary schools - disability</t>
  </si>
  <si>
    <t>3.3.3ak: Response</t>
  </si>
  <si>
    <t>3.3.3a_gp</t>
  </si>
  <si>
    <t>3.3.3a_gp_ad</t>
  </si>
  <si>
    <t>3.3.3a_resp</t>
  </si>
  <si>
    <t>3.3.3a_resp_ad</t>
  </si>
  <si>
    <t>3.3.3a_inc_hmp</t>
  </si>
  <si>
    <t>3.3.3a_inc_hmp_ad</t>
  </si>
  <si>
    <t>3.3.3a_inc_mlp</t>
  </si>
  <si>
    <t>3.3.3a_inc_mlp_ad</t>
  </si>
  <si>
    <t>3.3.3a_disp</t>
  </si>
  <si>
    <t>3.3.3a_disp_ad</t>
  </si>
  <si>
    <t>3.3.3ba: Public secondary schools - overall</t>
  </si>
  <si>
    <t>3.3.3ba: Response</t>
  </si>
  <si>
    <t>3.3.3bb: Public secondary schools - males</t>
  </si>
  <si>
    <t>3.3.3bb: Response</t>
  </si>
  <si>
    <t>3.3.3bc: Public secondary schools - females</t>
  </si>
  <si>
    <t>3.3.3bc: Response</t>
  </si>
  <si>
    <t>3.3.3bd: Public secondary schools - urban</t>
  </si>
  <si>
    <t>3.3.3bd: Response</t>
  </si>
  <si>
    <t>3.3.3be: Public secondary schools - rural</t>
  </si>
  <si>
    <t>3.3.3be: Response</t>
  </si>
  <si>
    <t>3.3.3bf: Public secondary schools - Q1</t>
  </si>
  <si>
    <t>3.3.3bf: Response</t>
  </si>
  <si>
    <t>3.3.3bg: Public secondary schools - Q2</t>
  </si>
  <si>
    <t>3.3.3bg: Response</t>
  </si>
  <si>
    <t>3.3.3bh: Public secondary schools - Q3</t>
  </si>
  <si>
    <t>3.3.3bh: Response</t>
  </si>
  <si>
    <t>3.3.3bi: Public secondary schools - Q4</t>
  </si>
  <si>
    <t>3.3.3bi: Response</t>
  </si>
  <si>
    <t>3.3.3bj: Public secondary schools - Q5</t>
  </si>
  <si>
    <t>3.3.3bj: Response</t>
  </si>
  <si>
    <t>3.3.3bk: Public secondary schools - disability</t>
  </si>
  <si>
    <t>3.3.3bk: Response</t>
  </si>
  <si>
    <t>3.3.3b_gp</t>
  </si>
  <si>
    <t>3.3.3b_gp_ad</t>
  </si>
  <si>
    <t>3.3.3b_resp</t>
  </si>
  <si>
    <t>3.3.3b_resp_ad</t>
  </si>
  <si>
    <t>3.3.3b_inc_hmp</t>
  </si>
  <si>
    <t>3.3.3b_inc_hmp_ad</t>
  </si>
  <si>
    <t>3.3.3b_inc_mlp</t>
  </si>
  <si>
    <t>3.3.3b_inc_mlp_ad</t>
  </si>
  <si>
    <t>3.3.3b_disp</t>
  </si>
  <si>
    <t>3.3.3b_disp_ad</t>
  </si>
  <si>
    <t>3.3.3ca: Public TVET - overall</t>
  </si>
  <si>
    <t>3.3.3ca: Response</t>
  </si>
  <si>
    <t>3.3.3cb: Public TVET - males</t>
  </si>
  <si>
    <t>3.3.3cb: Response</t>
  </si>
  <si>
    <t>3.3.3cc: Public TVET - females</t>
  </si>
  <si>
    <t>3.3.3cc: Response</t>
  </si>
  <si>
    <t>3.3.3cd: Public TVET - urban</t>
  </si>
  <si>
    <t>3.3.3cd: Response</t>
  </si>
  <si>
    <t>3.3.3ce: Public TVET - rural</t>
  </si>
  <si>
    <t>3.3.3ce: Response</t>
  </si>
  <si>
    <t>3.3.3cf: Public TVET - Q1</t>
  </si>
  <si>
    <t>3.3.3cf: Response</t>
  </si>
  <si>
    <t>3.3.3cg: Public TVET - Q2</t>
  </si>
  <si>
    <t>3.3.3cg: Response</t>
  </si>
  <si>
    <t>3.3.3ch: Public TVET - Q3</t>
  </si>
  <si>
    <t>3.3.3ch: Response</t>
  </si>
  <si>
    <t>3.3.3ci: Public TVET - Q4</t>
  </si>
  <si>
    <t>3.3.3ci: Response</t>
  </si>
  <si>
    <t>3.3.3cj: Public TVET - Q5</t>
  </si>
  <si>
    <t>3.3.3cj: Response</t>
  </si>
  <si>
    <t>3.3.3ck: Public TVET - disability</t>
  </si>
  <si>
    <t>3.3.3ck: Response</t>
  </si>
  <si>
    <t>3.3.3c_gp</t>
  </si>
  <si>
    <t>3.3.3c_gp_ad</t>
  </si>
  <si>
    <t>3.3.3c_resp</t>
  </si>
  <si>
    <t>3.3.3c_resp_ad</t>
  </si>
  <si>
    <t>3.3.3c_inc_hmp</t>
  </si>
  <si>
    <t>3.3.3c_inc_hmp_ad</t>
  </si>
  <si>
    <t>3.3.3c_inc_mlp</t>
  </si>
  <si>
    <t>3.3.3c_inc_mlp_ad</t>
  </si>
  <si>
    <t>3.3.3c_disp</t>
  </si>
  <si>
    <t>3.3.3c_disp_ad</t>
  </si>
  <si>
    <t>3.3.3da: Public Tertiary - overall</t>
  </si>
  <si>
    <t>3.3.3da: Response</t>
  </si>
  <si>
    <t>3.3.3db_SW_PWT</t>
  </si>
  <si>
    <t>3.3.3db_SW</t>
  </si>
  <si>
    <t>3.3.3dc: Public Tertiary - females</t>
  </si>
  <si>
    <t>3.3.3dc: Response</t>
  </si>
  <si>
    <t>3.3.3dd: Public Tertiary - urban</t>
  </si>
  <si>
    <t>3.3.3dd: Response</t>
  </si>
  <si>
    <t>3.3.3de: Public Tertiary - rural</t>
  </si>
  <si>
    <t>3.3.3de: Response</t>
  </si>
  <si>
    <t>3.3.3df: Public Tertiary - Q1</t>
  </si>
  <si>
    <t>3.3.3df: Response</t>
  </si>
  <si>
    <t>3.3.3dg: Public Tertiary - Q2</t>
  </si>
  <si>
    <t>3.3.3dg: Response</t>
  </si>
  <si>
    <t>3.3.3dh: Public Tertiary - Q3</t>
  </si>
  <si>
    <t>3.3.3dh: Response</t>
  </si>
  <si>
    <t>3.3.3di: Public Tertiary - Q4</t>
  </si>
  <si>
    <t>3.3.3di: Response</t>
  </si>
  <si>
    <t>3.3.3dj: Public Tertiary - Q5</t>
  </si>
  <si>
    <t>3.3.3dj: Response</t>
  </si>
  <si>
    <t>3.3.3dk: Public Tertiary - disability</t>
  </si>
  <si>
    <t>3.3.3dk: Response</t>
  </si>
  <si>
    <t>3.3.3d_gp</t>
  </si>
  <si>
    <t>3.3.3d_gp_ad</t>
  </si>
  <si>
    <t>3.3.3d_resp</t>
  </si>
  <si>
    <t>3.3.3d_resp_ad</t>
  </si>
  <si>
    <t>3.3.3d_inc_hmp</t>
  </si>
  <si>
    <t>3.3.3d_inc_hmp_ad</t>
  </si>
  <si>
    <t>3.3.3d_inc_mlp</t>
  </si>
  <si>
    <t>3.3.3d_inc_mlp_ad</t>
  </si>
  <si>
    <t>3.3.3d_disp</t>
  </si>
  <si>
    <t>3.3.3d_disp_ad</t>
  </si>
  <si>
    <t>3.3.3_year</t>
  </si>
  <si>
    <t>3.3 Participation_Available</t>
  </si>
  <si>
    <t>3 All Available</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</si>
  <si>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</si>
  <si>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</si>
  <si>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</si>
  <si>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</si>
  <si>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</si>
  <si>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</si>
  <si>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</si>
  <si>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</si>
  <si>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</si>
  <si>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</si>
  <si>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</si>
  <si>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</si>
  <si>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</si>
  <si>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</si>
  <si>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</si>
  <si>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</si>
  <si>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</si>
  <si>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</si>
  <si>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</si>
  <si>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</si>
  <si>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</si>
  <si>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</si>
  <si>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</si>
  <si>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</si>
  <si>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</si>
  <si>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</si>
  <si>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</si>
  <si>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</si>
  <si>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</si>
  <si>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</si>
  <si>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</si>
  <si>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</si>
  <si>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</si>
  <si>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</si>
  <si>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</si>
  <si>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</si>
  <si>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</si>
  <si>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4.1.6: Response</t>
  </si>
  <si>
    <t>Aims_Available</t>
  </si>
  <si>
    <t>4.2.1: Response</t>
  </si>
  <si>
    <t>4.2.2: Response</t>
  </si>
  <si>
    <t>4.2.3: Response</t>
  </si>
  <si>
    <t>4.2.4: Response</t>
  </si>
  <si>
    <t>Learn Environ_Available</t>
  </si>
  <si>
    <t>4.3.1a: The full development of the child's personality, talents, and mental and physical abilities?</t>
  </si>
  <si>
    <t xml:space="preserve">4.3.1a: Response </t>
  </si>
  <si>
    <t>4.3.1b: The development of respect for human rights and fundamental freedoms?</t>
  </si>
  <si>
    <t>4.3.1b: Response</t>
  </si>
  <si>
    <t>4.3.1c: The development of respect for the child's parents, cultural identity, language, and values, as well as respect for the values of the child's country and other civilizations?</t>
  </si>
  <si>
    <t>4.3.1c: Response</t>
  </si>
  <si>
    <t>4.3.1d: The development of the child's responsibilities in a free society, including understanding, peace, tolerance, equality, and friendship among all persons and groups?</t>
  </si>
  <si>
    <t>4.3.1d: Response</t>
  </si>
  <si>
    <t>4.3.1e: The development of respect for the natural environment?</t>
  </si>
  <si>
    <t>4.3.1e: Response</t>
  </si>
  <si>
    <t>4.3.2a: Health and well-being</t>
  </si>
  <si>
    <t>4.3.2a: Response</t>
  </si>
  <si>
    <t>4.3.2b: Human rights</t>
  </si>
  <si>
    <t>4.3.2b: Response</t>
  </si>
  <si>
    <t>4.3.2c: The arts</t>
  </si>
  <si>
    <t>4.3.2c: Response</t>
  </si>
  <si>
    <t>4.3.3aa: Overall primary - overall</t>
  </si>
  <si>
    <t>4.3.3aa: Response</t>
  </si>
  <si>
    <t>4.3.3ab: Overall primary - males</t>
  </si>
  <si>
    <t>4.3.3ab: Response</t>
  </si>
  <si>
    <t>4.3.3ac: Overall primary - females</t>
  </si>
  <si>
    <t>4.3.3ac:  Response</t>
  </si>
  <si>
    <t>4.3.3ad: Overall primary - urban</t>
  </si>
  <si>
    <t>4.3.3ad: Response</t>
  </si>
  <si>
    <t>4.3.3ae: Overall primary - rural</t>
  </si>
  <si>
    <t>4.3.3ae: Response</t>
  </si>
  <si>
    <t>4.3.3af: Overall primary - Q1</t>
  </si>
  <si>
    <t>4.3.3af: Response</t>
  </si>
  <si>
    <t>4.3.3ag: Overall primary - Q2</t>
  </si>
  <si>
    <t>4.3.3ag: Response</t>
  </si>
  <si>
    <t>4.3.3ah: Overall primary - Q3</t>
  </si>
  <si>
    <t>4.3.3ah: Response</t>
  </si>
  <si>
    <t>4.3.3ai: Overall primary - Q4</t>
  </si>
  <si>
    <t>4.3.3ai: Response</t>
  </si>
  <si>
    <t>4.3.3aj: Overall primary - Q5</t>
  </si>
  <si>
    <t>4.3.3aj: Response</t>
  </si>
  <si>
    <t>4.3.3ak: Overall primary - disability</t>
  </si>
  <si>
    <t>4.3.3ak: Response</t>
  </si>
  <si>
    <t>4.3.3a_gp</t>
  </si>
  <si>
    <t>4.3.3a_gp_ad</t>
  </si>
  <si>
    <t>4.3.3a_resp</t>
  </si>
  <si>
    <t>4.3.3a_resp_ad</t>
  </si>
  <si>
    <t>4.3.3a_inc_hmp</t>
  </si>
  <si>
    <t>4.3.3a_inc_hmp_ad</t>
  </si>
  <si>
    <t>4.3.3a_inc_mlp</t>
  </si>
  <si>
    <t>4.3.3a_inc_mlp_ad</t>
  </si>
  <si>
    <t>4.3.3a_disp</t>
  </si>
  <si>
    <t>4.3.3a_disp_ad</t>
  </si>
  <si>
    <t>4.3.3ba: Reading primary - overall</t>
  </si>
  <si>
    <t>4.3.3ba: Response</t>
  </si>
  <si>
    <t>4.3.3bb: Reading primary - males</t>
  </si>
  <si>
    <t>4.3.3bb: Response</t>
  </si>
  <si>
    <t>4.3.3bc: Reading primary - females</t>
  </si>
  <si>
    <t>4.3.3bc: Response</t>
  </si>
  <si>
    <t>4.3.3bd: Reading primary - urban</t>
  </si>
  <si>
    <t>4.3.3bd: Response</t>
  </si>
  <si>
    <t>4.3.3be: Reading primary - rural</t>
  </si>
  <si>
    <t>4.3.3be: Response</t>
  </si>
  <si>
    <t>4.3.3bf: Reading primary - Q1</t>
  </si>
  <si>
    <t>4.3.3bf: Response</t>
  </si>
  <si>
    <t>4.3.3bg: Reading primary - Q2</t>
  </si>
  <si>
    <t>4.3.3bg: Response</t>
  </si>
  <si>
    <t>4.3.3bh: Reading primary - Q3</t>
  </si>
  <si>
    <t>4.3.3bh: Response</t>
  </si>
  <si>
    <t>4.3.3bi: Reading primary - Q4</t>
  </si>
  <si>
    <t>4.3.3bi: Response</t>
  </si>
  <si>
    <t>4.3.3bj: Reading primary - Q5</t>
  </si>
  <si>
    <t>4.3.3bj: Response</t>
  </si>
  <si>
    <t>4.3.3bk: Reading primary - disability</t>
  </si>
  <si>
    <t>4.3.3bk: Response</t>
  </si>
  <si>
    <t>4.3.3b_gp</t>
  </si>
  <si>
    <t>4.3.3b_gp_ad</t>
  </si>
  <si>
    <t>4.3.3b_resp</t>
  </si>
  <si>
    <t>4.3.3b_resp_ad</t>
  </si>
  <si>
    <t>4.3.3b_inc_hmp</t>
  </si>
  <si>
    <t>4.3.3b_inc_hmp_ad</t>
  </si>
  <si>
    <t>4.3.3b_inc_mlp</t>
  </si>
  <si>
    <t>4.3.3b_inc_mlp_ad</t>
  </si>
  <si>
    <t>4.3.3b_disp</t>
  </si>
  <si>
    <t>4.3.3b_disp_ad</t>
  </si>
  <si>
    <t>4.3.3ca: Math primary - overall</t>
  </si>
  <si>
    <t>4.3.3ca: Response</t>
  </si>
  <si>
    <t>4.3.3cb: Math primary - males</t>
  </si>
  <si>
    <t>4.3.3cb: Response</t>
  </si>
  <si>
    <t>4.3.3cc: Math primary - females</t>
  </si>
  <si>
    <t>4.3.3cc: Response</t>
  </si>
  <si>
    <t>4.3.3cd: Math primary - urban</t>
  </si>
  <si>
    <t>4.3.3cd: Response</t>
  </si>
  <si>
    <t>4.3.3ce: Math primary - rural</t>
  </si>
  <si>
    <t>4.3.3ce: Response</t>
  </si>
  <si>
    <t>4.3.3cf: Math primary - Q1</t>
  </si>
  <si>
    <t>4.3.3cf: Response</t>
  </si>
  <si>
    <t>4.3.3cg: Math primary - Q2</t>
  </si>
  <si>
    <t>4.3.3cg: Response</t>
  </si>
  <si>
    <t>4.3.3ch: Math primary - Q3</t>
  </si>
  <si>
    <t>4.3.3ch: Response</t>
  </si>
  <si>
    <t>4.3.3ci: Math primary - Q4</t>
  </si>
  <si>
    <t>4.3.3ci: Response</t>
  </si>
  <si>
    <t>4.3.3cj: Math primary - Q5</t>
  </si>
  <si>
    <t>4.3.3cj: Response</t>
  </si>
  <si>
    <t>4.3.3ck: Math primary - disability</t>
  </si>
  <si>
    <t>4.3.3ck: Response</t>
  </si>
  <si>
    <t>4.3.3c_gp</t>
  </si>
  <si>
    <t>4.3.3c_gp_ad</t>
  </si>
  <si>
    <t>4.3.3c_resp</t>
  </si>
  <si>
    <t>4.3.3c_resp_ad</t>
  </si>
  <si>
    <t>4.3.3c_inc_hmp</t>
  </si>
  <si>
    <t>4.3.3c_inc_hmp_ad</t>
  </si>
  <si>
    <t>4.3.3c_inc_mlp</t>
  </si>
  <si>
    <t>4.3.3c_inc_mlp_ad</t>
  </si>
  <si>
    <t>4.3.3c_disp</t>
  </si>
  <si>
    <t>4.3.3c_disp_ad</t>
  </si>
  <si>
    <t>4.3.3da: Overall secondary - overall</t>
  </si>
  <si>
    <t>4.3.3da: Response</t>
  </si>
  <si>
    <t>4.3.3db: Overall secondary - males</t>
  </si>
  <si>
    <t>4.3.3db: Response</t>
  </si>
  <si>
    <t>4.3.3dc: Overall secondary - females</t>
  </si>
  <si>
    <t>4.3.3dc: Response</t>
  </si>
  <si>
    <t>4.3.3dd: Overall secondary - urban</t>
  </si>
  <si>
    <t>4.3.3dd: Response</t>
  </si>
  <si>
    <t>4.3.3de: Overall secondary - rural</t>
  </si>
  <si>
    <t>4.3.3de: Response</t>
  </si>
  <si>
    <t>4.3.3df: Overall secondary - Q1</t>
  </si>
  <si>
    <t>4.3.3df: Response</t>
  </si>
  <si>
    <t>4.3.3dg: Overall secondary - Q2</t>
  </si>
  <si>
    <t>4.3.3dg: Response</t>
  </si>
  <si>
    <t>4.3.3dh: Overall secondary - Q3</t>
  </si>
  <si>
    <t>4.3.3dh: Response</t>
  </si>
  <si>
    <t>4.3.3di: Overall secondary - Q4</t>
  </si>
  <si>
    <t>4.3.3di: Response</t>
  </si>
  <si>
    <t>4.3.3dj: Overall secondary - Q5</t>
  </si>
  <si>
    <t>4.3.3dj: Response</t>
  </si>
  <si>
    <t>4.3.3dk: Overall secondary - disability</t>
  </si>
  <si>
    <t>4.3.3dk: Response</t>
  </si>
  <si>
    <t>4.3.3d_gp</t>
  </si>
  <si>
    <t>4.3.3d_gp_ad</t>
  </si>
  <si>
    <t>4.3.3d_resp</t>
  </si>
  <si>
    <t>4.3.3d_resp_ad</t>
  </si>
  <si>
    <t>4.3.3d_inc_hmp</t>
  </si>
  <si>
    <t>4.3.3d_inc_hmp_ad</t>
  </si>
  <si>
    <t>4.3.3d_inc_mlp</t>
  </si>
  <si>
    <t>4.3.3d_inc_mlp_ad</t>
  </si>
  <si>
    <t>4.3.3d_disp</t>
  </si>
  <si>
    <t>4.3.3d_disp_ad</t>
  </si>
  <si>
    <t>4.3.3ea: Reading secondary - overall</t>
  </si>
  <si>
    <t>4.3.3ea: Response</t>
  </si>
  <si>
    <t>4.3.3eb: Reading secondary - males</t>
  </si>
  <si>
    <t>4.3.3eb: Response</t>
  </si>
  <si>
    <t>4.3.3ec: Reading secondary - females</t>
  </si>
  <si>
    <t>4.3.3ec: Response</t>
  </si>
  <si>
    <t>4.3.3ed: Reading secondary - urban</t>
  </si>
  <si>
    <t>4.3.3ed: Response</t>
  </si>
  <si>
    <t>4.3.3ee: Reading secondary - rural</t>
  </si>
  <si>
    <t>4.3.3ee: Response</t>
  </si>
  <si>
    <t>4.3.3ef: Reading secondary - Q1</t>
  </si>
  <si>
    <t>4.3.3ef: Response</t>
  </si>
  <si>
    <t>4.3.3eg: Reading secondary - Q2</t>
  </si>
  <si>
    <t>4.3.3eg: Response</t>
  </si>
  <si>
    <t>4.3.3eh: Reading secondary - Q3</t>
  </si>
  <si>
    <t>4.3.3eh: Response</t>
  </si>
  <si>
    <t>4.3.3ei: Reading secondary - Q4</t>
  </si>
  <si>
    <t>4.3.3ei: Response</t>
  </si>
  <si>
    <t>4.3.3ej: Reading secondary - Q5</t>
  </si>
  <si>
    <t>4.3.3ej: Response</t>
  </si>
  <si>
    <t>4.3.3ek: Reading secondary - disability</t>
  </si>
  <si>
    <t>4.3.3ek: Response</t>
  </si>
  <si>
    <t>4.3.3e_gp</t>
  </si>
  <si>
    <t>4.3.3e_gp_ad</t>
  </si>
  <si>
    <t>4.3.3e_resp</t>
  </si>
  <si>
    <t>4.3.3e_resp_ad</t>
  </si>
  <si>
    <t>4.3.3e_inc_hmp</t>
  </si>
  <si>
    <t>4.3.3e_inc_hmp_ad</t>
  </si>
  <si>
    <t>4.3.3e_inc_mlp</t>
  </si>
  <si>
    <t>4.3.3e_inc_mlp_ad</t>
  </si>
  <si>
    <t>4.3.3e_disp</t>
  </si>
  <si>
    <t>4.3.3e_disp_ad</t>
  </si>
  <si>
    <t>4.3.3fa: Math secondary - overall</t>
  </si>
  <si>
    <t>4.3.3fa: Response</t>
  </si>
  <si>
    <t>4.3.3fb: Math secondary - males</t>
  </si>
  <si>
    <t>4.3.3fb: Response</t>
  </si>
  <si>
    <t>4.3.3fc: Math secondary - females</t>
  </si>
  <si>
    <t>4.3.3fc: Response</t>
  </si>
  <si>
    <t>4.3.3fd: Math secondary - urban</t>
  </si>
  <si>
    <t>4.3.3fd: Response</t>
  </si>
  <si>
    <t>4.3.3fe: Math secondary - rural</t>
  </si>
  <si>
    <t>4.3.3fe: Response</t>
  </si>
  <si>
    <t>4.3.3ff: Math secondary - Q1</t>
  </si>
  <si>
    <t>4.3.3ff: Response</t>
  </si>
  <si>
    <t>4.3.3fg: Math secondary - Q2</t>
  </si>
  <si>
    <t>4.3.3fg: Response</t>
  </si>
  <si>
    <t>4.3.3fh: Math secondary - Q3</t>
  </si>
  <si>
    <t>4.3.3fh: Response</t>
  </si>
  <si>
    <t>4.3.3fi: Math secondary - Q4</t>
  </si>
  <si>
    <t>4.3.3fi: Response</t>
  </si>
  <si>
    <t>4.3.3fj: Math secondary - Q5</t>
  </si>
  <si>
    <t>4.3.3fj: Response</t>
  </si>
  <si>
    <t>4.3.3fk: Math secondary - disability</t>
  </si>
  <si>
    <t>4.3.3fk: Response</t>
  </si>
  <si>
    <t>4.3.3f_gp</t>
  </si>
  <si>
    <t>4.3.3f_gp_ad</t>
  </si>
  <si>
    <t>4.3.3f_resp</t>
  </si>
  <si>
    <t>4.3.3f_resp_ad</t>
  </si>
  <si>
    <t>4.3.3f_inc_hmp</t>
  </si>
  <si>
    <t>4.3.3f_inc_hmp_ad</t>
  </si>
  <si>
    <t>4.3.3f_inc_mlp</t>
  </si>
  <si>
    <t>4.3.3f_inc_mlp_ad</t>
  </si>
  <si>
    <t>4.3.3f_disp</t>
  </si>
  <si>
    <t>4.3.3f_disp_ad</t>
  </si>
  <si>
    <t>4.3.3_year</t>
  </si>
  <si>
    <t>4.3.4aa: Youth - overall</t>
  </si>
  <si>
    <t>4.3.4aa: Response</t>
  </si>
  <si>
    <t>4.3.4ab: Youth - males</t>
  </si>
  <si>
    <t>4.3.4ab: Response</t>
  </si>
  <si>
    <t>4.3.4ac: Youth - females</t>
  </si>
  <si>
    <t>4.3.4ac: Response</t>
  </si>
  <si>
    <t>4.3.4ad: Youth - urban</t>
  </si>
  <si>
    <t>4.3.4ad: Response</t>
  </si>
  <si>
    <t>4.3.4ae: Youth - rural</t>
  </si>
  <si>
    <t>4.3.4ae: Response</t>
  </si>
  <si>
    <t>4.3.4af: Youth - Q1</t>
  </si>
  <si>
    <t>4.3.4af: Response</t>
  </si>
  <si>
    <t>4.3.4ag: Youth - Q2</t>
  </si>
  <si>
    <t>4.3.4ag: Response</t>
  </si>
  <si>
    <t>4.3.4ah: Youth - Q3</t>
  </si>
  <si>
    <t>4.3.4ah: Response</t>
  </si>
  <si>
    <t>4.3.4ai: Youth - Q4</t>
  </si>
  <si>
    <t>4.3.4ai: Response</t>
  </si>
  <si>
    <t>4.3.4aj: Youth - Q5</t>
  </si>
  <si>
    <t>4.3.4aj: Response</t>
  </si>
  <si>
    <t>4.3.4ak: Youth - disability</t>
  </si>
  <si>
    <t>4.3.4ak: Response</t>
  </si>
  <si>
    <t>4.3.4a_gp</t>
  </si>
  <si>
    <t>4.3.4a_gp_ad</t>
  </si>
  <si>
    <t>4.3.4a_resp</t>
  </si>
  <si>
    <t>4.3.4a_resp_ad</t>
  </si>
  <si>
    <t>4.3.4a_inc_hmp</t>
  </si>
  <si>
    <t>4.3.4a_inc_hmp_ad</t>
  </si>
  <si>
    <t>4.3.4a_inc_mlp</t>
  </si>
  <si>
    <t>4.3.4a_inc_mlp_ad</t>
  </si>
  <si>
    <t>4.3.4a_disp</t>
  </si>
  <si>
    <t>4.3.4a_disp_ad</t>
  </si>
  <si>
    <t>4.3.4ba: Adult - overall</t>
  </si>
  <si>
    <t>4.3.4ba: Response</t>
  </si>
  <si>
    <t>4.3.4bb: Adult - males</t>
  </si>
  <si>
    <t>4.3.4bb: Response</t>
  </si>
  <si>
    <t>4.3.4bc: Adult - females</t>
  </si>
  <si>
    <t>4.3.4bc: Response</t>
  </si>
  <si>
    <t>4.3.4bd: Adult - urban</t>
  </si>
  <si>
    <t>4.3.4bd: Response</t>
  </si>
  <si>
    <t>4.3.4be: Adult - rural</t>
  </si>
  <si>
    <t>4.3.4be: Response</t>
  </si>
  <si>
    <t>4.3.4bf: Adult - Q1</t>
  </si>
  <si>
    <t>4.3.4bf: Response</t>
  </si>
  <si>
    <t>4.3.4bg: Adult - Q2</t>
  </si>
  <si>
    <t>4.3.4bg: Response</t>
  </si>
  <si>
    <t>4.3.4bh: Adult - Q3</t>
  </si>
  <si>
    <t>4.3.4bh: Response</t>
  </si>
  <si>
    <t>4.3.4bi: Adult - Q4</t>
  </si>
  <si>
    <t>4.3.4bi: Response</t>
  </si>
  <si>
    <t>4.3.4bj: Adult - Q5</t>
  </si>
  <si>
    <t>4.3.4bj: Response</t>
  </si>
  <si>
    <t>4.3.4bk: Adult - disability</t>
  </si>
  <si>
    <t>4.3.4bk: Response</t>
  </si>
  <si>
    <t>4.3.4b_gp</t>
  </si>
  <si>
    <t>4.3.4b_gp_ad</t>
  </si>
  <si>
    <t>4.3.4b_resp</t>
  </si>
  <si>
    <t>4.3.4b_resp_ad</t>
  </si>
  <si>
    <t>4.3.4b_inc_hmp</t>
  </si>
  <si>
    <t>4.3.4b_inc_hmp_ad</t>
  </si>
  <si>
    <t>4.3.4b_inc_mlp</t>
  </si>
  <si>
    <t>4.3.4b_inc_mlp_ad</t>
  </si>
  <si>
    <t>4.3.4b_disp</t>
  </si>
  <si>
    <t>4.3.4b_disp_ad</t>
  </si>
  <si>
    <t>4.3.4_year</t>
  </si>
  <si>
    <t>4.3 Learning Outcomes_Available</t>
  </si>
  <si>
    <t>4 All Available</t>
  </si>
  <si>
    <t>5.1.1: Response</t>
  </si>
  <si>
    <t>5.1.2: Response</t>
  </si>
  <si>
    <t>5.1.3a: Overall</t>
  </si>
  <si>
    <t>5.1.3a: Response</t>
  </si>
  <si>
    <t>5.1.3b: In primary schools</t>
  </si>
  <si>
    <t>5.1.3b: Response</t>
  </si>
  <si>
    <t>5.1.3c: In secondary schools</t>
  </si>
  <si>
    <t>5.1.3c: Response</t>
  </si>
  <si>
    <t>C w Disability_Available</t>
  </si>
  <si>
    <t>5.2.1: Response</t>
  </si>
  <si>
    <t>5.2.2: Response</t>
  </si>
  <si>
    <t>5.2.3a: Primary schools</t>
  </si>
  <si>
    <t>5.2.3a: Response</t>
  </si>
  <si>
    <t>5.2.3b: Secondary schools</t>
  </si>
  <si>
    <t>5.2.3b: Response</t>
  </si>
  <si>
    <t>C of Minorities_Available</t>
  </si>
  <si>
    <t>5.3.1: Response</t>
  </si>
  <si>
    <t>5.3.2: Response</t>
  </si>
  <si>
    <t>5.3.3: Response</t>
  </si>
  <si>
    <t>5.3.4: Response</t>
  </si>
  <si>
    <t>Out of S Education_Available</t>
  </si>
  <si>
    <t>5.4.1: Response</t>
  </si>
  <si>
    <t>5.4.2: Response</t>
  </si>
  <si>
    <t>5.4.3: Response</t>
  </si>
  <si>
    <t>5.4.4: Response</t>
  </si>
  <si>
    <t>5.4.5: Response</t>
  </si>
  <si>
    <t>5.4.6: Response</t>
  </si>
  <si>
    <t>5.4.7: Response</t>
  </si>
  <si>
    <t>5.4: Average</t>
  </si>
  <si>
    <t>Out of S Children_Available</t>
  </si>
  <si>
    <t>5 Available</t>
  </si>
  <si>
    <t>Australia</t>
  </si>
  <si>
    <t xml:space="preserve">Yes </t>
  </si>
  <si>
    <t>Yes with Reservations</t>
  </si>
  <si>
    <t>Yes</t>
  </si>
  <si>
    <t>No</t>
  </si>
  <si>
    <t>NA</t>
  </si>
  <si>
    <t>Yes, and it is justiciable</t>
  </si>
  <si>
    <t>Every Other Year</t>
  </si>
  <si>
    <t>No data</t>
  </si>
  <si>
    <t>Yes, national law provides for both free and compulsory primary education.</t>
  </si>
  <si>
    <t>Yes, primary education is free for all children.</t>
  </si>
  <si>
    <t>AU$24,081</t>
  </si>
  <si>
    <t>Yes`</t>
  </si>
  <si>
    <t>Male</t>
  </si>
  <si>
    <t>Rural</t>
  </si>
  <si>
    <t>Mid</t>
  </si>
  <si>
    <t>Low</t>
  </si>
  <si>
    <t>Female</t>
  </si>
  <si>
    <t>Urban</t>
  </si>
  <si>
    <t>High</t>
  </si>
  <si>
    <t>Overall</t>
  </si>
  <si>
    <t>Yes, violence and abuse is regularly practiced.</t>
  </si>
  <si>
    <t>Equal</t>
  </si>
  <si>
    <t>Yes, it is generally available</t>
  </si>
  <si>
    <t>1</t>
  </si>
  <si>
    <t>0</t>
  </si>
  <si>
    <t>Canada</t>
  </si>
  <si>
    <t>Yes with Reserations</t>
  </si>
  <si>
    <t xml:space="preserve">Yes  </t>
  </si>
  <si>
    <t>Annually</t>
  </si>
  <si>
    <t>6191 CAD</t>
  </si>
  <si>
    <t>Yes, violence and abuse is rarely practiced</t>
  </si>
  <si>
    <t>Yes it is universally available</t>
  </si>
  <si>
    <t>Chile</t>
  </si>
  <si>
    <t>Yes, but it is not justiciable</t>
  </si>
  <si>
    <t>No, primary education is free for half the children</t>
  </si>
  <si>
    <t>Yes, it is regularly practiced</t>
  </si>
  <si>
    <t>Yes, corporal punishment is regularly practiced</t>
  </si>
  <si>
    <t>Yes, but availability is rare or uncommon</t>
  </si>
  <si>
    <t>DRC</t>
  </si>
  <si>
    <t>No, primary education is not free for anyone</t>
  </si>
  <si>
    <t>Yes, corporal punishment is very common in practice.</t>
  </si>
  <si>
    <t>Ethiopia</t>
  </si>
  <si>
    <t>2014-2015</t>
  </si>
  <si>
    <t>Yes, corporal punishment is rarely practiced</t>
  </si>
  <si>
    <t>Yes, but mobile schools are rare or uncommon</t>
  </si>
  <si>
    <t>Honduras</t>
  </si>
  <si>
    <t>No, primary education is free for the majority of children.</t>
  </si>
  <si>
    <t xml:space="preserve">46 dollars </t>
  </si>
  <si>
    <t>Yes, but it is rare or uncommon</t>
  </si>
  <si>
    <t>Indonesia</t>
  </si>
  <si>
    <t>Yes, but it is rarely practiced.</t>
  </si>
  <si>
    <t>Nigeria</t>
  </si>
  <si>
    <t>urban</t>
  </si>
  <si>
    <t>Palestine</t>
  </si>
  <si>
    <t>Yes, mobile schools are available universally</t>
  </si>
  <si>
    <t>997</t>
  </si>
  <si>
    <t>Philippines</t>
  </si>
  <si>
    <t>2008-2012</t>
  </si>
  <si>
    <t>Yes, they are generally available in schools.</t>
  </si>
  <si>
    <t>.33</t>
  </si>
  <si>
    <t>Yes, but it is rarely practiced</t>
  </si>
  <si>
    <t>SouthKorea</t>
  </si>
  <si>
    <t>4,773 USD</t>
  </si>
  <si>
    <t>Tanzania</t>
  </si>
  <si>
    <t>2015-2016</t>
  </si>
  <si>
    <t>Tsh 1,200,000</t>
  </si>
  <si>
    <t>Yes, it is nearly universally practiced.</t>
  </si>
  <si>
    <t>Fmale</t>
  </si>
  <si>
    <t>UK</t>
  </si>
  <si>
    <t>5670 GBP</t>
  </si>
  <si>
    <t>US</t>
  </si>
  <si>
    <t>Zimbabwe</t>
  </si>
  <si>
    <t>Once every 3 to 5 years</t>
  </si>
  <si>
    <t>No, national law provides for free or compulsory primary education but not both.</t>
  </si>
  <si>
    <t>No, primary education is free for the minority of children.</t>
  </si>
  <si>
    <t>$391,66</t>
  </si>
  <si>
    <t>Coded response used for calculations</t>
  </si>
  <si>
    <t>Original response</t>
  </si>
  <si>
    <t>Themes</t>
  </si>
  <si>
    <t>Subtheme Scores</t>
  </si>
  <si>
    <t>Cross-cuting themes</t>
  </si>
  <si>
    <t>Country</t>
  </si>
  <si>
    <t>Index score</t>
  </si>
  <si>
    <t>Governance</t>
  </si>
  <si>
    <t xml:space="preserve">Availability </t>
  </si>
  <si>
    <t>Accessibility</t>
  </si>
  <si>
    <t>Acceptability</t>
  </si>
  <si>
    <t>Adaptability</t>
  </si>
  <si>
    <t>International Framework</t>
  </si>
  <si>
    <t>National Law</t>
  </si>
  <si>
    <t>Plan of Action</t>
  </si>
  <si>
    <t>Monitoring and Reporting</t>
  </si>
  <si>
    <t>Financing</t>
  </si>
  <si>
    <t>Data availability</t>
  </si>
  <si>
    <t>Classrooms</t>
  </si>
  <si>
    <t>Sanitation</t>
  </si>
  <si>
    <t>Teachers</t>
  </si>
  <si>
    <t>Textbooks</t>
  </si>
  <si>
    <t>Free Education</t>
  </si>
  <si>
    <t>Discrimination</t>
  </si>
  <si>
    <t>Participation</t>
  </si>
  <si>
    <t>Aims of Education</t>
  </si>
  <si>
    <t>Learning Environment</t>
  </si>
  <si>
    <t>Learning Outcomes</t>
  </si>
  <si>
    <t>Children with Disabilities</t>
  </si>
  <si>
    <t>Children of Minorities</t>
  </si>
  <si>
    <t xml:space="preserve">Out of School Education </t>
  </si>
  <si>
    <t>Out of School Children</t>
  </si>
  <si>
    <t>Alignment of education aims</t>
  </si>
  <si>
    <r>
      <rPr>
        <b/>
        <sz val="10"/>
        <rFont val="Arial"/>
        <family val="2"/>
        <charset val="1"/>
      </rPr>
      <t>Children with disabilities</t>
    </r>
    <r>
      <rPr>
        <sz val="10"/>
        <rFont val="Arial"/>
        <family val="2"/>
        <charset val="1"/>
      </rPr>
      <t xml:space="preserve"> - Overall</t>
    </r>
  </si>
  <si>
    <t>Content of education</t>
  </si>
  <si>
    <r>
      <rPr>
        <b/>
        <sz val="10"/>
        <rFont val="Arial"/>
        <family val="2"/>
        <charset val="1"/>
      </rPr>
      <t>Girls' Education</t>
    </r>
    <r>
      <rPr>
        <sz val="10"/>
        <rFont val="Arial"/>
        <family val="2"/>
        <charset val="1"/>
      </rPr>
      <t xml:space="preserve"> - Overall State of Girls' Education</t>
    </r>
  </si>
  <si>
    <r>
      <rPr>
        <b/>
        <sz val="10"/>
        <rFont val="Arial"/>
        <family val="2"/>
        <charset val="1"/>
      </rPr>
      <t xml:space="preserve">Girls' Education </t>
    </r>
    <r>
      <rPr>
        <sz val="10"/>
        <rFont val="Arial"/>
        <family val="2"/>
        <charset val="1"/>
      </rPr>
      <t>- Discriminatory Environment</t>
    </r>
  </si>
  <si>
    <r>
      <rPr>
        <b/>
        <sz val="10"/>
        <rFont val="Arial"/>
        <family val="2"/>
        <charset val="1"/>
      </rPr>
      <t xml:space="preserve">Girls' Education </t>
    </r>
    <r>
      <rPr>
        <sz val="10"/>
        <rFont val="Arial"/>
        <family val="2"/>
        <charset val="1"/>
      </rPr>
      <t>- Relative state</t>
    </r>
  </si>
  <si>
    <t>Indigenous and minority populations</t>
  </si>
  <si>
    <t>Monitoring and Accountability</t>
  </si>
  <si>
    <t>National Normative Framework</t>
  </si>
  <si>
    <t>Direct and Indirect Costs - Legal Regulations</t>
  </si>
  <si>
    <t>Direct and Indirect Costs - Practice Environment</t>
  </si>
  <si>
    <t>Private education</t>
  </si>
  <si>
    <r>
      <rPr>
        <b/>
        <sz val="10"/>
        <rFont val="Arial"/>
        <family val="2"/>
        <charset val="1"/>
      </rPr>
      <t>Regional Disparities:</t>
    </r>
    <r>
      <rPr>
        <sz val="10"/>
        <rFont val="Arial"/>
        <family val="2"/>
        <charset val="1"/>
      </rPr>
      <t xml:space="preserve"> Relative State of Children in Rural Settings</t>
    </r>
  </si>
  <si>
    <r>
      <rPr>
        <b/>
        <sz val="10"/>
        <rFont val="Arial"/>
        <family val="2"/>
        <charset val="1"/>
      </rPr>
      <t xml:space="preserve">SDG 4: </t>
    </r>
    <r>
      <rPr>
        <sz val="10"/>
        <rFont val="Arial"/>
        <family val="2"/>
        <charset val="1"/>
      </rPr>
      <t>SDG 4.1 Free and equitable</t>
    </r>
  </si>
  <si>
    <r>
      <rPr>
        <b/>
        <sz val="10"/>
        <rFont val="Arial"/>
        <family val="2"/>
        <charset val="1"/>
      </rPr>
      <t xml:space="preserve">SDG 4: </t>
    </r>
    <r>
      <rPr>
        <sz val="10"/>
        <rFont val="Arial"/>
        <family val="2"/>
        <charset val="1"/>
      </rPr>
      <t>SDG 4.3 Beyond K - 12</t>
    </r>
  </si>
  <si>
    <r>
      <rPr>
        <b/>
        <sz val="10"/>
        <rFont val="Arial"/>
        <family val="2"/>
        <charset val="1"/>
      </rPr>
      <t xml:space="preserve">SDG 4: </t>
    </r>
    <r>
      <rPr>
        <sz val="10"/>
        <rFont val="Arial"/>
        <family val="2"/>
        <charset val="1"/>
      </rPr>
      <t>SDG 4.5 Inequality and inaccessibility</t>
    </r>
  </si>
  <si>
    <r>
      <rPr>
        <b/>
        <sz val="10"/>
        <rFont val="Arial"/>
        <family val="2"/>
        <charset val="1"/>
      </rPr>
      <t xml:space="preserve">SDG 4: </t>
    </r>
    <r>
      <rPr>
        <sz val="10"/>
        <rFont val="Arial"/>
        <family val="2"/>
        <charset val="1"/>
      </rPr>
      <t>SDG 4.6 Adult literacy and lifelong learning</t>
    </r>
  </si>
  <si>
    <r>
      <rPr>
        <b/>
        <sz val="10"/>
        <rFont val="Arial"/>
        <family val="2"/>
        <charset val="1"/>
      </rPr>
      <t xml:space="preserve">SDG 4: </t>
    </r>
    <r>
      <rPr>
        <sz val="10"/>
        <rFont val="Arial"/>
        <family val="2"/>
        <charset val="1"/>
      </rPr>
      <t>SDG 4.7 Sustainability</t>
    </r>
  </si>
  <si>
    <r>
      <rPr>
        <b/>
        <sz val="10"/>
        <rFont val="Arial"/>
        <family val="2"/>
        <charset val="1"/>
      </rPr>
      <t xml:space="preserve">SDG 4: </t>
    </r>
    <r>
      <rPr>
        <sz val="10"/>
        <rFont val="Arial"/>
        <family val="2"/>
        <charset val="1"/>
      </rPr>
      <t>SDG 4.a Safe learning environment</t>
    </r>
  </si>
  <si>
    <r>
      <rPr>
        <b/>
        <sz val="10"/>
        <rFont val="Arial"/>
        <family val="2"/>
        <charset val="1"/>
      </rPr>
      <t xml:space="preserve">SDG 4: </t>
    </r>
    <r>
      <rPr>
        <sz val="10"/>
        <rFont val="Arial"/>
        <family val="2"/>
        <charset val="1"/>
      </rPr>
      <t>4.c Qualified teachers</t>
    </r>
  </si>
  <si>
    <r>
      <rPr>
        <b/>
        <sz val="10"/>
        <rFont val="Arial"/>
        <family val="2"/>
        <charset val="1"/>
      </rPr>
      <t xml:space="preserve">SDG 4: </t>
    </r>
    <r>
      <rPr>
        <sz val="10"/>
        <rFont val="Arial"/>
        <family val="2"/>
        <charset val="1"/>
      </rPr>
      <t>Overall</t>
    </r>
  </si>
  <si>
    <r>
      <rPr>
        <b/>
        <sz val="10"/>
        <rFont val="Arial"/>
        <family val="2"/>
        <charset val="1"/>
      </rPr>
      <t xml:space="preserve">Teachers: </t>
    </r>
    <r>
      <rPr>
        <sz val="10"/>
        <rFont val="Arial"/>
        <family val="2"/>
        <charset val="1"/>
      </rPr>
      <t>Effect of Teacher Training</t>
    </r>
  </si>
  <si>
    <r>
      <rPr>
        <b/>
        <sz val="10"/>
        <rFont val="Arial"/>
        <family val="2"/>
        <charset val="1"/>
      </rPr>
      <t xml:space="preserve">Teachers: </t>
    </r>
    <r>
      <rPr>
        <sz val="10"/>
        <rFont val="Arial"/>
        <family val="2"/>
        <charset val="1"/>
      </rPr>
      <t>Content of Teacher Training</t>
    </r>
  </si>
  <si>
    <r>
      <rPr>
        <b/>
        <sz val="10"/>
        <rFont val="Arial"/>
        <family val="2"/>
        <charset val="1"/>
      </rPr>
      <t xml:space="preserve">Teachers: </t>
    </r>
    <r>
      <rPr>
        <sz val="10"/>
        <rFont val="Arial"/>
        <family val="2"/>
        <charset val="1"/>
      </rPr>
      <t>Overall teaching framework</t>
    </r>
  </si>
  <si>
    <t>South Korea</t>
  </si>
  <si>
    <t>U.S.</t>
  </si>
  <si>
    <t>12: Alignment of education aims</t>
  </si>
  <si>
    <t>12A: Alignment of education aims</t>
  </si>
  <si>
    <t>4.1.1a: Do national laws or policies direct education towards the full development of the child’s personality, talents, and mental and physical abilities?</t>
  </si>
  <si>
    <t>4.1.2a: Does the national curriculum direct education towards the full development of the child’s personality, talents, and mental and physical abilities?</t>
  </si>
  <si>
    <t>4.1.3a: Does the required training for teachers include improving the skills necessary for teaching towards the full development of the child’s personality, talents, and mental and physical abilities?</t>
  </si>
  <si>
    <t>4.1.1b: Do national laws or policies direct education towards the full development of respect for human rights and fundamental freedoms?</t>
  </si>
  <si>
    <t>4.1.2b: Does the national curriculum direct education towards the full development of respect for human rights and fundamental freedoms?</t>
  </si>
  <si>
    <t>4.1.3b: Does the required training for teachers include improving the skills necessary for teaching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</si>
  <si>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</si>
  <si>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4.1.2c: Does the national curriculum direct education towards the full development of respect for the child’s parents, cultural identity, language, and values, as well as respect for the values of the child’s country and other civilizations?</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</si>
  <si>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</si>
  <si>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</si>
  <si>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4.1.2d: Does the national curriculum direct education towards the full development of the child’s responsibilities in a free society, including understanding, peace, tolerance, equality, and friendship among all persons and groups?</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</si>
  <si>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</si>
  <si>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</si>
  <si>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4.1.2e: Does the national curriculum direct education towards the full development of respect for the natural environment?</t>
  </si>
  <si>
    <t>4.1.3e: Does the required training for teachers include improving the skills necessary for teaching towards the full development of respect for the natural environment?</t>
  </si>
  <si>
    <t>12A: Average</t>
  </si>
  <si>
    <t>12: Average</t>
  </si>
  <si>
    <t>1: Children with Disabilities</t>
  </si>
  <si>
    <t>1A: Structure and support</t>
  </si>
  <si>
    <t>1.1.1d: Is the State party to the following United Nations treaties: The convention on the Rights of Persons with Disabilities</t>
  </si>
  <si>
    <t>3.2.1j: Do national laws forbid discrimination in education by disability status?</t>
  </si>
  <si>
    <t>5.1.1: Do national laws recognize the right to education for children with disabilities</t>
  </si>
  <si>
    <t>5.1.3a: What is the percentage of teachers trained to teach children with disabilities?</t>
  </si>
  <si>
    <t>1A: Average</t>
  </si>
  <si>
    <t>1B: Participation and achievement</t>
  </si>
  <si>
    <t>3.3.1ak: What is the gross enrollment rate for primary schools? For students with a disability</t>
  </si>
  <si>
    <t>3.3.1bk: What is the gross enrollment rate for secondary schools? For students with a disability</t>
  </si>
  <si>
    <t>3.3.1ck: What is the gross enrollment rate for technical and vocational training? For students with a disability</t>
  </si>
  <si>
    <t>3.3.1dk: What is the gross enrollment rate for tertiary schools? For students with a disability</t>
  </si>
  <si>
    <t>3.3.2ak: What is the net enrollment rate for primary schools? For students with a disability</t>
  </si>
  <si>
    <t>3.3.2bk: What is the net enrollment rate for secondary schools? For students with a disability</t>
  </si>
  <si>
    <t>3.3.3ak: What is the primary school completion rate? For students with a disability</t>
  </si>
  <si>
    <t>3.3.3bk: What is the secondary school completion rate? For students with a disability</t>
  </si>
  <si>
    <t>3.3.3ck: What is the completion rate for technical and vocational training? For students with a disability</t>
  </si>
  <si>
    <t>3.3.3dk: What is the tertiary school completion rate? For students with a disability</t>
  </si>
  <si>
    <t>4.3.3ak: What percent of students received an overall passing score on the national assessment/ exam (primary school)? For students with a disability</t>
  </si>
  <si>
    <t>4.3.3bk: What percent of students received a passing score on the national reading assessment/ exam (primary school)? For students with a disability</t>
  </si>
  <si>
    <t>4.3.3ck: What percent of students received a passing score on the national mathematics assessment/ exam (primary school)? For students with a disability</t>
  </si>
  <si>
    <t>4.3.3dk: What percent of students received an overall passing score on the national assessment/ exam (secondary school)? For students with a disability</t>
  </si>
  <si>
    <t>4.3.3ek: What percent of students received a passing score on the national reading assessment/ exam (secondary school)? For students with a disability</t>
  </si>
  <si>
    <t>4.3.3fk: What percent of students received a passing score on the national mathematics assessment/ exam (secondary school)? For students with a disability</t>
  </si>
  <si>
    <t>4.3.4ak: What is the youth literacy rate (ages 15-24)? For individuals with a disability?</t>
  </si>
  <si>
    <t>4.3.4bk: What is the adult literacy rate (ages 15+)? For individuals with a disability?</t>
  </si>
  <si>
    <t>1B: Average</t>
  </si>
  <si>
    <t>1: Average</t>
  </si>
  <si>
    <t>2: Content of Education</t>
  </si>
  <si>
    <t>2A: Content of Education</t>
  </si>
  <si>
    <t>1.5.6b: What is the percentage of the national education budget that is allocated to teaching and learning materials?</t>
  </si>
  <si>
    <t>4.1.4: Are there established mechanisms to ensure that textbooks used in both the public and private schools are aligned with the curriculum guidelines provided by the Ministry of Education?</t>
  </si>
  <si>
    <t>4.3.1a: Do national assessments or exams attempt to evaluate pupils progress towards the following aims? -  the full development of the child’s personality, talents, and mental and physical abilities</t>
  </si>
  <si>
    <t>4.3.1b: Do national assessments or exams attempt to evaluate pupils progress towards the following aims? - the development of respect for human rights and fundamental freedoms</t>
  </si>
  <si>
    <t>4.3.1c: Do national assessments or exams attempt to evaluate pupils progress towards the following aims? - the development of respect for the child’s parents, cultural identity, language, and values, as well as respect for the values of the child’s country and other civilizations</t>
  </si>
  <si>
    <t>4.3.1d: Do national assessments or exams attempt to evaluate pupils progress towards the following aims? - the development of the child’s responsibilities in a free society, including understanding peace, tolerance, equality, and friendship among all persons and groups</t>
  </si>
  <si>
    <t>4.3.1e: Do national assessments or exams attempt to evaluate pupils progress towards the following aims? -  the development of respect for the natural environment</t>
  </si>
  <si>
    <t>4.1.1a: Does the national curriculum direct education towards the full development of the child’s personality, talents, and mental and physical abilities?</t>
  </si>
  <si>
    <t>4.1.1b: Does the national curriculum direct education towards the full development of respect for human rights and fundamental freedoms?</t>
  </si>
  <si>
    <t>4.1.1c: Does the national curriculum direct education towards the full development of respect for the child’s parents, cultural identity, language, and values, as well as respect for the values of the child’s country and other civilizations?</t>
  </si>
  <si>
    <t>4.1.1d: Does the national curriculum direct education towards the full development of the child’s responsibilities in a free society, including understanding, peace, tolerance, equality, and friendship among all persons and groups?</t>
  </si>
  <si>
    <t>4.1.1e: Does the national curriculum direct education towards the full development of respect for the natural environment?</t>
  </si>
  <si>
    <t>4.1.5a: Does the national curriculum include health and well-being?</t>
  </si>
  <si>
    <t>4.1.5b: Does the national curriculum include human rights?</t>
  </si>
  <si>
    <t>4.1.5c: Does the national curriculum include the arts?</t>
  </si>
  <si>
    <t>2A: Average</t>
  </si>
  <si>
    <t>2: Average</t>
  </si>
  <si>
    <t>3: Girls' Education</t>
  </si>
  <si>
    <t>3A: Overall State of Girls’ Education</t>
  </si>
  <si>
    <t>3A.A: Structure and support</t>
  </si>
  <si>
    <t>3.2.1b: Do domestic laws forbid discrimination in education by sex?</t>
  </si>
  <si>
    <t>3.2.2: Is the expulsion of girls from school because of pregnancy or for having a baby explicitly forbidden in legislation?</t>
  </si>
  <si>
    <t>5.4.1: Does national law prohibit early marriage (before the age of 18)?</t>
  </si>
  <si>
    <t>5.4.2: What percent of women were married by the age of 18?</t>
  </si>
  <si>
    <t>3A.A: Average</t>
  </si>
  <si>
    <t>3A.B: Participation and achievement</t>
  </si>
  <si>
    <t>3.3.1ac: What is the gross primary school enrollment rate? for females</t>
  </si>
  <si>
    <t>3.3.1bc: What is the gross secondary school enrollment rate? for females</t>
  </si>
  <si>
    <t>3.3.1cc: What is the gross enrollment rate for technical and vocational training? for females</t>
  </si>
  <si>
    <t>3.3.1dc: What is the gross enrollment rate for tertiary schools? for females</t>
  </si>
  <si>
    <t>3.3.2ac: What is the net primary school enrollment rate? for females?</t>
  </si>
  <si>
    <t>3.3.2bc: What is the net enrollment rate for secondary schools? for females?</t>
  </si>
  <si>
    <t>3.3.3ac: What is the public primary school completion rate? for females?</t>
  </si>
  <si>
    <t>3.3.3bc: What is the secondary school completion rate? for females?</t>
  </si>
  <si>
    <t>3.3.3cc: What is the completion rate for technical and vocational training programs? for females?</t>
  </si>
  <si>
    <t>3.3.3dc: What is the tertiary school completion rate? for females?</t>
  </si>
  <si>
    <t>4.3.3ac: What percent of students received an overall passing score on the national assessment/exam (primary school)? For females</t>
  </si>
  <si>
    <t>4.3.3bc: What percent of students received a passing score on the national reading assessment/exam (primary school)? For females</t>
  </si>
  <si>
    <t>4.3.3cc: What percent of students received a passing score on the national mathematics assessment/exam (primary school)? For females</t>
  </si>
  <si>
    <t>4.3.3dc: What percent of students received an overall passing score on the national assessment/exam (secondary school)? For females</t>
  </si>
  <si>
    <t>4.3.3ec: What percent of students received a passing score on the national reading assessment/exam (primary school)? For females</t>
  </si>
  <si>
    <t>4.3.3fc: What percent of students received a passing score on the national mathematics assessment/exam (primary school)? For females</t>
  </si>
  <si>
    <t>4.3.4ac: What is the youth literacy rate (ages 15 - 24) for females?</t>
  </si>
  <si>
    <t>4.3.4bc: What is the adult literacy rate (age 15+) for females?</t>
  </si>
  <si>
    <t>3A.B: Average score</t>
  </si>
  <si>
    <t>3A: Average</t>
  </si>
  <si>
    <t>3B: Discriminatory Environment</t>
  </si>
  <si>
    <t>3.2.1b: Does national law forbid discrimination in education by sex?</t>
  </si>
  <si>
    <t>3B: Average</t>
  </si>
  <si>
    <t>3C: Relative state of girls' education</t>
  </si>
  <si>
    <t>3.3.1a_gp: Gross primary school enrollment gender parity</t>
  </si>
  <si>
    <t>3.3.1b_gp: Gross secondary school enrollment gender parity</t>
  </si>
  <si>
    <t>3.3.1c_gp: Gross TVET enrollment gender parity</t>
  </si>
  <si>
    <t>3.3.1d_gp: Gross Tertiary enrollment gender parity</t>
  </si>
  <si>
    <t>3.3.2a_gp: Net primary school enrollment gender parity</t>
  </si>
  <si>
    <t>3.3.2b_gp: Net secondary school enrollment gender parity</t>
  </si>
  <si>
    <t>3.3.3a_gp: Primary school completion gender parity</t>
  </si>
  <si>
    <t xml:space="preserve">3.3.3b_gp: Secondary completion gender parity </t>
  </si>
  <si>
    <t>3.3.3c_gp: TVET completion gender parity</t>
  </si>
  <si>
    <t>3.3.3d_gp: Tertiary completion gender parity</t>
  </si>
  <si>
    <t>4.3.3a_gp: Primary overall national assessement/exam passing gender parity</t>
  </si>
  <si>
    <t>4.3.3b_gp: Primary reading national assesssment/exam passing gender parity</t>
  </si>
  <si>
    <t>4.3.3c_gp: Primary mathematics national assessment/exam passing gender parity</t>
  </si>
  <si>
    <t>4.3.3d_gp: Secondary overall national assessement/exam passing gender parity</t>
  </si>
  <si>
    <t>4.3.3e_gp: Secondary reading national assesssment/exam passing gender parity</t>
  </si>
  <si>
    <t>4.3.3f_gp: Secondary mathematics national assessment/exam passing gender parity</t>
  </si>
  <si>
    <t>4.3.4a_gp: Youth literacy gender parity</t>
  </si>
  <si>
    <t>4.3.4b_gp: Adult literacy gender parity</t>
  </si>
  <si>
    <t>3C: Average score</t>
  </si>
  <si>
    <t>10: Income Inequality</t>
  </si>
  <si>
    <t>10A: Relative Enrollment and Completion Rates</t>
  </si>
  <si>
    <t>10A: Average</t>
  </si>
  <si>
    <t>10B: Achievement across Income Quintiles</t>
  </si>
  <si>
    <t>4: Indigenous and Minority Populations</t>
  </si>
  <si>
    <t>4A: Discriminatory Environment</t>
  </si>
  <si>
    <t>1.2.3: Do national laws protect the rights of minorities to establish their own schools?</t>
  </si>
  <si>
    <t>3.2.1c: Do national laws forbid discrimination in education by language?</t>
  </si>
  <si>
    <t>3.2.1f: Do national laws forbid discrimination in education by national or social origin?</t>
  </si>
  <si>
    <t>3.2.1l: Do national laws forbid discrimination in education by nationality?</t>
  </si>
  <si>
    <t>3.2.1d: Do national laws forbid discrimination in education by religion?</t>
  </si>
  <si>
    <t>3.2.1i: Do national laws forbid discrimination in education by sexual orientation and gender identity?</t>
  </si>
  <si>
    <t>5.2.2: Do national laws provide for language of instruction to be in the child’s mother tongue?</t>
  </si>
  <si>
    <t>5.2.3a: What percentage of students are not taught in their mother tongue? (primary)</t>
  </si>
  <si>
    <t>5.2.3b: What percentage of students are not taught in their mother tongue? (secondary)</t>
  </si>
  <si>
    <t>5.3.1: Is primary education available in retention centers/ camps for refugee children?</t>
  </si>
  <si>
    <t>5.3.2: Do refugee children receive education integrated with the general education system (i.e., same curricula)?</t>
  </si>
  <si>
    <t>4A: Average</t>
  </si>
  <si>
    <t>5: Monitoring and Accountability</t>
  </si>
  <si>
    <t>5A: Strength of Monitoring and Accountability</t>
  </si>
  <si>
    <t>4.2.1: Has the national government adopted specific measures to protect children from violence and abuse in school?</t>
  </si>
  <si>
    <t>1.4.4: Is the data on primary school net enrollment rate publicly available?</t>
  </si>
  <si>
    <t>1.3.2: Are there targeted implementation dates for each stage in the progressive implementation of the plan?</t>
  </si>
  <si>
    <t>2.1.1a: Is there a minimum standard in place setting the numbers of pupils per classroom? (primary school)</t>
  </si>
  <si>
    <t>2.1.1c: Is there a minimum standard in place setting the numbers of pupils per classroom? (secondary school)</t>
  </si>
  <si>
    <t>2.2.1b: If yes, what is the minimum standard pupil-toilet ratio (primary school)?</t>
  </si>
  <si>
    <t>2.2.1d: If yes, what is the minimum standard pupil-toilet ratio (secondary school)?</t>
  </si>
  <si>
    <t>1.4.3: How often is data on education regularly collected and made publicly available?</t>
  </si>
  <si>
    <t>5A: Average</t>
  </si>
  <si>
    <t>6: National Normative Framework</t>
  </si>
  <si>
    <t>6A: National Normative Framework</t>
  </si>
  <si>
    <t>1.2.1c: Do national laws protect the right to technical and vocational training?</t>
  </si>
  <si>
    <t>1.2.2 Do national laws protect the liberty of individuals to establish private schools?</t>
  </si>
  <si>
    <t>3.1.1: Do national laws provide for free and compulsory education?</t>
  </si>
  <si>
    <t>3.2.1a: Do national laws forbid discrimination in education on race and color (ethnicity)?</t>
  </si>
  <si>
    <t>3.2.1b: Do national laws forbid discrimination in education on sex?</t>
  </si>
  <si>
    <t>3.2.1c: Do national laws forbid discrimination in education on language?</t>
  </si>
  <si>
    <t>3.2.1d: Do national laws forbid discrimination in education on religion?</t>
  </si>
  <si>
    <t>3.2.1e: Do national laws forbid discrimination in education on political and other opinion?</t>
  </si>
  <si>
    <t>3.2.1f: Do national laws forbid discrimination in education on national or social origin?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</si>
  <si>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</si>
  <si>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</si>
  <si>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</si>
  <si>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</si>
  <si>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</si>
  <si>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</si>
  <si>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</si>
  <si>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</si>
  <si>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</si>
  <si>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</si>
  <si>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4.1.1d: Do national laws or policies direct education towards the full development of the child’s responsibilities in a free society, including understanding peace, tolerance, equality, and friendship among all persons and groups?</t>
  </si>
  <si>
    <t>1.3.3: Does the national education plan include measures to encourage regular attendance and reduce drop-out rates?</t>
  </si>
  <si>
    <t>5.4.1: Do national laws prohibit early marriage (before the age of 18)?</t>
  </si>
  <si>
    <t>5.4.6: Is the legal minimum age of military recruitment 15 or above?</t>
  </si>
  <si>
    <t>6A: Average</t>
  </si>
  <si>
    <t>7: Direct and Indirect Costs</t>
  </si>
  <si>
    <t>7A: Legal Regulations</t>
  </si>
  <si>
    <t>7A: Average</t>
  </si>
  <si>
    <t>7B: Practice Environment</t>
  </si>
  <si>
    <t>1.5.5a: What is the percentage of total national education budget allocated to each level of education? For primary schools</t>
  </si>
  <si>
    <t>1.5.5b: What is the percentage of total national education budget allocated to each level of education? For secondary schools</t>
  </si>
  <si>
    <t>1.5.5c: What is the percentage of total national education budget allocated to each level of education? For TVET</t>
  </si>
  <si>
    <t>1.5.5d: What is the percentage of total national education budget allocated to each level of education? For tertiary</t>
  </si>
  <si>
    <t>1.5.6a: What is the percentage of total national education budget is allocated to the following education components? Teacher Salaries</t>
  </si>
  <si>
    <t>1.5.6b: What is the percentage of total national education budget is allocated to the following education components? Teaching and Learning Materials (including teacher training)</t>
  </si>
  <si>
    <t>1.5.6c: What is the percentage of total national education budget is allocated to the following education components? Capital Development (Infrastructure)</t>
  </si>
  <si>
    <t>3.1.3: What percent of household spending is spent on primary education?</t>
  </si>
  <si>
    <t>3.1.4: What percent of household spending is spent on secondary education?</t>
  </si>
  <si>
    <t>5.4.5: What percent of children under the age of 15 worked in the labor force?</t>
  </si>
  <si>
    <t>7B: Average</t>
  </si>
  <si>
    <t>8: Private Education</t>
  </si>
  <si>
    <t>8A: Private education Legal Environment</t>
  </si>
  <si>
    <t>8A: Average</t>
  </si>
  <si>
    <t>11: Regional Disparities</t>
  </si>
  <si>
    <t>11A: Relative State of Children in Rural Settings</t>
  </si>
  <si>
    <t>11A: Average</t>
  </si>
  <si>
    <t>13: SDG 4</t>
  </si>
  <si>
    <t>13A: SDG 4.1 Free and equitable</t>
  </si>
  <si>
    <t>4.3.3aa: What percent of students received a passing score on the national assessment/ exam? (Overall primary)</t>
  </si>
  <si>
    <t>4.3.3ba: What percent of students received a passing score on the national assessment/exam? (reading primary)</t>
  </si>
  <si>
    <t>4.3.3ca: What percent of students received a passing score on the national assessment/exam? (math primary)</t>
  </si>
  <si>
    <t>4.3.3da: What percent of students received a passing score on the national assessment/exam? (overall secondary)</t>
  </si>
  <si>
    <t>4.3.3ea: What percent of students received a passing score on the national assessment/exam? (reading secondary)</t>
  </si>
  <si>
    <t>4.3.3fa: What percent of students received a passing score on the national assessment/exam? (math secondary)</t>
  </si>
  <si>
    <t>3.3.2aa: What is the net enrollment rate for primary schools? (Overall)</t>
  </si>
  <si>
    <t>3.3.2ba: What is the net enrollment rate for secondary schools? (Overall)</t>
  </si>
  <si>
    <t>3.3.3aa: What is the primary school completion rate?  (Overall)</t>
  </si>
  <si>
    <t>3.3.3ba: What is the secondary school completion rate? (Overall)</t>
  </si>
  <si>
    <t>13A: Average</t>
  </si>
  <si>
    <t>13B: SDG 4.3 Beyond K - 12</t>
  </si>
  <si>
    <t>3.3.1ca: What is the gross enrollment rate for technical and vocational training? (Overall)</t>
  </si>
  <si>
    <t>3.3.1da: What is the gross enrollment rate for tertiary schools?</t>
  </si>
  <si>
    <t>13B: Average</t>
  </si>
  <si>
    <t>13C: SDG 4.5 Inequality and inaccessibility</t>
  </si>
  <si>
    <t>3.3.2a_resp: Net primary school enrollment residential parity</t>
  </si>
  <si>
    <t>3.3.2b_resp: Net secondary school enrollment residential parity</t>
  </si>
  <si>
    <t>3.3.2a_inc_mlp: Net primary school enrollment income parity MLP</t>
  </si>
  <si>
    <t>3.3.2a_inc_hmp: Net primary school enrollment income parity HMP</t>
  </si>
  <si>
    <t>3.3.2b_inc_mlp: Net secondary school enrollment income parity MLP</t>
  </si>
  <si>
    <t>3.3.2b_inc_hmp: Net secondary school enrollment income parity HMP</t>
  </si>
  <si>
    <t>3.3.2a_disp: Net primary school enrollment disability parity</t>
  </si>
  <si>
    <t>3.3.2b_disp: Net secondary school enrollment disability parity</t>
  </si>
  <si>
    <t>13C: Average</t>
  </si>
  <si>
    <t>13D: SDG 4.6 Adult literacy and lifelong learning</t>
  </si>
  <si>
    <t>4.3.4ab: What is the literacy rate for male youth?</t>
  </si>
  <si>
    <t>4.3.4ac: What is the literacy rate for female youth?</t>
  </si>
  <si>
    <t>4.3.4bb: What is the literacy rate for male adults?</t>
  </si>
  <si>
    <t>4.3.4bc: What is the literacy rate for female adults?</t>
  </si>
  <si>
    <t>4.3.4aa: What is the literacy rate? Youth Overall?</t>
  </si>
  <si>
    <t>4.3.4ba: What is the literacy rate?  Adult Overall?</t>
  </si>
  <si>
    <t>13D: Average</t>
  </si>
  <si>
    <t>13E: SDG 4.7 Sustainability</t>
  </si>
  <si>
    <t>4.1.1b: Do national laws or policies direct education towards the following aims? The development of respect for human rights and fundamental freedoms.</t>
  </si>
  <si>
    <t>4.1.1c: Do national laws or policies direct education towards the following aims? The development of respect for the child’s parents, cultural identity, language, and values, as well as respect for the values of the child’s country and other civilizations?</t>
  </si>
  <si>
    <t>4.1.1d: Do national laws or policies direct education towards the following aims? The development of the child’s responsibilities in a free society, including understanding, peace, tolerance, equality, and friendship among all persons and groups?</t>
  </si>
  <si>
    <t>4.1.1e: Do national laws or policies direct education towards the following aims? The development of respect for the natural environment?</t>
  </si>
  <si>
    <t>4.1.2b: Does the national curriculum direct education towards the following aims? The development of respect for human rights and fundamental freedoms.</t>
  </si>
  <si>
    <t>4.1.2c: Does the national curriculum direct education towards the following aims? The development of respect for the child’s parents, cultural identity, language, and values, as well as respect for the values of the child’s country and other civilizations?</t>
  </si>
  <si>
    <t>4.1.2d: Does the national curriculum direct education towards the following aims? The development of the child’s responsibilities in a free society, including understanding, peace, tolerance, equality, and friendship among all persons and groups?</t>
  </si>
  <si>
    <t>4.1.2e: Does the national curriculum direct education towards the following aims? The development of respect for the natural environment?</t>
  </si>
  <si>
    <t>4.1.5b: Does national curriculum include the following topics? Human rights</t>
  </si>
  <si>
    <t>4.3.1b: Do national assessments or exams attempt to evaluate pupils progress towards the following aims? The development of respect for human rights and fundamental freedoms.</t>
  </si>
  <si>
    <t>4.3.1c: Do national assessments or exams attempt to evaluate pupils progress towards the following aims?  The development of respect for the child’s parents, cultural identity, language, and values, as well as respect for the values of the child’s country and other civilizations?</t>
  </si>
  <si>
    <t>4.3.1d: Do national assessments or exams attempt to evaluate pupils progress towards the following aims? The development of the child’s responsibilities in a free society, including understanding, peace, tolerance, equality, and friendship among all persons and groups?</t>
  </si>
  <si>
    <t>4.3.1e: Do national assessments or exams attempt to evaluate pupils progress towards the following aims?  The development of respect for the natural environment?</t>
  </si>
  <si>
    <t>4.3.2b: Do national assessments or exams evaluate pupil’s understanding of the following topics? Human Rights</t>
  </si>
  <si>
    <t>13E: Average</t>
  </si>
  <si>
    <t>13F: SDG 4.a Safe learning environment</t>
  </si>
  <si>
    <t>2.2.4a: What is the percentage of schools with potable water? For primary schools?</t>
  </si>
  <si>
    <t>2.2.4b: What is the percentage of schools with potable water? For secondary schools?</t>
  </si>
  <si>
    <t>13F: Average</t>
  </si>
  <si>
    <t>13G: 4.c Qualified teachers</t>
  </si>
  <si>
    <t>2.3.1a: What is the percentage of teachers that are appropriately trained? For primary schools</t>
  </si>
  <si>
    <t>2.3.1b: What is the percentage of teachers that are appropriately trained? For secondary schools</t>
  </si>
  <si>
    <t>13G: Average</t>
  </si>
  <si>
    <t>13: Average</t>
  </si>
  <si>
    <t>9: Teachers</t>
  </si>
  <si>
    <t>9A: Content of Teacher Training</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</si>
  <si>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</si>
  <si>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9A: Average</t>
  </si>
  <si>
    <t>9B: Effect of Teacher Training</t>
  </si>
  <si>
    <t>2.3.3a: What is the pupil-trained teacher ratio? For primary schools</t>
  </si>
  <si>
    <t>2.3.3b: What is the pupil-trained teacher ratio? For secondary schools</t>
  </si>
  <si>
    <t>9B: Total</t>
  </si>
  <si>
    <t>9C: Overall teaching framework</t>
  </si>
  <si>
    <t>2.3.1a: What is the percentage of teachers that are appropriately trained? For primary schools?</t>
  </si>
  <si>
    <t>2.3.1b: What is the percentage of teachers that are appropriately trained? For secondary schools?</t>
  </si>
  <si>
    <t>2.3.4 What is the mean teacher salary relative to the national mean salary?</t>
  </si>
  <si>
    <t>4.1.3e: Does the required training for teachers include improving the skills necessary for teaching towards the full development of respect for the natural environment</t>
  </si>
  <si>
    <t>5.1.3a: What is the percentage of teachers trained to teach children with disabilities? Overall?</t>
  </si>
  <si>
    <t>5.1.3b: What is the percentage of teachers trained to teach children with disabilities? In primary schools?</t>
  </si>
  <si>
    <t>5.1.3c: What is the percentage of teachers trained to teach children with disabilities? In secondary schools?</t>
  </si>
  <si>
    <t>9C: Average</t>
  </si>
  <si>
    <t>Index Score</t>
  </si>
  <si>
    <t>National law</t>
  </si>
  <si>
    <t>Data Availability</t>
  </si>
  <si>
    <t>Availability</t>
  </si>
  <si>
    <t>Out of School Education</t>
  </si>
  <si>
    <t>3.3.1a_inc_h_l</t>
  </si>
  <si>
    <t>3.3.1b_inc_h_l</t>
  </si>
  <si>
    <t>3.3.1c_inc_h_l</t>
  </si>
  <si>
    <t>3.3.1d_inc_h_l</t>
  </si>
  <si>
    <t>3.3.2a_inc_h_l</t>
  </si>
  <si>
    <t>3.3.2b_inc_h_l</t>
  </si>
  <si>
    <t>3.3.3a_inc_h_l</t>
  </si>
  <si>
    <t>3.3.3b_inc_h_l</t>
  </si>
  <si>
    <t>3.3.3c_inc_h_l</t>
  </si>
  <si>
    <t>3.3.3d_inc_h_l</t>
  </si>
  <si>
    <t>4.3.3a_inc_h_l</t>
  </si>
  <si>
    <t>4.3.3b_inc_h_l</t>
  </si>
  <si>
    <t>4.3.3c_inc_h_l</t>
  </si>
  <si>
    <t>4.3.3d_inc_h_l</t>
  </si>
  <si>
    <t>4.3.3e_inc_h_l</t>
  </si>
  <si>
    <t>4.3.3f_inc_h_l</t>
  </si>
  <si>
    <t>4.3.4a_inc_h_l</t>
  </si>
  <si>
    <t>4.3.4b_inc_h_l</t>
  </si>
  <si>
    <t>3.3.2a_Out</t>
  </si>
  <si>
    <t>3.3.2b_Out</t>
  </si>
  <si>
    <t>3.3.1a_Overage</t>
  </si>
  <si>
    <t>3.3.1b_Overage</t>
  </si>
  <si>
    <t>3.3.1a_inc_h_l: Gross primary school enrollment income parity (3.3.1af/3.3.1aj)</t>
  </si>
  <si>
    <t>3.3.1b_inc_h_l: Gross secondary school enrollment income parity (3.3.1bf/3.3.1bj)</t>
  </si>
  <si>
    <t>3.3.1c_inc_h_l: Gross TVET enrollment income parity (3.3.1cf/3.3.1cj)</t>
  </si>
  <si>
    <t>3.3.1d_inc_h_l: Gross Tertiary enrollment income parity (3.3.1df/3.3.1dj)</t>
  </si>
  <si>
    <t>3.3.2a_inc_h_l: Net primary school enrollment income parity (3.3.2af/3.3.2aj)</t>
  </si>
  <si>
    <t>3.3.2b_inc_h_l: Net secondary school enrollment income parity (3.3.2bf/3.3.2bj)</t>
  </si>
  <si>
    <t>3.3.3a_inc_h_l: Public primary completion income parity (3.3.3af/3.3.3aj)</t>
  </si>
  <si>
    <t>3.3.3b_inc_h_l: Public secondary completion income parity (3.3.3bf/3.3.3bj)</t>
  </si>
  <si>
    <t>3.3.3c_inc_h_l: TVET completion income parity (3.3.3cf/3.3.3cj)</t>
  </si>
  <si>
    <t>3.3.3d_inc_h_l: Tertiary completion income parity (3.3.3df/3.3.3dj)</t>
  </si>
  <si>
    <t>4.3.3a_inc_h_l: Primary overall national assessment/exam passing income parity (4.3.3af/4.3.3aj)</t>
  </si>
  <si>
    <t>4.3.3b_inc_h_l: Primary reading national assessment/exam passing income parity (4.3.3bf/4.3.3bj)</t>
  </si>
  <si>
    <t>4.3.3c_inc_h_l: Primary mathematics national assessment/exam passing income parity (4.3.3cf/4.3.3cj)</t>
  </si>
  <si>
    <t>4.3.3d_inc_h_l: Secondary overall national assessment/exam passing income parity (4.3.3df/4.3.3dj)</t>
  </si>
  <si>
    <t>4.3.3e_inc_h_l: Secondary reading national assessment/exam passing income parity (4.3.3ef/4.3.3ej)</t>
  </si>
  <si>
    <t>4.3.3f_inc_h_l: Secondary mathematics national assessment/exam passing income parity (4.3.3ff/4.3.3fj)</t>
  </si>
  <si>
    <t>4.3.4a_inc_h_l: Youth literacy income parity (4.3.4af/4.3.4aj)</t>
  </si>
  <si>
    <t>4.3.4b_inc_h_l: Adult literacy income parity (4.3.4bf/4.3.4bj)</t>
  </si>
  <si>
    <t>3.3.1a_resp: Gross primary school enrollment residential parity (3.3.1ae/3.3.1ad)</t>
  </si>
  <si>
    <t>3.3.1b_resp: Gross secondary school enrollment residential parity (3.3.1be/3.3.1bd)</t>
  </si>
  <si>
    <t>3.3.1c_resp: Gross TVET enrollment residential parity (3.3.1ce/3.3.1cd)</t>
  </si>
  <si>
    <t>3.3.1d_resp: Gross Tertiary enrollment residential parity (3.3.1de/3.3.1dd)</t>
  </si>
  <si>
    <t>3.3.2a_resp: Net primary school enrollment residential parity (3.3.2ae/3.3.2ad)</t>
  </si>
  <si>
    <t>3.3.2b_resp: Net secondary school enrollment residential parity (3.3.2be/3.3.2bd)</t>
  </si>
  <si>
    <t>3.3.3a_resp: Primary completion residential parity (3.3.3ae/3.3.3ad)</t>
  </si>
  <si>
    <t>3.3.3b_resp: Public secondary completion residential parity (3.3.3be/3.3.3bd)</t>
  </si>
  <si>
    <t>3.3.3c_resp: TVET completion residential parity (3.3.3ce/3.3.3cd)</t>
  </si>
  <si>
    <t>3.3.3d_resp: Tertiary completion residential parity (3.3.3de/3.3.3dd)</t>
  </si>
  <si>
    <t>4.3.3a_resp: Primary overall national assessment/exam passing residential parity (4.3.3ae/4.3.3ad)</t>
  </si>
  <si>
    <t>4.3.3b_resp: Primary reading national assessment/exam passing residential parity (4.3.3be/4.3.3bd)</t>
  </si>
  <si>
    <t>4.3.3c_resp: Primary mathematics national assessment/exam passing residential parity (4.3.3ce/4.3.3cd)</t>
  </si>
  <si>
    <t>4.3.3d_resp: Secondary overall national assessment/exam passing residential parity (4.3.3de/4.3.3dd)</t>
  </si>
  <si>
    <t>4.3.3e_resp: Secondary reading national assessment/exam passing residential parity (4.3.3ee/4.3.3ed)</t>
  </si>
  <si>
    <t>4.3.3f_resp: Secondary mathematics national assessment/exam passing residential parity (4.3.3fe/4.3.3fd)</t>
  </si>
  <si>
    <t>4.3.4a_resp: Youth literacy residential parity (4.3.4ae/4.3.4ad)</t>
  </si>
  <si>
    <t>4.3.4b_resp: Adult literacy residential parity (4.3.4be/4.3.4bd)</t>
  </si>
  <si>
    <t>3.3.2a_Out: Primary school out of school rate: Net enrollment (1 - 3.3.2aa)</t>
  </si>
  <si>
    <t>3.3.2b_Out: Secondary school out of school rate: Net enrollment (1 - 3.3.2ba)</t>
  </si>
  <si>
    <t>3.3.1a_Overage: Overage learners in primary school: Gross enrollment - Net enrollment (3.3.1aa - 3.3.2aa)</t>
  </si>
  <si>
    <t>3.3.1b_Overage: Overage learners in secondary schools: Gross enrollment - Net enrollment (3.3.1ba - 3.3.2ba)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</si>
</sst>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quot;($&quot;#,##0\)"/>
  </numFmts>
  <fonts count="13" x14ac:knownFonts="1">
    <font>
      <sz val="11"/>
      <color rgb="FF000000"/>
      <name val="Calibri"/>
      <family val="2"/>
      <charset val="1"/>
    </font>
    <font>
      <b/>
      <sz val="11"/>
      <color rgb="FF000000"/>
      <name val="Calibri"/>
      <family val="2"/>
      <charset val="1"/>
    </font>
    <font>
      <sz val="11"/>
      <name val="Calibri"/>
      <family val="2"/>
      <charset val="1"/>
    </font>
    <font>
      <sz val="10"/>
      <name val="Arial"/>
      <family val="2"/>
      <charset val="1"/>
    </font>
    <font>
      <b/>
      <sz val="10"/>
      <name val="Arial"/>
      <family val="2"/>
      <charset val="1"/>
    </font>
    <font>
      <b/>
      <sz val="10"/>
      <color rgb="FFFFFFFF"/>
      <name val="Arial"/>
      <family val="2"/>
      <charset val="1"/>
    </font>
    <font>
      <sz val="10"/>
      <color rgb="FF000000"/>
      <name val="Arial"/>
      <family val="2"/>
      <charset val="1"/>
    </font>
    <font>
      <sz val="10"/>
      <color rgb="FFC00000"/>
      <name val="Arial"/>
      <family val="2"/>
      <charset val="1"/>
    </font>
    <font>
      <b/>
      <sz val="10"/>
      <color rgb="FF000000"/>
      <name val="Arial"/>
      <family val="2"/>
      <charset val="1"/>
    </font>
    <font>
      <sz val="10"/>
      <color rgb="FF000000"/>
      <name val="Calibri"/>
      <family val="2"/>
      <charset val="1"/>
    </font>
    <font>
      <b/>
      <sz val="10"/>
      <color rgb="FF000000"/>
      <name val="Calibri"/>
      <family val="2"/>
      <charset val="1"/>
    </font>
    <font>
      <b/>
      <i/>
      <sz val="11"/>
      <color rgb="FF000000"/>
      <name val="Calibri"/>
      <family val="2"/>
      <charset val="1"/>
    </font>
    <font>
      <sz val="11"/>
      <color rgb="FF000000"/>
      <name val="Calibri"/>
      <family val="2"/>
      <charset val="1"/>
    </font>
  </fonts>
  <fills count="18">
    <fill>
      <patternFill patternType="none"/>
    </fill>
    <fill>
      <patternFill patternType="gray125"/>
    </fill>
    <fill>
      <patternFill patternType="solid">
        <fgColor rgb="FFFFF2CC"/>
        <bgColor rgb="FFFFF2CB"/>
      </patternFill>
    </fill>
    <fill>
      <patternFill patternType="solid">
        <fgColor rgb="FFBDD7EE"/>
        <bgColor rgb="FFD6DCE5"/>
      </patternFill>
    </fill>
    <fill>
      <patternFill patternType="solid">
        <fgColor rgb="FFFFFFFF"/>
        <bgColor rgb="FFFFFFCC"/>
      </patternFill>
    </fill>
    <fill>
      <patternFill patternType="solid">
        <fgColor rgb="FFFFF2CB"/>
        <bgColor rgb="FFFFF2CC"/>
      </patternFill>
    </fill>
    <fill>
      <patternFill patternType="solid">
        <fgColor rgb="FF44546A"/>
        <bgColor rgb="FF333399"/>
      </patternFill>
    </fill>
    <fill>
      <patternFill patternType="solid">
        <fgColor rgb="FFFBE5D6"/>
        <bgColor rgb="FFFFF2CC"/>
      </patternFill>
    </fill>
    <fill>
      <patternFill patternType="solid">
        <fgColor rgb="FFEDEDED"/>
        <bgColor rgb="FFE2F0D9"/>
      </patternFill>
    </fill>
    <fill>
      <patternFill patternType="solid">
        <fgColor rgb="FFD6DCE5"/>
        <bgColor rgb="FFD9D9D9"/>
      </patternFill>
    </fill>
    <fill>
      <patternFill patternType="solid">
        <fgColor rgb="FFE2F0D9"/>
        <bgColor rgb="FFEDEDED"/>
      </patternFill>
    </fill>
    <fill>
      <patternFill patternType="solid">
        <fgColor rgb="FFFFFFCC"/>
        <bgColor rgb="FFFFF2CC"/>
      </patternFill>
    </fill>
    <fill>
      <patternFill patternType="solid">
        <fgColor rgb="FFADB9CA"/>
        <bgColor rgb="FFAAAAAA"/>
      </patternFill>
    </fill>
    <fill>
      <patternFill patternType="solid">
        <fgColor rgb="FFCCCCCC"/>
        <bgColor rgb="FFD9D9D9"/>
      </patternFill>
    </fill>
    <fill>
      <patternFill patternType="solid">
        <fgColor rgb="FFA6A6A6"/>
        <bgColor rgb="FFAAAAAA"/>
      </patternFill>
    </fill>
    <fill>
      <patternFill patternType="solid">
        <fgColor rgb="FFD9D9D9"/>
        <bgColor rgb="FFD6DCE5"/>
      </patternFill>
    </fill>
    <fill>
      <patternFill patternType="solid">
        <fgColor theme="9"/>
        <bgColor rgb="FFD6DCE5"/>
      </patternFill>
    </fill>
    <fill>
      <patternFill patternType="solid">
        <fgColor theme="9"/>
        <bgColor indexed="64"/>
      </patternFill>
    </fill>
  </fills>
  <borders count="38">
    <border>
      <left/>
      <right/>
      <top/>
      <bottom/>
      <diagonal/>
    </border>
    <border>
      <left style="thin">
        <color rgb="FFAAAAAA"/>
      </left>
      <right/>
      <top style="thin">
        <color rgb="FFAAAAAA"/>
      </top>
      <bottom/>
      <diagonal/>
    </border>
    <border>
      <left/>
      <right/>
      <top style="thin">
        <color rgb="FFAAAAAA"/>
      </top>
      <bottom/>
      <diagonal/>
    </border>
    <border>
      <left/>
      <right/>
      <top/>
      <bottom style="thin">
        <color rgb="FFAAAAAA"/>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style="thick">
        <color auto="1"/>
      </bottom>
      <diagonal/>
    </border>
    <border>
      <left/>
      <right/>
      <top/>
      <bottom style="thick">
        <color auto="1"/>
      </bottom>
      <diagonal/>
    </border>
    <border>
      <left/>
      <right style="thin">
        <color auto="1"/>
      </right>
      <top/>
      <bottom style="thick">
        <color auto="1"/>
      </bottom>
      <diagonal/>
    </border>
    <border>
      <left style="thin">
        <color auto="1"/>
      </left>
      <right style="thin">
        <color auto="1"/>
      </right>
      <top/>
      <bottom style="medium">
        <color auto="1"/>
      </bottom>
      <diagonal/>
    </border>
    <border>
      <left/>
      <right style="thin">
        <color auto="1"/>
      </right>
      <top/>
      <bottom style="medium">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ck">
        <color auto="1"/>
      </bottom>
      <diagonal/>
    </border>
    <border>
      <left/>
      <right style="thin">
        <color auto="1"/>
      </right>
      <top style="thin">
        <color auto="1"/>
      </top>
      <bottom style="thick">
        <color auto="1"/>
      </bottom>
      <diagonal/>
    </border>
    <border>
      <left/>
      <right/>
      <top style="thick">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9" fontId="12" fillId="0" borderId="0" applyBorder="0" applyProtection="0"/>
  </cellStyleXfs>
  <cellXfs count="166">
    <xf numFmtId="0" fontId="0" fillId="0" borderId="0" xfId="0"/>
    <xf numFmtId="0" fontId="0" fillId="2" borderId="0" xfId="0" applyFill="1"/>
    <xf numFmtId="0" fontId="0" fillId="3" borderId="0" xfId="0" applyFill="1"/>
    <xf numFmtId="0" fontId="0" fillId="0" borderId="0" xfId="0" applyFont="1" applyBorder="1"/>
    <xf numFmtId="0" fontId="0" fillId="2" borderId="0" xfId="0" applyFill="1" applyBorder="1"/>
    <xf numFmtId="0" fontId="0" fillId="0" borderId="0" xfId="0" applyBorder="1"/>
    <xf numFmtId="0" fontId="0" fillId="3" borderId="0" xfId="0" applyFill="1" applyBorder="1"/>
    <xf numFmtId="0" fontId="1" fillId="0" borderId="0" xfId="0" applyFont="1" applyBorder="1"/>
    <xf numFmtId="0" fontId="0" fillId="2" borderId="0" xfId="0" applyFont="1" applyFill="1" applyBorder="1"/>
    <xf numFmtId="0" fontId="2" fillId="0" borderId="0" xfId="0" applyFont="1" applyBorder="1"/>
    <xf numFmtId="2" fontId="0" fillId="0" borderId="0" xfId="0" applyNumberFormat="1" applyFont="1" applyBorder="1" applyAlignment="1"/>
    <xf numFmtId="0" fontId="0" fillId="0" borderId="0" xfId="0" applyFont="1" applyBorder="1" applyAlignment="1"/>
    <xf numFmtId="49" fontId="0" fillId="4" borderId="1" xfId="0" applyNumberFormat="1" applyFont="1" applyFill="1" applyBorder="1" applyAlignment="1"/>
    <xf numFmtId="0" fontId="0" fillId="0" borderId="2" xfId="0" applyFont="1" applyBorder="1" applyAlignment="1">
      <alignment wrapText="1"/>
    </xf>
    <xf numFmtId="49" fontId="0" fillId="0" borderId="2" xfId="0" applyNumberFormat="1" applyFont="1" applyBorder="1" applyAlignment="1"/>
    <xf numFmtId="0" fontId="0" fillId="0" borderId="2" xfId="0" applyFont="1" applyBorder="1" applyAlignment="1"/>
    <xf numFmtId="9" fontId="0" fillId="5" borderId="0" xfId="1" applyFont="1" applyFill="1" applyBorder="1" applyAlignment="1" applyProtection="1">
      <alignment horizontal="center" vertical="center"/>
    </xf>
    <xf numFmtId="49" fontId="0" fillId="4" borderId="2" xfId="0" applyNumberFormat="1" applyFont="1" applyFill="1" applyBorder="1" applyAlignment="1"/>
    <xf numFmtId="9" fontId="3" fillId="2" borderId="0" xfId="1" applyFont="1" applyFill="1" applyBorder="1" applyAlignment="1" applyProtection="1">
      <alignment horizontal="center" vertical="center"/>
    </xf>
    <xf numFmtId="9" fontId="0" fillId="5" borderId="0" xfId="1" applyFont="1" applyFill="1" applyBorder="1" applyAlignment="1" applyProtection="1">
      <alignment horizontal="center"/>
    </xf>
    <xf numFmtId="2" fontId="0" fillId="0" borderId="0" xfId="0" applyNumberFormat="1" applyBorder="1"/>
    <xf numFmtId="0" fontId="0" fillId="0" borderId="0" xfId="0" applyAlignment="1">
      <alignment wrapText="1"/>
    </xf>
    <xf numFmtId="49" fontId="0" fillId="0" borderId="0" xfId="0" applyNumberFormat="1" applyFont="1" applyBorder="1" applyAlignment="1"/>
    <xf numFmtId="10" fontId="0" fillId="0" borderId="0" xfId="1" applyNumberFormat="1" applyFont="1" applyBorder="1" applyAlignment="1" applyProtection="1"/>
    <xf numFmtId="0" fontId="0" fillId="0" borderId="2" xfId="0" applyFont="1" applyBorder="1" applyAlignment="1">
      <alignment horizontal="center" wrapText="1"/>
    </xf>
    <xf numFmtId="9" fontId="0" fillId="0" borderId="0" xfId="1" applyFont="1" applyBorder="1" applyAlignment="1" applyProtection="1">
      <alignment horizontal="center"/>
    </xf>
    <xf numFmtId="2" fontId="0" fillId="0" borderId="0" xfId="0" applyNumberFormat="1" applyFont="1" applyBorder="1" applyAlignment="1">
      <alignment horizontal="center"/>
    </xf>
    <xf numFmtId="2" fontId="0" fillId="0" borderId="0" xfId="0" applyNumberFormat="1"/>
    <xf numFmtId="2" fontId="0" fillId="0" borderId="0" xfId="0" applyNumberFormat="1" applyBorder="1" applyAlignment="1">
      <alignment horizontal="right"/>
    </xf>
    <xf numFmtId="9" fontId="0" fillId="2" borderId="0" xfId="1" applyFont="1" applyFill="1" applyBorder="1" applyAlignment="1" applyProtection="1">
      <alignment horizontal="center"/>
    </xf>
    <xf numFmtId="0" fontId="0" fillId="3" borderId="0" xfId="0" applyFont="1" applyFill="1" applyBorder="1"/>
    <xf numFmtId="2" fontId="0" fillId="3" borderId="0" xfId="0" applyNumberFormat="1" applyFont="1" applyFill="1" applyBorder="1"/>
    <xf numFmtId="2" fontId="0" fillId="0" borderId="0" xfId="0" applyNumberFormat="1" applyFont="1" applyBorder="1"/>
    <xf numFmtId="2" fontId="0" fillId="3" borderId="0" xfId="0" applyNumberFormat="1" applyFill="1" applyBorder="1"/>
    <xf numFmtId="0" fontId="0" fillId="0" borderId="0" xfId="0" applyFont="1"/>
    <xf numFmtId="9" fontId="0" fillId="0" borderId="0" xfId="1" applyFont="1" applyBorder="1" applyAlignment="1" applyProtection="1"/>
    <xf numFmtId="9" fontId="0" fillId="2" borderId="0" xfId="1" applyFont="1" applyFill="1" applyBorder="1" applyAlignment="1" applyProtection="1">
      <alignment horizontal="center" vertical="center"/>
    </xf>
    <xf numFmtId="49" fontId="0" fillId="4" borderId="0" xfId="0" applyNumberFormat="1" applyFont="1" applyFill="1" applyBorder="1" applyAlignment="1"/>
    <xf numFmtId="3" fontId="0" fillId="0" borderId="0" xfId="0" applyNumberFormat="1"/>
    <xf numFmtId="1" fontId="0" fillId="0" borderId="0" xfId="0" applyNumberFormat="1"/>
    <xf numFmtId="1" fontId="0" fillId="0" borderId="0" xfId="0" applyNumberFormat="1" applyBorder="1" applyAlignment="1">
      <alignment horizontal="right"/>
    </xf>
    <xf numFmtId="1" fontId="0" fillId="0" borderId="0" xfId="0" applyNumberFormat="1" applyBorder="1"/>
    <xf numFmtId="9" fontId="1" fillId="0" borderId="0" xfId="1" applyFont="1" applyBorder="1" applyAlignment="1" applyProtection="1"/>
    <xf numFmtId="0" fontId="0" fillId="0" borderId="0" xfId="0" applyFont="1" applyAlignment="1">
      <alignment wrapText="1"/>
    </xf>
    <xf numFmtId="164" fontId="0" fillId="0" borderId="0" xfId="0" applyNumberFormat="1"/>
    <xf numFmtId="49" fontId="0" fillId="0" borderId="3" xfId="0" applyNumberFormat="1" applyFont="1" applyBorder="1" applyAlignment="1"/>
    <xf numFmtId="0" fontId="0" fillId="0" borderId="3" xfId="0" applyFont="1" applyBorder="1" applyAlignment="1"/>
    <xf numFmtId="9" fontId="3" fillId="0" borderId="0" xfId="1" applyFont="1" applyBorder="1" applyAlignment="1" applyProtection="1"/>
    <xf numFmtId="9" fontId="5" fillId="6" borderId="5" xfId="1" applyFont="1" applyFill="1" applyBorder="1" applyAlignment="1" applyProtection="1">
      <alignment horizontal="center" wrapText="1"/>
    </xf>
    <xf numFmtId="9" fontId="4" fillId="0" borderId="7" xfId="1" applyFont="1" applyBorder="1" applyAlignment="1" applyProtection="1">
      <alignment wrapText="1"/>
    </xf>
    <xf numFmtId="9" fontId="4" fillId="0" borderId="8" xfId="1" applyFont="1" applyBorder="1" applyAlignment="1" applyProtection="1">
      <alignment wrapText="1"/>
    </xf>
    <xf numFmtId="9" fontId="4" fillId="2" borderId="4" xfId="1" applyFont="1" applyFill="1" applyBorder="1" applyAlignment="1" applyProtection="1">
      <alignment wrapText="1"/>
    </xf>
    <xf numFmtId="9" fontId="4" fillId="2" borderId="9" xfId="1" applyFont="1" applyFill="1" applyBorder="1" applyAlignment="1" applyProtection="1">
      <alignment wrapText="1"/>
    </xf>
    <xf numFmtId="9" fontId="4" fillId="2" borderId="10" xfId="1" applyFont="1" applyFill="1" applyBorder="1" applyAlignment="1" applyProtection="1">
      <alignment wrapText="1"/>
    </xf>
    <xf numFmtId="9" fontId="4" fillId="7" borderId="4" xfId="1" applyFont="1" applyFill="1" applyBorder="1" applyAlignment="1" applyProtection="1">
      <alignment wrapText="1"/>
    </xf>
    <xf numFmtId="9" fontId="4" fillId="7" borderId="9" xfId="1" applyFont="1" applyFill="1" applyBorder="1" applyAlignment="1" applyProtection="1">
      <alignment wrapText="1"/>
    </xf>
    <xf numFmtId="9" fontId="4" fillId="7" borderId="10" xfId="1" applyFont="1" applyFill="1" applyBorder="1" applyAlignment="1" applyProtection="1">
      <alignment wrapText="1"/>
    </xf>
    <xf numFmtId="9" fontId="4" fillId="8" borderId="4" xfId="1" applyFont="1" applyFill="1" applyBorder="1" applyAlignment="1" applyProtection="1">
      <alignment wrapText="1"/>
    </xf>
    <xf numFmtId="9" fontId="4" fillId="8" borderId="9" xfId="1" applyFont="1" applyFill="1" applyBorder="1" applyAlignment="1" applyProtection="1">
      <alignment wrapText="1"/>
    </xf>
    <xf numFmtId="9" fontId="4" fillId="8" borderId="10" xfId="1" applyFont="1" applyFill="1" applyBorder="1" applyAlignment="1" applyProtection="1">
      <alignment wrapText="1"/>
    </xf>
    <xf numFmtId="9" fontId="4" fillId="9" borderId="4" xfId="1" applyFont="1" applyFill="1" applyBorder="1" applyAlignment="1" applyProtection="1">
      <alignment wrapText="1"/>
    </xf>
    <xf numFmtId="9" fontId="4" fillId="9" borderId="9" xfId="1" applyFont="1" applyFill="1" applyBorder="1" applyAlignment="1" applyProtection="1">
      <alignment wrapText="1"/>
    </xf>
    <xf numFmtId="9" fontId="4" fillId="9" borderId="10" xfId="1" applyFont="1" applyFill="1" applyBorder="1" applyAlignment="1" applyProtection="1">
      <alignment wrapText="1"/>
    </xf>
    <xf numFmtId="9" fontId="4" fillId="10" borderId="4" xfId="1" applyFont="1" applyFill="1" applyBorder="1" applyAlignment="1" applyProtection="1">
      <alignment wrapText="1"/>
    </xf>
    <xf numFmtId="9" fontId="4" fillId="10" borderId="9" xfId="1" applyFont="1" applyFill="1" applyBorder="1" applyAlignment="1" applyProtection="1">
      <alignment wrapText="1"/>
    </xf>
    <xf numFmtId="9" fontId="4" fillId="7" borderId="5" xfId="1" applyFont="1" applyFill="1" applyBorder="1" applyAlignment="1" applyProtection="1">
      <alignment wrapText="1"/>
    </xf>
    <xf numFmtId="9" fontId="4" fillId="9" borderId="5" xfId="1" applyFont="1" applyFill="1" applyBorder="1" applyAlignment="1" applyProtection="1">
      <alignment wrapText="1"/>
    </xf>
    <xf numFmtId="0" fontId="4" fillId="10" borderId="4" xfId="0" applyFont="1" applyFill="1" applyBorder="1" applyAlignment="1">
      <alignment wrapText="1"/>
    </xf>
    <xf numFmtId="0" fontId="4" fillId="10" borderId="10" xfId="0" applyFont="1" applyFill="1" applyBorder="1" applyAlignment="1">
      <alignment wrapText="1"/>
    </xf>
    <xf numFmtId="0" fontId="4" fillId="8" borderId="5" xfId="0" applyFont="1" applyFill="1" applyBorder="1" applyAlignment="1">
      <alignment wrapText="1"/>
    </xf>
    <xf numFmtId="0" fontId="4" fillId="9" borderId="9" xfId="0" applyFont="1" applyFill="1" applyBorder="1" applyAlignment="1">
      <alignment wrapText="1"/>
    </xf>
    <xf numFmtId="0" fontId="4" fillId="10" borderId="9" xfId="0" applyFont="1" applyFill="1" applyBorder="1" applyAlignment="1">
      <alignment wrapText="1"/>
    </xf>
    <xf numFmtId="9" fontId="3" fillId="0" borderId="0" xfId="1" applyFont="1" applyBorder="1" applyAlignment="1" applyProtection="1">
      <alignment wrapText="1"/>
    </xf>
    <xf numFmtId="9" fontId="5" fillId="6" borderId="7" xfId="1" applyFont="1" applyFill="1" applyBorder="1" applyAlignment="1" applyProtection="1">
      <alignment horizontal="center" wrapText="1"/>
    </xf>
    <xf numFmtId="9" fontId="3" fillId="0" borderId="7" xfId="1" applyFont="1" applyBorder="1" applyAlignment="1" applyProtection="1">
      <alignment horizontal="center" vertical="center"/>
    </xf>
    <xf numFmtId="9" fontId="3" fillId="0" borderId="8" xfId="1" applyFont="1" applyBorder="1" applyAlignment="1" applyProtection="1">
      <alignment horizontal="center" vertical="center"/>
    </xf>
    <xf numFmtId="9" fontId="3" fillId="0" borderId="11" xfId="1" applyFont="1" applyBorder="1" applyAlignment="1" applyProtection="1">
      <alignment horizontal="center" vertical="center"/>
    </xf>
    <xf numFmtId="9" fontId="3" fillId="0" borderId="7" xfId="1" applyFont="1" applyBorder="1" applyAlignment="1" applyProtection="1"/>
    <xf numFmtId="9" fontId="3" fillId="0" borderId="6" xfId="1" applyFont="1" applyBorder="1" applyAlignment="1" applyProtection="1"/>
    <xf numFmtId="9" fontId="3" fillId="0" borderId="8" xfId="1" applyFont="1" applyBorder="1" applyAlignment="1" applyProtection="1"/>
    <xf numFmtId="9" fontId="3" fillId="0" borderId="11" xfId="1" applyFont="1" applyBorder="1" applyAlignment="1" applyProtection="1"/>
    <xf numFmtId="9" fontId="3" fillId="0" borderId="12" xfId="1" applyFont="1" applyBorder="1" applyAlignment="1" applyProtection="1"/>
    <xf numFmtId="9" fontId="3" fillId="0" borderId="13" xfId="1" applyFont="1" applyBorder="1" applyAlignment="1" applyProtection="1"/>
    <xf numFmtId="9" fontId="3" fillId="0" borderId="14" xfId="1" applyFont="1" applyBorder="1" applyAlignment="1" applyProtection="1"/>
    <xf numFmtId="9" fontId="3" fillId="0" borderId="6" xfId="1" applyFont="1" applyBorder="1" applyAlignment="1" applyProtection="1">
      <alignment horizontal="center" vertical="center"/>
    </xf>
    <xf numFmtId="9" fontId="5" fillId="6" borderId="12" xfId="1" applyFont="1" applyFill="1" applyBorder="1" applyAlignment="1" applyProtection="1">
      <alignment horizontal="center" wrapText="1"/>
    </xf>
    <xf numFmtId="9" fontId="3" fillId="0" borderId="12" xfId="1" applyFont="1" applyBorder="1" applyAlignment="1" applyProtection="1">
      <alignment horizontal="center" vertical="center"/>
    </xf>
    <xf numFmtId="9" fontId="3" fillId="0" borderId="0" xfId="1" applyFont="1" applyBorder="1" applyAlignment="1" applyProtection="1">
      <alignment horizontal="center" vertical="center"/>
    </xf>
    <xf numFmtId="9" fontId="3" fillId="0" borderId="13" xfId="1" applyFont="1" applyBorder="1" applyAlignment="1" applyProtection="1">
      <alignment horizontal="center" vertical="center"/>
    </xf>
    <xf numFmtId="1" fontId="3" fillId="0" borderId="13" xfId="1" applyNumberFormat="1" applyFont="1" applyBorder="1" applyAlignment="1" applyProtection="1">
      <alignment horizontal="center" vertical="center"/>
    </xf>
    <xf numFmtId="1" fontId="3" fillId="0" borderId="14" xfId="1" applyNumberFormat="1" applyFont="1" applyBorder="1" applyAlignment="1" applyProtection="1">
      <alignment horizontal="center" vertical="center"/>
    </xf>
    <xf numFmtId="1" fontId="3" fillId="0" borderId="0" xfId="1" applyNumberFormat="1" applyFont="1" applyBorder="1" applyAlignment="1" applyProtection="1">
      <alignment horizontal="center" vertical="center"/>
    </xf>
    <xf numFmtId="9" fontId="3" fillId="0" borderId="14" xfId="1" applyFont="1" applyBorder="1" applyAlignment="1" applyProtection="1">
      <alignment horizontal="center" vertical="center"/>
    </xf>
    <xf numFmtId="9" fontId="0" fillId="0" borderId="13" xfId="1" applyFont="1" applyBorder="1" applyAlignment="1" applyProtection="1">
      <alignment horizontal="center"/>
    </xf>
    <xf numFmtId="1" fontId="3" fillId="0" borderId="0" xfId="1" applyNumberFormat="1" applyFont="1" applyBorder="1" applyAlignment="1" applyProtection="1"/>
    <xf numFmtId="9" fontId="5" fillId="6" borderId="15" xfId="1" applyFont="1" applyFill="1" applyBorder="1" applyAlignment="1" applyProtection="1">
      <alignment horizontal="center" wrapText="1"/>
    </xf>
    <xf numFmtId="9" fontId="3" fillId="0" borderId="15" xfId="1" applyFont="1" applyBorder="1" applyAlignment="1" applyProtection="1">
      <alignment horizontal="center" vertical="center"/>
    </xf>
    <xf numFmtId="9" fontId="3" fillId="0" borderId="16" xfId="1" applyFont="1" applyBorder="1" applyAlignment="1" applyProtection="1">
      <alignment horizontal="center" vertical="center"/>
    </xf>
    <xf numFmtId="9" fontId="3" fillId="0" borderId="17" xfId="1" applyFont="1" applyBorder="1" applyAlignment="1" applyProtection="1">
      <alignment horizontal="center" vertical="center"/>
    </xf>
    <xf numFmtId="9" fontId="0" fillId="0" borderId="16" xfId="1" applyFont="1" applyBorder="1" applyAlignment="1" applyProtection="1">
      <alignment horizontal="center"/>
    </xf>
    <xf numFmtId="9" fontId="3" fillId="0" borderId="15" xfId="1" applyFont="1" applyBorder="1" applyAlignment="1" applyProtection="1"/>
    <xf numFmtId="9" fontId="3" fillId="0" borderId="18" xfId="1" applyFont="1" applyBorder="1" applyAlignment="1" applyProtection="1"/>
    <xf numFmtId="9" fontId="3" fillId="0" borderId="16" xfId="1" applyFont="1" applyBorder="1" applyAlignment="1" applyProtection="1"/>
    <xf numFmtId="9" fontId="3" fillId="0" borderId="17" xfId="1" applyFont="1" applyBorder="1" applyAlignment="1" applyProtection="1"/>
    <xf numFmtId="1" fontId="3" fillId="0" borderId="18" xfId="1" applyNumberFormat="1" applyFont="1" applyBorder="1" applyAlignment="1" applyProtection="1">
      <alignment horizontal="center" vertical="center"/>
    </xf>
    <xf numFmtId="0" fontId="6" fillId="0" borderId="19" xfId="0" applyFont="1" applyBorder="1" applyAlignment="1">
      <alignment wrapText="1"/>
    </xf>
    <xf numFmtId="2" fontId="6" fillId="0" borderId="0" xfId="0" applyNumberFormat="1" applyFont="1"/>
    <xf numFmtId="2" fontId="6" fillId="0" borderId="20" xfId="0" applyNumberFormat="1" applyFont="1" applyBorder="1"/>
    <xf numFmtId="0" fontId="6" fillId="0" borderId="0" xfId="0" applyFont="1"/>
    <xf numFmtId="0" fontId="6" fillId="0" borderId="21" xfId="0" applyFont="1" applyBorder="1" applyAlignment="1">
      <alignment wrapText="1"/>
    </xf>
    <xf numFmtId="2" fontId="6" fillId="0" borderId="22" xfId="0" applyNumberFormat="1" applyFont="1" applyBorder="1" applyAlignment="1">
      <alignment wrapText="1"/>
    </xf>
    <xf numFmtId="2" fontId="6" fillId="0" borderId="23" xfId="0" applyNumberFormat="1" applyFont="1" applyBorder="1" applyAlignment="1">
      <alignment wrapText="1"/>
    </xf>
    <xf numFmtId="0" fontId="7" fillId="11" borderId="19" xfId="0" applyFont="1" applyFill="1" applyBorder="1" applyAlignment="1">
      <alignment wrapText="1"/>
    </xf>
    <xf numFmtId="0" fontId="6" fillId="12" borderId="24" xfId="0" applyFont="1" applyFill="1" applyBorder="1" applyAlignment="1">
      <alignment wrapText="1"/>
    </xf>
    <xf numFmtId="2" fontId="6" fillId="12" borderId="16" xfId="0" applyNumberFormat="1" applyFont="1" applyFill="1" applyBorder="1"/>
    <xf numFmtId="2" fontId="6" fillId="12" borderId="25" xfId="0" applyNumberFormat="1" applyFont="1" applyFill="1" applyBorder="1"/>
    <xf numFmtId="0" fontId="6" fillId="11" borderId="19" xfId="0" applyFont="1" applyFill="1" applyBorder="1" applyAlignment="1">
      <alignment wrapText="1"/>
    </xf>
    <xf numFmtId="0" fontId="6" fillId="12" borderId="26" xfId="0" applyFont="1" applyFill="1" applyBorder="1" applyAlignment="1">
      <alignment wrapText="1"/>
    </xf>
    <xf numFmtId="2" fontId="6" fillId="12" borderId="27" xfId="0" applyNumberFormat="1" applyFont="1" applyFill="1" applyBorder="1"/>
    <xf numFmtId="2" fontId="6" fillId="12" borderId="28" xfId="0" applyNumberFormat="1" applyFont="1" applyFill="1" applyBorder="1"/>
    <xf numFmtId="0" fontId="6" fillId="12" borderId="21" xfId="0" applyFont="1" applyFill="1" applyBorder="1" applyAlignment="1">
      <alignment wrapText="1"/>
    </xf>
    <xf numFmtId="2" fontId="6" fillId="12" borderId="29" xfId="0" applyNumberFormat="1" applyFont="1" applyFill="1" applyBorder="1"/>
    <xf numFmtId="2" fontId="6" fillId="12" borderId="30" xfId="0" applyNumberFormat="1" applyFont="1" applyFill="1" applyBorder="1"/>
    <xf numFmtId="0" fontId="7" fillId="0" borderId="19" xfId="0" applyFont="1" applyBorder="1" applyAlignment="1">
      <alignment wrapText="1"/>
    </xf>
    <xf numFmtId="0" fontId="8" fillId="12" borderId="24" xfId="0" applyFont="1" applyFill="1" applyBorder="1" applyAlignment="1">
      <alignment wrapText="1"/>
    </xf>
    <xf numFmtId="2" fontId="8" fillId="12" borderId="16" xfId="0" applyNumberFormat="1" applyFont="1" applyFill="1" applyBorder="1"/>
    <xf numFmtId="0" fontId="8" fillId="0" borderId="0" xfId="0" applyFont="1"/>
    <xf numFmtId="2" fontId="8" fillId="12" borderId="25" xfId="0" applyNumberFormat="1" applyFont="1" applyFill="1" applyBorder="1"/>
    <xf numFmtId="0" fontId="3" fillId="0" borderId="32" xfId="0" applyFont="1" applyBorder="1" applyAlignment="1">
      <alignment wrapText="1"/>
    </xf>
    <xf numFmtId="2" fontId="6" fillId="0" borderId="33" xfId="0" applyNumberFormat="1" applyFont="1" applyBorder="1"/>
    <xf numFmtId="2" fontId="6" fillId="0" borderId="34" xfId="0" applyNumberFormat="1" applyFont="1" applyBorder="1"/>
    <xf numFmtId="2" fontId="6" fillId="0" borderId="0" xfId="0" applyNumberFormat="1" applyFont="1" applyBorder="1"/>
    <xf numFmtId="0" fontId="6" fillId="0" borderId="32" xfId="0" applyFont="1" applyBorder="1" applyAlignment="1">
      <alignment wrapText="1"/>
    </xf>
    <xf numFmtId="0" fontId="8" fillId="12" borderId="35" xfId="0" applyFont="1" applyFill="1" applyBorder="1" applyAlignment="1">
      <alignment wrapText="1"/>
    </xf>
    <xf numFmtId="2" fontId="8" fillId="12" borderId="36" xfId="0" applyNumberFormat="1" applyFont="1" applyFill="1" applyBorder="1"/>
    <xf numFmtId="2" fontId="8" fillId="12" borderId="37" xfId="0" applyNumberFormat="1" applyFont="1" applyFill="1" applyBorder="1"/>
    <xf numFmtId="0" fontId="8" fillId="13" borderId="19" xfId="0" applyFont="1" applyFill="1" applyBorder="1" applyAlignment="1">
      <alignment wrapText="1"/>
    </xf>
    <xf numFmtId="2" fontId="8" fillId="13" borderId="0" xfId="0" applyNumberFormat="1" applyFont="1" applyFill="1"/>
    <xf numFmtId="2" fontId="6" fillId="0" borderId="16" xfId="0" applyNumberFormat="1" applyFont="1" applyBorder="1"/>
    <xf numFmtId="2" fontId="6" fillId="0" borderId="25" xfId="0" applyNumberFormat="1" applyFont="1" applyBorder="1"/>
    <xf numFmtId="2" fontId="0" fillId="0" borderId="0" xfId="0" applyNumberFormat="1" applyFont="1"/>
    <xf numFmtId="2" fontId="0" fillId="0" borderId="0" xfId="0" applyNumberFormat="1" applyFont="1" applyAlignment="1">
      <alignment wrapText="1"/>
    </xf>
    <xf numFmtId="0" fontId="6" fillId="0" borderId="19" xfId="0" applyFont="1" applyBorder="1" applyAlignment="1">
      <alignment vertical="center" wrapText="1"/>
    </xf>
    <xf numFmtId="2" fontId="9" fillId="0" borderId="0" xfId="0" applyNumberFormat="1" applyFont="1"/>
    <xf numFmtId="0" fontId="10" fillId="0" borderId="0" xfId="0" applyFont="1"/>
    <xf numFmtId="0" fontId="8" fillId="0" borderId="19" xfId="0" applyFont="1" applyBorder="1" applyAlignment="1">
      <alignment wrapText="1"/>
    </xf>
    <xf numFmtId="2" fontId="8" fillId="0" borderId="0" xfId="0" applyNumberFormat="1" applyFont="1" applyBorder="1"/>
    <xf numFmtId="2" fontId="8" fillId="0" borderId="20" xfId="0" applyNumberFormat="1" applyFont="1" applyBorder="1"/>
    <xf numFmtId="9" fontId="11" fillId="14" borderId="0" xfId="1" applyFont="1" applyFill="1" applyBorder="1" applyAlignment="1" applyProtection="1"/>
    <xf numFmtId="9" fontId="1" fillId="15" borderId="0" xfId="1" applyFont="1" applyFill="1" applyBorder="1" applyAlignment="1" applyProtection="1"/>
    <xf numFmtId="9" fontId="3" fillId="0" borderId="0" xfId="1" applyFont="1" applyBorder="1" applyAlignment="1" applyProtection="1">
      <alignment horizontal="right" vertical="center"/>
    </xf>
    <xf numFmtId="0" fontId="0" fillId="16" borderId="0" xfId="0" applyFill="1" applyBorder="1"/>
    <xf numFmtId="0" fontId="0" fillId="16" borderId="0" xfId="0" applyFont="1" applyFill="1" applyBorder="1"/>
    <xf numFmtId="0" fontId="0" fillId="16" borderId="0" xfId="0" applyFill="1"/>
    <xf numFmtId="0" fontId="0" fillId="17" borderId="0" xfId="0" applyFont="1" applyFill="1" applyBorder="1"/>
    <xf numFmtId="0" fontId="0" fillId="17" borderId="0" xfId="0" applyFill="1"/>
    <xf numFmtId="0" fontId="6" fillId="17" borderId="19" xfId="0" applyFont="1" applyFill="1" applyBorder="1" applyAlignment="1">
      <alignment wrapText="1"/>
    </xf>
    <xf numFmtId="2" fontId="6" fillId="0" borderId="0" xfId="0" applyNumberFormat="1" applyFont="1" applyFill="1"/>
    <xf numFmtId="2" fontId="6" fillId="0" borderId="20" xfId="0" applyNumberFormat="1" applyFont="1" applyFill="1" applyBorder="1"/>
    <xf numFmtId="0" fontId="0" fillId="0" borderId="0" xfId="0" applyFill="1"/>
    <xf numFmtId="0" fontId="6" fillId="0" borderId="0" xfId="0" applyFont="1" applyFill="1"/>
    <xf numFmtId="0" fontId="6" fillId="17" borderId="19" xfId="0" applyFont="1" applyFill="1" applyBorder="1" applyAlignment="1"/>
    <xf numFmtId="9" fontId="4" fillId="0" borderId="4" xfId="1" applyFont="1" applyBorder="1" applyAlignment="1" applyProtection="1">
      <alignment horizontal="center"/>
    </xf>
    <xf numFmtId="9" fontId="4" fillId="0" borderId="5" xfId="1" applyFont="1" applyBorder="1" applyAlignment="1" applyProtection="1">
      <alignment horizontal="center"/>
    </xf>
    <xf numFmtId="9" fontId="4" fillId="0" borderId="6" xfId="1" applyFont="1" applyBorder="1" applyAlignment="1" applyProtection="1">
      <alignment horizontal="center" vertical="center"/>
    </xf>
    <xf numFmtId="0" fontId="7" fillId="0" borderId="31" xfId="0" applyFont="1" applyBorder="1" applyAlignment="1">
      <alignment horizontal="left" wrapText="1"/>
    </xf>
  </cellXfs>
  <cellStyles count="2">
    <cellStyle name="Normal" xfId="0" builtinId="0"/>
    <cellStyle name="Percent" xfId="1" builtinId="5"/>
  </cellStyles>
  <dxfs count="0"/>
  <tableStyles count="0" defaultTableStyle="TableStyleMedium2" defaultPivotStyle="PivotStyleLight16"/>
  <colors>
    <indexedColors>
      <rgbColor rgb="FF000000"/>
      <rgbColor rgb="FFFFFFFF"/>
      <rgbColor rgb="FFC00000"/>
      <rgbColor rgb="FF00FF00"/>
      <rgbColor rgb="FF0000FF"/>
      <rgbColor rgb="FFFFF2CC"/>
      <rgbColor rgb="FFFF00FF"/>
      <rgbColor rgb="FF00FFFF"/>
      <rgbColor rgb="FF800000"/>
      <rgbColor rgb="FF008000"/>
      <rgbColor rgb="FF000080"/>
      <rgbColor rgb="FF808000"/>
      <rgbColor rgb="FF800080"/>
      <rgbColor rgb="FF008080"/>
      <rgbColor rgb="FFCCCCCC"/>
      <rgbColor rgb="FF808080"/>
      <rgbColor rgb="FFAAAAAA"/>
      <rgbColor rgb="FF993366"/>
      <rgbColor rgb="FFFFFFCC"/>
      <rgbColor rgb="FFEDEDED"/>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6DCE5"/>
      <rgbColor rgb="FFE2F0D9"/>
      <rgbColor rgb="FFFFF2CB"/>
      <rgbColor rgb="FFADB9CA"/>
      <rgbColor rgb="FFFF99CC"/>
      <rgbColor rgb="FFD9D9D9"/>
      <rgbColor rgb="FFFBE5D6"/>
      <rgbColor rgb="FF3366FF"/>
      <rgbColor rgb="FF33CCCC"/>
      <rgbColor rgb="FF99CC00"/>
      <rgbColor rgb="FFFFCC00"/>
      <rgbColor rgb="FFFF9900"/>
      <rgbColor rgb="FFFF6600"/>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F19"/>
  <sheetViews>
    <sheetView zoomScale="80" zoomScaleNormal="80" workbookViewId="0">
      <pane xSplit="1" ySplit="4" topLeftCell="KF5" activePane="bottomRight" state="frozen"/>
      <selection pane="topRight" activeCell="DP1" sqref="DP1"/>
      <selection pane="bottomLeft" activeCell="A5" sqref="A5"/>
      <selection pane="bottomRight" activeCell="KR9" sqref="KR9"/>
    </sheetView>
  </sheetViews>
  <sheetFormatPr defaultRowHeight="15" x14ac:dyDescent="0.25"/>
  <cols>
    <col min="1" max="1" width="9.42578125"/>
    <col min="66" max="67" width="9.140625" style="1"/>
    <col min="82" max="83" width="9.140625" style="1"/>
    <col min="90" max="91" width="9.140625" style="1"/>
    <col min="96" max="96" width="67.7109375"/>
    <col min="97" max="97" width="21.5703125"/>
    <col min="100" max="100" width="36" style="1"/>
    <col min="101" max="101" width="14.42578125" style="1"/>
    <col min="127" max="127" width="15.7109375"/>
    <col min="128" max="128" width="11.140625"/>
    <col min="138" max="138" width="9.140625" style="1"/>
    <col min="139" max="139" width="22" style="1"/>
    <col min="140" max="140" width="25.7109375"/>
    <col min="141" max="141" width="41.140625"/>
    <col min="142" max="142" width="18.140625"/>
    <col min="143" max="143" width="9.140625" style="1"/>
    <col min="157" max="158" width="9.140625" style="1"/>
    <col min="181" max="182" width="9.140625" style="1"/>
    <col min="204" max="205" width="9.140625" style="1"/>
    <col min="220" max="220" width="19.28515625" style="1"/>
    <col min="221" max="221" width="15.28515625" style="1"/>
    <col min="222" max="222" width="13.85546875" style="1"/>
    <col min="233" max="233" width="61"/>
    <col min="234" max="234" width="15.7109375"/>
    <col min="235" max="235" width="15.85546875"/>
    <col min="239" max="240" width="9.140625" style="1"/>
    <col min="274" max="274" width="32.7109375"/>
    <col min="279" max="280" width="9.140625" style="1"/>
    <col min="287" max="287" width="28.7109375"/>
    <col min="288" max="288" width="19.42578125"/>
    <col min="289" max="289" width="27.42578125"/>
    <col min="290" max="290" width="16.85546875"/>
    <col min="303" max="303" width="9.140625" style="155"/>
    <col min="304" max="311" width="9.140625" style="2"/>
    <col min="312" max="312" width="9.140625" style="153"/>
    <col min="313" max="314" width="9.140625" style="2"/>
    <col min="337" max="337" width="9.140625" style="155"/>
    <col min="338" max="345" width="9.140625" style="2"/>
    <col min="346" max="346" width="9.140625" style="153"/>
    <col min="347" max="348" width="9.140625" style="2"/>
    <col min="371" max="378" width="9.140625" style="2"/>
    <col min="379" max="379" width="9.140625" style="153"/>
    <col min="380" max="381" width="9.140625" style="2"/>
    <col min="404" max="411" width="9.140625" style="2"/>
    <col min="412" max="412" width="9.140625" style="153"/>
    <col min="413" max="414" width="9.140625" style="2"/>
    <col min="438" max="438" width="9.140625" style="155"/>
    <col min="439" max="444" width="9.140625" style="2"/>
    <col min="445" max="445" width="19" style="2"/>
    <col min="446" max="446" width="17" style="2"/>
    <col min="447" max="447" width="9.140625" style="153"/>
    <col min="448" max="449" width="9.140625" style="2"/>
    <col min="472" max="472" width="9.140625" style="155"/>
    <col min="473" max="480" width="9.140625" style="2"/>
    <col min="481" max="481" width="9.140625" style="153"/>
    <col min="482" max="483" width="9.140625" style="2"/>
    <col min="507" max="514" width="9.140625" style="2"/>
    <col min="515" max="515" width="9.140625" style="153"/>
    <col min="516" max="517" width="9.140625" style="2"/>
    <col min="540" max="547" width="9.140625" style="2"/>
    <col min="548" max="548" width="9.140625" style="153"/>
    <col min="549" max="550" width="9.140625" style="2"/>
    <col min="573" max="580" width="9.140625" style="2"/>
    <col min="581" max="581" width="9.140625" style="153"/>
    <col min="582" max="583" width="9.140625" style="2"/>
    <col min="606" max="613" width="9.140625" style="2"/>
    <col min="614" max="614" width="9.140625" style="153"/>
    <col min="615" max="616" width="9.140625" style="2"/>
    <col min="618" max="620" width="9.140625" style="1"/>
    <col min="661" max="662" width="9.140625" style="1"/>
    <col min="671" max="672" width="9.140625" style="1"/>
    <col min="711" max="718" width="9.140625" style="2"/>
    <col min="719" max="719" width="9.140625" style="153"/>
    <col min="720" max="721" width="9.140625" style="2"/>
    <col min="744" max="751" width="9.140625" style="2"/>
    <col min="752" max="752" width="9.140625" style="153"/>
    <col min="753" max="754" width="9.140625" style="2"/>
    <col min="777" max="784" width="9.140625" style="2"/>
    <col min="785" max="785" width="9.140625" style="153"/>
    <col min="786" max="787" width="9.140625" style="2"/>
    <col min="810" max="817" width="9.140625" style="2"/>
    <col min="818" max="818" width="9.140625" style="153"/>
    <col min="819" max="820" width="9.140625" style="2"/>
    <col min="843" max="850" width="9.140625" style="2"/>
    <col min="851" max="851" width="9.140625" style="153"/>
    <col min="852" max="853" width="9.140625" style="2"/>
    <col min="876" max="883" width="9.140625" style="2"/>
    <col min="884" max="884" width="9.140625" style="153"/>
    <col min="885" max="886" width="9.140625" style="2"/>
    <col min="910" max="917" width="9.140625" style="2"/>
    <col min="918" max="918" width="9.140625" style="153"/>
    <col min="919" max="920" width="9.140625" style="2"/>
    <col min="923" max="923" width="17.42578125"/>
    <col min="924" max="924" width="20.85546875"/>
    <col min="943" max="950" width="9.140625" style="2"/>
    <col min="951" max="951" width="9.140625" style="153"/>
    <col min="952" max="953" width="9.140625" style="2"/>
    <col min="955" max="957" width="9.140625" style="1"/>
    <col min="968" max="969" width="9.140625" style="1"/>
    <col min="978" max="978" width="22.85546875" style="1"/>
    <col min="979" max="979" width="21.5703125" style="1"/>
    <col min="988" max="988" width="49.42578125" style="1"/>
    <col min="989" max="989" width="9.140625" style="1"/>
    <col min="1004" max="1004" width="24.5703125" style="1"/>
    <col min="1005" max="1005" width="33.85546875" style="1"/>
    <col min="1006" max="1006" width="19.5703125" style="1"/>
    <col min="1007" max="1047" width="8.5703125"/>
  </cols>
  <sheetData>
    <row r="1" spans="1:1006 1046:1046" s="3" customFormat="1" x14ac:dyDescent="0.25">
      <c r="A1" s="3" t="s">
        <v>0</v>
      </c>
      <c r="B1" s="3" t="s">
        <v>1</v>
      </c>
      <c r="BN1" s="4"/>
      <c r="BO1" s="4"/>
      <c r="CD1" s="4"/>
      <c r="CE1" s="4"/>
      <c r="CL1" s="4"/>
      <c r="CM1" s="4"/>
      <c r="CV1" s="4"/>
      <c r="CW1" s="4"/>
      <c r="EH1" s="4"/>
      <c r="EI1" s="4"/>
      <c r="EJ1" s="5"/>
      <c r="EK1" s="5"/>
      <c r="EL1" s="5"/>
      <c r="EM1" s="4"/>
      <c r="EN1" s="3" t="s">
        <v>2</v>
      </c>
      <c r="EQ1" s="5"/>
      <c r="EU1" s="5"/>
      <c r="EW1" s="5"/>
      <c r="EX1" s="5"/>
      <c r="EY1" s="5"/>
      <c r="FA1" s="4"/>
      <c r="FB1" s="4"/>
      <c r="FF1" s="5"/>
      <c r="FJ1" s="5"/>
      <c r="FL1" s="5"/>
      <c r="FM1" s="5"/>
      <c r="FN1" s="5"/>
      <c r="FY1" s="4"/>
      <c r="FZ1" s="4"/>
      <c r="GI1" s="5"/>
      <c r="GN1" s="5"/>
      <c r="GO1" s="5"/>
      <c r="GV1" s="4"/>
      <c r="GW1" s="4"/>
      <c r="HA1" s="5"/>
      <c r="HK1" s="5"/>
      <c r="HL1" s="4"/>
      <c r="HM1" s="4"/>
      <c r="HN1" s="4"/>
      <c r="HO1" s="3" t="s">
        <v>3</v>
      </c>
      <c r="IE1" s="4"/>
      <c r="IF1" s="4"/>
      <c r="JS1" s="4"/>
      <c r="JT1" s="4"/>
      <c r="KQ1" s="154"/>
      <c r="KR1" s="6"/>
      <c r="KS1" s="6"/>
      <c r="KT1" s="6"/>
      <c r="KU1" s="6"/>
      <c r="KV1" s="6"/>
      <c r="KW1" s="6"/>
      <c r="KX1" s="6"/>
      <c r="KY1" s="6"/>
      <c r="KZ1" s="151"/>
      <c r="LA1" s="6"/>
      <c r="LB1" s="6"/>
      <c r="LY1" s="154"/>
      <c r="LZ1" s="6"/>
      <c r="MA1" s="6"/>
      <c r="MB1" s="6"/>
      <c r="MC1" s="6"/>
      <c r="MD1" s="6"/>
      <c r="ME1" s="6"/>
      <c r="MF1" s="6"/>
      <c r="MG1" s="6"/>
      <c r="MH1" s="151"/>
      <c r="MI1" s="6"/>
      <c r="MJ1" s="6"/>
      <c r="NG1" s="6"/>
      <c r="NH1" s="6"/>
      <c r="NI1" s="6"/>
      <c r="NJ1" s="6"/>
      <c r="NK1" s="6"/>
      <c r="NL1" s="6"/>
      <c r="NM1" s="6"/>
      <c r="NN1" s="6"/>
      <c r="NO1" s="151"/>
      <c r="NP1" s="6"/>
      <c r="NQ1" s="6"/>
      <c r="ON1" s="6"/>
      <c r="OO1" s="6"/>
      <c r="OP1" s="6"/>
      <c r="OQ1" s="6"/>
      <c r="OR1" s="6"/>
      <c r="OS1" s="6"/>
      <c r="OT1" s="6"/>
      <c r="OU1" s="6"/>
      <c r="OV1" s="151"/>
      <c r="OW1" s="6"/>
      <c r="OX1" s="6"/>
      <c r="PV1" s="154"/>
      <c r="PW1" s="6"/>
      <c r="PX1" s="6"/>
      <c r="PY1" s="6"/>
      <c r="PZ1" s="6"/>
      <c r="QA1" s="6"/>
      <c r="QB1" s="6"/>
      <c r="QC1" s="6"/>
      <c r="QD1" s="6"/>
      <c r="QE1" s="151"/>
      <c r="QF1" s="6"/>
      <c r="QG1" s="6"/>
      <c r="RD1" s="154"/>
      <c r="RE1" s="6"/>
      <c r="RF1" s="6"/>
      <c r="RG1" s="6"/>
      <c r="RH1" s="6"/>
      <c r="RI1" s="6"/>
      <c r="RJ1" s="6"/>
      <c r="RK1" s="6"/>
      <c r="RL1" s="6"/>
      <c r="RM1" s="151"/>
      <c r="RN1" s="6"/>
      <c r="RO1" s="6"/>
      <c r="SM1" s="6"/>
      <c r="SN1" s="6"/>
      <c r="SO1" s="6"/>
      <c r="SP1" s="6"/>
      <c r="SQ1" s="6"/>
      <c r="SR1" s="6"/>
      <c r="SS1" s="6"/>
      <c r="ST1" s="6"/>
      <c r="SU1" s="151"/>
      <c r="SV1" s="6"/>
      <c r="SW1" s="6"/>
      <c r="TT1" s="6"/>
      <c r="TU1" s="6"/>
      <c r="TV1" s="6"/>
      <c r="TW1" s="6"/>
      <c r="TX1" s="6"/>
      <c r="TY1" s="6"/>
      <c r="TZ1" s="6"/>
      <c r="UA1" s="6"/>
      <c r="UB1" s="151"/>
      <c r="UC1" s="6"/>
      <c r="UD1" s="6"/>
      <c r="VA1" s="6"/>
      <c r="VB1" s="6"/>
      <c r="VC1" s="6"/>
      <c r="VD1" s="6"/>
      <c r="VE1" s="6"/>
      <c r="VF1" s="6"/>
      <c r="VG1" s="6"/>
      <c r="VH1" s="6"/>
      <c r="VI1" s="151"/>
      <c r="VJ1" s="6"/>
      <c r="VK1" s="6"/>
      <c r="WH1" s="6"/>
      <c r="WI1" s="6"/>
      <c r="WJ1" s="6"/>
      <c r="WK1" s="6"/>
      <c r="WL1" s="6"/>
      <c r="WM1" s="6"/>
      <c r="WN1" s="6"/>
      <c r="WO1" s="6"/>
      <c r="WP1" s="151"/>
      <c r="WQ1" s="6"/>
      <c r="WR1" s="6"/>
      <c r="WT1" s="4"/>
      <c r="WU1" s="4"/>
      <c r="WV1" s="4"/>
      <c r="WW1" s="3" t="s">
        <v>4</v>
      </c>
      <c r="YK1" s="4"/>
      <c r="YL1" s="4"/>
      <c r="YU1" s="4"/>
      <c r="YV1" s="4"/>
      <c r="AAI1" s="6"/>
      <c r="AAJ1" s="6"/>
      <c r="AAK1" s="6"/>
      <c r="AAL1" s="6"/>
      <c r="AAM1" s="6"/>
      <c r="AAN1" s="6"/>
      <c r="AAO1" s="6"/>
      <c r="AAP1" s="6"/>
      <c r="AAQ1" s="151"/>
      <c r="AAR1" s="6"/>
      <c r="AAS1" s="6"/>
      <c r="ABP1" s="6"/>
      <c r="ABQ1" s="6"/>
      <c r="ABR1" s="6"/>
      <c r="ABS1" s="6"/>
      <c r="ABT1" s="6"/>
      <c r="ABU1" s="6"/>
      <c r="ABV1" s="6"/>
      <c r="ABW1" s="6"/>
      <c r="ABX1" s="151"/>
      <c r="ABY1" s="6"/>
      <c r="ABZ1" s="6"/>
      <c r="ACW1" s="6"/>
      <c r="ACX1" s="6"/>
      <c r="ACY1" s="6"/>
      <c r="ACZ1" s="6"/>
      <c r="ADA1" s="6"/>
      <c r="ADB1" s="6"/>
      <c r="ADC1" s="6"/>
      <c r="ADD1" s="6"/>
      <c r="ADE1" s="151"/>
      <c r="ADF1" s="6"/>
      <c r="ADG1" s="6"/>
      <c r="AED1" s="6"/>
      <c r="AEE1" s="6"/>
      <c r="AEF1" s="6"/>
      <c r="AEG1" s="6"/>
      <c r="AEH1" s="6"/>
      <c r="AEI1" s="6"/>
      <c r="AEJ1" s="6"/>
      <c r="AEK1" s="6"/>
      <c r="AEL1" s="151"/>
      <c r="AEM1" s="6"/>
      <c r="AEN1" s="6"/>
      <c r="AFK1" s="6"/>
      <c r="AFL1" s="6"/>
      <c r="AFM1" s="6"/>
      <c r="AFN1" s="6"/>
      <c r="AFO1" s="6"/>
      <c r="AFP1" s="6"/>
      <c r="AFQ1" s="6"/>
      <c r="AFR1" s="6"/>
      <c r="AFS1" s="151"/>
      <c r="AFT1" s="6"/>
      <c r="AFU1" s="6"/>
      <c r="AGR1" s="6"/>
      <c r="AGS1" s="6"/>
      <c r="AGT1" s="6"/>
      <c r="AGU1" s="6"/>
      <c r="AGV1" s="6"/>
      <c r="AGW1" s="6"/>
      <c r="AGX1" s="6"/>
      <c r="AGY1" s="6"/>
      <c r="AGZ1" s="151"/>
      <c r="AHA1" s="6"/>
      <c r="AHB1" s="6"/>
      <c r="AHZ1" s="6"/>
      <c r="AIA1" s="6"/>
      <c r="AIB1" s="6"/>
      <c r="AIC1" s="6"/>
      <c r="AID1" s="6"/>
      <c r="AIE1" s="6"/>
      <c r="AIF1" s="6"/>
      <c r="AIG1" s="6"/>
      <c r="AIH1" s="151"/>
      <c r="AII1" s="6"/>
      <c r="AIJ1" s="6"/>
      <c r="AJG1" s="6"/>
      <c r="AJH1" s="6"/>
      <c r="AJI1" s="6"/>
      <c r="AJJ1" s="6"/>
      <c r="AJK1" s="6"/>
      <c r="AJL1" s="6"/>
      <c r="AJM1" s="6"/>
      <c r="AJN1" s="6"/>
      <c r="AJO1" s="151"/>
      <c r="AJP1" s="6"/>
      <c r="AJQ1" s="6"/>
      <c r="AJS1" s="4"/>
      <c r="AJT1" s="4"/>
      <c r="AJU1" s="4"/>
      <c r="AJV1" s="3" t="s">
        <v>5</v>
      </c>
      <c r="AKF1" s="4"/>
      <c r="AKG1" s="4"/>
      <c r="AKP1" s="4"/>
      <c r="AKQ1" s="4"/>
      <c r="AKZ1" s="4"/>
      <c r="ALA1" s="4"/>
      <c r="ALP1" s="4"/>
      <c r="ALQ1" s="4"/>
      <c r="ALR1" s="4"/>
      <c r="ANF1"/>
    </row>
    <row r="2" spans="1:1006 1046:1046" x14ac:dyDescent="0.25">
      <c r="A2" s="3" t="s">
        <v>6</v>
      </c>
      <c r="B2" s="3" t="s">
        <v>7</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4"/>
      <c r="BO2" s="4"/>
      <c r="BP2" s="3" t="s">
        <v>8</v>
      </c>
      <c r="CD2" s="4"/>
      <c r="CE2" s="4"/>
      <c r="CF2" s="3" t="s">
        <v>9</v>
      </c>
      <c r="CL2" s="4"/>
      <c r="CM2" s="4"/>
      <c r="CN2" s="3" t="s">
        <v>10</v>
      </c>
      <c r="CV2" s="4"/>
      <c r="CW2" s="4"/>
      <c r="CX2" s="3" t="s">
        <v>11</v>
      </c>
      <c r="EH2" s="4"/>
      <c r="EI2" s="4"/>
      <c r="EJ2" s="5"/>
      <c r="EK2" s="5"/>
      <c r="EL2" s="5"/>
      <c r="EM2" s="4"/>
      <c r="EN2" s="3" t="s">
        <v>12</v>
      </c>
      <c r="EQ2" s="5"/>
      <c r="EU2" s="5"/>
      <c r="EW2" s="5"/>
      <c r="EX2" s="5"/>
      <c r="EY2" s="5"/>
      <c r="FA2" s="4"/>
      <c r="FB2" s="4"/>
      <c r="FC2" s="3" t="s">
        <v>13</v>
      </c>
      <c r="FF2" s="5"/>
      <c r="FJ2" s="5"/>
      <c r="FL2" s="5"/>
      <c r="FM2" s="5"/>
      <c r="FN2" s="5"/>
      <c r="FY2" s="4"/>
      <c r="FZ2" s="4"/>
      <c r="GA2" s="3" t="s">
        <v>14</v>
      </c>
      <c r="GI2" s="5"/>
      <c r="GN2" s="5"/>
      <c r="GO2" s="5"/>
      <c r="GV2" s="4"/>
      <c r="GW2" s="4"/>
      <c r="GX2" s="3" t="s">
        <v>15</v>
      </c>
      <c r="HA2" s="5"/>
      <c r="HK2" s="5"/>
      <c r="HL2" s="4"/>
      <c r="HM2" s="4"/>
      <c r="HN2" s="4"/>
      <c r="HO2" s="3" t="s">
        <v>16</v>
      </c>
      <c r="IE2" s="4"/>
      <c r="IF2" s="4"/>
      <c r="IG2" s="3" t="s">
        <v>17</v>
      </c>
      <c r="JS2" s="4"/>
      <c r="JT2" s="4"/>
      <c r="JU2" s="3" t="s">
        <v>18</v>
      </c>
      <c r="KR2" s="6"/>
      <c r="KS2" s="6"/>
      <c r="KT2" s="6"/>
      <c r="KU2" s="6"/>
      <c r="KV2" s="6"/>
      <c r="KW2" s="6"/>
      <c r="KX2" s="6"/>
      <c r="KY2" s="6"/>
      <c r="KZ2" s="151"/>
      <c r="LA2" s="6"/>
      <c r="LB2" s="6"/>
      <c r="LZ2" s="6"/>
      <c r="MA2" s="6"/>
      <c r="MB2" s="6"/>
      <c r="MC2" s="6"/>
      <c r="MD2" s="6"/>
      <c r="ME2" s="6"/>
      <c r="MF2" s="6"/>
      <c r="MG2" s="6"/>
      <c r="MH2" s="151"/>
      <c r="MI2" s="6"/>
      <c r="MJ2" s="6"/>
      <c r="NG2" s="6"/>
      <c r="NH2" s="6"/>
      <c r="NI2" s="6"/>
      <c r="NJ2" s="6"/>
      <c r="NK2" s="6"/>
      <c r="NL2" s="6"/>
      <c r="NM2" s="6"/>
      <c r="NN2" s="6"/>
      <c r="NO2" s="151"/>
      <c r="NP2" s="6"/>
      <c r="NQ2" s="6"/>
      <c r="ON2" s="6"/>
      <c r="OO2" s="6"/>
      <c r="OP2" s="6"/>
      <c r="OQ2" s="6"/>
      <c r="OR2" s="6"/>
      <c r="OS2" s="6"/>
      <c r="OT2" s="6"/>
      <c r="OU2" s="6"/>
      <c r="OV2" s="151"/>
      <c r="OW2" s="6"/>
      <c r="OX2" s="6"/>
      <c r="PW2" s="6"/>
      <c r="PX2" s="6"/>
      <c r="PY2" s="6"/>
      <c r="PZ2" s="6"/>
      <c r="QA2" s="6"/>
      <c r="QB2" s="6"/>
      <c r="QC2" s="6"/>
      <c r="QD2" s="6"/>
      <c r="QE2" s="151"/>
      <c r="QF2" s="6"/>
      <c r="QG2" s="6"/>
      <c r="RE2" s="6"/>
      <c r="RF2" s="6"/>
      <c r="RG2" s="6"/>
      <c r="RH2" s="6"/>
      <c r="RI2" s="6"/>
      <c r="RJ2" s="6"/>
      <c r="RK2" s="6"/>
      <c r="RL2" s="6"/>
      <c r="RM2" s="151"/>
      <c r="RN2" s="6"/>
      <c r="RO2" s="6"/>
      <c r="SM2" s="6"/>
      <c r="SN2" s="6"/>
      <c r="SO2" s="6"/>
      <c r="SP2" s="6"/>
      <c r="SQ2" s="6"/>
      <c r="SR2" s="6"/>
      <c r="SS2" s="6"/>
      <c r="ST2" s="6"/>
      <c r="SU2" s="151"/>
      <c r="SV2" s="6"/>
      <c r="SW2" s="6"/>
      <c r="TT2" s="6"/>
      <c r="TU2" s="6"/>
      <c r="TV2" s="6"/>
      <c r="TW2" s="6"/>
      <c r="TX2" s="6"/>
      <c r="TY2" s="6"/>
      <c r="TZ2" s="6"/>
      <c r="UA2" s="6"/>
      <c r="UB2" s="151"/>
      <c r="UC2" s="6"/>
      <c r="UD2" s="6"/>
      <c r="VA2" s="6"/>
      <c r="VB2" s="6"/>
      <c r="VC2" s="6"/>
      <c r="VD2" s="6"/>
      <c r="VE2" s="6"/>
      <c r="VF2" s="6"/>
      <c r="VG2" s="6"/>
      <c r="VH2" s="6"/>
      <c r="VI2" s="151"/>
      <c r="VJ2" s="6"/>
      <c r="VK2" s="6"/>
      <c r="WH2" s="6"/>
      <c r="WI2" s="6"/>
      <c r="WJ2" s="6"/>
      <c r="WK2" s="6"/>
      <c r="WL2" s="6"/>
      <c r="WM2" s="6"/>
      <c r="WN2" s="6"/>
      <c r="WO2" s="6"/>
      <c r="WP2" s="151"/>
      <c r="WQ2" s="6"/>
      <c r="WR2" s="6"/>
      <c r="WT2" s="4"/>
      <c r="WU2" s="4"/>
      <c r="WV2" s="4"/>
      <c r="WW2" s="3" t="s">
        <v>19</v>
      </c>
      <c r="YK2" s="4"/>
      <c r="YL2" s="4"/>
      <c r="YM2" s="3" t="s">
        <v>20</v>
      </c>
      <c r="YU2" s="4"/>
      <c r="YV2" s="4"/>
      <c r="YW2" s="3" t="s">
        <v>21</v>
      </c>
      <c r="AAI2" s="6"/>
      <c r="AAJ2" s="6"/>
      <c r="AAK2" s="6"/>
      <c r="AAL2" s="6"/>
      <c r="AAM2" s="6"/>
      <c r="AAN2" s="6"/>
      <c r="AAO2" s="6"/>
      <c r="AAP2" s="6"/>
      <c r="AAQ2" s="151"/>
      <c r="AAR2" s="6"/>
      <c r="AAS2" s="6"/>
      <c r="ABP2" s="6"/>
      <c r="ABQ2" s="6"/>
      <c r="ABR2" s="6"/>
      <c r="ABS2" s="6"/>
      <c r="ABT2" s="6"/>
      <c r="ABU2" s="6"/>
      <c r="ABV2" s="6"/>
      <c r="ABW2" s="6"/>
      <c r="ABX2" s="151"/>
      <c r="ABY2" s="6"/>
      <c r="ABZ2" s="6"/>
      <c r="ACW2" s="6"/>
      <c r="ACX2" s="6"/>
      <c r="ACY2" s="6"/>
      <c r="ACZ2" s="6"/>
      <c r="ADA2" s="6"/>
      <c r="ADB2" s="6"/>
      <c r="ADC2" s="6"/>
      <c r="ADD2" s="6"/>
      <c r="ADE2" s="151"/>
      <c r="ADF2" s="6"/>
      <c r="ADG2" s="6"/>
      <c r="AED2" s="6"/>
      <c r="AEE2" s="6"/>
      <c r="AEF2" s="6"/>
      <c r="AEG2" s="6"/>
      <c r="AEH2" s="6"/>
      <c r="AEI2" s="6"/>
      <c r="AEJ2" s="6"/>
      <c r="AEK2" s="6"/>
      <c r="AEL2" s="151"/>
      <c r="AEM2" s="6"/>
      <c r="AEN2" s="6"/>
      <c r="AFK2" s="6"/>
      <c r="AFL2" s="6"/>
      <c r="AFM2" s="6"/>
      <c r="AFN2" s="6"/>
      <c r="AFO2" s="6"/>
      <c r="AFP2" s="6"/>
      <c r="AFQ2" s="6"/>
      <c r="AFR2" s="6"/>
      <c r="AFS2" s="151"/>
      <c r="AFT2" s="6"/>
      <c r="AFU2" s="6"/>
      <c r="AGR2" s="6"/>
      <c r="AGS2" s="6"/>
      <c r="AGT2" s="6"/>
      <c r="AGU2" s="6"/>
      <c r="AGV2" s="6"/>
      <c r="AGW2" s="6"/>
      <c r="AGX2" s="6"/>
      <c r="AGY2" s="6"/>
      <c r="AGZ2" s="151"/>
      <c r="AHA2" s="6"/>
      <c r="AHB2" s="6"/>
      <c r="AHZ2" s="6"/>
      <c r="AIA2" s="6"/>
      <c r="AIB2" s="6"/>
      <c r="AIC2" s="6"/>
      <c r="AID2" s="6"/>
      <c r="AIE2" s="6"/>
      <c r="AIF2" s="6"/>
      <c r="AIG2" s="6"/>
      <c r="AIH2" s="151"/>
      <c r="AII2" s="6"/>
      <c r="AIJ2" s="6"/>
      <c r="AJG2" s="6"/>
      <c r="AJH2" s="6"/>
      <c r="AJI2" s="6"/>
      <c r="AJJ2" s="6"/>
      <c r="AJK2" s="6"/>
      <c r="AJL2" s="6"/>
      <c r="AJM2" s="6"/>
      <c r="AJN2" s="6"/>
      <c r="AJO2" s="151"/>
      <c r="AJP2" s="6"/>
      <c r="AJQ2" s="6"/>
      <c r="AJS2" s="4"/>
      <c r="AJT2" s="4"/>
      <c r="AJU2" s="4"/>
      <c r="AJV2" s="3" t="s">
        <v>22</v>
      </c>
      <c r="AKF2" s="4"/>
      <c r="AKG2" s="4"/>
      <c r="AKH2" s="3" t="s">
        <v>23</v>
      </c>
      <c r="AKP2" s="4"/>
      <c r="AKQ2" s="4"/>
      <c r="AKR2" s="3" t="s">
        <v>24</v>
      </c>
      <c r="AKZ2" s="4"/>
      <c r="ALA2" s="4"/>
      <c r="ALB2" s="3" t="s">
        <v>25</v>
      </c>
      <c r="ALP2" s="4"/>
      <c r="ALQ2" s="4"/>
      <c r="ALR2" s="4"/>
    </row>
    <row r="3" spans="1:1006 1046:1046" x14ac:dyDescent="0.25">
      <c r="A3" s="3" t="s">
        <v>26</v>
      </c>
      <c r="B3" s="3" t="s">
        <v>27</v>
      </c>
      <c r="C3" s="3"/>
      <c r="D3" s="3"/>
      <c r="E3" s="3"/>
      <c r="F3" s="3"/>
      <c r="G3" s="3"/>
      <c r="H3" s="3"/>
      <c r="I3" s="3"/>
      <c r="J3" s="3"/>
      <c r="K3" s="3"/>
      <c r="L3" s="3"/>
      <c r="M3" s="3"/>
      <c r="N3" s="3"/>
      <c r="O3" s="3"/>
      <c r="P3" s="3"/>
      <c r="Q3" s="3"/>
      <c r="R3" s="3" t="s">
        <v>28</v>
      </c>
      <c r="T3" s="3" t="s">
        <v>29</v>
      </c>
      <c r="Z3" s="3" t="s">
        <v>30</v>
      </c>
      <c r="AH3" s="3" t="s">
        <v>31</v>
      </c>
      <c r="BN3" s="4"/>
      <c r="BO3" s="4"/>
      <c r="BP3" s="3" t="s">
        <v>32</v>
      </c>
      <c r="BX3" s="3" t="s">
        <v>33</v>
      </c>
      <c r="BZ3" s="3" t="s">
        <v>34</v>
      </c>
      <c r="CB3" s="3" t="s">
        <v>35</v>
      </c>
      <c r="CD3" s="4"/>
      <c r="CE3" s="4"/>
      <c r="CF3" s="3" t="s">
        <v>36</v>
      </c>
      <c r="CH3" s="3" t="s">
        <v>37</v>
      </c>
      <c r="CJ3" s="3" t="s">
        <v>38</v>
      </c>
      <c r="CL3" s="4"/>
      <c r="CM3" s="4"/>
      <c r="CN3" s="3" t="s">
        <v>39</v>
      </c>
      <c r="CP3" s="3" t="s">
        <v>40</v>
      </c>
      <c r="CR3" s="3" t="s">
        <v>41</v>
      </c>
      <c r="CS3" s="3"/>
      <c r="CT3" s="3" t="s">
        <v>42</v>
      </c>
      <c r="CU3" s="3"/>
      <c r="CV3" s="4"/>
      <c r="CW3" s="4"/>
      <c r="CX3" s="3" t="s">
        <v>43</v>
      </c>
      <c r="CY3" s="7"/>
      <c r="DA3" s="3" t="s">
        <v>44</v>
      </c>
      <c r="DB3" s="3"/>
      <c r="DD3" s="3" t="s">
        <v>45</v>
      </c>
      <c r="DE3" s="3"/>
      <c r="DF3" s="3"/>
      <c r="DG3" s="3" t="s">
        <v>46</v>
      </c>
      <c r="DH3" s="3"/>
      <c r="DI3" s="3"/>
      <c r="DJ3" s="3" t="s">
        <v>47</v>
      </c>
      <c r="DK3" s="3"/>
      <c r="DL3" s="3"/>
      <c r="DM3" s="3"/>
      <c r="DN3" s="3"/>
      <c r="DO3" s="3"/>
      <c r="DP3" s="3"/>
      <c r="DQ3" s="3"/>
      <c r="DR3" s="3"/>
      <c r="DS3" s="3"/>
      <c r="DT3" s="3"/>
      <c r="DU3" s="3"/>
      <c r="DV3" s="3" t="s">
        <v>48</v>
      </c>
      <c r="DW3" s="3"/>
      <c r="DX3" s="3"/>
      <c r="DY3" s="3"/>
      <c r="DZ3" s="3"/>
      <c r="EA3" s="3"/>
      <c r="EB3" s="3"/>
      <c r="EC3" s="3"/>
      <c r="ED3" s="3"/>
      <c r="EE3" s="3" t="s">
        <v>49</v>
      </c>
      <c r="EF3" s="3"/>
      <c r="EG3" s="3"/>
      <c r="EH3" s="8"/>
      <c r="EI3" s="8"/>
      <c r="EJ3" s="3"/>
      <c r="EK3" s="3"/>
      <c r="EL3" s="3"/>
      <c r="EM3" s="8"/>
      <c r="EN3" s="3" t="s">
        <v>50</v>
      </c>
      <c r="EO3" s="7"/>
      <c r="EP3" s="7"/>
      <c r="EQ3" s="7"/>
      <c r="ER3" s="7"/>
      <c r="ES3" s="7"/>
      <c r="ET3" s="7"/>
      <c r="EU3" s="7"/>
      <c r="EV3" s="3" t="s">
        <v>51</v>
      </c>
      <c r="EW3" s="5"/>
      <c r="EX3" s="5"/>
      <c r="EY3" s="5"/>
      <c r="FA3" s="4"/>
      <c r="FB3" s="4"/>
      <c r="FC3" s="3" t="s">
        <v>52</v>
      </c>
      <c r="FD3" s="3"/>
      <c r="FE3" s="3"/>
      <c r="FF3" s="3"/>
      <c r="FG3" s="3"/>
      <c r="FH3" s="3"/>
      <c r="FI3" s="3"/>
      <c r="FJ3" s="7"/>
      <c r="FK3" s="3" t="s">
        <v>53</v>
      </c>
      <c r="FL3" s="3"/>
      <c r="FM3" s="3"/>
      <c r="FN3" s="5"/>
      <c r="FO3" s="3" t="s">
        <v>54</v>
      </c>
      <c r="FT3" s="3" t="s">
        <v>55</v>
      </c>
      <c r="FY3" s="4"/>
      <c r="FZ3" s="4"/>
      <c r="GA3" s="3" t="s">
        <v>56</v>
      </c>
      <c r="GF3" s="3" t="s">
        <v>57</v>
      </c>
      <c r="GG3" s="3"/>
      <c r="GH3" s="3"/>
      <c r="GI3" s="3"/>
      <c r="GJ3" s="3"/>
      <c r="GK3" s="3"/>
      <c r="GL3" s="3"/>
      <c r="GM3" s="3"/>
      <c r="GN3" s="5" t="s">
        <v>58</v>
      </c>
      <c r="GO3" s="5"/>
      <c r="GS3" s="3" t="s">
        <v>59</v>
      </c>
      <c r="GT3" s="3"/>
      <c r="GV3" s="4"/>
      <c r="GW3" s="4"/>
      <c r="GX3" s="3" t="s">
        <v>60</v>
      </c>
      <c r="HA3" s="5"/>
      <c r="HG3" s="3" t="s">
        <v>61</v>
      </c>
      <c r="HK3" s="5"/>
      <c r="HL3" s="4"/>
      <c r="HM3" s="4"/>
      <c r="HN3" s="4"/>
      <c r="HO3" s="3" t="s">
        <v>62</v>
      </c>
      <c r="HQ3" s="3" t="s">
        <v>63</v>
      </c>
      <c r="HS3" s="3" t="s">
        <v>64</v>
      </c>
      <c r="HV3" s="3" t="s">
        <v>65</v>
      </c>
      <c r="HY3" s="3" t="s">
        <v>66</v>
      </c>
      <c r="HZ3" s="3"/>
      <c r="IA3" s="3"/>
      <c r="IB3" s="3"/>
      <c r="IC3" s="9" t="s">
        <v>67</v>
      </c>
      <c r="ID3" s="9"/>
      <c r="IE3" s="4"/>
      <c r="IF3" s="4"/>
      <c r="IG3" s="3" t="s">
        <v>68</v>
      </c>
      <c r="JM3" s="3" t="s">
        <v>69</v>
      </c>
      <c r="JO3" s="3" t="s">
        <v>70</v>
      </c>
      <c r="JQ3" s="3" t="s">
        <v>71</v>
      </c>
      <c r="JS3" s="4"/>
      <c r="JT3" s="4"/>
      <c r="JU3" s="3" t="s">
        <v>72</v>
      </c>
      <c r="KR3" s="6"/>
      <c r="KS3" s="6"/>
      <c r="KT3" s="6"/>
      <c r="KU3" s="6"/>
      <c r="KV3" s="6"/>
      <c r="KW3" s="6"/>
      <c r="KX3" s="6"/>
      <c r="KY3" s="6"/>
      <c r="KZ3" s="151"/>
      <c r="LA3" s="6"/>
      <c r="LB3" s="6"/>
      <c r="LZ3" s="6"/>
      <c r="MA3" s="6"/>
      <c r="MB3" s="6"/>
      <c r="MC3" s="6"/>
      <c r="MD3" s="6"/>
      <c r="ME3" s="6"/>
      <c r="MF3" s="6"/>
      <c r="MG3" s="6"/>
      <c r="MH3" s="151"/>
      <c r="MI3" s="6"/>
      <c r="MJ3" s="6"/>
      <c r="NG3" s="6"/>
      <c r="NH3" s="6"/>
      <c r="NI3" s="6"/>
      <c r="NJ3" s="6"/>
      <c r="NK3" s="6"/>
      <c r="NL3" s="6"/>
      <c r="NM3" s="6"/>
      <c r="NN3" s="6"/>
      <c r="NO3" s="151"/>
      <c r="NP3" s="6"/>
      <c r="NQ3" s="6"/>
      <c r="ON3" s="6"/>
      <c r="OO3" s="6"/>
      <c r="OP3" s="6"/>
      <c r="OQ3" s="6"/>
      <c r="OR3" s="6"/>
      <c r="OS3" s="6"/>
      <c r="OT3" s="6"/>
      <c r="OU3" s="6"/>
      <c r="OV3" s="151"/>
      <c r="OW3" s="6"/>
      <c r="OX3" s="6"/>
      <c r="OZ3" s="3" t="s">
        <v>73</v>
      </c>
      <c r="PW3" s="6"/>
      <c r="PX3" s="6"/>
      <c r="PY3" s="6"/>
      <c r="PZ3" s="6"/>
      <c r="QA3" s="6"/>
      <c r="QB3" s="6"/>
      <c r="QC3" s="6"/>
      <c r="QD3" s="6"/>
      <c r="QE3" s="151"/>
      <c r="QF3" s="6"/>
      <c r="QG3" s="6"/>
      <c r="RE3" s="6"/>
      <c r="RF3" s="6"/>
      <c r="RG3" s="6"/>
      <c r="RH3" s="6"/>
      <c r="RI3" s="6"/>
      <c r="RJ3" s="6"/>
      <c r="RK3" s="6"/>
      <c r="RL3" s="6"/>
      <c r="RM3" s="151"/>
      <c r="RN3" s="6"/>
      <c r="RO3" s="6"/>
      <c r="RQ3" s="3" t="s">
        <v>74</v>
      </c>
      <c r="SM3" s="6"/>
      <c r="SN3" s="6"/>
      <c r="SO3" s="6"/>
      <c r="SP3" s="6"/>
      <c r="SQ3" s="6"/>
      <c r="SR3" s="6"/>
      <c r="SS3" s="6"/>
      <c r="ST3" s="6"/>
      <c r="SU3" s="151"/>
      <c r="SV3" s="6"/>
      <c r="SW3" s="6"/>
      <c r="TT3" s="6"/>
      <c r="TU3" s="6"/>
      <c r="TV3" s="6"/>
      <c r="TW3" s="6"/>
      <c r="TX3" s="6"/>
      <c r="TY3" s="6"/>
      <c r="TZ3" s="6"/>
      <c r="UA3" s="6"/>
      <c r="UB3" s="151"/>
      <c r="UC3" s="6"/>
      <c r="UD3" s="6"/>
      <c r="VA3" s="6"/>
      <c r="VB3" s="6"/>
      <c r="VC3" s="6"/>
      <c r="VD3" s="6"/>
      <c r="VE3" s="6"/>
      <c r="VF3" s="6"/>
      <c r="VG3" s="6"/>
      <c r="VH3" s="6"/>
      <c r="VI3" s="151"/>
      <c r="VJ3" s="6"/>
      <c r="VK3" s="6"/>
      <c r="WH3" s="6"/>
      <c r="WI3" s="6"/>
      <c r="WJ3" s="6"/>
      <c r="WK3" s="6"/>
      <c r="WL3" s="6"/>
      <c r="WM3" s="6"/>
      <c r="WN3" s="6"/>
      <c r="WO3" s="6"/>
      <c r="WP3" s="151"/>
      <c r="WQ3" s="6"/>
      <c r="WR3" s="6"/>
      <c r="WT3" s="4"/>
      <c r="WU3" s="4"/>
      <c r="WV3" s="4"/>
      <c r="WW3" s="3" t="s">
        <v>75</v>
      </c>
      <c r="XG3" s="3" t="s">
        <v>76</v>
      </c>
      <c r="XQ3" s="3" t="s">
        <v>77</v>
      </c>
      <c r="YA3" s="3" t="s">
        <v>78</v>
      </c>
      <c r="YC3" s="3" t="s">
        <v>79</v>
      </c>
      <c r="YI3" s="5" t="s">
        <v>80</v>
      </c>
      <c r="YK3" s="4"/>
      <c r="YL3" s="4"/>
      <c r="YM3" s="3" t="s">
        <v>81</v>
      </c>
      <c r="YO3" s="3" t="s">
        <v>82</v>
      </c>
      <c r="YQ3" s="3" t="s">
        <v>83</v>
      </c>
      <c r="YS3" s="3" t="s">
        <v>84</v>
      </c>
      <c r="YU3" s="4"/>
      <c r="YV3" s="4"/>
      <c r="YW3" s="3" t="s">
        <v>85</v>
      </c>
      <c r="ZG3" s="3" t="s">
        <v>86</v>
      </c>
      <c r="ZM3" s="3" t="s">
        <v>87</v>
      </c>
      <c r="AAI3" s="6"/>
      <c r="AAJ3" s="6"/>
      <c r="AAK3" s="6"/>
      <c r="AAL3" s="6"/>
      <c r="AAM3" s="6"/>
      <c r="AAN3" s="6"/>
      <c r="AAO3" s="6"/>
      <c r="AAP3" s="6"/>
      <c r="AAQ3" s="151"/>
      <c r="AAR3" s="6"/>
      <c r="AAS3" s="6"/>
      <c r="ABP3" s="6"/>
      <c r="ABQ3" s="6"/>
      <c r="ABR3" s="6"/>
      <c r="ABS3" s="6"/>
      <c r="ABT3" s="6"/>
      <c r="ABU3" s="6"/>
      <c r="ABV3" s="6"/>
      <c r="ABW3" s="6"/>
      <c r="ABX3" s="151"/>
      <c r="ABY3" s="6"/>
      <c r="ABZ3" s="6"/>
      <c r="ACW3" s="6"/>
      <c r="ACX3" s="6"/>
      <c r="ACY3" s="6"/>
      <c r="ACZ3" s="6"/>
      <c r="ADA3" s="6"/>
      <c r="ADB3" s="6"/>
      <c r="ADC3" s="6"/>
      <c r="ADD3" s="6"/>
      <c r="ADE3" s="151"/>
      <c r="ADF3" s="6"/>
      <c r="ADG3" s="6"/>
      <c r="AED3" s="6"/>
      <c r="AEE3" s="6"/>
      <c r="AEF3" s="6"/>
      <c r="AEG3" s="6"/>
      <c r="AEH3" s="6"/>
      <c r="AEI3" s="6"/>
      <c r="AEJ3" s="6"/>
      <c r="AEK3" s="6"/>
      <c r="AEL3" s="151"/>
      <c r="AEM3" s="6"/>
      <c r="AEN3" s="6"/>
      <c r="AFK3" s="6"/>
      <c r="AFL3" s="6"/>
      <c r="AFM3" s="6"/>
      <c r="AFN3" s="6"/>
      <c r="AFO3" s="6"/>
      <c r="AFP3" s="6"/>
      <c r="AFQ3" s="6"/>
      <c r="AFR3" s="6"/>
      <c r="AFS3" s="151"/>
      <c r="AFT3" s="6"/>
      <c r="AFU3" s="6"/>
      <c r="AGR3" s="6"/>
      <c r="AGS3" s="6"/>
      <c r="AGT3" s="6"/>
      <c r="AGU3" s="6"/>
      <c r="AGV3" s="6"/>
      <c r="AGW3" s="6"/>
      <c r="AGX3" s="6"/>
      <c r="AGY3" s="6"/>
      <c r="AGZ3" s="151"/>
      <c r="AHA3" s="6"/>
      <c r="AHB3" s="6"/>
      <c r="AHD3" s="3" t="s">
        <v>88</v>
      </c>
      <c r="AHZ3" s="6"/>
      <c r="AIA3" s="6"/>
      <c r="AIB3" s="6"/>
      <c r="AIC3" s="6"/>
      <c r="AID3" s="6"/>
      <c r="AIE3" s="6"/>
      <c r="AIF3" s="6"/>
      <c r="AIG3" s="6"/>
      <c r="AIH3" s="151"/>
      <c r="AII3" s="6"/>
      <c r="AIJ3" s="6"/>
      <c r="AJG3" s="6"/>
      <c r="AJH3" s="6"/>
      <c r="AJI3" s="6"/>
      <c r="AJJ3" s="6"/>
      <c r="AJK3" s="6"/>
      <c r="AJL3" s="6"/>
      <c r="AJM3" s="6"/>
      <c r="AJN3" s="6"/>
      <c r="AJO3" s="151"/>
      <c r="AJP3" s="6"/>
      <c r="AJQ3" s="6"/>
      <c r="AJS3" s="4"/>
      <c r="AJT3" s="4"/>
      <c r="AJU3" s="4"/>
      <c r="AJV3" s="3" t="s">
        <v>89</v>
      </c>
      <c r="AJX3" s="3" t="s">
        <v>90</v>
      </c>
      <c r="AJZ3" s="3" t="s">
        <v>91</v>
      </c>
      <c r="AKF3" s="4"/>
      <c r="AKG3" s="4"/>
      <c r="AKH3" s="3" t="s">
        <v>92</v>
      </c>
      <c r="AKJ3" s="3" t="s">
        <v>93</v>
      </c>
      <c r="AKL3" s="3" t="s">
        <v>94</v>
      </c>
      <c r="AKM3" s="5"/>
      <c r="AKN3" s="5"/>
      <c r="AKO3" s="5"/>
      <c r="AKP3" s="4"/>
      <c r="AKQ3" s="4"/>
      <c r="AKR3" s="5" t="s">
        <v>95</v>
      </c>
      <c r="AKS3" s="5"/>
      <c r="AKT3" s="5" t="s">
        <v>96</v>
      </c>
      <c r="AKU3" s="5"/>
      <c r="AKV3" s="5" t="s">
        <v>97</v>
      </c>
      <c r="AKW3" s="5"/>
      <c r="AKX3" s="5" t="s">
        <v>98</v>
      </c>
      <c r="AKY3" s="5"/>
      <c r="AKZ3" s="4"/>
      <c r="ALA3" s="4"/>
      <c r="ALB3" s="5" t="s">
        <v>99</v>
      </c>
      <c r="ALC3" s="5"/>
      <c r="ALD3" s="3" t="s">
        <v>100</v>
      </c>
      <c r="ALF3" s="3" t="s">
        <v>101</v>
      </c>
      <c r="ALH3" s="3" t="s">
        <v>102</v>
      </c>
      <c r="ALJ3" s="3" t="s">
        <v>103</v>
      </c>
      <c r="ALL3" s="3" t="s">
        <v>104</v>
      </c>
      <c r="ALN3" s="3" t="s">
        <v>105</v>
      </c>
      <c r="ALP3" s="4"/>
      <c r="ALQ3" s="4"/>
      <c r="ALR3" s="4"/>
    </row>
    <row r="4" spans="1:1006 1046:1046" x14ac:dyDescent="0.25">
      <c r="A4" s="5" t="s">
        <v>106</v>
      </c>
      <c r="B4" s="3" t="s">
        <v>107</v>
      </c>
      <c r="C4" s="3" t="s">
        <v>108</v>
      </c>
      <c r="D4" s="3" t="s">
        <v>109</v>
      </c>
      <c r="E4" s="3" t="s">
        <v>110</v>
      </c>
      <c r="F4" s="3" t="s">
        <v>111</v>
      </c>
      <c r="G4" s="3" t="s">
        <v>112</v>
      </c>
      <c r="H4" s="3" t="s">
        <v>113</v>
      </c>
      <c r="I4" s="3" t="s">
        <v>114</v>
      </c>
      <c r="J4" s="3" t="s">
        <v>115</v>
      </c>
      <c r="K4" s="3" t="s">
        <v>116</v>
      </c>
      <c r="L4" s="3" t="s">
        <v>117</v>
      </c>
      <c r="M4" s="3" t="s">
        <v>118</v>
      </c>
      <c r="N4" s="3" t="s">
        <v>119</v>
      </c>
      <c r="O4" s="3" t="s">
        <v>120</v>
      </c>
      <c r="P4" s="3" t="s">
        <v>121</v>
      </c>
      <c r="Q4" s="3" t="s">
        <v>122</v>
      </c>
      <c r="R4" s="3" t="s">
        <v>123</v>
      </c>
      <c r="S4" s="3" t="s">
        <v>124</v>
      </c>
      <c r="T4" s="3" t="s">
        <v>125</v>
      </c>
      <c r="U4" s="3" t="s">
        <v>126</v>
      </c>
      <c r="V4" s="3" t="s">
        <v>127</v>
      </c>
      <c r="W4" s="3" t="s">
        <v>128</v>
      </c>
      <c r="X4" s="3" t="s">
        <v>129</v>
      </c>
      <c r="Y4" s="3" t="s">
        <v>130</v>
      </c>
      <c r="Z4" s="3" t="s">
        <v>131</v>
      </c>
      <c r="AA4" s="3" t="s">
        <v>132</v>
      </c>
      <c r="AB4" s="3" t="s">
        <v>133</v>
      </c>
      <c r="AC4" s="3" t="s">
        <v>134</v>
      </c>
      <c r="AD4" s="3" t="s">
        <v>135</v>
      </c>
      <c r="AE4" s="3" t="s">
        <v>136</v>
      </c>
      <c r="AF4" s="3" t="s">
        <v>137</v>
      </c>
      <c r="AG4" s="3" t="s">
        <v>138</v>
      </c>
      <c r="AH4" s="3" t="s">
        <v>139</v>
      </c>
      <c r="AI4" s="3" t="s">
        <v>140</v>
      </c>
      <c r="AJ4" s="3" t="s">
        <v>141</v>
      </c>
      <c r="AK4" s="3" t="s">
        <v>142</v>
      </c>
      <c r="AL4" s="3" t="s">
        <v>143</v>
      </c>
      <c r="AM4" s="3" t="s">
        <v>144</v>
      </c>
      <c r="AN4" s="3" t="s">
        <v>145</v>
      </c>
      <c r="AO4" s="3" t="s">
        <v>146</v>
      </c>
      <c r="AP4" s="3" t="s">
        <v>147</v>
      </c>
      <c r="AQ4" s="3" t="s">
        <v>148</v>
      </c>
      <c r="AR4" s="3" t="s">
        <v>149</v>
      </c>
      <c r="AS4" s="3" t="s">
        <v>150</v>
      </c>
      <c r="AT4" s="3" t="s">
        <v>151</v>
      </c>
      <c r="AU4" s="3" t="s">
        <v>152</v>
      </c>
      <c r="AV4" s="3" t="s">
        <v>153</v>
      </c>
      <c r="AW4" s="3" t="s">
        <v>154</v>
      </c>
      <c r="AX4" s="3" t="s">
        <v>155</v>
      </c>
      <c r="AY4" s="3" t="s">
        <v>156</v>
      </c>
      <c r="AZ4" s="3" t="s">
        <v>157</v>
      </c>
      <c r="BA4" s="3" t="s">
        <v>158</v>
      </c>
      <c r="BB4" s="3" t="s">
        <v>159</v>
      </c>
      <c r="BC4" s="3" t="s">
        <v>160</v>
      </c>
      <c r="BD4" s="3" t="s">
        <v>161</v>
      </c>
      <c r="BE4" s="3" t="s">
        <v>162</v>
      </c>
      <c r="BF4" s="3" t="s">
        <v>163</v>
      </c>
      <c r="BG4" s="3" t="s">
        <v>164</v>
      </c>
      <c r="BH4" s="3" t="s">
        <v>165</v>
      </c>
      <c r="BI4" s="3" t="s">
        <v>166</v>
      </c>
      <c r="BJ4" s="3" t="s">
        <v>167</v>
      </c>
      <c r="BK4" s="3" t="s">
        <v>168</v>
      </c>
      <c r="BL4" s="3" t="s">
        <v>169</v>
      </c>
      <c r="BM4" s="3" t="s">
        <v>170</v>
      </c>
      <c r="BN4" s="4" t="s">
        <v>7</v>
      </c>
      <c r="BO4" s="4" t="s">
        <v>171</v>
      </c>
      <c r="BP4" s="3" t="s">
        <v>172</v>
      </c>
      <c r="BQ4" s="3" t="s">
        <v>173</v>
      </c>
      <c r="BR4" s="3" t="s">
        <v>174</v>
      </c>
      <c r="BS4" s="3" t="s">
        <v>175</v>
      </c>
      <c r="BT4" s="3" t="s">
        <v>176</v>
      </c>
      <c r="BU4" s="3" t="s">
        <v>177</v>
      </c>
      <c r="BV4" s="3" t="s">
        <v>178</v>
      </c>
      <c r="BW4" s="3" t="s">
        <v>179</v>
      </c>
      <c r="BX4" s="3" t="s">
        <v>33</v>
      </c>
      <c r="BY4" s="3" t="s">
        <v>180</v>
      </c>
      <c r="BZ4" s="3" t="s">
        <v>34</v>
      </c>
      <c r="CA4" s="3" t="s">
        <v>181</v>
      </c>
      <c r="CB4" s="3" t="s">
        <v>35</v>
      </c>
      <c r="CC4" s="3" t="s">
        <v>182</v>
      </c>
      <c r="CD4" s="4" t="s">
        <v>8</v>
      </c>
      <c r="CE4" s="4" t="s">
        <v>183</v>
      </c>
      <c r="CF4" s="3" t="s">
        <v>36</v>
      </c>
      <c r="CG4" s="3" t="s">
        <v>184</v>
      </c>
      <c r="CH4" s="3" t="s">
        <v>37</v>
      </c>
      <c r="CI4" s="3" t="s">
        <v>185</v>
      </c>
      <c r="CJ4" s="3" t="s">
        <v>38</v>
      </c>
      <c r="CK4" s="9" t="s">
        <v>186</v>
      </c>
      <c r="CL4" s="4" t="s">
        <v>9</v>
      </c>
      <c r="CM4" s="4" t="s">
        <v>187</v>
      </c>
      <c r="CN4" s="3" t="s">
        <v>39</v>
      </c>
      <c r="CO4" s="3" t="s">
        <v>188</v>
      </c>
      <c r="CP4" s="3" t="s">
        <v>40</v>
      </c>
      <c r="CQ4" s="3" t="s">
        <v>189</v>
      </c>
      <c r="CR4" s="3" t="s">
        <v>41</v>
      </c>
      <c r="CS4" s="3" t="s">
        <v>190</v>
      </c>
      <c r="CT4" s="3" t="s">
        <v>42</v>
      </c>
      <c r="CU4" s="3" t="s">
        <v>191</v>
      </c>
      <c r="CV4" s="4" t="s">
        <v>10</v>
      </c>
      <c r="CW4" s="4" t="s">
        <v>192</v>
      </c>
      <c r="CX4" s="3" t="s">
        <v>43</v>
      </c>
      <c r="CY4" s="3" t="s">
        <v>193</v>
      </c>
      <c r="CZ4" s="3" t="s">
        <v>194</v>
      </c>
      <c r="DA4" s="3" t="s">
        <v>44</v>
      </c>
      <c r="DB4" s="3" t="s">
        <v>195</v>
      </c>
      <c r="DC4" s="3" t="s">
        <v>196</v>
      </c>
      <c r="DD4" s="3" t="s">
        <v>45</v>
      </c>
      <c r="DE4" s="3" t="s">
        <v>197</v>
      </c>
      <c r="DF4" s="3" t="s">
        <v>198</v>
      </c>
      <c r="DG4" s="3" t="s">
        <v>46</v>
      </c>
      <c r="DH4" s="3" t="s">
        <v>199</v>
      </c>
      <c r="DI4" s="3" t="s">
        <v>200</v>
      </c>
      <c r="DJ4" s="9" t="s">
        <v>201</v>
      </c>
      <c r="DK4" s="9" t="s">
        <v>202</v>
      </c>
      <c r="DL4" s="9" t="s">
        <v>203</v>
      </c>
      <c r="DM4" s="9" t="s">
        <v>204</v>
      </c>
      <c r="DN4" s="9" t="s">
        <v>205</v>
      </c>
      <c r="DO4" s="9" t="s">
        <v>206</v>
      </c>
      <c r="DP4" s="9" t="s">
        <v>207</v>
      </c>
      <c r="DQ4" s="9" t="s">
        <v>208</v>
      </c>
      <c r="DR4" s="9" t="s">
        <v>209</v>
      </c>
      <c r="DS4" s="9" t="s">
        <v>210</v>
      </c>
      <c r="DT4" s="9" t="s">
        <v>211</v>
      </c>
      <c r="DU4" s="9" t="s">
        <v>212</v>
      </c>
      <c r="DV4" s="9" t="s">
        <v>213</v>
      </c>
      <c r="DW4" s="9" t="s">
        <v>214</v>
      </c>
      <c r="DX4" s="9" t="s">
        <v>215</v>
      </c>
      <c r="DY4" s="9" t="s">
        <v>216</v>
      </c>
      <c r="DZ4" s="9" t="s">
        <v>217</v>
      </c>
      <c r="EA4" s="9" t="s">
        <v>218</v>
      </c>
      <c r="EB4" s="9" t="s">
        <v>219</v>
      </c>
      <c r="EC4" s="9" t="s">
        <v>220</v>
      </c>
      <c r="ED4" s="9" t="s">
        <v>221</v>
      </c>
      <c r="EE4" s="3" t="s">
        <v>49</v>
      </c>
      <c r="EF4" s="9" t="s">
        <v>222</v>
      </c>
      <c r="EG4" s="9" t="s">
        <v>223</v>
      </c>
      <c r="EH4" s="4" t="s">
        <v>11</v>
      </c>
      <c r="EI4" s="4" t="s">
        <v>224</v>
      </c>
      <c r="EJ4" s="5" t="s">
        <v>225</v>
      </c>
      <c r="EK4" s="5" t="s">
        <v>226</v>
      </c>
      <c r="EL4" s="5" t="s">
        <v>227</v>
      </c>
      <c r="EM4" s="4" t="s">
        <v>228</v>
      </c>
      <c r="EN4" s="3" t="s">
        <v>229</v>
      </c>
      <c r="EO4" s="3" t="s">
        <v>230</v>
      </c>
      <c r="EP4" s="3" t="s">
        <v>231</v>
      </c>
      <c r="EQ4" s="5" t="s">
        <v>232</v>
      </c>
      <c r="ER4" s="3" t="s">
        <v>233</v>
      </c>
      <c r="ES4" s="3" t="s">
        <v>234</v>
      </c>
      <c r="ET4" s="3" t="s">
        <v>235</v>
      </c>
      <c r="EU4" s="5" t="s">
        <v>236</v>
      </c>
      <c r="EV4" s="3" t="s">
        <v>237</v>
      </c>
      <c r="EW4" s="5" t="s">
        <v>238</v>
      </c>
      <c r="EX4" s="5" t="s">
        <v>239</v>
      </c>
      <c r="EY4" s="5" t="s">
        <v>240</v>
      </c>
      <c r="EZ4" s="3" t="s">
        <v>241</v>
      </c>
      <c r="FA4" s="4" t="s">
        <v>12</v>
      </c>
      <c r="FB4" s="4" t="s">
        <v>242</v>
      </c>
      <c r="FC4" s="3" t="s">
        <v>243</v>
      </c>
      <c r="FD4" s="3" t="s">
        <v>244</v>
      </c>
      <c r="FE4" s="3" t="s">
        <v>245</v>
      </c>
      <c r="FF4" s="3" t="s">
        <v>246</v>
      </c>
      <c r="FG4" s="3" t="s">
        <v>247</v>
      </c>
      <c r="FH4" s="3" t="s">
        <v>248</v>
      </c>
      <c r="FI4" s="3" t="s">
        <v>249</v>
      </c>
      <c r="FJ4" s="3" t="s">
        <v>250</v>
      </c>
      <c r="FK4" s="3" t="s">
        <v>251</v>
      </c>
      <c r="FL4" s="3" t="s">
        <v>252</v>
      </c>
      <c r="FM4" s="3" t="s">
        <v>253</v>
      </c>
      <c r="FN4" s="3" t="s">
        <v>254</v>
      </c>
      <c r="FO4" s="3" t="s">
        <v>255</v>
      </c>
      <c r="FP4" s="3" t="s">
        <v>256</v>
      </c>
      <c r="FQ4" s="3" t="s">
        <v>257</v>
      </c>
      <c r="FR4" s="3" t="s">
        <v>258</v>
      </c>
      <c r="FS4" s="3" t="s">
        <v>259</v>
      </c>
      <c r="FT4" s="3" t="s">
        <v>260</v>
      </c>
      <c r="FU4" s="3" t="s">
        <v>261</v>
      </c>
      <c r="FV4" s="3" t="s">
        <v>262</v>
      </c>
      <c r="FW4" s="3" t="s">
        <v>263</v>
      </c>
      <c r="FX4" s="3" t="s">
        <v>264</v>
      </c>
      <c r="FY4" s="4" t="s">
        <v>13</v>
      </c>
      <c r="FZ4" s="4" t="s">
        <v>265</v>
      </c>
      <c r="GA4" s="3" t="s">
        <v>266</v>
      </c>
      <c r="GB4" s="3" t="s">
        <v>267</v>
      </c>
      <c r="GC4" s="3" t="s">
        <v>268</v>
      </c>
      <c r="GD4" s="3" t="s">
        <v>269</v>
      </c>
      <c r="GE4" s="3" t="s">
        <v>270</v>
      </c>
      <c r="GF4" s="3" t="s">
        <v>271</v>
      </c>
      <c r="GG4" s="3" t="s">
        <v>272</v>
      </c>
      <c r="GH4" s="3" t="s">
        <v>273</v>
      </c>
      <c r="GI4" s="3" t="s">
        <v>274</v>
      </c>
      <c r="GJ4" s="3" t="s">
        <v>275</v>
      </c>
      <c r="GK4" s="3" t="s">
        <v>276</v>
      </c>
      <c r="GL4" s="3" t="s">
        <v>277</v>
      </c>
      <c r="GM4" s="3" t="s">
        <v>278</v>
      </c>
      <c r="GN4" s="10" t="s">
        <v>279</v>
      </c>
      <c r="GO4" s="5" t="s">
        <v>280</v>
      </c>
      <c r="GP4" s="5" t="s">
        <v>281</v>
      </c>
      <c r="GQ4" s="5" t="s">
        <v>282</v>
      </c>
      <c r="GR4" s="3" t="s">
        <v>283</v>
      </c>
      <c r="GS4" s="3" t="s">
        <v>59</v>
      </c>
      <c r="GT4" s="3" t="s">
        <v>284</v>
      </c>
      <c r="GU4" s="3" t="s">
        <v>285</v>
      </c>
      <c r="GV4" s="4" t="s">
        <v>14</v>
      </c>
      <c r="GW4" s="4" t="s">
        <v>286</v>
      </c>
      <c r="GX4" s="3" t="s">
        <v>287</v>
      </c>
      <c r="GY4" s="3" t="s">
        <v>288</v>
      </c>
      <c r="GZ4" s="3" t="s">
        <v>289</v>
      </c>
      <c r="HA4" s="3" t="s">
        <v>290</v>
      </c>
      <c r="HB4" s="3" t="s">
        <v>291</v>
      </c>
      <c r="HC4" s="3" t="s">
        <v>292</v>
      </c>
      <c r="HD4" s="3" t="s">
        <v>293</v>
      </c>
      <c r="HE4" s="3" t="s">
        <v>294</v>
      </c>
      <c r="HF4" s="3" t="s">
        <v>295</v>
      </c>
      <c r="HG4" s="3" t="s">
        <v>296</v>
      </c>
      <c r="HH4" s="3" t="s">
        <v>297</v>
      </c>
      <c r="HI4" s="3" t="s">
        <v>298</v>
      </c>
      <c r="HJ4" s="3" t="s">
        <v>299</v>
      </c>
      <c r="HK4" s="5" t="s">
        <v>300</v>
      </c>
      <c r="HL4" s="4" t="s">
        <v>15</v>
      </c>
      <c r="HM4" s="4" t="s">
        <v>301</v>
      </c>
      <c r="HN4" s="4" t="s">
        <v>302</v>
      </c>
      <c r="HO4" s="3" t="s">
        <v>62</v>
      </c>
      <c r="HP4" s="3" t="s">
        <v>303</v>
      </c>
      <c r="HQ4" s="3" t="s">
        <v>63</v>
      </c>
      <c r="HR4" s="3" t="s">
        <v>304</v>
      </c>
      <c r="HS4" s="3" t="s">
        <v>64</v>
      </c>
      <c r="HT4" s="3" t="s">
        <v>305</v>
      </c>
      <c r="HU4" s="3" t="s">
        <v>306</v>
      </c>
      <c r="HV4" s="3" t="s">
        <v>65</v>
      </c>
      <c r="HW4" s="3" t="s">
        <v>307</v>
      </c>
      <c r="HX4" s="3" t="s">
        <v>308</v>
      </c>
      <c r="HY4" s="9" t="s">
        <v>309</v>
      </c>
      <c r="HZ4" s="9" t="s">
        <v>310</v>
      </c>
      <c r="IA4" s="9" t="s">
        <v>311</v>
      </c>
      <c r="IB4" s="9" t="s">
        <v>312</v>
      </c>
      <c r="IC4" s="9" t="s">
        <v>67</v>
      </c>
      <c r="ID4" s="9" t="s">
        <v>313</v>
      </c>
      <c r="IE4" s="4" t="s">
        <v>16</v>
      </c>
      <c r="IF4" s="4" t="s">
        <v>314</v>
      </c>
      <c r="IG4" s="3" t="s">
        <v>315</v>
      </c>
      <c r="IH4" s="3" t="s">
        <v>316</v>
      </c>
      <c r="II4" s="3" t="s">
        <v>317</v>
      </c>
      <c r="IJ4" s="3" t="s">
        <v>318</v>
      </c>
      <c r="IK4" s="3" t="s">
        <v>319</v>
      </c>
      <c r="IL4" s="3" t="s">
        <v>320</v>
      </c>
      <c r="IM4" s="3" t="s">
        <v>321</v>
      </c>
      <c r="IN4" s="3" t="s">
        <v>322</v>
      </c>
      <c r="IO4" s="3" t="s">
        <v>323</v>
      </c>
      <c r="IP4" s="3" t="s">
        <v>324</v>
      </c>
      <c r="IQ4" s="3" t="s">
        <v>325</v>
      </c>
      <c r="IR4" s="3" t="s">
        <v>326</v>
      </c>
      <c r="IS4" s="3" t="s">
        <v>327</v>
      </c>
      <c r="IT4" s="3" t="s">
        <v>328</v>
      </c>
      <c r="IU4" s="3" t="s">
        <v>329</v>
      </c>
      <c r="IV4" s="3" t="s">
        <v>330</v>
      </c>
      <c r="IW4" s="3" t="s">
        <v>331</v>
      </c>
      <c r="IX4" s="3" t="s">
        <v>332</v>
      </c>
      <c r="IY4" s="3" t="s">
        <v>333</v>
      </c>
      <c r="IZ4" s="3" t="s">
        <v>334</v>
      </c>
      <c r="JA4" s="3" t="s">
        <v>335</v>
      </c>
      <c r="JB4" s="3" t="s">
        <v>336</v>
      </c>
      <c r="JC4" s="3" t="s">
        <v>337</v>
      </c>
      <c r="JD4" s="3" t="s">
        <v>338</v>
      </c>
      <c r="JE4" s="3" t="s">
        <v>339</v>
      </c>
      <c r="JF4" s="3" t="s">
        <v>340</v>
      </c>
      <c r="JG4" s="3" t="s">
        <v>341</v>
      </c>
      <c r="JH4" s="3" t="s">
        <v>342</v>
      </c>
      <c r="JI4" s="3" t="s">
        <v>343</v>
      </c>
      <c r="JJ4" s="3" t="s">
        <v>344</v>
      </c>
      <c r="JK4" s="3" t="s">
        <v>345</v>
      </c>
      <c r="JL4" s="3" t="s">
        <v>346</v>
      </c>
      <c r="JM4" s="3" t="s">
        <v>69</v>
      </c>
      <c r="JN4" s="3" t="s">
        <v>347</v>
      </c>
      <c r="JO4" s="3" t="s">
        <v>70</v>
      </c>
      <c r="JP4" s="3" t="s">
        <v>348</v>
      </c>
      <c r="JQ4" s="3" t="s">
        <v>71</v>
      </c>
      <c r="JR4" s="3" t="s">
        <v>349</v>
      </c>
      <c r="JS4" s="4" t="s">
        <v>17</v>
      </c>
      <c r="JT4" s="4" t="s">
        <v>350</v>
      </c>
      <c r="JU4" s="3" t="s">
        <v>351</v>
      </c>
      <c r="JV4" s="3" t="s">
        <v>352</v>
      </c>
      <c r="JW4" s="3" t="s">
        <v>353</v>
      </c>
      <c r="JX4" s="3" t="s">
        <v>354</v>
      </c>
      <c r="JY4" s="3" t="s">
        <v>355</v>
      </c>
      <c r="JZ4" s="3" t="s">
        <v>356</v>
      </c>
      <c r="KA4" s="3" t="s">
        <v>357</v>
      </c>
      <c r="KB4" s="3" t="s">
        <v>358</v>
      </c>
      <c r="KC4" s="3" t="s">
        <v>359</v>
      </c>
      <c r="KD4" s="3" t="s">
        <v>360</v>
      </c>
      <c r="KE4" s="3" t="s">
        <v>361</v>
      </c>
      <c r="KF4" s="3" t="s">
        <v>362</v>
      </c>
      <c r="KG4" s="3" t="s">
        <v>363</v>
      </c>
      <c r="KH4" s="3" t="s">
        <v>364</v>
      </c>
      <c r="KI4" s="3" t="s">
        <v>365</v>
      </c>
      <c r="KJ4" s="3" t="s">
        <v>366</v>
      </c>
      <c r="KK4" s="3" t="s">
        <v>367</v>
      </c>
      <c r="KL4" s="3" t="s">
        <v>368</v>
      </c>
      <c r="KM4" s="3" t="s">
        <v>369</v>
      </c>
      <c r="KN4" s="3" t="s">
        <v>370</v>
      </c>
      <c r="KO4" s="3" t="s">
        <v>371</v>
      </c>
      <c r="KP4" s="3" t="s">
        <v>372</v>
      </c>
      <c r="KQ4" s="154" t="s">
        <v>1458</v>
      </c>
      <c r="KR4" s="6" t="s">
        <v>373</v>
      </c>
      <c r="KS4" s="6" t="s">
        <v>374</v>
      </c>
      <c r="KT4" s="6" t="s">
        <v>375</v>
      </c>
      <c r="KU4" s="6" t="s">
        <v>376</v>
      </c>
      <c r="KV4" s="6" t="s">
        <v>377</v>
      </c>
      <c r="KW4" s="6" t="s">
        <v>378</v>
      </c>
      <c r="KX4" s="6" t="s">
        <v>379</v>
      </c>
      <c r="KY4" s="6" t="s">
        <v>380</v>
      </c>
      <c r="KZ4" s="151" t="s">
        <v>1438</v>
      </c>
      <c r="LA4" s="6" t="s">
        <v>381</v>
      </c>
      <c r="LB4" s="6" t="s">
        <v>382</v>
      </c>
      <c r="LC4" s="3" t="s">
        <v>383</v>
      </c>
      <c r="LD4" s="3" t="s">
        <v>384</v>
      </c>
      <c r="LE4" s="3" t="s">
        <v>385</v>
      </c>
      <c r="LF4" s="3" t="s">
        <v>386</v>
      </c>
      <c r="LG4" s="3" t="s">
        <v>387</v>
      </c>
      <c r="LH4" s="3" t="s">
        <v>388</v>
      </c>
      <c r="LI4" s="3" t="s">
        <v>389</v>
      </c>
      <c r="LJ4" s="3" t="s">
        <v>390</v>
      </c>
      <c r="LK4" s="3" t="s">
        <v>391</v>
      </c>
      <c r="LL4" s="3" t="s">
        <v>392</v>
      </c>
      <c r="LM4" s="3" t="s">
        <v>393</v>
      </c>
      <c r="LN4" s="3" t="s">
        <v>394</v>
      </c>
      <c r="LO4" s="3" t="s">
        <v>395</v>
      </c>
      <c r="LP4" s="3" t="s">
        <v>396</v>
      </c>
      <c r="LQ4" s="3" t="s">
        <v>397</v>
      </c>
      <c r="LR4" s="3" t="s">
        <v>398</v>
      </c>
      <c r="LS4" s="3" t="s">
        <v>399</v>
      </c>
      <c r="LT4" s="3" t="s">
        <v>400</v>
      </c>
      <c r="LU4" s="3" t="s">
        <v>401</v>
      </c>
      <c r="LV4" s="3" t="s">
        <v>402</v>
      </c>
      <c r="LW4" s="3" t="s">
        <v>403</v>
      </c>
      <c r="LX4" s="3" t="s">
        <v>404</v>
      </c>
      <c r="LY4" s="154" t="s">
        <v>1459</v>
      </c>
      <c r="LZ4" s="6" t="s">
        <v>405</v>
      </c>
      <c r="MA4" s="6" t="s">
        <v>406</v>
      </c>
      <c r="MB4" s="6" t="s">
        <v>407</v>
      </c>
      <c r="MC4" s="6" t="s">
        <v>408</v>
      </c>
      <c r="MD4" s="6" t="s">
        <v>409</v>
      </c>
      <c r="ME4" s="6" t="s">
        <v>410</v>
      </c>
      <c r="MF4" s="6" t="s">
        <v>411</v>
      </c>
      <c r="MG4" s="6" t="s">
        <v>412</v>
      </c>
      <c r="MH4" s="151" t="s">
        <v>1439</v>
      </c>
      <c r="MI4" s="6" t="s">
        <v>413</v>
      </c>
      <c r="MJ4" s="6" t="s">
        <v>414</v>
      </c>
      <c r="MK4" s="3" t="s">
        <v>415</v>
      </c>
      <c r="ML4" s="3" t="s">
        <v>416</v>
      </c>
      <c r="MM4" s="3" t="s">
        <v>417</v>
      </c>
      <c r="MN4" s="3" t="s">
        <v>418</v>
      </c>
      <c r="MO4" s="3" t="s">
        <v>419</v>
      </c>
      <c r="MP4" s="3" t="s">
        <v>420</v>
      </c>
      <c r="MQ4" s="3" t="s">
        <v>421</v>
      </c>
      <c r="MR4" s="3" t="s">
        <v>422</v>
      </c>
      <c r="MS4" s="3" t="s">
        <v>423</v>
      </c>
      <c r="MT4" s="3" t="s">
        <v>424</v>
      </c>
      <c r="MU4" s="3" t="s">
        <v>425</v>
      </c>
      <c r="MV4" s="3" t="s">
        <v>426</v>
      </c>
      <c r="MW4" s="3" t="s">
        <v>427</v>
      </c>
      <c r="MX4" s="3" t="s">
        <v>428</v>
      </c>
      <c r="MY4" s="3" t="s">
        <v>429</v>
      </c>
      <c r="MZ4" s="3" t="s">
        <v>430</v>
      </c>
      <c r="NA4" s="3" t="s">
        <v>431</v>
      </c>
      <c r="NB4" s="3" t="s">
        <v>432</v>
      </c>
      <c r="NC4" s="3" t="s">
        <v>433</v>
      </c>
      <c r="ND4" s="3" t="s">
        <v>434</v>
      </c>
      <c r="NE4" s="3" t="s">
        <v>435</v>
      </c>
      <c r="NF4" s="3" t="s">
        <v>436</v>
      </c>
      <c r="NG4" s="6" t="s">
        <v>437</v>
      </c>
      <c r="NH4" s="6" t="s">
        <v>438</v>
      </c>
      <c r="NI4" s="6" t="s">
        <v>439</v>
      </c>
      <c r="NJ4" s="6" t="s">
        <v>440</v>
      </c>
      <c r="NK4" s="6" t="s">
        <v>441</v>
      </c>
      <c r="NL4" s="6" t="s">
        <v>442</v>
      </c>
      <c r="NM4" s="6" t="s">
        <v>443</v>
      </c>
      <c r="NN4" s="6" t="s">
        <v>444</v>
      </c>
      <c r="NO4" s="151" t="s">
        <v>1440</v>
      </c>
      <c r="NP4" s="6" t="s">
        <v>445</v>
      </c>
      <c r="NQ4" s="6" t="s">
        <v>446</v>
      </c>
      <c r="NR4" s="3" t="s">
        <v>447</v>
      </c>
      <c r="NS4" s="3" t="s">
        <v>448</v>
      </c>
      <c r="NT4" s="3" t="s">
        <v>449</v>
      </c>
      <c r="NU4" s="3" t="s">
        <v>450</v>
      </c>
      <c r="NV4" s="3" t="s">
        <v>451</v>
      </c>
      <c r="NW4" s="3" t="s">
        <v>452</v>
      </c>
      <c r="NX4" s="3" t="s">
        <v>453</v>
      </c>
      <c r="NY4" s="3" t="s">
        <v>454</v>
      </c>
      <c r="NZ4" s="3" t="s">
        <v>455</v>
      </c>
      <c r="OA4" s="3" t="s">
        <v>456</v>
      </c>
      <c r="OB4" s="3" t="s">
        <v>457</v>
      </c>
      <c r="OC4" s="3" t="s">
        <v>458</v>
      </c>
      <c r="OD4" s="3" t="s">
        <v>459</v>
      </c>
      <c r="OE4" s="3" t="s">
        <v>460</v>
      </c>
      <c r="OF4" s="3" t="s">
        <v>461</v>
      </c>
      <c r="OG4" s="3" t="s">
        <v>462</v>
      </c>
      <c r="OH4" s="3" t="s">
        <v>463</v>
      </c>
      <c r="OI4" s="3" t="s">
        <v>464</v>
      </c>
      <c r="OJ4" s="3" t="s">
        <v>465</v>
      </c>
      <c r="OK4" s="3" t="s">
        <v>466</v>
      </c>
      <c r="OL4" s="3" t="s">
        <v>467</v>
      </c>
      <c r="OM4" s="3" t="s">
        <v>468</v>
      </c>
      <c r="ON4" s="6" t="s">
        <v>469</v>
      </c>
      <c r="OO4" s="6" t="s">
        <v>470</v>
      </c>
      <c r="OP4" s="6" t="s">
        <v>471</v>
      </c>
      <c r="OQ4" s="6" t="s">
        <v>472</v>
      </c>
      <c r="OR4" s="6" t="s">
        <v>473</v>
      </c>
      <c r="OS4" s="6" t="s">
        <v>474</v>
      </c>
      <c r="OT4" s="6" t="s">
        <v>475</v>
      </c>
      <c r="OU4" s="6" t="s">
        <v>476</v>
      </c>
      <c r="OV4" s="151" t="s">
        <v>1441</v>
      </c>
      <c r="OW4" s="6" t="s">
        <v>477</v>
      </c>
      <c r="OX4" s="6" t="s">
        <v>478</v>
      </c>
      <c r="OY4" s="3" t="s">
        <v>479</v>
      </c>
      <c r="OZ4" s="3" t="s">
        <v>480</v>
      </c>
      <c r="PA4" s="3" t="s">
        <v>481</v>
      </c>
      <c r="PB4" s="3" t="s">
        <v>482</v>
      </c>
      <c r="PC4" s="3" t="s">
        <v>483</v>
      </c>
      <c r="PD4" s="3" t="s">
        <v>484</v>
      </c>
      <c r="PE4" s="3" t="s">
        <v>485</v>
      </c>
      <c r="PF4" s="3" t="s">
        <v>486</v>
      </c>
      <c r="PG4" s="3" t="s">
        <v>487</v>
      </c>
      <c r="PH4" s="3" t="s">
        <v>488</v>
      </c>
      <c r="PI4" s="3" t="s">
        <v>489</v>
      </c>
      <c r="PJ4" s="3" t="s">
        <v>490</v>
      </c>
      <c r="PK4" s="3" t="s">
        <v>491</v>
      </c>
      <c r="PL4" s="3" t="s">
        <v>492</v>
      </c>
      <c r="PM4" s="3" t="s">
        <v>493</v>
      </c>
      <c r="PN4" s="3" t="s">
        <v>494</v>
      </c>
      <c r="PO4" s="3" t="s">
        <v>495</v>
      </c>
      <c r="PP4" s="3" t="s">
        <v>496</v>
      </c>
      <c r="PQ4" s="3" t="s">
        <v>497</v>
      </c>
      <c r="PR4" s="3" t="s">
        <v>498</v>
      </c>
      <c r="PS4" s="3" t="s">
        <v>499</v>
      </c>
      <c r="PT4" s="3" t="s">
        <v>500</v>
      </c>
      <c r="PU4" s="3" t="s">
        <v>501</v>
      </c>
      <c r="PV4" s="154" t="s">
        <v>1456</v>
      </c>
      <c r="PW4" s="6" t="s">
        <v>502</v>
      </c>
      <c r="PX4" s="6" t="s">
        <v>503</v>
      </c>
      <c r="PY4" s="6" t="s">
        <v>504</v>
      </c>
      <c r="PZ4" s="6" t="s">
        <v>505</v>
      </c>
      <c r="QA4" s="6" t="s">
        <v>506</v>
      </c>
      <c r="QB4" s="6" t="s">
        <v>507</v>
      </c>
      <c r="QC4" s="6" t="s">
        <v>508</v>
      </c>
      <c r="QD4" s="6" t="s">
        <v>509</v>
      </c>
      <c r="QE4" s="151" t="s">
        <v>1442</v>
      </c>
      <c r="QF4" s="6" t="s">
        <v>510</v>
      </c>
      <c r="QG4" s="6" t="s">
        <v>511</v>
      </c>
      <c r="QH4" s="3" t="s">
        <v>512</v>
      </c>
      <c r="QI4" s="3" t="s">
        <v>513</v>
      </c>
      <c r="QJ4" s="3" t="s">
        <v>514</v>
      </c>
      <c r="QK4" s="3" t="s">
        <v>515</v>
      </c>
      <c r="QL4" s="3" t="s">
        <v>516</v>
      </c>
      <c r="QM4" s="3" t="s">
        <v>517</v>
      </c>
      <c r="QN4" s="3" t="s">
        <v>518</v>
      </c>
      <c r="QO4" s="3" t="s">
        <v>519</v>
      </c>
      <c r="QP4" s="3" t="s">
        <v>520</v>
      </c>
      <c r="QQ4" s="3" t="s">
        <v>521</v>
      </c>
      <c r="QR4" s="3" t="s">
        <v>522</v>
      </c>
      <c r="QS4" s="3" t="s">
        <v>523</v>
      </c>
      <c r="QT4" s="3" t="s">
        <v>524</v>
      </c>
      <c r="QU4" s="3" t="s">
        <v>525</v>
      </c>
      <c r="QV4" s="3" t="s">
        <v>526</v>
      </c>
      <c r="QW4" s="3" t="s">
        <v>527</v>
      </c>
      <c r="QX4" s="3" t="s">
        <v>528</v>
      </c>
      <c r="QY4" s="3" t="s">
        <v>529</v>
      </c>
      <c r="QZ4" s="3" t="s">
        <v>530</v>
      </c>
      <c r="RA4" s="3" t="s">
        <v>531</v>
      </c>
      <c r="RB4" s="3" t="s">
        <v>532</v>
      </c>
      <c r="RC4" s="3" t="s">
        <v>533</v>
      </c>
      <c r="RD4" s="154" t="s">
        <v>1457</v>
      </c>
      <c r="RE4" s="6" t="s">
        <v>534</v>
      </c>
      <c r="RF4" s="6" t="s">
        <v>535</v>
      </c>
      <c r="RG4" s="6" t="s">
        <v>536</v>
      </c>
      <c r="RH4" s="6" t="s">
        <v>537</v>
      </c>
      <c r="RI4" s="6" t="s">
        <v>538</v>
      </c>
      <c r="RJ4" s="6" t="s">
        <v>539</v>
      </c>
      <c r="RK4" s="6" t="s">
        <v>540</v>
      </c>
      <c r="RL4" s="6" t="s">
        <v>541</v>
      </c>
      <c r="RM4" s="151" t="s">
        <v>1443</v>
      </c>
      <c r="RN4" s="6" t="s">
        <v>542</v>
      </c>
      <c r="RO4" s="6" t="s">
        <v>543</v>
      </c>
      <c r="RP4" s="3" t="s">
        <v>544</v>
      </c>
      <c r="RQ4" s="3" t="s">
        <v>545</v>
      </c>
      <c r="RR4" s="3" t="s">
        <v>546</v>
      </c>
      <c r="RS4" s="3" t="s">
        <v>547</v>
      </c>
      <c r="RT4" s="3" t="s">
        <v>548</v>
      </c>
      <c r="RU4" s="3" t="s">
        <v>549</v>
      </c>
      <c r="RV4" s="3" t="s">
        <v>550</v>
      </c>
      <c r="RW4" s="3" t="s">
        <v>551</v>
      </c>
      <c r="RX4" s="3" t="s">
        <v>552</v>
      </c>
      <c r="RY4" s="3" t="s">
        <v>553</v>
      </c>
      <c r="RZ4" s="3" t="s">
        <v>554</v>
      </c>
      <c r="SA4" s="3" t="s">
        <v>555</v>
      </c>
      <c r="SB4" s="3" t="s">
        <v>556</v>
      </c>
      <c r="SC4" s="3" t="s">
        <v>557</v>
      </c>
      <c r="SD4" s="3" t="s">
        <v>558</v>
      </c>
      <c r="SE4" s="3" t="s">
        <v>559</v>
      </c>
      <c r="SF4" s="3" t="s">
        <v>560</v>
      </c>
      <c r="SG4" s="3" t="s">
        <v>561</v>
      </c>
      <c r="SH4" s="3" t="s">
        <v>562</v>
      </c>
      <c r="SI4" s="3" t="s">
        <v>563</v>
      </c>
      <c r="SJ4" s="3" t="s">
        <v>564</v>
      </c>
      <c r="SK4" s="3" t="s">
        <v>565</v>
      </c>
      <c r="SL4" s="3" t="s">
        <v>566</v>
      </c>
      <c r="SM4" s="6" t="s">
        <v>567</v>
      </c>
      <c r="SN4" s="6" t="s">
        <v>568</v>
      </c>
      <c r="SO4" s="6" t="s">
        <v>569</v>
      </c>
      <c r="SP4" s="6" t="s">
        <v>570</v>
      </c>
      <c r="SQ4" s="6" t="s">
        <v>571</v>
      </c>
      <c r="SR4" s="6" t="s">
        <v>572</v>
      </c>
      <c r="SS4" s="6" t="s">
        <v>573</v>
      </c>
      <c r="ST4" s="6" t="s">
        <v>574</v>
      </c>
      <c r="SU4" s="151" t="s">
        <v>1444</v>
      </c>
      <c r="SV4" s="6" t="s">
        <v>575</v>
      </c>
      <c r="SW4" s="6" t="s">
        <v>576</v>
      </c>
      <c r="SX4" s="3" t="s">
        <v>577</v>
      </c>
      <c r="SY4" s="3" t="s">
        <v>578</v>
      </c>
      <c r="SZ4" s="3" t="s">
        <v>579</v>
      </c>
      <c r="TA4" s="3" t="s">
        <v>580</v>
      </c>
      <c r="TB4" s="3" t="s">
        <v>581</v>
      </c>
      <c r="TC4" s="3" t="s">
        <v>582</v>
      </c>
      <c r="TD4" s="3" t="s">
        <v>583</v>
      </c>
      <c r="TE4" s="3" t="s">
        <v>584</v>
      </c>
      <c r="TF4" s="3" t="s">
        <v>585</v>
      </c>
      <c r="TG4" s="3" t="s">
        <v>586</v>
      </c>
      <c r="TH4" s="3" t="s">
        <v>587</v>
      </c>
      <c r="TI4" s="3" t="s">
        <v>588</v>
      </c>
      <c r="TJ4" s="3" t="s">
        <v>589</v>
      </c>
      <c r="TK4" s="3" t="s">
        <v>590</v>
      </c>
      <c r="TL4" s="3" t="s">
        <v>591</v>
      </c>
      <c r="TM4" s="3" t="s">
        <v>592</v>
      </c>
      <c r="TN4" s="3" t="s">
        <v>593</v>
      </c>
      <c r="TO4" s="3" t="s">
        <v>594</v>
      </c>
      <c r="TP4" s="3" t="s">
        <v>595</v>
      </c>
      <c r="TQ4" s="3" t="s">
        <v>596</v>
      </c>
      <c r="TR4" s="3" t="s">
        <v>597</v>
      </c>
      <c r="TS4" s="3" t="s">
        <v>598</v>
      </c>
      <c r="TT4" s="6" t="s">
        <v>599</v>
      </c>
      <c r="TU4" s="6" t="s">
        <v>600</v>
      </c>
      <c r="TV4" s="6" t="s">
        <v>601</v>
      </c>
      <c r="TW4" s="6" t="s">
        <v>602</v>
      </c>
      <c r="TX4" s="6" t="s">
        <v>603</v>
      </c>
      <c r="TY4" s="6" t="s">
        <v>604</v>
      </c>
      <c r="TZ4" s="6" t="s">
        <v>605</v>
      </c>
      <c r="UA4" s="6" t="s">
        <v>606</v>
      </c>
      <c r="UB4" s="151" t="s">
        <v>1445</v>
      </c>
      <c r="UC4" s="6" t="s">
        <v>607</v>
      </c>
      <c r="UD4" s="6" t="s">
        <v>608</v>
      </c>
      <c r="UE4" s="3" t="s">
        <v>609</v>
      </c>
      <c r="UF4" s="3" t="s">
        <v>610</v>
      </c>
      <c r="UG4" s="3" t="s">
        <v>611</v>
      </c>
      <c r="UH4" s="3" t="s">
        <v>612</v>
      </c>
      <c r="UI4" s="3" t="s">
        <v>613</v>
      </c>
      <c r="UJ4" s="3" t="s">
        <v>614</v>
      </c>
      <c r="UK4" s="3" t="s">
        <v>615</v>
      </c>
      <c r="UL4" s="3" t="s">
        <v>616</v>
      </c>
      <c r="UM4" s="3" t="s">
        <v>617</v>
      </c>
      <c r="UN4" s="3" t="s">
        <v>618</v>
      </c>
      <c r="UO4" s="3" t="s">
        <v>619</v>
      </c>
      <c r="UP4" s="3" t="s">
        <v>620</v>
      </c>
      <c r="UQ4" s="3" t="s">
        <v>621</v>
      </c>
      <c r="UR4" s="3" t="s">
        <v>622</v>
      </c>
      <c r="US4" s="3" t="s">
        <v>623</v>
      </c>
      <c r="UT4" s="3" t="s">
        <v>624</v>
      </c>
      <c r="UU4" s="3" t="s">
        <v>625</v>
      </c>
      <c r="UV4" s="3" t="s">
        <v>626</v>
      </c>
      <c r="UW4" s="3" t="s">
        <v>627</v>
      </c>
      <c r="UX4" s="3" t="s">
        <v>628</v>
      </c>
      <c r="UY4" s="3" t="s">
        <v>629</v>
      </c>
      <c r="UZ4" s="3" t="s">
        <v>630</v>
      </c>
      <c r="VA4" s="6" t="s">
        <v>631</v>
      </c>
      <c r="VB4" s="6" t="s">
        <v>632</v>
      </c>
      <c r="VC4" s="6" t="s">
        <v>633</v>
      </c>
      <c r="VD4" s="6" t="s">
        <v>634</v>
      </c>
      <c r="VE4" s="6" t="s">
        <v>635</v>
      </c>
      <c r="VF4" s="6" t="s">
        <v>636</v>
      </c>
      <c r="VG4" s="6" t="s">
        <v>637</v>
      </c>
      <c r="VH4" s="6" t="s">
        <v>638</v>
      </c>
      <c r="VI4" s="151" t="s">
        <v>1446</v>
      </c>
      <c r="VJ4" s="6" t="s">
        <v>639</v>
      </c>
      <c r="VK4" s="6" t="s">
        <v>640</v>
      </c>
      <c r="VL4" s="3" t="s">
        <v>641</v>
      </c>
      <c r="VM4" s="3" t="s">
        <v>642</v>
      </c>
      <c r="VN4" s="3" t="s">
        <v>643</v>
      </c>
      <c r="VO4" s="3" t="s">
        <v>644</v>
      </c>
      <c r="VP4" s="3" t="s">
        <v>645</v>
      </c>
      <c r="VQ4" s="3" t="s">
        <v>646</v>
      </c>
      <c r="VR4" s="3" t="s">
        <v>647</v>
      </c>
      <c r="VS4" s="3" t="s">
        <v>648</v>
      </c>
      <c r="VT4" s="3" t="s">
        <v>649</v>
      </c>
      <c r="VU4" s="3" t="s">
        <v>650</v>
      </c>
      <c r="VV4" s="3" t="s">
        <v>651</v>
      </c>
      <c r="VW4" s="3" t="s">
        <v>652</v>
      </c>
      <c r="VX4" s="3" t="s">
        <v>653</v>
      </c>
      <c r="VY4" s="3" t="s">
        <v>654</v>
      </c>
      <c r="VZ4" s="3" t="s">
        <v>655</v>
      </c>
      <c r="WA4" s="3" t="s">
        <v>656</v>
      </c>
      <c r="WB4" s="3" t="s">
        <v>657</v>
      </c>
      <c r="WC4" s="3" t="s">
        <v>658</v>
      </c>
      <c r="WD4" s="3" t="s">
        <v>659</v>
      </c>
      <c r="WE4" s="3" t="s">
        <v>660</v>
      </c>
      <c r="WF4" s="3" t="s">
        <v>661</v>
      </c>
      <c r="WG4" s="3" t="s">
        <v>662</v>
      </c>
      <c r="WH4" s="6" t="s">
        <v>663</v>
      </c>
      <c r="WI4" s="6" t="s">
        <v>664</v>
      </c>
      <c r="WJ4" s="6" t="s">
        <v>665</v>
      </c>
      <c r="WK4" s="6" t="s">
        <v>666</v>
      </c>
      <c r="WL4" s="6" t="s">
        <v>667</v>
      </c>
      <c r="WM4" s="6" t="s">
        <v>668</v>
      </c>
      <c r="WN4" s="6" t="s">
        <v>669</v>
      </c>
      <c r="WO4" s="6" t="s">
        <v>670</v>
      </c>
      <c r="WP4" s="151" t="s">
        <v>1447</v>
      </c>
      <c r="WQ4" s="6" t="s">
        <v>671</v>
      </c>
      <c r="WR4" s="6" t="s">
        <v>672</v>
      </c>
      <c r="WS4" s="3" t="s">
        <v>673</v>
      </c>
      <c r="WT4" s="4" t="s">
        <v>18</v>
      </c>
      <c r="WU4" s="4" t="s">
        <v>674</v>
      </c>
      <c r="WV4" s="4" t="s">
        <v>675</v>
      </c>
      <c r="WW4" s="3" t="s">
        <v>676</v>
      </c>
      <c r="WX4" s="3" t="s">
        <v>677</v>
      </c>
      <c r="WY4" s="3" t="s">
        <v>678</v>
      </c>
      <c r="WZ4" s="3" t="s">
        <v>679</v>
      </c>
      <c r="XA4" s="3" t="s">
        <v>680</v>
      </c>
      <c r="XB4" s="3" t="s">
        <v>681</v>
      </c>
      <c r="XC4" s="3" t="s">
        <v>682</v>
      </c>
      <c r="XD4" s="3" t="s">
        <v>683</v>
      </c>
      <c r="XE4" s="3" t="s">
        <v>684</v>
      </c>
      <c r="XF4" s="3" t="s">
        <v>685</v>
      </c>
      <c r="XG4" s="3" t="s">
        <v>686</v>
      </c>
      <c r="XH4" s="3" t="s">
        <v>687</v>
      </c>
      <c r="XI4" s="3" t="s">
        <v>688</v>
      </c>
      <c r="XJ4" s="3" t="s">
        <v>689</v>
      </c>
      <c r="XK4" s="3" t="s">
        <v>690</v>
      </c>
      <c r="XL4" s="3" t="s">
        <v>691</v>
      </c>
      <c r="XM4" s="3" t="s">
        <v>692</v>
      </c>
      <c r="XN4" s="3" t="s">
        <v>693</v>
      </c>
      <c r="XO4" s="3" t="s">
        <v>694</v>
      </c>
      <c r="XP4" s="3" t="s">
        <v>695</v>
      </c>
      <c r="XQ4" s="3" t="s">
        <v>696</v>
      </c>
      <c r="XR4" s="3" t="s">
        <v>697</v>
      </c>
      <c r="XS4" s="3" t="s">
        <v>698</v>
      </c>
      <c r="XT4" s="3" t="s">
        <v>699</v>
      </c>
      <c r="XU4" s="3" t="s">
        <v>700</v>
      </c>
      <c r="XV4" s="3" t="s">
        <v>701</v>
      </c>
      <c r="XW4" s="3" t="s">
        <v>702</v>
      </c>
      <c r="XX4" s="3" t="s">
        <v>703</v>
      </c>
      <c r="XY4" s="3" t="s">
        <v>704</v>
      </c>
      <c r="XZ4" s="3" t="s">
        <v>705</v>
      </c>
      <c r="YA4" s="3" t="s">
        <v>78</v>
      </c>
      <c r="YB4" s="3" t="s">
        <v>706</v>
      </c>
      <c r="YC4" s="3" t="s">
        <v>707</v>
      </c>
      <c r="YD4" s="3" t="s">
        <v>708</v>
      </c>
      <c r="YE4" s="3" t="s">
        <v>709</v>
      </c>
      <c r="YF4" s="3" t="s">
        <v>710</v>
      </c>
      <c r="YG4" s="3" t="s">
        <v>711</v>
      </c>
      <c r="YH4" s="3" t="s">
        <v>712</v>
      </c>
      <c r="YI4" s="5" t="s">
        <v>80</v>
      </c>
      <c r="YJ4" s="5" t="s">
        <v>713</v>
      </c>
      <c r="YK4" s="4" t="s">
        <v>19</v>
      </c>
      <c r="YL4" s="4" t="s">
        <v>714</v>
      </c>
      <c r="YM4" s="3" t="s">
        <v>81</v>
      </c>
      <c r="YN4" s="3" t="s">
        <v>715</v>
      </c>
      <c r="YO4" s="3" t="s">
        <v>82</v>
      </c>
      <c r="YP4" s="5" t="s">
        <v>716</v>
      </c>
      <c r="YQ4" s="3" t="s">
        <v>83</v>
      </c>
      <c r="YR4" s="3" t="s">
        <v>717</v>
      </c>
      <c r="YS4" s="3" t="s">
        <v>84</v>
      </c>
      <c r="YT4" s="3" t="s">
        <v>718</v>
      </c>
      <c r="YU4" s="4" t="s">
        <v>20</v>
      </c>
      <c r="YV4" s="4" t="s">
        <v>719</v>
      </c>
      <c r="YW4" s="11" t="s">
        <v>720</v>
      </c>
      <c r="YX4" s="11" t="s">
        <v>721</v>
      </c>
      <c r="YY4" s="11" t="s">
        <v>722</v>
      </c>
      <c r="YZ4" s="11" t="s">
        <v>723</v>
      </c>
      <c r="ZA4" s="11" t="s">
        <v>724</v>
      </c>
      <c r="ZB4" s="11" t="s">
        <v>725</v>
      </c>
      <c r="ZC4" s="11" t="s">
        <v>726</v>
      </c>
      <c r="ZD4" s="11" t="s">
        <v>727</v>
      </c>
      <c r="ZE4" s="11" t="s">
        <v>728</v>
      </c>
      <c r="ZF4" s="11" t="s">
        <v>729</v>
      </c>
      <c r="ZG4" s="11" t="s">
        <v>730</v>
      </c>
      <c r="ZH4" s="11" t="s">
        <v>731</v>
      </c>
      <c r="ZI4" s="11" t="s">
        <v>732</v>
      </c>
      <c r="ZJ4" s="11" t="s">
        <v>733</v>
      </c>
      <c r="ZK4" s="11" t="s">
        <v>734</v>
      </c>
      <c r="ZL4" s="11" t="s">
        <v>735</v>
      </c>
      <c r="ZM4" s="3" t="s">
        <v>736</v>
      </c>
      <c r="ZN4" s="3" t="s">
        <v>737</v>
      </c>
      <c r="ZO4" s="3" t="s">
        <v>738</v>
      </c>
      <c r="ZP4" s="3" t="s">
        <v>739</v>
      </c>
      <c r="ZQ4" s="3" t="s">
        <v>740</v>
      </c>
      <c r="ZR4" s="3" t="s">
        <v>741</v>
      </c>
      <c r="ZS4" s="3" t="s">
        <v>742</v>
      </c>
      <c r="ZT4" s="3" t="s">
        <v>743</v>
      </c>
      <c r="ZU4" s="3" t="s">
        <v>744</v>
      </c>
      <c r="ZV4" s="3" t="s">
        <v>745</v>
      </c>
      <c r="ZW4" s="3" t="s">
        <v>746</v>
      </c>
      <c r="ZX4" s="3" t="s">
        <v>747</v>
      </c>
      <c r="ZY4" s="3" t="s">
        <v>748</v>
      </c>
      <c r="ZZ4" s="3" t="s">
        <v>749</v>
      </c>
      <c r="AAA4" s="3" t="s">
        <v>750</v>
      </c>
      <c r="AAB4" s="3" t="s">
        <v>751</v>
      </c>
      <c r="AAC4" s="3" t="s">
        <v>752</v>
      </c>
      <c r="AAD4" s="3" t="s">
        <v>753</v>
      </c>
      <c r="AAE4" s="3" t="s">
        <v>754</v>
      </c>
      <c r="AAF4" s="3" t="s">
        <v>755</v>
      </c>
      <c r="AAG4" s="3" t="s">
        <v>756</v>
      </c>
      <c r="AAH4" s="3" t="s">
        <v>757</v>
      </c>
      <c r="AAI4" s="6" t="s">
        <v>758</v>
      </c>
      <c r="AAJ4" s="6" t="s">
        <v>759</v>
      </c>
      <c r="AAK4" s="6" t="s">
        <v>760</v>
      </c>
      <c r="AAL4" s="6" t="s">
        <v>761</v>
      </c>
      <c r="AAM4" s="6" t="s">
        <v>762</v>
      </c>
      <c r="AAN4" s="6" t="s">
        <v>763</v>
      </c>
      <c r="AAO4" s="6" t="s">
        <v>764</v>
      </c>
      <c r="AAP4" s="6" t="s">
        <v>765</v>
      </c>
      <c r="AAQ4" s="151" t="s">
        <v>1448</v>
      </c>
      <c r="AAR4" s="6" t="s">
        <v>766</v>
      </c>
      <c r="AAS4" s="6" t="s">
        <v>767</v>
      </c>
      <c r="AAT4" s="3" t="s">
        <v>768</v>
      </c>
      <c r="AAU4" s="3" t="s">
        <v>769</v>
      </c>
      <c r="AAV4" s="3" t="s">
        <v>770</v>
      </c>
      <c r="AAW4" s="3" t="s">
        <v>771</v>
      </c>
      <c r="AAX4" s="3" t="s">
        <v>772</v>
      </c>
      <c r="AAY4" s="3" t="s">
        <v>773</v>
      </c>
      <c r="AAZ4" s="3" t="s">
        <v>774</v>
      </c>
      <c r="ABA4" s="3" t="s">
        <v>775</v>
      </c>
      <c r="ABB4" s="3" t="s">
        <v>776</v>
      </c>
      <c r="ABC4" s="3" t="s">
        <v>777</v>
      </c>
      <c r="ABD4" s="3" t="s">
        <v>778</v>
      </c>
      <c r="ABE4" s="3" t="s">
        <v>779</v>
      </c>
      <c r="ABF4" s="3" t="s">
        <v>780</v>
      </c>
      <c r="ABG4" s="3" t="s">
        <v>781</v>
      </c>
      <c r="ABH4" s="3" t="s">
        <v>782</v>
      </c>
      <c r="ABI4" s="3" t="s">
        <v>783</v>
      </c>
      <c r="ABJ4" s="3" t="s">
        <v>784</v>
      </c>
      <c r="ABK4" s="3" t="s">
        <v>785</v>
      </c>
      <c r="ABL4" s="3" t="s">
        <v>786</v>
      </c>
      <c r="ABM4" s="3" t="s">
        <v>787</v>
      </c>
      <c r="ABN4" s="3" t="s">
        <v>788</v>
      </c>
      <c r="ABO4" s="3" t="s">
        <v>789</v>
      </c>
      <c r="ABP4" s="6" t="s">
        <v>790</v>
      </c>
      <c r="ABQ4" s="6" t="s">
        <v>791</v>
      </c>
      <c r="ABR4" s="6" t="s">
        <v>792</v>
      </c>
      <c r="ABS4" s="6" t="s">
        <v>793</v>
      </c>
      <c r="ABT4" s="6" t="s">
        <v>794</v>
      </c>
      <c r="ABU4" s="6" t="s">
        <v>795</v>
      </c>
      <c r="ABV4" s="6" t="s">
        <v>796</v>
      </c>
      <c r="ABW4" s="6" t="s">
        <v>797</v>
      </c>
      <c r="ABX4" s="151" t="s">
        <v>1449</v>
      </c>
      <c r="ABY4" s="6" t="s">
        <v>798</v>
      </c>
      <c r="ABZ4" s="6" t="s">
        <v>799</v>
      </c>
      <c r="ACA4" s="3" t="s">
        <v>800</v>
      </c>
      <c r="ACB4" s="3" t="s">
        <v>801</v>
      </c>
      <c r="ACC4" s="3" t="s">
        <v>802</v>
      </c>
      <c r="ACD4" s="3" t="s">
        <v>803</v>
      </c>
      <c r="ACE4" s="3" t="s">
        <v>804</v>
      </c>
      <c r="ACF4" s="3" t="s">
        <v>805</v>
      </c>
      <c r="ACG4" s="3" t="s">
        <v>806</v>
      </c>
      <c r="ACH4" s="3" t="s">
        <v>807</v>
      </c>
      <c r="ACI4" s="3" t="s">
        <v>808</v>
      </c>
      <c r="ACJ4" s="3" t="s">
        <v>809</v>
      </c>
      <c r="ACK4" s="3" t="s">
        <v>810</v>
      </c>
      <c r="ACL4" s="3" t="s">
        <v>811</v>
      </c>
      <c r="ACM4" s="3" t="s">
        <v>812</v>
      </c>
      <c r="ACN4" s="3" t="s">
        <v>813</v>
      </c>
      <c r="ACO4" s="3" t="s">
        <v>814</v>
      </c>
      <c r="ACP4" s="3" t="s">
        <v>815</v>
      </c>
      <c r="ACQ4" s="3" t="s">
        <v>816</v>
      </c>
      <c r="ACR4" s="3" t="s">
        <v>817</v>
      </c>
      <c r="ACS4" s="3" t="s">
        <v>818</v>
      </c>
      <c r="ACT4" s="3" t="s">
        <v>819</v>
      </c>
      <c r="ACU4" s="3" t="s">
        <v>820</v>
      </c>
      <c r="ACV4" s="3" t="s">
        <v>821</v>
      </c>
      <c r="ACW4" s="6" t="s">
        <v>822</v>
      </c>
      <c r="ACX4" s="6" t="s">
        <v>823</v>
      </c>
      <c r="ACY4" s="6" t="s">
        <v>824</v>
      </c>
      <c r="ACZ4" s="6" t="s">
        <v>825</v>
      </c>
      <c r="ADA4" s="6" t="s">
        <v>826</v>
      </c>
      <c r="ADB4" s="6" t="s">
        <v>827</v>
      </c>
      <c r="ADC4" s="6" t="s">
        <v>828</v>
      </c>
      <c r="ADD4" s="6" t="s">
        <v>829</v>
      </c>
      <c r="ADE4" s="151" t="s">
        <v>1450</v>
      </c>
      <c r="ADF4" s="6" t="s">
        <v>830</v>
      </c>
      <c r="ADG4" s="6" t="s">
        <v>831</v>
      </c>
      <c r="ADH4" s="3" t="s">
        <v>832</v>
      </c>
      <c r="ADI4" s="3" t="s">
        <v>833</v>
      </c>
      <c r="ADJ4" s="3" t="s">
        <v>834</v>
      </c>
      <c r="ADK4" s="3" t="s">
        <v>835</v>
      </c>
      <c r="ADL4" s="3" t="s">
        <v>836</v>
      </c>
      <c r="ADM4" s="3" t="s">
        <v>837</v>
      </c>
      <c r="ADN4" s="3" t="s">
        <v>838</v>
      </c>
      <c r="ADO4" s="3" t="s">
        <v>839</v>
      </c>
      <c r="ADP4" s="3" t="s">
        <v>840</v>
      </c>
      <c r="ADQ4" s="3" t="s">
        <v>841</v>
      </c>
      <c r="ADR4" s="3" t="s">
        <v>842</v>
      </c>
      <c r="ADS4" s="3" t="s">
        <v>843</v>
      </c>
      <c r="ADT4" s="3" t="s">
        <v>844</v>
      </c>
      <c r="ADU4" s="3" t="s">
        <v>845</v>
      </c>
      <c r="ADV4" s="3" t="s">
        <v>846</v>
      </c>
      <c r="ADW4" s="3" t="s">
        <v>847</v>
      </c>
      <c r="ADX4" s="3" t="s">
        <v>848</v>
      </c>
      <c r="ADY4" s="3" t="s">
        <v>849</v>
      </c>
      <c r="ADZ4" s="3" t="s">
        <v>850</v>
      </c>
      <c r="AEA4" s="3" t="s">
        <v>851</v>
      </c>
      <c r="AEB4" s="3" t="s">
        <v>852</v>
      </c>
      <c r="AEC4" s="3" t="s">
        <v>853</v>
      </c>
      <c r="AED4" s="6" t="s">
        <v>854</v>
      </c>
      <c r="AEE4" s="6" t="s">
        <v>855</v>
      </c>
      <c r="AEF4" s="6" t="s">
        <v>856</v>
      </c>
      <c r="AEG4" s="6" t="s">
        <v>857</v>
      </c>
      <c r="AEH4" s="6" t="s">
        <v>858</v>
      </c>
      <c r="AEI4" s="6" t="s">
        <v>859</v>
      </c>
      <c r="AEJ4" s="6" t="s">
        <v>860</v>
      </c>
      <c r="AEK4" s="6" t="s">
        <v>861</v>
      </c>
      <c r="AEL4" s="151" t="s">
        <v>1451</v>
      </c>
      <c r="AEM4" s="6" t="s">
        <v>862</v>
      </c>
      <c r="AEN4" s="6" t="s">
        <v>863</v>
      </c>
      <c r="AEO4" s="3" t="s">
        <v>864</v>
      </c>
      <c r="AEP4" s="3" t="s">
        <v>865</v>
      </c>
      <c r="AEQ4" s="3" t="s">
        <v>866</v>
      </c>
      <c r="AER4" s="3" t="s">
        <v>867</v>
      </c>
      <c r="AES4" s="3" t="s">
        <v>868</v>
      </c>
      <c r="AET4" s="3" t="s">
        <v>869</v>
      </c>
      <c r="AEU4" s="3" t="s">
        <v>870</v>
      </c>
      <c r="AEV4" s="3" t="s">
        <v>871</v>
      </c>
      <c r="AEW4" s="3" t="s">
        <v>872</v>
      </c>
      <c r="AEX4" s="3" t="s">
        <v>873</v>
      </c>
      <c r="AEY4" s="3" t="s">
        <v>874</v>
      </c>
      <c r="AEZ4" s="3" t="s">
        <v>875</v>
      </c>
      <c r="AFA4" s="3" t="s">
        <v>876</v>
      </c>
      <c r="AFB4" s="3" t="s">
        <v>877</v>
      </c>
      <c r="AFC4" s="3" t="s">
        <v>878</v>
      </c>
      <c r="AFD4" s="3" t="s">
        <v>879</v>
      </c>
      <c r="AFE4" s="3" t="s">
        <v>880</v>
      </c>
      <c r="AFF4" s="3" t="s">
        <v>881</v>
      </c>
      <c r="AFG4" s="3" t="s">
        <v>882</v>
      </c>
      <c r="AFH4" s="3" t="s">
        <v>883</v>
      </c>
      <c r="AFI4" s="3" t="s">
        <v>884</v>
      </c>
      <c r="AFJ4" s="3" t="s">
        <v>885</v>
      </c>
      <c r="AFK4" s="6" t="s">
        <v>886</v>
      </c>
      <c r="AFL4" s="6" t="s">
        <v>887</v>
      </c>
      <c r="AFM4" s="6" t="s">
        <v>888</v>
      </c>
      <c r="AFN4" s="6" t="s">
        <v>889</v>
      </c>
      <c r="AFO4" s="6" t="s">
        <v>890</v>
      </c>
      <c r="AFP4" s="6" t="s">
        <v>891</v>
      </c>
      <c r="AFQ4" s="6" t="s">
        <v>892</v>
      </c>
      <c r="AFR4" s="6" t="s">
        <v>893</v>
      </c>
      <c r="AFS4" s="151" t="s">
        <v>1452</v>
      </c>
      <c r="AFT4" s="6" t="s">
        <v>894</v>
      </c>
      <c r="AFU4" s="6" t="s">
        <v>895</v>
      </c>
      <c r="AFV4" s="3" t="s">
        <v>896</v>
      </c>
      <c r="AFW4" s="3" t="s">
        <v>897</v>
      </c>
      <c r="AFX4" s="3" t="s">
        <v>898</v>
      </c>
      <c r="AFY4" s="3" t="s">
        <v>899</v>
      </c>
      <c r="AFZ4" s="3" t="s">
        <v>900</v>
      </c>
      <c r="AGA4" s="3" t="s">
        <v>901</v>
      </c>
      <c r="AGB4" s="3" t="s">
        <v>902</v>
      </c>
      <c r="AGC4" s="3" t="s">
        <v>903</v>
      </c>
      <c r="AGD4" s="3" t="s">
        <v>904</v>
      </c>
      <c r="AGE4" s="3" t="s">
        <v>905</v>
      </c>
      <c r="AGF4" s="3" t="s">
        <v>906</v>
      </c>
      <c r="AGG4" s="3" t="s">
        <v>907</v>
      </c>
      <c r="AGH4" s="3" t="s">
        <v>908</v>
      </c>
      <c r="AGI4" s="3" t="s">
        <v>909</v>
      </c>
      <c r="AGJ4" s="3" t="s">
        <v>910</v>
      </c>
      <c r="AGK4" s="3" t="s">
        <v>911</v>
      </c>
      <c r="AGL4" s="3" t="s">
        <v>912</v>
      </c>
      <c r="AGM4" s="3" t="s">
        <v>913</v>
      </c>
      <c r="AGN4" s="3" t="s">
        <v>914</v>
      </c>
      <c r="AGO4" s="3" t="s">
        <v>915</v>
      </c>
      <c r="AGP4" s="3" t="s">
        <v>916</v>
      </c>
      <c r="AGQ4" s="3" t="s">
        <v>917</v>
      </c>
      <c r="AGR4" s="6" t="s">
        <v>918</v>
      </c>
      <c r="AGS4" s="6" t="s">
        <v>919</v>
      </c>
      <c r="AGT4" s="6" t="s">
        <v>920</v>
      </c>
      <c r="AGU4" s="6" t="s">
        <v>921</v>
      </c>
      <c r="AGV4" s="6" t="s">
        <v>922</v>
      </c>
      <c r="AGW4" s="6" t="s">
        <v>923</v>
      </c>
      <c r="AGX4" s="6" t="s">
        <v>924</v>
      </c>
      <c r="AGY4" s="6" t="s">
        <v>925</v>
      </c>
      <c r="AGZ4" s="151" t="s">
        <v>1453</v>
      </c>
      <c r="AHA4" s="6" t="s">
        <v>926</v>
      </c>
      <c r="AHB4" s="6" t="s">
        <v>927</v>
      </c>
      <c r="AHC4" s="3" t="s">
        <v>928</v>
      </c>
      <c r="AHD4" s="3" t="s">
        <v>929</v>
      </c>
      <c r="AHE4" s="3" t="s">
        <v>930</v>
      </c>
      <c r="AHF4" s="3" t="s">
        <v>931</v>
      </c>
      <c r="AHG4" s="3" t="s">
        <v>932</v>
      </c>
      <c r="AHH4" s="3" t="s">
        <v>933</v>
      </c>
      <c r="AHI4" s="3" t="s">
        <v>934</v>
      </c>
      <c r="AHJ4" s="3" t="s">
        <v>935</v>
      </c>
      <c r="AHK4" s="3" t="s">
        <v>936</v>
      </c>
      <c r="AHL4" s="3" t="s">
        <v>937</v>
      </c>
      <c r="AHM4" s="3" t="s">
        <v>938</v>
      </c>
      <c r="AHN4" s="3" t="s">
        <v>939</v>
      </c>
      <c r="AHO4" s="3" t="s">
        <v>940</v>
      </c>
      <c r="AHP4" s="3" t="s">
        <v>941</v>
      </c>
      <c r="AHQ4" s="3" t="s">
        <v>942</v>
      </c>
      <c r="AHR4" s="3" t="s">
        <v>943</v>
      </c>
      <c r="AHS4" s="3" t="s">
        <v>944</v>
      </c>
      <c r="AHT4" s="3" t="s">
        <v>945</v>
      </c>
      <c r="AHU4" s="3" t="s">
        <v>946</v>
      </c>
      <c r="AHV4" s="3" t="s">
        <v>947</v>
      </c>
      <c r="AHW4" s="3" t="s">
        <v>948</v>
      </c>
      <c r="AHX4" s="3" t="s">
        <v>949</v>
      </c>
      <c r="AHY4" s="3" t="s">
        <v>950</v>
      </c>
      <c r="AHZ4" s="6" t="s">
        <v>951</v>
      </c>
      <c r="AIA4" s="6" t="s">
        <v>952</v>
      </c>
      <c r="AIB4" s="6" t="s">
        <v>953</v>
      </c>
      <c r="AIC4" s="6" t="s">
        <v>954</v>
      </c>
      <c r="AID4" s="6" t="s">
        <v>955</v>
      </c>
      <c r="AIE4" s="6" t="s">
        <v>956</v>
      </c>
      <c r="AIF4" s="6" t="s">
        <v>957</v>
      </c>
      <c r="AIG4" s="6" t="s">
        <v>958</v>
      </c>
      <c r="AIH4" s="151" t="s">
        <v>1454</v>
      </c>
      <c r="AII4" s="6" t="s">
        <v>959</v>
      </c>
      <c r="AIJ4" s="6" t="s">
        <v>960</v>
      </c>
      <c r="AIK4" s="3" t="s">
        <v>961</v>
      </c>
      <c r="AIL4" s="3" t="s">
        <v>962</v>
      </c>
      <c r="AIM4" s="3" t="s">
        <v>963</v>
      </c>
      <c r="AIN4" s="3" t="s">
        <v>964</v>
      </c>
      <c r="AIO4" s="3" t="s">
        <v>965</v>
      </c>
      <c r="AIP4" s="3" t="s">
        <v>966</v>
      </c>
      <c r="AIQ4" s="3" t="s">
        <v>967</v>
      </c>
      <c r="AIR4" s="3" t="s">
        <v>968</v>
      </c>
      <c r="AIS4" s="3" t="s">
        <v>969</v>
      </c>
      <c r="AIT4" s="3" t="s">
        <v>970</v>
      </c>
      <c r="AIU4" s="3" t="s">
        <v>971</v>
      </c>
      <c r="AIV4" s="3" t="s">
        <v>972</v>
      </c>
      <c r="AIW4" s="3" t="s">
        <v>973</v>
      </c>
      <c r="AIX4" s="3" t="s">
        <v>974</v>
      </c>
      <c r="AIY4" s="3" t="s">
        <v>975</v>
      </c>
      <c r="AIZ4" s="3" t="s">
        <v>976</v>
      </c>
      <c r="AJA4" s="3" t="s">
        <v>977</v>
      </c>
      <c r="AJB4" s="3" t="s">
        <v>978</v>
      </c>
      <c r="AJC4" s="3" t="s">
        <v>979</v>
      </c>
      <c r="AJD4" s="3" t="s">
        <v>980</v>
      </c>
      <c r="AJE4" s="3" t="s">
        <v>981</v>
      </c>
      <c r="AJF4" s="3" t="s">
        <v>982</v>
      </c>
      <c r="AJG4" s="6" t="s">
        <v>983</v>
      </c>
      <c r="AJH4" s="6" t="s">
        <v>984</v>
      </c>
      <c r="AJI4" s="6" t="s">
        <v>985</v>
      </c>
      <c r="AJJ4" s="6" t="s">
        <v>986</v>
      </c>
      <c r="AJK4" s="6" t="s">
        <v>987</v>
      </c>
      <c r="AJL4" s="6" t="s">
        <v>988</v>
      </c>
      <c r="AJM4" s="6" t="s">
        <v>989</v>
      </c>
      <c r="AJN4" s="6" t="s">
        <v>990</v>
      </c>
      <c r="AJO4" s="151" t="s">
        <v>1455</v>
      </c>
      <c r="AJP4" s="6" t="s">
        <v>991</v>
      </c>
      <c r="AJQ4" s="6" t="s">
        <v>992</v>
      </c>
      <c r="AJR4" s="5" t="s">
        <v>993</v>
      </c>
      <c r="AJS4" s="4" t="s">
        <v>21</v>
      </c>
      <c r="AJT4" s="4" t="s">
        <v>994</v>
      </c>
      <c r="AJU4" s="4" t="s">
        <v>995</v>
      </c>
      <c r="AJV4" s="3" t="s">
        <v>89</v>
      </c>
      <c r="AJW4" s="3" t="s">
        <v>996</v>
      </c>
      <c r="AJX4" s="3" t="s">
        <v>90</v>
      </c>
      <c r="AJY4" s="3" t="s">
        <v>997</v>
      </c>
      <c r="AJZ4" s="5" t="s">
        <v>998</v>
      </c>
      <c r="AKA4" s="5" t="s">
        <v>999</v>
      </c>
      <c r="AKB4" s="5" t="s">
        <v>1000</v>
      </c>
      <c r="AKC4" s="5" t="s">
        <v>1001</v>
      </c>
      <c r="AKD4" s="5" t="s">
        <v>1002</v>
      </c>
      <c r="AKE4" s="5" t="s">
        <v>1003</v>
      </c>
      <c r="AKF4" s="4" t="s">
        <v>22</v>
      </c>
      <c r="AKG4" s="4" t="s">
        <v>1004</v>
      </c>
      <c r="AKH4" s="3" t="s">
        <v>92</v>
      </c>
      <c r="AKI4" s="3" t="s">
        <v>1005</v>
      </c>
      <c r="AKJ4" s="3" t="s">
        <v>93</v>
      </c>
      <c r="AKK4" s="3" t="s">
        <v>1006</v>
      </c>
      <c r="AKL4" s="3" t="s">
        <v>1007</v>
      </c>
      <c r="AKM4" s="5" t="s">
        <v>1008</v>
      </c>
      <c r="AKN4" s="5" t="s">
        <v>1009</v>
      </c>
      <c r="AKO4" s="5" t="s">
        <v>1010</v>
      </c>
      <c r="AKP4" s="4" t="s">
        <v>23</v>
      </c>
      <c r="AKQ4" s="4" t="s">
        <v>1011</v>
      </c>
      <c r="AKR4" s="5" t="s">
        <v>95</v>
      </c>
      <c r="AKS4" s="5" t="s">
        <v>1012</v>
      </c>
      <c r="AKT4" s="5" t="s">
        <v>96</v>
      </c>
      <c r="AKU4" s="5" t="s">
        <v>1013</v>
      </c>
      <c r="AKV4" s="5" t="s">
        <v>97</v>
      </c>
      <c r="AKW4" s="5" t="s">
        <v>1014</v>
      </c>
      <c r="AKX4" s="5" t="s">
        <v>98</v>
      </c>
      <c r="AKY4" s="5" t="s">
        <v>1015</v>
      </c>
      <c r="AKZ4" s="4" t="s">
        <v>24</v>
      </c>
      <c r="ALA4" s="4" t="s">
        <v>1016</v>
      </c>
      <c r="ALB4" s="5" t="s">
        <v>99</v>
      </c>
      <c r="ALC4" s="5" t="s">
        <v>1017</v>
      </c>
      <c r="ALD4" s="3" t="s">
        <v>100</v>
      </c>
      <c r="ALE4" s="5" t="s">
        <v>1018</v>
      </c>
      <c r="ALF4" s="3" t="s">
        <v>101</v>
      </c>
      <c r="ALG4" s="5" t="s">
        <v>1019</v>
      </c>
      <c r="ALH4" s="3" t="s">
        <v>102</v>
      </c>
      <c r="ALI4" s="5" t="s">
        <v>1020</v>
      </c>
      <c r="ALJ4" s="3" t="s">
        <v>103</v>
      </c>
      <c r="ALK4" s="5" t="s">
        <v>1021</v>
      </c>
      <c r="ALL4" s="3" t="s">
        <v>104</v>
      </c>
      <c r="ALM4" s="5" t="s">
        <v>1022</v>
      </c>
      <c r="ALN4" s="3" t="s">
        <v>105</v>
      </c>
      <c r="ALO4" s="5" t="s">
        <v>1023</v>
      </c>
      <c r="ALP4" s="4" t="s">
        <v>1024</v>
      </c>
      <c r="ALQ4" s="4" t="s">
        <v>1025</v>
      </c>
      <c r="ALR4" s="4" t="s">
        <v>1026</v>
      </c>
    </row>
    <row r="5" spans="1:1006 1046:1046" s="11" customFormat="1" ht="15" customHeight="1" x14ac:dyDescent="0.25">
      <c r="A5" s="12" t="s">
        <v>1027</v>
      </c>
      <c r="B5" s="13">
        <v>1</v>
      </c>
      <c r="C5" s="14" t="s">
        <v>1028</v>
      </c>
      <c r="D5" s="15">
        <v>0.5</v>
      </c>
      <c r="E5" s="14" t="s">
        <v>1029</v>
      </c>
      <c r="F5" s="15">
        <v>0.5</v>
      </c>
      <c r="G5" s="14" t="s">
        <v>1029</v>
      </c>
      <c r="H5" s="15">
        <v>1</v>
      </c>
      <c r="I5" s="14" t="s">
        <v>1030</v>
      </c>
      <c r="J5" s="15">
        <v>0</v>
      </c>
      <c r="K5" s="14" t="s">
        <v>1031</v>
      </c>
      <c r="L5" s="15">
        <v>1</v>
      </c>
      <c r="M5" s="14" t="s">
        <v>1030</v>
      </c>
      <c r="N5" s="15">
        <v>0.5</v>
      </c>
      <c r="O5" s="14" t="s">
        <v>1029</v>
      </c>
      <c r="P5" s="15">
        <v>0.5</v>
      </c>
      <c r="Q5" s="14" t="s">
        <v>1029</v>
      </c>
      <c r="R5" s="15">
        <v>1</v>
      </c>
      <c r="S5" s="14" t="s">
        <v>1030</v>
      </c>
      <c r="T5" s="15">
        <v>0</v>
      </c>
      <c r="U5" s="14" t="s">
        <v>1031</v>
      </c>
      <c r="V5" s="15">
        <v>1</v>
      </c>
      <c r="W5" s="14" t="s">
        <v>1030</v>
      </c>
      <c r="X5" s="15">
        <v>0</v>
      </c>
      <c r="Y5" s="14" t="s">
        <v>1031</v>
      </c>
      <c r="Z5" s="15">
        <v>0.5</v>
      </c>
      <c r="AA5" s="14" t="s">
        <v>1029</v>
      </c>
      <c r="AB5" s="15">
        <v>0.5</v>
      </c>
      <c r="AC5" s="14" t="s">
        <v>1029</v>
      </c>
      <c r="AD5" s="15">
        <v>0.5</v>
      </c>
      <c r="AE5" s="14" t="s">
        <v>1029</v>
      </c>
      <c r="AF5" s="15">
        <v>1</v>
      </c>
      <c r="AG5" s="14" t="s">
        <v>1030</v>
      </c>
      <c r="AH5" s="15">
        <v>997</v>
      </c>
      <c r="AI5" s="14" t="s">
        <v>1032</v>
      </c>
      <c r="AJ5" s="15">
        <v>997</v>
      </c>
      <c r="AK5" s="14" t="s">
        <v>1032</v>
      </c>
      <c r="AL5" s="15">
        <v>997</v>
      </c>
      <c r="AM5" s="14" t="s">
        <v>1032</v>
      </c>
      <c r="AN5" s="15">
        <v>997</v>
      </c>
      <c r="AO5" s="14" t="s">
        <v>1032</v>
      </c>
      <c r="AP5" s="15">
        <v>997</v>
      </c>
      <c r="AQ5" s="14" t="s">
        <v>1032</v>
      </c>
      <c r="AR5" s="15">
        <v>997</v>
      </c>
      <c r="AS5" s="14" t="s">
        <v>1032</v>
      </c>
      <c r="AT5" s="15">
        <v>997</v>
      </c>
      <c r="AU5" s="14" t="s">
        <v>1032</v>
      </c>
      <c r="AV5" s="15">
        <v>997</v>
      </c>
      <c r="AW5" s="14" t="s">
        <v>1032</v>
      </c>
      <c r="AX5" s="15">
        <v>997</v>
      </c>
      <c r="AY5" s="14" t="s">
        <v>1032</v>
      </c>
      <c r="AZ5" s="15">
        <v>997</v>
      </c>
      <c r="BA5" s="14" t="s">
        <v>1032</v>
      </c>
      <c r="BB5" s="15">
        <v>997</v>
      </c>
      <c r="BC5" s="14" t="s">
        <v>1032</v>
      </c>
      <c r="BD5" s="15">
        <v>997</v>
      </c>
      <c r="BE5" s="14" t="s">
        <v>1032</v>
      </c>
      <c r="BF5" s="15">
        <v>997</v>
      </c>
      <c r="BG5" s="14" t="s">
        <v>1032</v>
      </c>
      <c r="BH5" s="15">
        <v>997</v>
      </c>
      <c r="BI5" s="14" t="s">
        <v>1032</v>
      </c>
      <c r="BJ5" s="15">
        <v>997</v>
      </c>
      <c r="BK5" s="14" t="s">
        <v>1032</v>
      </c>
      <c r="BL5" s="15">
        <v>997</v>
      </c>
      <c r="BM5" s="14" t="s">
        <v>1032</v>
      </c>
      <c r="BN5" s="16">
        <v>0.59375</v>
      </c>
      <c r="BO5" s="16">
        <v>1</v>
      </c>
      <c r="BP5" s="15">
        <v>1</v>
      </c>
      <c r="BQ5" s="17" t="s">
        <v>1033</v>
      </c>
      <c r="BR5" s="15">
        <v>1</v>
      </c>
      <c r="BS5" s="17" t="s">
        <v>1033</v>
      </c>
      <c r="BT5" s="15">
        <v>0</v>
      </c>
      <c r="BU5" s="14" t="s">
        <v>1031</v>
      </c>
      <c r="BV5" s="15">
        <v>0</v>
      </c>
      <c r="BW5" s="14" t="s">
        <v>1031</v>
      </c>
      <c r="BX5" s="15">
        <v>1</v>
      </c>
      <c r="BY5" s="14" t="s">
        <v>1030</v>
      </c>
      <c r="BZ5" s="15">
        <v>1</v>
      </c>
      <c r="CA5" s="3" t="s">
        <v>1030</v>
      </c>
      <c r="CB5" s="15">
        <v>1</v>
      </c>
      <c r="CC5" s="3" t="s">
        <v>1030</v>
      </c>
      <c r="CD5" s="18">
        <v>0.71428571428571397</v>
      </c>
      <c r="CE5" s="16">
        <v>1</v>
      </c>
      <c r="CF5" s="15">
        <v>997</v>
      </c>
      <c r="CG5" s="14" t="s">
        <v>1032</v>
      </c>
      <c r="CH5" s="15">
        <v>997</v>
      </c>
      <c r="CI5" s="14" t="s">
        <v>1032</v>
      </c>
      <c r="CJ5" s="15">
        <v>1</v>
      </c>
      <c r="CK5" s="14" t="s">
        <v>1030</v>
      </c>
      <c r="CL5" s="19">
        <v>1</v>
      </c>
      <c r="CM5" s="19">
        <v>1</v>
      </c>
      <c r="CN5" s="15">
        <v>1</v>
      </c>
      <c r="CO5" s="14" t="s">
        <v>1030</v>
      </c>
      <c r="CP5" s="15">
        <v>1</v>
      </c>
      <c r="CQ5" s="14" t="s">
        <v>1030</v>
      </c>
      <c r="CR5" s="15">
        <v>0.75</v>
      </c>
      <c r="CS5" s="14" t="s">
        <v>1034</v>
      </c>
      <c r="CT5" s="15">
        <v>1</v>
      </c>
      <c r="CU5" s="14" t="s">
        <v>1030</v>
      </c>
      <c r="CV5" s="16">
        <v>0.9375</v>
      </c>
      <c r="CW5" s="16">
        <v>1</v>
      </c>
      <c r="CX5" s="3">
        <v>1</v>
      </c>
      <c r="CY5" s="20">
        <v>49.515979000000002</v>
      </c>
      <c r="CZ5" s="15">
        <v>2015</v>
      </c>
      <c r="DA5" s="21">
        <v>1</v>
      </c>
      <c r="DB5" s="20">
        <v>7.6581645399999996</v>
      </c>
      <c r="DC5" s="5">
        <v>2016</v>
      </c>
      <c r="DD5" s="3">
        <v>1</v>
      </c>
      <c r="DE5" s="3">
        <v>0</v>
      </c>
      <c r="DF5" s="22" t="s">
        <v>1032</v>
      </c>
      <c r="DG5" s="3">
        <v>0.25454969391298599</v>
      </c>
      <c r="DH5" s="23">
        <v>5.1690000000000004E-4</v>
      </c>
      <c r="DI5" s="15">
        <v>2015</v>
      </c>
      <c r="DJ5" s="3">
        <v>999</v>
      </c>
      <c r="DK5" s="3">
        <v>999</v>
      </c>
      <c r="DL5" s="3">
        <v>999</v>
      </c>
      <c r="DM5" s="3">
        <v>999</v>
      </c>
      <c r="DN5" s="3">
        <v>999</v>
      </c>
      <c r="DO5" s="3">
        <v>999</v>
      </c>
      <c r="DP5" s="24">
        <v>0.70750930691977099</v>
      </c>
      <c r="DQ5" s="3">
        <v>6.02</v>
      </c>
      <c r="DR5" s="11">
        <v>2016</v>
      </c>
      <c r="DS5" s="3">
        <v>1</v>
      </c>
      <c r="DT5" s="3">
        <v>26.92</v>
      </c>
      <c r="DU5" s="15">
        <v>2016</v>
      </c>
      <c r="DV5" s="3">
        <v>0.54206002598549996</v>
      </c>
      <c r="DW5" s="3">
        <v>49</v>
      </c>
      <c r="DX5" s="5">
        <v>2015</v>
      </c>
      <c r="DY5" s="3">
        <v>1</v>
      </c>
      <c r="DZ5" s="3">
        <v>43.59</v>
      </c>
      <c r="EA5" s="5">
        <v>2015</v>
      </c>
      <c r="EB5" s="3">
        <v>0</v>
      </c>
      <c r="EC5" s="3">
        <v>4.8</v>
      </c>
      <c r="ED5" s="5">
        <v>2015</v>
      </c>
      <c r="EE5" s="3">
        <v>1</v>
      </c>
      <c r="EF5" s="3">
        <v>101.62</v>
      </c>
      <c r="EG5" s="5">
        <v>2016</v>
      </c>
      <c r="EH5" s="19">
        <v>0.72495693329052702</v>
      </c>
      <c r="EI5" s="19">
        <v>0.92857142857142905</v>
      </c>
      <c r="EJ5" s="25">
        <v>0.94173942000028998</v>
      </c>
      <c r="EK5" s="25">
        <v>0.94444444444444398</v>
      </c>
      <c r="EL5" s="25">
        <v>0.88942056333360697</v>
      </c>
      <c r="EM5" s="19">
        <v>0.98571428571428599</v>
      </c>
      <c r="EN5" s="15">
        <v>1</v>
      </c>
      <c r="EO5" s="14" t="s">
        <v>1030</v>
      </c>
      <c r="EP5" s="15">
        <v>0.24</v>
      </c>
      <c r="EQ5" s="3">
        <v>24</v>
      </c>
      <c r="ER5" s="11">
        <v>1</v>
      </c>
      <c r="ES5" s="22" t="s">
        <v>1030</v>
      </c>
      <c r="ET5" s="26">
        <v>0.160935789547625</v>
      </c>
      <c r="EU5" s="3">
        <v>29</v>
      </c>
      <c r="EV5" s="27">
        <v>0.23580000000000001</v>
      </c>
      <c r="EW5" s="3">
        <v>23.58</v>
      </c>
      <c r="EX5" s="20">
        <v>0.12</v>
      </c>
      <c r="EY5" s="3">
        <v>12</v>
      </c>
      <c r="EZ5" s="15">
        <v>2012</v>
      </c>
      <c r="FA5" s="16">
        <v>1</v>
      </c>
      <c r="FB5" s="16">
        <v>1</v>
      </c>
      <c r="FC5" s="15">
        <v>1</v>
      </c>
      <c r="FD5" s="14" t="s">
        <v>1030</v>
      </c>
      <c r="FE5" s="15">
        <v>0.17499999999999999</v>
      </c>
      <c r="FF5" s="3">
        <f>AVERAGE(10,25)</f>
        <v>17.5</v>
      </c>
      <c r="FG5" s="11">
        <v>1</v>
      </c>
      <c r="FH5" s="22" t="s">
        <v>1030</v>
      </c>
      <c r="FI5" s="3">
        <v>0.17499999999999999</v>
      </c>
      <c r="FJ5" s="3">
        <f>AVERAGE(10,25)</f>
        <v>17.5</v>
      </c>
      <c r="FK5" s="15">
        <v>999</v>
      </c>
      <c r="FL5" s="15">
        <v>999</v>
      </c>
      <c r="FM5" s="15">
        <v>999</v>
      </c>
      <c r="FN5" s="15">
        <v>999</v>
      </c>
      <c r="FO5" s="15">
        <v>1</v>
      </c>
      <c r="FP5" s="3">
        <v>100</v>
      </c>
      <c r="FQ5" s="3">
        <v>1</v>
      </c>
      <c r="FR5" s="3">
        <v>100</v>
      </c>
      <c r="FS5" s="15" t="s">
        <v>1035</v>
      </c>
      <c r="FT5" s="15">
        <v>1</v>
      </c>
      <c r="FU5" s="3">
        <v>100</v>
      </c>
      <c r="FV5" s="3">
        <v>1</v>
      </c>
      <c r="FW5" s="3">
        <v>100</v>
      </c>
      <c r="FX5" s="15">
        <v>2011</v>
      </c>
      <c r="FY5" s="19">
        <v>1</v>
      </c>
      <c r="FZ5" s="19">
        <v>0.75</v>
      </c>
      <c r="GA5" s="15">
        <v>1</v>
      </c>
      <c r="GB5" s="3">
        <v>100</v>
      </c>
      <c r="GC5" s="3">
        <v>1</v>
      </c>
      <c r="GD5" s="3">
        <v>100</v>
      </c>
      <c r="GE5" s="15">
        <v>2016</v>
      </c>
      <c r="GF5" s="15">
        <v>1</v>
      </c>
      <c r="GG5" s="14" t="s">
        <v>1030</v>
      </c>
      <c r="GH5" s="15">
        <v>0.24</v>
      </c>
      <c r="GI5" s="3">
        <v>24</v>
      </c>
      <c r="GJ5" s="11">
        <v>1</v>
      </c>
      <c r="GK5" s="22" t="s">
        <v>1030</v>
      </c>
      <c r="GL5" s="11">
        <v>0.28999999999999998</v>
      </c>
      <c r="GM5" s="3">
        <v>29</v>
      </c>
      <c r="GN5" s="27">
        <v>1</v>
      </c>
      <c r="GO5" s="3">
        <v>23.58</v>
      </c>
      <c r="GP5" s="20">
        <v>1</v>
      </c>
      <c r="GQ5" s="3">
        <v>12</v>
      </c>
      <c r="GR5" s="15">
        <v>2014</v>
      </c>
      <c r="GS5" s="3">
        <v>1</v>
      </c>
      <c r="GT5" s="3">
        <v>1.0580000000000001</v>
      </c>
      <c r="GU5" s="15">
        <v>2013</v>
      </c>
      <c r="GV5" s="16">
        <v>1</v>
      </c>
      <c r="GW5" s="16">
        <v>1</v>
      </c>
      <c r="GX5" s="15">
        <v>0</v>
      </c>
      <c r="GY5" s="14" t="s">
        <v>1031</v>
      </c>
      <c r="GZ5" s="3">
        <v>1</v>
      </c>
      <c r="HA5" s="15">
        <v>999</v>
      </c>
      <c r="HB5" s="15">
        <v>0</v>
      </c>
      <c r="HC5" s="14" t="s">
        <v>1031</v>
      </c>
      <c r="HD5" s="3">
        <v>1</v>
      </c>
      <c r="HE5" s="15">
        <v>999</v>
      </c>
      <c r="HF5" s="15" t="s">
        <v>1035</v>
      </c>
      <c r="HG5" s="15">
        <v>1</v>
      </c>
      <c r="HH5" s="15">
        <v>1</v>
      </c>
      <c r="HI5" s="3">
        <v>1</v>
      </c>
      <c r="HJ5" s="15">
        <v>1</v>
      </c>
      <c r="HK5" s="15" t="s">
        <v>1035</v>
      </c>
      <c r="HL5" s="19">
        <v>1</v>
      </c>
      <c r="HM5" s="19">
        <v>1</v>
      </c>
      <c r="HN5" s="19">
        <v>0.9375</v>
      </c>
      <c r="HO5" s="15">
        <v>1</v>
      </c>
      <c r="HP5" s="14" t="s">
        <v>1036</v>
      </c>
      <c r="HQ5" s="15">
        <v>1</v>
      </c>
      <c r="HR5" s="17" t="s">
        <v>1037</v>
      </c>
      <c r="HS5" s="3">
        <v>0.84140000000000004</v>
      </c>
      <c r="HT5" s="3">
        <v>15.86</v>
      </c>
      <c r="HU5" s="11">
        <v>2004</v>
      </c>
      <c r="HV5" s="28">
        <v>0.61533042182782005</v>
      </c>
      <c r="HW5" s="3">
        <v>32.549999999999997</v>
      </c>
      <c r="HX5" s="15">
        <v>2004</v>
      </c>
      <c r="HY5" s="15">
        <v>0</v>
      </c>
      <c r="HZ5" s="14" t="s">
        <v>1030</v>
      </c>
      <c r="IA5" s="3" t="s">
        <v>1038</v>
      </c>
      <c r="IB5" s="15">
        <v>2014</v>
      </c>
      <c r="IC5" s="15">
        <v>1</v>
      </c>
      <c r="ID5" s="14" t="s">
        <v>1030</v>
      </c>
      <c r="IE5" s="19">
        <v>0.74278840363797005</v>
      </c>
      <c r="IF5" s="19">
        <v>1</v>
      </c>
      <c r="IG5" s="15">
        <v>1</v>
      </c>
      <c r="IH5" s="14" t="s">
        <v>1030</v>
      </c>
      <c r="II5" s="15">
        <v>1</v>
      </c>
      <c r="IJ5" s="14" t="s">
        <v>1030</v>
      </c>
      <c r="IK5" s="15">
        <v>0</v>
      </c>
      <c r="IL5" s="11" t="s">
        <v>1031</v>
      </c>
      <c r="IM5" s="11">
        <v>1</v>
      </c>
      <c r="IN5" s="11" t="s">
        <v>1030</v>
      </c>
      <c r="IO5" s="11">
        <v>1</v>
      </c>
      <c r="IP5" s="11" t="s">
        <v>1030</v>
      </c>
      <c r="IQ5" s="3">
        <v>1</v>
      </c>
      <c r="IR5" s="11" t="s">
        <v>1030</v>
      </c>
      <c r="IS5" s="3">
        <v>1</v>
      </c>
      <c r="IT5" s="11" t="s">
        <v>1030</v>
      </c>
      <c r="IU5" s="3">
        <v>1</v>
      </c>
      <c r="IV5" s="11" t="s">
        <v>1039</v>
      </c>
      <c r="IW5" s="3">
        <v>0</v>
      </c>
      <c r="IX5" s="11" t="s">
        <v>1031</v>
      </c>
      <c r="IY5" s="3">
        <v>1</v>
      </c>
      <c r="IZ5" s="11" t="s">
        <v>1030</v>
      </c>
      <c r="JA5" s="3">
        <v>1</v>
      </c>
      <c r="JB5" s="11" t="s">
        <v>1030</v>
      </c>
      <c r="JC5" s="3">
        <v>0</v>
      </c>
      <c r="JD5" s="11" t="s">
        <v>1031</v>
      </c>
      <c r="JE5" s="3">
        <v>1</v>
      </c>
      <c r="JF5" s="11" t="s">
        <v>1030</v>
      </c>
      <c r="JG5" s="3">
        <v>1</v>
      </c>
      <c r="JH5" s="11" t="s">
        <v>1030</v>
      </c>
      <c r="JI5" s="3">
        <v>1</v>
      </c>
      <c r="JJ5" s="11" t="s">
        <v>1030</v>
      </c>
      <c r="JK5" s="3">
        <v>1</v>
      </c>
      <c r="JL5" s="11" t="s">
        <v>1030</v>
      </c>
      <c r="JM5" s="3">
        <v>1</v>
      </c>
      <c r="JN5" s="11" t="s">
        <v>1030</v>
      </c>
      <c r="JO5" s="3">
        <v>1</v>
      </c>
      <c r="JP5" s="3" t="s">
        <v>1031</v>
      </c>
      <c r="JQ5" s="3">
        <v>0</v>
      </c>
      <c r="JR5" s="3" t="s">
        <v>1030</v>
      </c>
      <c r="JS5" s="29">
        <v>0.78947368421052599</v>
      </c>
      <c r="JT5" s="29">
        <v>1</v>
      </c>
      <c r="JU5" s="3">
        <v>1</v>
      </c>
      <c r="JV5" s="11">
        <v>1.0657000000000001</v>
      </c>
      <c r="JW5" s="3">
        <v>1.0688</v>
      </c>
      <c r="JX5" s="11">
        <v>1.0688</v>
      </c>
      <c r="JY5" s="3">
        <v>1.0624</v>
      </c>
      <c r="JZ5" s="11">
        <v>1.0624</v>
      </c>
      <c r="KA5" s="3">
        <v>999</v>
      </c>
      <c r="KB5" s="11">
        <v>999</v>
      </c>
      <c r="KC5" s="3">
        <v>999</v>
      </c>
      <c r="KD5" s="11">
        <v>999</v>
      </c>
      <c r="KE5" s="3">
        <v>999</v>
      </c>
      <c r="KF5" s="11">
        <v>999</v>
      </c>
      <c r="KG5" s="3">
        <v>999</v>
      </c>
      <c r="KH5" s="11">
        <v>999</v>
      </c>
      <c r="KI5" s="3">
        <v>999</v>
      </c>
      <c r="KJ5" s="11">
        <v>999</v>
      </c>
      <c r="KK5" s="3">
        <v>999</v>
      </c>
      <c r="KL5" s="11">
        <v>999</v>
      </c>
      <c r="KM5" s="3">
        <v>999</v>
      </c>
      <c r="KN5" s="3">
        <v>999</v>
      </c>
      <c r="KO5" s="3">
        <v>999</v>
      </c>
      <c r="KP5" s="3">
        <v>999</v>
      </c>
      <c r="KQ5" s="154">
        <f>JV5-PA5</f>
        <v>9.2100000000000071E-2</v>
      </c>
      <c r="KR5" s="30">
        <f t="shared" ref="KR5:KR10" si="0">JZ5/JX5</f>
        <v>0.99401197604790426</v>
      </c>
      <c r="KS5" s="30" t="s">
        <v>1040</v>
      </c>
      <c r="KT5" s="30">
        <v>999</v>
      </c>
      <c r="KU5" s="30">
        <v>999</v>
      </c>
      <c r="KV5" s="30">
        <v>999</v>
      </c>
      <c r="KW5" s="30">
        <v>999</v>
      </c>
      <c r="KX5" s="30">
        <v>999</v>
      </c>
      <c r="KY5" s="30">
        <v>999</v>
      </c>
      <c r="KZ5" s="152"/>
      <c r="LA5" s="30">
        <v>999</v>
      </c>
      <c r="LB5" s="30">
        <v>999</v>
      </c>
      <c r="LC5" s="3">
        <v>1</v>
      </c>
      <c r="LD5" s="11">
        <v>1.3757999999999999</v>
      </c>
      <c r="LE5" s="3">
        <v>1.39523244545838</v>
      </c>
      <c r="LF5" s="11">
        <v>1.4124000000000001</v>
      </c>
      <c r="LG5" s="3">
        <v>1.32268371577555</v>
      </c>
      <c r="LH5" s="11">
        <v>1.3367</v>
      </c>
      <c r="LI5" s="3">
        <v>999</v>
      </c>
      <c r="LJ5" s="3">
        <v>999</v>
      </c>
      <c r="LK5" s="3">
        <v>999</v>
      </c>
      <c r="LL5" s="3">
        <v>999</v>
      </c>
      <c r="LM5" s="3">
        <v>999</v>
      </c>
      <c r="LN5" s="3">
        <v>999</v>
      </c>
      <c r="LO5" s="3">
        <v>999</v>
      </c>
      <c r="LP5" s="3">
        <v>999</v>
      </c>
      <c r="LQ5" s="3">
        <v>999</v>
      </c>
      <c r="LR5" s="3">
        <v>999</v>
      </c>
      <c r="LS5" s="3">
        <v>999</v>
      </c>
      <c r="LT5" s="3">
        <v>999</v>
      </c>
      <c r="LU5" s="3">
        <v>999</v>
      </c>
      <c r="LV5" s="3">
        <v>999</v>
      </c>
      <c r="LW5" s="3">
        <v>999</v>
      </c>
      <c r="LX5" s="11">
        <v>999</v>
      </c>
      <c r="LY5" s="154">
        <f>LD5-QI5</f>
        <v>0.50749999999999995</v>
      </c>
      <c r="LZ5" s="30">
        <f>LH5/LF5</f>
        <v>0.94640328518833183</v>
      </c>
      <c r="MA5" s="30" t="s">
        <v>1040</v>
      </c>
      <c r="MB5" s="30">
        <v>999</v>
      </c>
      <c r="MC5" s="30">
        <v>999</v>
      </c>
      <c r="MD5" s="30">
        <v>999</v>
      </c>
      <c r="ME5" s="30">
        <v>999</v>
      </c>
      <c r="MF5" s="30">
        <v>999</v>
      </c>
      <c r="MG5" s="30">
        <v>999</v>
      </c>
      <c r="MH5" s="152"/>
      <c r="MI5" s="30">
        <v>999</v>
      </c>
      <c r="MJ5" s="30">
        <v>999</v>
      </c>
      <c r="MK5" s="3">
        <v>4.9848415206042898E-2</v>
      </c>
      <c r="ML5" s="3">
        <v>0.19600000000000001</v>
      </c>
      <c r="MM5" s="3">
        <v>0.253428528098746</v>
      </c>
      <c r="MN5" s="3">
        <v>0.221</v>
      </c>
      <c r="MO5" s="3">
        <v>0.20455157679327199</v>
      </c>
      <c r="MP5" s="3">
        <v>0.17</v>
      </c>
      <c r="MQ5" s="3">
        <v>0.192092746068348</v>
      </c>
      <c r="MR5" s="3">
        <v>0.157</v>
      </c>
      <c r="MS5" s="3">
        <v>0.28074211853415798</v>
      </c>
      <c r="MT5" s="3">
        <v>0.2495</v>
      </c>
      <c r="MU5" s="3">
        <v>0.31188919534647003</v>
      </c>
      <c r="MV5" s="3">
        <v>0.28199999999999997</v>
      </c>
      <c r="MW5" s="3">
        <v>0.27163758838902102</v>
      </c>
      <c r="MX5" s="3">
        <v>0.24</v>
      </c>
      <c r="MY5" s="3">
        <v>0.221802265489322</v>
      </c>
      <c r="MZ5" s="3">
        <v>0.188</v>
      </c>
      <c r="NA5" s="3">
        <v>0.19784297563369799</v>
      </c>
      <c r="NB5" s="3">
        <v>0.16300000000000001</v>
      </c>
      <c r="NC5" s="3">
        <v>0.145132537951324</v>
      </c>
      <c r="ND5" s="3">
        <v>0.108</v>
      </c>
      <c r="NE5" s="3">
        <v>999</v>
      </c>
      <c r="NF5" s="3">
        <v>999</v>
      </c>
      <c r="NG5" s="30">
        <f>MP5/MN5</f>
        <v>0.76923076923076927</v>
      </c>
      <c r="NH5" s="30" t="s">
        <v>1040</v>
      </c>
      <c r="NI5" s="31">
        <f>MT5/MR5</f>
        <v>1.589171974522293</v>
      </c>
      <c r="NJ5" s="30" t="s">
        <v>1041</v>
      </c>
      <c r="NK5" s="6">
        <f>ND5/MZ5</f>
        <v>0.57446808510638292</v>
      </c>
      <c r="NL5" s="6" t="s">
        <v>1042</v>
      </c>
      <c r="NM5" s="6">
        <f>MZ5/MV5</f>
        <v>0.66666666666666674</v>
      </c>
      <c r="NN5" s="6" t="s">
        <v>1043</v>
      </c>
      <c r="NO5" s="152">
        <f t="shared" ref="NO5" si="1">MU5/NC5</f>
        <v>2.1489956680222497</v>
      </c>
      <c r="NP5" s="30">
        <v>999</v>
      </c>
      <c r="NQ5" s="30">
        <v>999</v>
      </c>
      <c r="NR5" s="3">
        <v>0.84105051224529004</v>
      </c>
      <c r="NS5" s="3">
        <v>0.86550000000000005</v>
      </c>
      <c r="NT5" s="3">
        <v>0.73606446295044203</v>
      </c>
      <c r="NU5" s="3">
        <v>0.72460000000000002</v>
      </c>
      <c r="NV5" s="3">
        <v>1.01600480562356</v>
      </c>
      <c r="NW5" s="3">
        <v>1.0166999999999999</v>
      </c>
      <c r="NX5" s="3">
        <v>0.37322497737686799</v>
      </c>
      <c r="NY5" s="3">
        <v>0.34599999999999997</v>
      </c>
      <c r="NZ5" s="3">
        <v>0.1058393025881</v>
      </c>
      <c r="OA5" s="3">
        <v>6.7000000000000004E-2</v>
      </c>
      <c r="OB5" s="3">
        <v>0.29751362143309501</v>
      </c>
      <c r="OC5" s="3">
        <v>0.26700000000000002</v>
      </c>
      <c r="OD5" s="3">
        <v>0.39718426723249201</v>
      </c>
      <c r="OE5" s="3">
        <v>0.371</v>
      </c>
      <c r="OF5" s="3">
        <v>0.46235353563978998</v>
      </c>
      <c r="OG5" s="3">
        <v>0.46235353563978998</v>
      </c>
      <c r="OH5" s="3">
        <v>0.56969115419298699</v>
      </c>
      <c r="OI5" s="3">
        <v>0.55100000000000005</v>
      </c>
      <c r="OJ5" s="5">
        <v>0.68565411709420898</v>
      </c>
      <c r="OK5" s="3">
        <v>0.67200000000000004</v>
      </c>
      <c r="OL5" s="3">
        <v>999</v>
      </c>
      <c r="OM5" s="3">
        <v>999</v>
      </c>
      <c r="ON5" s="30">
        <f>NW5/NU5</f>
        <v>1.4031189621860336</v>
      </c>
      <c r="OO5" s="30" t="s">
        <v>1044</v>
      </c>
      <c r="OP5" s="31">
        <f>OA5/NY5</f>
        <v>0.19364161849710984</v>
      </c>
      <c r="OQ5" s="30" t="s">
        <v>1045</v>
      </c>
      <c r="OR5" s="6">
        <f>OK5/OG5</f>
        <v>1.4534332457739465</v>
      </c>
      <c r="OS5" s="6" t="s">
        <v>1046</v>
      </c>
      <c r="OT5" s="6">
        <f>OG5/OC5</f>
        <v>1.731661182171498</v>
      </c>
      <c r="OU5" s="6" t="s">
        <v>1042</v>
      </c>
      <c r="OV5" s="152">
        <f t="shared" ref="OV5" si="2">OB5/OJ5</f>
        <v>0.43391210526665092</v>
      </c>
      <c r="OW5" s="30">
        <v>999</v>
      </c>
      <c r="OX5" s="30">
        <v>999</v>
      </c>
      <c r="OY5" s="11">
        <v>2015</v>
      </c>
      <c r="OZ5" s="3">
        <v>0.97360000000000002</v>
      </c>
      <c r="PA5" s="3">
        <v>0.97360000000000002</v>
      </c>
      <c r="PB5" s="3">
        <v>0.97189999999999999</v>
      </c>
      <c r="PC5" s="3">
        <v>0.97189999999999999</v>
      </c>
      <c r="PD5" s="3">
        <v>0.97529999999999994</v>
      </c>
      <c r="PE5" s="3">
        <v>0.97529999999999994</v>
      </c>
      <c r="PF5" s="3">
        <v>999</v>
      </c>
      <c r="PG5" s="3">
        <v>999</v>
      </c>
      <c r="PH5" s="3">
        <v>999</v>
      </c>
      <c r="PI5" s="3">
        <v>999</v>
      </c>
      <c r="PJ5" s="3">
        <v>999</v>
      </c>
      <c r="PK5" s="3">
        <v>999</v>
      </c>
      <c r="PL5" s="3">
        <v>999</v>
      </c>
      <c r="PM5" s="3">
        <v>999</v>
      </c>
      <c r="PN5" s="3">
        <v>999</v>
      </c>
      <c r="PO5" s="3">
        <v>999</v>
      </c>
      <c r="PP5" s="3">
        <v>999</v>
      </c>
      <c r="PQ5" s="3">
        <v>999</v>
      </c>
      <c r="PR5" s="3">
        <v>999</v>
      </c>
      <c r="PS5" s="3">
        <v>999</v>
      </c>
      <c r="PT5" s="3">
        <v>999</v>
      </c>
      <c r="PU5" s="3">
        <v>999</v>
      </c>
      <c r="PV5" s="154">
        <f>1-PA5</f>
        <v>2.6399999999999979E-2</v>
      </c>
      <c r="PW5" s="30">
        <f t="shared" ref="PW5:PW10" si="3">PE5/PC5</f>
        <v>1.0034983022944748</v>
      </c>
      <c r="PX5" s="30" t="s">
        <v>1044</v>
      </c>
      <c r="PY5" s="30">
        <v>999</v>
      </c>
      <c r="PZ5" s="30">
        <v>999</v>
      </c>
      <c r="QA5" s="30">
        <v>999</v>
      </c>
      <c r="QB5" s="30">
        <v>999</v>
      </c>
      <c r="QC5" s="30">
        <v>999</v>
      </c>
      <c r="QD5" s="30">
        <v>999</v>
      </c>
      <c r="QE5" s="152"/>
      <c r="QF5" s="30">
        <v>999</v>
      </c>
      <c r="QG5" s="30">
        <v>999</v>
      </c>
      <c r="QH5" s="3">
        <v>0.84435949786397502</v>
      </c>
      <c r="QI5" s="3">
        <v>0.86829999999999996</v>
      </c>
      <c r="QJ5" s="3">
        <v>0.86170697895333603</v>
      </c>
      <c r="QK5" s="3">
        <v>0.85570000000000002</v>
      </c>
      <c r="QL5" s="3">
        <v>0.88672047756260797</v>
      </c>
      <c r="QM5" s="3">
        <v>0.88180000000000003</v>
      </c>
      <c r="QN5" s="3">
        <v>999</v>
      </c>
      <c r="QO5" s="3">
        <v>999</v>
      </c>
      <c r="QP5" s="3">
        <v>999</v>
      </c>
      <c r="QQ5" s="3">
        <v>999</v>
      </c>
      <c r="QR5" s="3">
        <v>999</v>
      </c>
      <c r="QS5" s="3">
        <v>999</v>
      </c>
      <c r="QT5" s="3">
        <v>999</v>
      </c>
      <c r="QU5" s="3">
        <v>999</v>
      </c>
      <c r="QV5" s="3">
        <v>999</v>
      </c>
      <c r="QW5" s="3">
        <v>999</v>
      </c>
      <c r="QX5" s="3">
        <v>999</v>
      </c>
      <c r="QY5" s="3">
        <v>999</v>
      </c>
      <c r="QZ5" s="3">
        <v>999</v>
      </c>
      <c r="RA5" s="3">
        <v>999</v>
      </c>
      <c r="RB5" s="3">
        <v>999</v>
      </c>
      <c r="RC5" s="3">
        <v>999</v>
      </c>
      <c r="RD5" s="154">
        <f>1-QI5</f>
        <v>0.13170000000000004</v>
      </c>
      <c r="RE5" s="30">
        <f>QM5/QK5</f>
        <v>1.030501343928947</v>
      </c>
      <c r="RF5" s="30" t="s">
        <v>1044</v>
      </c>
      <c r="RG5" s="30">
        <v>999</v>
      </c>
      <c r="RH5" s="30">
        <v>999</v>
      </c>
      <c r="RI5" s="30">
        <v>999</v>
      </c>
      <c r="RJ5" s="30">
        <v>999</v>
      </c>
      <c r="RK5" s="30">
        <v>999</v>
      </c>
      <c r="RL5" s="30">
        <v>999</v>
      </c>
      <c r="RM5" s="152"/>
      <c r="RN5" s="30">
        <v>999</v>
      </c>
      <c r="RO5" s="30">
        <v>999</v>
      </c>
      <c r="RP5" s="11">
        <v>2013</v>
      </c>
      <c r="RQ5" s="3">
        <v>999</v>
      </c>
      <c r="RR5" s="3">
        <v>999</v>
      </c>
      <c r="RS5" s="3">
        <v>999</v>
      </c>
      <c r="RT5" s="3">
        <v>999</v>
      </c>
      <c r="RU5" s="3">
        <v>999</v>
      </c>
      <c r="RV5" s="3">
        <v>999</v>
      </c>
      <c r="RW5" s="3">
        <v>999</v>
      </c>
      <c r="RX5" s="3">
        <v>999</v>
      </c>
      <c r="RY5" s="3">
        <v>999</v>
      </c>
      <c r="RZ5" s="3">
        <v>999</v>
      </c>
      <c r="SA5" s="3">
        <v>999</v>
      </c>
      <c r="SB5" s="3">
        <v>999</v>
      </c>
      <c r="SC5" s="3">
        <v>999</v>
      </c>
      <c r="SD5" s="3">
        <v>999</v>
      </c>
      <c r="SE5" s="3">
        <v>999</v>
      </c>
      <c r="SF5" s="3">
        <v>999</v>
      </c>
      <c r="SG5" s="3">
        <v>999</v>
      </c>
      <c r="SH5" s="3">
        <v>999</v>
      </c>
      <c r="SI5" s="3">
        <v>999</v>
      </c>
      <c r="SJ5" s="3">
        <v>999</v>
      </c>
      <c r="SK5" s="3">
        <v>999</v>
      </c>
      <c r="SL5" s="3">
        <v>999</v>
      </c>
      <c r="SM5" s="30">
        <v>999</v>
      </c>
      <c r="SN5" s="30">
        <v>999</v>
      </c>
      <c r="SO5" s="30">
        <v>999</v>
      </c>
      <c r="SP5" s="30">
        <v>999</v>
      </c>
      <c r="SQ5" s="30">
        <v>999</v>
      </c>
      <c r="SR5" s="30">
        <v>999</v>
      </c>
      <c r="SS5" s="30">
        <v>999</v>
      </c>
      <c r="ST5" s="30">
        <v>999</v>
      </c>
      <c r="SU5" s="152"/>
      <c r="SV5" s="30">
        <v>999</v>
      </c>
      <c r="SW5" s="30">
        <v>999</v>
      </c>
      <c r="SX5" s="3">
        <v>999</v>
      </c>
      <c r="SY5" s="3">
        <v>999</v>
      </c>
      <c r="SZ5" s="20">
        <v>0.70769666376138296</v>
      </c>
      <c r="TA5" s="32">
        <v>0.69499999999999995</v>
      </c>
      <c r="TB5" s="20">
        <v>0.79395010724163095</v>
      </c>
      <c r="TC5" s="32">
        <v>0.78500000000000003</v>
      </c>
      <c r="TD5" s="20">
        <v>0.886912151881453</v>
      </c>
      <c r="TE5" s="32">
        <v>0.88200000000000001</v>
      </c>
      <c r="TF5" s="32">
        <v>0.64300658115119802</v>
      </c>
      <c r="TG5" s="32">
        <v>0.62749999999999995</v>
      </c>
      <c r="TH5" s="32">
        <v>0.62240159187536104</v>
      </c>
      <c r="TI5" s="32">
        <v>0.60599999999999998</v>
      </c>
      <c r="TJ5" s="32">
        <v>0.66169482723858497</v>
      </c>
      <c r="TK5" s="32">
        <v>0.64700000000000002</v>
      </c>
      <c r="TL5" s="20">
        <v>0.70769666376138296</v>
      </c>
      <c r="TM5" s="32">
        <v>0.69499999999999995</v>
      </c>
      <c r="TN5" s="20">
        <v>0.79586685043008099</v>
      </c>
      <c r="TO5" s="32">
        <v>0.78700000000000003</v>
      </c>
      <c r="TP5" s="20">
        <v>0.89553749622947798</v>
      </c>
      <c r="TQ5" s="32">
        <v>0.89100000000000001</v>
      </c>
      <c r="TR5" s="3">
        <v>999</v>
      </c>
      <c r="TS5" s="3">
        <v>999</v>
      </c>
      <c r="TT5" s="30">
        <f>TC5/TA5</f>
        <v>1.1294964028776979</v>
      </c>
      <c r="TU5" s="30" t="s">
        <v>1044</v>
      </c>
      <c r="TV5" s="31">
        <f>TG5/TE5</f>
        <v>0.71145124716553276</v>
      </c>
      <c r="TW5" s="30" t="s">
        <v>1045</v>
      </c>
      <c r="TX5" s="6">
        <f>TQ5/TM5</f>
        <v>1.2820143884892088</v>
      </c>
      <c r="TY5" s="6" t="s">
        <v>1046</v>
      </c>
      <c r="TZ5" s="6">
        <f>TM5/TI5</f>
        <v>1.1468646864686469</v>
      </c>
      <c r="UA5" s="6" t="s">
        <v>1042</v>
      </c>
      <c r="UB5" s="152">
        <f t="shared" ref="UB5:UB10" si="4">TH5/TP5</f>
        <v>0.6950033856716068</v>
      </c>
      <c r="UC5" s="30">
        <v>999</v>
      </c>
      <c r="UD5" s="30">
        <v>999</v>
      </c>
      <c r="UE5" s="20">
        <v>0.73528115050516596</v>
      </c>
      <c r="UF5" s="32">
        <v>0.77600000000000002</v>
      </c>
      <c r="UG5" s="20">
        <v>0.78436639129938102</v>
      </c>
      <c r="UH5" s="32">
        <v>0.77500000000000002</v>
      </c>
      <c r="UI5" s="20">
        <v>0.78628313448783105</v>
      </c>
      <c r="UJ5" s="32">
        <v>0.77700000000000002</v>
      </c>
      <c r="UK5" s="20">
        <v>0.77861616173403103</v>
      </c>
      <c r="UL5" s="32">
        <v>0.76900000000000002</v>
      </c>
      <c r="UM5" s="20">
        <v>0.79203336405318103</v>
      </c>
      <c r="UN5" s="32">
        <v>0.78300000000000003</v>
      </c>
      <c r="UO5" s="3">
        <v>999</v>
      </c>
      <c r="UP5" s="3">
        <v>999</v>
      </c>
      <c r="UQ5" s="3">
        <v>999</v>
      </c>
      <c r="UR5" s="3">
        <v>999</v>
      </c>
      <c r="US5" s="3">
        <v>999</v>
      </c>
      <c r="UT5" s="3">
        <v>999</v>
      </c>
      <c r="UU5" s="3">
        <v>999</v>
      </c>
      <c r="UV5" s="3">
        <v>999</v>
      </c>
      <c r="UW5" s="3">
        <v>999</v>
      </c>
      <c r="UX5" s="3">
        <v>999</v>
      </c>
      <c r="UY5" s="32">
        <v>0.72590572405165799</v>
      </c>
      <c r="UZ5" s="32">
        <v>0.71399999999999997</v>
      </c>
      <c r="VA5" s="30">
        <f>UJ5/UH5</f>
        <v>1.0025806451612904</v>
      </c>
      <c r="VB5" s="30" t="s">
        <v>1044</v>
      </c>
      <c r="VC5" s="31">
        <f>UN5/UL5</f>
        <v>1.0182054616384915</v>
      </c>
      <c r="VD5" s="30" t="s">
        <v>1041</v>
      </c>
      <c r="VE5" s="30">
        <v>999</v>
      </c>
      <c r="VF5" s="30">
        <v>999</v>
      </c>
      <c r="VG5" s="30">
        <v>999</v>
      </c>
      <c r="VH5" s="30">
        <v>999</v>
      </c>
      <c r="VI5" s="152"/>
      <c r="VJ5" s="33">
        <f>UZ5/UF5</f>
        <v>0.92010309278350511</v>
      </c>
      <c r="VK5" s="6" t="s">
        <v>1047</v>
      </c>
      <c r="VL5" s="20">
        <v>0.68800992738108901</v>
      </c>
      <c r="VM5" s="32">
        <v>0.73599999999999999</v>
      </c>
      <c r="VN5" s="20">
        <v>0.72111386608053296</v>
      </c>
      <c r="VO5" s="32">
        <v>0.70899999999999996</v>
      </c>
      <c r="VP5" s="20">
        <v>0.76519895941488203</v>
      </c>
      <c r="VQ5" s="32">
        <v>0.755</v>
      </c>
      <c r="VR5" s="20">
        <v>0.76040710144375701</v>
      </c>
      <c r="VS5" s="32">
        <v>0.75</v>
      </c>
      <c r="VT5" s="20">
        <v>0.71057177854405795</v>
      </c>
      <c r="VU5" s="32">
        <v>0.69799999999999995</v>
      </c>
      <c r="VV5" s="20">
        <v>0.70194643419603397</v>
      </c>
      <c r="VW5" s="3">
        <v>0.68899999999999995</v>
      </c>
      <c r="VX5" s="3">
        <v>999</v>
      </c>
      <c r="VY5" s="3">
        <v>999</v>
      </c>
      <c r="VZ5" s="20">
        <v>0.73740618318235696</v>
      </c>
      <c r="WA5" s="32">
        <v>0.72599999999999998</v>
      </c>
      <c r="WB5" s="32">
        <v>999</v>
      </c>
      <c r="WC5" s="32">
        <v>999</v>
      </c>
      <c r="WD5" s="20">
        <v>0.78628313448783105</v>
      </c>
      <c r="WE5" s="32">
        <v>0.77700000000000002</v>
      </c>
      <c r="WF5" s="3">
        <v>999</v>
      </c>
      <c r="WG5" s="3">
        <v>999</v>
      </c>
      <c r="WH5" s="30">
        <f>VQ5/VO5</f>
        <v>1.064880112834979</v>
      </c>
      <c r="WI5" s="30" t="s">
        <v>1044</v>
      </c>
      <c r="WJ5" s="31">
        <f>VU5/VS5</f>
        <v>0.93066666666666664</v>
      </c>
      <c r="WK5" s="30" t="s">
        <v>1045</v>
      </c>
      <c r="WL5" s="6">
        <f>WE5/WA5</f>
        <v>1.0702479338842976</v>
      </c>
      <c r="WM5" s="6" t="s">
        <v>1046</v>
      </c>
      <c r="WN5" s="6">
        <f>WA5/VW5</f>
        <v>1.053701015965167</v>
      </c>
      <c r="WO5" s="6" t="s">
        <v>1042</v>
      </c>
      <c r="WP5" s="152">
        <f t="shared" ref="WP5" si="5">VV5/WD5</f>
        <v>0.89274003651784761</v>
      </c>
      <c r="WQ5" s="30">
        <v>999</v>
      </c>
      <c r="WR5" s="30">
        <v>999</v>
      </c>
      <c r="WS5" s="3">
        <v>2015</v>
      </c>
      <c r="WT5" s="29">
        <v>0.76951125066719805</v>
      </c>
      <c r="WU5" s="29">
        <v>0.46969696969697</v>
      </c>
      <c r="WV5" s="29">
        <v>0.82323232323232298</v>
      </c>
      <c r="WW5" s="3">
        <v>1</v>
      </c>
      <c r="WX5" s="3" t="s">
        <v>1030</v>
      </c>
      <c r="WY5" s="3">
        <v>1</v>
      </c>
      <c r="WZ5" s="3" t="s">
        <v>1030</v>
      </c>
      <c r="XA5" s="3">
        <v>1</v>
      </c>
      <c r="XB5" s="3" t="s">
        <v>1030</v>
      </c>
      <c r="XC5" s="3">
        <v>1</v>
      </c>
      <c r="XD5" s="3" t="s">
        <v>1030</v>
      </c>
      <c r="XE5" s="3">
        <v>1</v>
      </c>
      <c r="XF5" s="3" t="s">
        <v>1030</v>
      </c>
      <c r="XG5" s="3">
        <v>1</v>
      </c>
      <c r="XH5" s="3" t="s">
        <v>1030</v>
      </c>
      <c r="XI5" s="3">
        <v>1</v>
      </c>
      <c r="XJ5" s="3" t="s">
        <v>1030</v>
      </c>
      <c r="XK5" s="3">
        <v>1</v>
      </c>
      <c r="XL5" s="3" t="s">
        <v>1030</v>
      </c>
      <c r="XM5" s="3">
        <v>1</v>
      </c>
      <c r="XN5" s="3" t="s">
        <v>1030</v>
      </c>
      <c r="XO5" s="3">
        <v>1</v>
      </c>
      <c r="XP5" s="3" t="s">
        <v>1030</v>
      </c>
      <c r="XQ5" s="3">
        <v>1</v>
      </c>
      <c r="XR5" s="3" t="s">
        <v>1030</v>
      </c>
      <c r="XS5" s="3">
        <v>1</v>
      </c>
      <c r="XT5" s="3" t="s">
        <v>1030</v>
      </c>
      <c r="XU5" s="3">
        <v>1</v>
      </c>
      <c r="XV5" s="3" t="s">
        <v>1030</v>
      </c>
      <c r="XW5" s="3">
        <v>1</v>
      </c>
      <c r="XX5" s="3" t="s">
        <v>1030</v>
      </c>
      <c r="XY5" s="3">
        <v>1</v>
      </c>
      <c r="XZ5" s="3" t="s">
        <v>1030</v>
      </c>
      <c r="YA5" s="3">
        <v>0</v>
      </c>
      <c r="YB5" s="3" t="s">
        <v>1031</v>
      </c>
      <c r="YC5" s="3">
        <v>1</v>
      </c>
      <c r="YD5" s="3" t="s">
        <v>1030</v>
      </c>
      <c r="YE5" s="3">
        <v>1</v>
      </c>
      <c r="YF5" s="3" t="s">
        <v>1030</v>
      </c>
      <c r="YG5" s="3">
        <v>1</v>
      </c>
      <c r="YH5" s="3" t="s">
        <v>1030</v>
      </c>
      <c r="YI5" s="3">
        <v>0</v>
      </c>
      <c r="YJ5" s="3" t="s">
        <v>1031</v>
      </c>
      <c r="YK5" s="29">
        <v>0.94736842105263197</v>
      </c>
      <c r="YL5" s="29">
        <v>1</v>
      </c>
      <c r="YM5" s="3">
        <v>1</v>
      </c>
      <c r="YN5" s="3" t="s">
        <v>1030</v>
      </c>
      <c r="YO5" s="3">
        <v>0.33</v>
      </c>
      <c r="YP5" s="3" t="s">
        <v>1048</v>
      </c>
      <c r="YQ5" s="3">
        <v>1</v>
      </c>
      <c r="YR5" s="3" t="s">
        <v>1030</v>
      </c>
      <c r="YS5" s="3">
        <v>1</v>
      </c>
      <c r="YT5" s="3" t="s">
        <v>1031</v>
      </c>
      <c r="YU5" s="29">
        <v>0.83250000000000002</v>
      </c>
      <c r="YV5" s="29">
        <v>1</v>
      </c>
      <c r="YW5" s="3">
        <v>1</v>
      </c>
      <c r="YX5" s="3" t="s">
        <v>1030</v>
      </c>
      <c r="YY5" s="3">
        <v>1</v>
      </c>
      <c r="YZ5" s="3" t="s">
        <v>1030</v>
      </c>
      <c r="ZA5" s="3">
        <v>1</v>
      </c>
      <c r="ZB5" s="3" t="s">
        <v>1030</v>
      </c>
      <c r="ZC5" s="3">
        <v>1</v>
      </c>
      <c r="ZD5" s="3" t="s">
        <v>1030</v>
      </c>
      <c r="ZE5" s="3">
        <v>1</v>
      </c>
      <c r="ZF5" s="3" t="s">
        <v>1030</v>
      </c>
      <c r="ZG5" s="3">
        <v>1</v>
      </c>
      <c r="ZH5" s="3" t="s">
        <v>1030</v>
      </c>
      <c r="ZI5" s="3">
        <v>1</v>
      </c>
      <c r="ZJ5" s="3" t="s">
        <v>1030</v>
      </c>
      <c r="ZK5" s="3">
        <v>1</v>
      </c>
      <c r="ZL5" s="3" t="s">
        <v>1030</v>
      </c>
      <c r="ZM5" s="3">
        <v>999</v>
      </c>
      <c r="ZN5" s="3">
        <v>999</v>
      </c>
      <c r="ZO5" s="3">
        <v>999</v>
      </c>
      <c r="ZP5" s="3">
        <v>999</v>
      </c>
      <c r="ZQ5" s="3">
        <v>999</v>
      </c>
      <c r="ZR5" s="3">
        <v>999</v>
      </c>
      <c r="ZS5" s="3">
        <v>999</v>
      </c>
      <c r="ZT5" s="3">
        <v>999</v>
      </c>
      <c r="ZU5" s="3">
        <v>999</v>
      </c>
      <c r="ZV5" s="3">
        <v>999</v>
      </c>
      <c r="ZW5" s="3">
        <v>999</v>
      </c>
      <c r="ZX5" s="3">
        <v>999</v>
      </c>
      <c r="ZY5" s="3">
        <v>999</v>
      </c>
      <c r="ZZ5" s="3">
        <v>999</v>
      </c>
      <c r="AAA5" s="3">
        <v>999</v>
      </c>
      <c r="AAB5" s="3">
        <v>999</v>
      </c>
      <c r="AAC5" s="3">
        <v>999</v>
      </c>
      <c r="AAD5" s="3">
        <v>999</v>
      </c>
      <c r="AAE5" s="3">
        <v>999</v>
      </c>
      <c r="AAF5" s="3">
        <v>999</v>
      </c>
      <c r="AAG5" s="3">
        <v>999</v>
      </c>
      <c r="AAH5" s="3">
        <v>999</v>
      </c>
      <c r="AAI5" s="30">
        <v>999</v>
      </c>
      <c r="AAJ5" s="30">
        <v>999</v>
      </c>
      <c r="AAK5" s="30">
        <v>999</v>
      </c>
      <c r="AAL5" s="30">
        <v>999</v>
      </c>
      <c r="AAM5" s="30">
        <v>999</v>
      </c>
      <c r="AAN5" s="30">
        <v>999</v>
      </c>
      <c r="AAO5" s="30">
        <v>999</v>
      </c>
      <c r="AAP5" s="30">
        <v>999</v>
      </c>
      <c r="AAQ5" s="152"/>
      <c r="AAR5" s="30">
        <v>999</v>
      </c>
      <c r="AAS5" s="30">
        <v>999</v>
      </c>
      <c r="AAT5" s="32">
        <v>0.93300000000000005</v>
      </c>
      <c r="AAU5" s="32">
        <v>0.93300000000000005</v>
      </c>
      <c r="AAV5" s="32">
        <v>0.91700000000000004</v>
      </c>
      <c r="AAW5" s="32">
        <v>0.91700000000000004</v>
      </c>
      <c r="AAX5" s="32">
        <v>0.95</v>
      </c>
      <c r="AAY5" s="32">
        <v>0.95</v>
      </c>
      <c r="AAZ5" s="32">
        <v>0.94399999999999995</v>
      </c>
      <c r="ABA5" s="32">
        <v>0.94399999999999995</v>
      </c>
      <c r="ABB5" s="32">
        <v>0.84599999999999997</v>
      </c>
      <c r="ABC5" s="32">
        <v>0.84599999999999997</v>
      </c>
      <c r="ABD5" s="32">
        <v>0.82599999999999996</v>
      </c>
      <c r="ABE5" s="32">
        <v>0.82599999999999996</v>
      </c>
      <c r="ABF5" s="32">
        <v>0.89700000000000002</v>
      </c>
      <c r="ABG5" s="32">
        <v>0.89700000000000002</v>
      </c>
      <c r="ABH5" s="32">
        <v>0.94099999999999995</v>
      </c>
      <c r="ABI5" s="32">
        <v>0.94099999999999995</v>
      </c>
      <c r="ABJ5" s="32">
        <v>0.96699999999999997</v>
      </c>
      <c r="ABK5" s="32">
        <v>0.96699999999999997</v>
      </c>
      <c r="ABL5" s="32">
        <v>0.98</v>
      </c>
      <c r="ABM5" s="32">
        <v>0.98</v>
      </c>
      <c r="ABN5" s="3">
        <v>999</v>
      </c>
      <c r="ABO5" s="3">
        <v>999</v>
      </c>
      <c r="ABP5" s="30">
        <f>AAY5/AAW5</f>
        <v>1.0359869138495092</v>
      </c>
      <c r="ABQ5" s="30" t="s">
        <v>1044</v>
      </c>
      <c r="ABR5" s="31">
        <f>ABC5/ABA5</f>
        <v>0.89618644067796616</v>
      </c>
      <c r="ABS5" s="30" t="s">
        <v>1045</v>
      </c>
      <c r="ABT5" s="6">
        <f>ABM5/ABI5</f>
        <v>1.0414452709883104</v>
      </c>
      <c r="ABU5" s="6" t="s">
        <v>1046</v>
      </c>
      <c r="ABV5" s="6">
        <f>ABI5/ABE5</f>
        <v>1.139225181598063</v>
      </c>
      <c r="ABW5" s="6" t="s">
        <v>1042</v>
      </c>
      <c r="ABX5" s="152">
        <f t="shared" ref="ABX5" si="6">ABD5/ABL5</f>
        <v>0.84285714285714286</v>
      </c>
      <c r="ABY5" s="30">
        <v>999</v>
      </c>
      <c r="ABZ5" s="30">
        <v>999</v>
      </c>
      <c r="ACA5" s="32">
        <v>0.95099999999999996</v>
      </c>
      <c r="ACB5" s="32">
        <v>0.95099999999999996</v>
      </c>
      <c r="ACC5" s="32">
        <v>0.94499999999999995</v>
      </c>
      <c r="ACD5" s="32">
        <v>0.94499999999999995</v>
      </c>
      <c r="ACE5" s="32">
        <v>0.95699999999999996</v>
      </c>
      <c r="ACF5" s="32">
        <v>0.95699999999999996</v>
      </c>
      <c r="ACG5" s="32">
        <v>0.95899999999999996</v>
      </c>
      <c r="ACH5" s="32">
        <v>0.95899999999999996</v>
      </c>
      <c r="ACI5" s="32">
        <v>0.88400000000000001</v>
      </c>
      <c r="ACJ5" s="32">
        <v>0.88400000000000001</v>
      </c>
      <c r="ACK5" s="32">
        <v>0.86199999999999999</v>
      </c>
      <c r="ACL5" s="32">
        <v>0.86199999999999999</v>
      </c>
      <c r="ACM5" s="32">
        <v>0.92900000000000005</v>
      </c>
      <c r="ACN5" s="32">
        <v>0.92900000000000005</v>
      </c>
      <c r="ACO5" s="32">
        <v>0.96099999999999997</v>
      </c>
      <c r="ACP5" s="32">
        <v>0.96099999999999997</v>
      </c>
      <c r="ACQ5" s="32">
        <v>0.97699999999999998</v>
      </c>
      <c r="ACR5" s="32">
        <v>0.97699999999999998</v>
      </c>
      <c r="ACS5" s="32">
        <v>0.98499999999999999</v>
      </c>
      <c r="ACT5" s="32">
        <v>0.98499999999999999</v>
      </c>
      <c r="ACU5" s="3">
        <v>999</v>
      </c>
      <c r="ACV5" s="3">
        <v>999</v>
      </c>
      <c r="ACW5" s="30">
        <f>ACF5/ACD5</f>
        <v>1.0126984126984127</v>
      </c>
      <c r="ACX5" s="30" t="s">
        <v>1044</v>
      </c>
      <c r="ACY5" s="31">
        <f>ACJ5/ACH5</f>
        <v>0.92179353493222116</v>
      </c>
      <c r="ACZ5" s="30" t="s">
        <v>1045</v>
      </c>
      <c r="ADA5" s="6">
        <f>ACT5/ACP5</f>
        <v>1.0249739854318418</v>
      </c>
      <c r="ADB5" s="6" t="s">
        <v>1046</v>
      </c>
      <c r="ADC5" s="6">
        <f>ACP5/ACL5</f>
        <v>1.1148491879350348</v>
      </c>
      <c r="ADD5" s="6" t="s">
        <v>1042</v>
      </c>
      <c r="ADE5" s="152">
        <f t="shared" ref="ADE5" si="7">ACK5/ACS5</f>
        <v>0.87512690355329947</v>
      </c>
      <c r="ADF5" s="30">
        <v>999</v>
      </c>
      <c r="ADG5" s="30">
        <v>999</v>
      </c>
      <c r="ADH5" s="3">
        <v>999</v>
      </c>
      <c r="ADI5" s="3">
        <v>999</v>
      </c>
      <c r="ADJ5" s="3">
        <v>999</v>
      </c>
      <c r="ADK5" s="3">
        <v>999</v>
      </c>
      <c r="ADL5" s="3">
        <v>999</v>
      </c>
      <c r="ADM5" s="3">
        <v>999</v>
      </c>
      <c r="ADN5" s="3">
        <v>999</v>
      </c>
      <c r="ADO5" s="3">
        <v>999</v>
      </c>
      <c r="ADP5" s="3">
        <v>999</v>
      </c>
      <c r="ADQ5" s="3">
        <v>999</v>
      </c>
      <c r="ADR5" s="3">
        <v>999</v>
      </c>
      <c r="ADS5" s="3">
        <v>999</v>
      </c>
      <c r="ADT5" s="3">
        <v>999</v>
      </c>
      <c r="ADU5" s="3">
        <v>999</v>
      </c>
      <c r="ADV5" s="3">
        <v>999</v>
      </c>
      <c r="ADW5" s="3">
        <v>999</v>
      </c>
      <c r="ADX5" s="3">
        <v>999</v>
      </c>
      <c r="ADY5" s="3">
        <v>999</v>
      </c>
      <c r="ADZ5" s="3">
        <v>999</v>
      </c>
      <c r="AEA5" s="3">
        <v>999</v>
      </c>
      <c r="AEB5" s="3">
        <v>999</v>
      </c>
      <c r="AEC5" s="3">
        <v>999</v>
      </c>
      <c r="AED5" s="30">
        <v>999</v>
      </c>
      <c r="AEE5" s="30">
        <v>999</v>
      </c>
      <c r="AEF5" s="30">
        <v>999</v>
      </c>
      <c r="AEG5" s="30">
        <v>999</v>
      </c>
      <c r="AEH5" s="30">
        <v>999</v>
      </c>
      <c r="AEI5" s="30">
        <v>999</v>
      </c>
      <c r="AEJ5" s="30">
        <v>999</v>
      </c>
      <c r="AEK5" s="30">
        <v>999</v>
      </c>
      <c r="AEL5" s="152"/>
      <c r="AEM5" s="30">
        <v>999</v>
      </c>
      <c r="AEN5" s="30">
        <v>999</v>
      </c>
      <c r="AEO5" s="20">
        <v>0.90900289548615099</v>
      </c>
      <c r="AEP5" s="32">
        <v>0.92300000000000004</v>
      </c>
      <c r="AEQ5" s="20">
        <v>0.90607958376595299</v>
      </c>
      <c r="AER5" s="32">
        <v>0.90200000000000002</v>
      </c>
      <c r="AES5" s="20">
        <v>0.94824793391185103</v>
      </c>
      <c r="AET5" s="32">
        <v>0.94599999999999995</v>
      </c>
      <c r="AEU5" s="20">
        <v>0.93674747478115195</v>
      </c>
      <c r="AEV5" s="32">
        <v>0.93400000000000005</v>
      </c>
      <c r="AEW5" s="20">
        <v>0.82940985622795504</v>
      </c>
      <c r="AEX5" s="32">
        <v>0.82199999999999995</v>
      </c>
      <c r="AEY5" s="20">
        <v>0.80545056637233103</v>
      </c>
      <c r="AEZ5" s="32">
        <v>0.79700000000000004</v>
      </c>
      <c r="AFA5" s="20">
        <v>0.886912151881453</v>
      </c>
      <c r="AFB5" s="32">
        <v>0.88200000000000001</v>
      </c>
      <c r="AFC5" s="20">
        <v>0.93387235999847695</v>
      </c>
      <c r="AFD5" s="32">
        <v>0.93100000000000005</v>
      </c>
      <c r="AFE5" s="20">
        <v>0.96262350782522599</v>
      </c>
      <c r="AFF5" s="32">
        <v>0.96099999999999997</v>
      </c>
      <c r="AFG5" s="20">
        <v>0.97891582492704998</v>
      </c>
      <c r="AFH5" s="32">
        <v>0.97799999999999998</v>
      </c>
      <c r="AFI5" s="3">
        <v>999</v>
      </c>
      <c r="AFJ5" s="3">
        <v>999</v>
      </c>
      <c r="AFK5" s="30">
        <f>AET5/AER5</f>
        <v>1.0487804878048779</v>
      </c>
      <c r="AFL5" s="30" t="s">
        <v>1044</v>
      </c>
      <c r="AFM5" s="31">
        <f>AEX5/AEV5</f>
        <v>0.88008565310492493</v>
      </c>
      <c r="AFN5" s="30" t="s">
        <v>1045</v>
      </c>
      <c r="AFO5" s="6">
        <f>AFH5/AFD5</f>
        <v>1.050483351235231</v>
      </c>
      <c r="AFP5" s="6" t="s">
        <v>1046</v>
      </c>
      <c r="AFQ5" s="6">
        <f>AFD5/AEZ5</f>
        <v>1.1681304893350062</v>
      </c>
      <c r="AFR5" s="6" t="s">
        <v>1042</v>
      </c>
      <c r="AFS5" s="152">
        <f t="shared" ref="AFS5" si="8">AEY5/AFG5</f>
        <v>0.82279859602060701</v>
      </c>
      <c r="AFT5" s="30">
        <v>999</v>
      </c>
      <c r="AFU5" s="30">
        <v>999</v>
      </c>
      <c r="AFV5" s="20">
        <v>0.94918343514161696</v>
      </c>
      <c r="AFW5" s="32">
        <v>0.95699999999999996</v>
      </c>
      <c r="AFX5" s="20">
        <v>0.95591490666565104</v>
      </c>
      <c r="AFY5" s="32">
        <v>0.95399999999999996</v>
      </c>
      <c r="AFZ5" s="20">
        <v>0.96070676463677596</v>
      </c>
      <c r="AGA5" s="32">
        <v>0.95899999999999996</v>
      </c>
      <c r="AGB5" s="20">
        <v>0.96358187941945095</v>
      </c>
      <c r="AGC5" s="32">
        <v>0.96199999999999997</v>
      </c>
      <c r="AGD5" s="20">
        <v>0.90991307014285205</v>
      </c>
      <c r="AGE5" s="32">
        <v>0.90600000000000003</v>
      </c>
      <c r="AGF5" s="20">
        <v>0.87637006434497899</v>
      </c>
      <c r="AGG5" s="32">
        <v>0.871</v>
      </c>
      <c r="AGH5" s="20">
        <v>0.94058096115805201</v>
      </c>
      <c r="AGI5" s="32">
        <v>0.93799999999999994</v>
      </c>
      <c r="AGJ5" s="20">
        <v>0.96549862260790098</v>
      </c>
      <c r="AGK5" s="32">
        <v>0.96399999999999997</v>
      </c>
      <c r="AGL5" s="20">
        <v>0.97987419652127605</v>
      </c>
      <c r="AGM5" s="32">
        <v>0.97899999999999998</v>
      </c>
      <c r="AGN5" s="20">
        <v>0.98754116927507496</v>
      </c>
      <c r="AGO5" s="32">
        <v>0.98699999999999999</v>
      </c>
      <c r="AGP5" s="3">
        <v>999</v>
      </c>
      <c r="AGQ5" s="3">
        <v>999</v>
      </c>
      <c r="AGR5" s="30">
        <f>AGA5/AFY5</f>
        <v>1.0052410901467506</v>
      </c>
      <c r="AGS5" s="30" t="s">
        <v>1044</v>
      </c>
      <c r="AGT5" s="31">
        <f>AGE5/AGC5</f>
        <v>0.9417879417879419</v>
      </c>
      <c r="AGU5" s="30" t="s">
        <v>1045</v>
      </c>
      <c r="AGV5" s="6">
        <f>AGO5/AGK5</f>
        <v>1.0238589211618256</v>
      </c>
      <c r="AGW5" s="6" t="s">
        <v>1046</v>
      </c>
      <c r="AGX5" s="6">
        <f>AGK5/AGG5</f>
        <v>1.1067738231917337</v>
      </c>
      <c r="AGY5" s="6" t="s">
        <v>1042</v>
      </c>
      <c r="AGZ5" s="152">
        <f t="shared" ref="AGZ5" si="9">AGF5/AGN5</f>
        <v>0.88742635913426937</v>
      </c>
      <c r="AHA5" s="30">
        <v>999</v>
      </c>
      <c r="AHB5" s="30">
        <v>999</v>
      </c>
      <c r="AHC5" s="3">
        <v>2015</v>
      </c>
      <c r="AHD5" s="32">
        <v>0.99</v>
      </c>
      <c r="AHE5" s="32">
        <v>0.99</v>
      </c>
      <c r="AHF5" s="3">
        <v>999</v>
      </c>
      <c r="AHG5" s="3">
        <v>999</v>
      </c>
      <c r="AHH5" s="3">
        <v>999</v>
      </c>
      <c r="AHI5" s="3">
        <v>999</v>
      </c>
      <c r="AHJ5" s="3">
        <v>999</v>
      </c>
      <c r="AHK5" s="3">
        <v>999</v>
      </c>
      <c r="AHL5" s="3">
        <v>999</v>
      </c>
      <c r="AHM5" s="3">
        <v>999</v>
      </c>
      <c r="AHN5" s="3">
        <v>999</v>
      </c>
      <c r="AHO5" s="3">
        <v>999</v>
      </c>
      <c r="AHP5" s="3">
        <v>999</v>
      </c>
      <c r="AHQ5" s="3">
        <v>999</v>
      </c>
      <c r="AHR5" s="3">
        <v>999</v>
      </c>
      <c r="AHS5" s="3">
        <v>999</v>
      </c>
      <c r="AHT5" s="3">
        <v>999</v>
      </c>
      <c r="AHU5" s="3">
        <v>999</v>
      </c>
      <c r="AHV5" s="3">
        <v>999</v>
      </c>
      <c r="AHW5" s="3">
        <v>999</v>
      </c>
      <c r="AHX5" s="3">
        <v>999</v>
      </c>
      <c r="AHY5" s="3">
        <v>999</v>
      </c>
      <c r="AHZ5" s="30">
        <v>999</v>
      </c>
      <c r="AIA5" s="30">
        <v>999</v>
      </c>
      <c r="AIB5" s="30">
        <v>999</v>
      </c>
      <c r="AIC5" s="30">
        <v>999</v>
      </c>
      <c r="AID5" s="30">
        <v>999</v>
      </c>
      <c r="AIE5" s="30">
        <v>999</v>
      </c>
      <c r="AIF5" s="30">
        <v>999</v>
      </c>
      <c r="AIG5" s="30">
        <v>999</v>
      </c>
      <c r="AIH5" s="152"/>
      <c r="AII5" s="30">
        <v>999</v>
      </c>
      <c r="AIJ5" s="30">
        <v>999</v>
      </c>
      <c r="AIK5" s="32">
        <v>0.96</v>
      </c>
      <c r="AIL5" s="32">
        <v>0.96</v>
      </c>
      <c r="AIM5" s="20">
        <v>0.96</v>
      </c>
      <c r="AIN5" s="32">
        <v>0.96</v>
      </c>
      <c r="AIO5" s="32">
        <v>0.96</v>
      </c>
      <c r="AIP5" s="32">
        <v>0.96</v>
      </c>
      <c r="AIQ5" s="34">
        <v>0.55859999999999999</v>
      </c>
      <c r="AIR5" s="34">
        <v>0.55859999999999999</v>
      </c>
      <c r="AIS5" s="32">
        <v>0.55959999999999999</v>
      </c>
      <c r="AIT5" s="32">
        <v>0.55959999999999999</v>
      </c>
      <c r="AIU5" s="32">
        <v>0.51859999999999995</v>
      </c>
      <c r="AIV5" s="32">
        <v>0.51859999999999995</v>
      </c>
      <c r="AIW5" s="32">
        <v>0.53480000000000005</v>
      </c>
      <c r="AIX5" s="32">
        <v>0.53480000000000005</v>
      </c>
      <c r="AIY5" s="32">
        <v>0.55659999999999998</v>
      </c>
      <c r="AIZ5" s="32">
        <v>0.55659999999999998</v>
      </c>
      <c r="AJA5" s="32">
        <v>0.56559999999999999</v>
      </c>
      <c r="AJB5" s="32">
        <v>0.56559999999999999</v>
      </c>
      <c r="AJC5" s="32">
        <v>0.58860000000000001</v>
      </c>
      <c r="AJD5" s="32">
        <v>0.58860000000000001</v>
      </c>
      <c r="AJE5" s="3">
        <v>999</v>
      </c>
      <c r="AJF5" s="3">
        <v>999</v>
      </c>
      <c r="AJG5" s="30">
        <f>AIP5/AIN5</f>
        <v>1</v>
      </c>
      <c r="AJH5" s="30" t="s">
        <v>1049</v>
      </c>
      <c r="AJI5" s="31">
        <f>AIT5/AIR5</f>
        <v>1.0017901897601145</v>
      </c>
      <c r="AJJ5" s="30" t="s">
        <v>1041</v>
      </c>
      <c r="AJK5" s="6">
        <f>AJD5/AIZ5</f>
        <v>1.0574919151994251</v>
      </c>
      <c r="AJL5" s="6" t="s">
        <v>1046</v>
      </c>
      <c r="AJM5" s="6">
        <f>AIZ5/AIV5</f>
        <v>1.0732741997686079</v>
      </c>
      <c r="AJN5" s="6" t="s">
        <v>1042</v>
      </c>
      <c r="AJO5" s="152">
        <f>AIU5/AJC5</f>
        <v>0.88107373428474334</v>
      </c>
      <c r="AJP5" s="30">
        <v>999</v>
      </c>
      <c r="AJQ5" s="30">
        <v>999</v>
      </c>
      <c r="AJR5" s="5">
        <v>2012</v>
      </c>
      <c r="AJS5" s="29">
        <v>0.97801330933055497</v>
      </c>
      <c r="AJT5" s="29">
        <v>0.77651515151515205</v>
      </c>
      <c r="AJU5" s="29">
        <v>0.92550505050505005</v>
      </c>
      <c r="AJV5" s="3">
        <v>1</v>
      </c>
      <c r="AJW5" s="3" t="s">
        <v>1030</v>
      </c>
      <c r="AJX5" s="3">
        <v>1</v>
      </c>
      <c r="AJY5" s="3" t="s">
        <v>1030</v>
      </c>
      <c r="AJZ5" s="20">
        <v>0</v>
      </c>
      <c r="AKA5" s="32">
        <v>8.2199999999999995E-2</v>
      </c>
      <c r="AKB5" s="20">
        <v>999</v>
      </c>
      <c r="AKC5" s="32">
        <v>999</v>
      </c>
      <c r="AKD5" s="32">
        <v>999</v>
      </c>
      <c r="AKE5" s="32">
        <v>999</v>
      </c>
      <c r="AKF5" s="29">
        <v>0.66666666666666696</v>
      </c>
      <c r="AKG5" s="29">
        <v>1</v>
      </c>
      <c r="AKH5" s="3">
        <v>997</v>
      </c>
      <c r="AKI5" s="3" t="s">
        <v>1032</v>
      </c>
      <c r="AKJ5" s="3">
        <v>0</v>
      </c>
      <c r="AKK5" s="3" t="s">
        <v>1031</v>
      </c>
      <c r="AKL5" s="32">
        <v>0.70599999999999996</v>
      </c>
      <c r="AKM5" s="35">
        <v>0.29399999999999998</v>
      </c>
      <c r="AKN5" s="20">
        <v>0.65255651003803095</v>
      </c>
      <c r="AKO5" s="35">
        <v>0.29399999999999998</v>
      </c>
      <c r="AKP5" s="29">
        <v>0.45285217001267702</v>
      </c>
      <c r="AKQ5" s="29">
        <v>1</v>
      </c>
      <c r="AKR5" s="3">
        <v>0.66</v>
      </c>
      <c r="AKS5" s="3" t="s">
        <v>1050</v>
      </c>
      <c r="AKT5" s="3">
        <v>0</v>
      </c>
      <c r="AKU5" s="3" t="s">
        <v>1031</v>
      </c>
      <c r="AKV5" s="3">
        <v>1</v>
      </c>
      <c r="AKW5" s="3" t="s">
        <v>1030</v>
      </c>
      <c r="AKX5" s="3">
        <v>1</v>
      </c>
      <c r="AKY5" s="3" t="s">
        <v>1030</v>
      </c>
      <c r="AKZ5" s="29">
        <v>0.66500000000000004</v>
      </c>
      <c r="ALA5" s="29">
        <v>1</v>
      </c>
      <c r="ALB5" s="3" t="s">
        <v>1051</v>
      </c>
      <c r="ALC5" s="3" t="s">
        <v>1030</v>
      </c>
      <c r="ALD5" s="20">
        <v>0.96691014381314599</v>
      </c>
      <c r="ALE5" s="3">
        <v>2.8</v>
      </c>
      <c r="ALF5" s="3" t="s">
        <v>1052</v>
      </c>
      <c r="ALG5" s="3" t="s">
        <v>1031</v>
      </c>
      <c r="ALH5" s="3" t="s">
        <v>1051</v>
      </c>
      <c r="ALI5" s="3" t="s">
        <v>1030</v>
      </c>
      <c r="ALJ5" s="32">
        <v>0.93400000000000005</v>
      </c>
      <c r="ALK5" s="32">
        <v>0.93400000000000005</v>
      </c>
      <c r="ALL5" s="3" t="s">
        <v>1051</v>
      </c>
      <c r="ALM5" s="3" t="s">
        <v>1030</v>
      </c>
      <c r="ALN5" s="3" t="s">
        <v>1051</v>
      </c>
      <c r="ALO5" s="3" t="s">
        <v>1030</v>
      </c>
      <c r="ALP5" s="29">
        <v>0.84298716340187796</v>
      </c>
      <c r="ALQ5" s="29">
        <v>1</v>
      </c>
      <c r="ALR5" s="29">
        <v>1</v>
      </c>
      <c r="ANF5"/>
    </row>
    <row r="6" spans="1:1006 1046:1046" s="3" customFormat="1" x14ac:dyDescent="0.25">
      <c r="A6" s="3" t="s">
        <v>1053</v>
      </c>
      <c r="B6" s="3">
        <v>1</v>
      </c>
      <c r="C6" s="3" t="s">
        <v>1030</v>
      </c>
      <c r="D6" s="3">
        <v>0.5</v>
      </c>
      <c r="E6" s="22" t="s">
        <v>1029</v>
      </c>
      <c r="F6" s="3">
        <v>1</v>
      </c>
      <c r="G6" s="3" t="s">
        <v>1030</v>
      </c>
      <c r="H6" s="3">
        <v>0.5</v>
      </c>
      <c r="I6" s="3" t="s">
        <v>1029</v>
      </c>
      <c r="J6" s="3">
        <v>0</v>
      </c>
      <c r="K6" s="3" t="s">
        <v>1031</v>
      </c>
      <c r="L6" s="3">
        <v>0.5</v>
      </c>
      <c r="M6" s="3" t="s">
        <v>1054</v>
      </c>
      <c r="N6" s="3">
        <v>1</v>
      </c>
      <c r="O6" s="3" t="s">
        <v>1030</v>
      </c>
      <c r="P6" s="3">
        <v>1</v>
      </c>
      <c r="Q6" s="3" t="s">
        <v>1030</v>
      </c>
      <c r="R6" s="3">
        <v>0</v>
      </c>
      <c r="S6" s="3" t="s">
        <v>1031</v>
      </c>
      <c r="T6" s="3">
        <v>0</v>
      </c>
      <c r="U6" s="3" t="s">
        <v>1031</v>
      </c>
      <c r="V6" s="3">
        <v>1</v>
      </c>
      <c r="W6" s="3" t="s">
        <v>1030</v>
      </c>
      <c r="X6" s="3">
        <v>0</v>
      </c>
      <c r="Y6" s="3" t="s">
        <v>1031</v>
      </c>
      <c r="Z6" s="3">
        <v>1</v>
      </c>
      <c r="AA6" s="3" t="s">
        <v>1055</v>
      </c>
      <c r="AB6" s="3">
        <v>1</v>
      </c>
      <c r="AC6" s="3" t="s">
        <v>1055</v>
      </c>
      <c r="AD6" s="3">
        <v>0.5</v>
      </c>
      <c r="AE6" s="22" t="s">
        <v>1029</v>
      </c>
      <c r="AF6" s="3">
        <v>0.5</v>
      </c>
      <c r="AG6" s="3" t="s">
        <v>1029</v>
      </c>
      <c r="AH6" s="3">
        <v>997</v>
      </c>
      <c r="AI6" s="3" t="s">
        <v>1032</v>
      </c>
      <c r="AJ6" s="3">
        <v>997</v>
      </c>
      <c r="AK6" s="3" t="s">
        <v>1032</v>
      </c>
      <c r="AL6" s="3">
        <v>997</v>
      </c>
      <c r="AM6" s="22" t="s">
        <v>1032</v>
      </c>
      <c r="AN6" s="3">
        <v>997</v>
      </c>
      <c r="AO6" s="22" t="s">
        <v>1032</v>
      </c>
      <c r="AP6" s="3">
        <v>997</v>
      </c>
      <c r="AQ6" s="22" t="s">
        <v>1032</v>
      </c>
      <c r="AR6" s="3">
        <v>1</v>
      </c>
      <c r="AS6" s="3" t="s">
        <v>1055</v>
      </c>
      <c r="AT6" s="3">
        <v>0</v>
      </c>
      <c r="AU6" s="3" t="s">
        <v>1031</v>
      </c>
      <c r="AV6" s="3">
        <v>1</v>
      </c>
      <c r="AW6" s="3" t="s">
        <v>1030</v>
      </c>
      <c r="AX6" s="3">
        <v>997</v>
      </c>
      <c r="AY6" s="22" t="s">
        <v>1032</v>
      </c>
      <c r="AZ6" s="3">
        <v>997</v>
      </c>
      <c r="BA6" s="22" t="s">
        <v>1032</v>
      </c>
      <c r="BB6" s="3">
        <v>997</v>
      </c>
      <c r="BC6" s="22" t="s">
        <v>1032</v>
      </c>
      <c r="BD6" s="3">
        <v>997</v>
      </c>
      <c r="BE6" s="22" t="s">
        <v>1032</v>
      </c>
      <c r="BF6" s="3">
        <v>997</v>
      </c>
      <c r="BG6" s="22" t="s">
        <v>1032</v>
      </c>
      <c r="BH6" s="3">
        <v>997</v>
      </c>
      <c r="BI6" s="22" t="s">
        <v>1032</v>
      </c>
      <c r="BJ6" s="3">
        <v>997</v>
      </c>
      <c r="BK6" s="22" t="s">
        <v>1032</v>
      </c>
      <c r="BL6" s="3">
        <v>997</v>
      </c>
      <c r="BM6" s="22" t="s">
        <v>1032</v>
      </c>
      <c r="BN6" s="36">
        <v>0.60526315789473695</v>
      </c>
      <c r="BO6" s="36">
        <v>1</v>
      </c>
      <c r="BP6" s="3">
        <v>1</v>
      </c>
      <c r="BQ6" s="37" t="s">
        <v>1033</v>
      </c>
      <c r="BR6" s="3">
        <v>1</v>
      </c>
      <c r="BS6" s="37" t="s">
        <v>1033</v>
      </c>
      <c r="BT6" s="3">
        <v>0</v>
      </c>
      <c r="BU6" s="22" t="s">
        <v>1031</v>
      </c>
      <c r="BV6" s="3">
        <v>0</v>
      </c>
      <c r="BW6" s="22" t="s">
        <v>1031</v>
      </c>
      <c r="BX6" s="3">
        <v>1</v>
      </c>
      <c r="BY6" s="3" t="s">
        <v>1030</v>
      </c>
      <c r="BZ6" s="3">
        <v>1</v>
      </c>
      <c r="CA6" s="3" t="s">
        <v>1030</v>
      </c>
      <c r="CB6" s="3">
        <v>1</v>
      </c>
      <c r="CC6" s="3" t="s">
        <v>1030</v>
      </c>
      <c r="CD6" s="18">
        <v>0.71428571428571397</v>
      </c>
      <c r="CE6" s="36">
        <v>1</v>
      </c>
      <c r="CF6" s="3">
        <v>1</v>
      </c>
      <c r="CG6" s="3" t="s">
        <v>1030</v>
      </c>
      <c r="CH6" s="3">
        <v>997</v>
      </c>
      <c r="CI6" s="22" t="s">
        <v>1032</v>
      </c>
      <c r="CJ6" s="3">
        <v>1</v>
      </c>
      <c r="CK6" s="3" t="s">
        <v>1030</v>
      </c>
      <c r="CL6" s="29">
        <v>1</v>
      </c>
      <c r="CM6" s="29">
        <v>1</v>
      </c>
      <c r="CN6" s="3">
        <v>0</v>
      </c>
      <c r="CO6" s="22" t="s">
        <v>1031</v>
      </c>
      <c r="CP6" s="3">
        <v>1</v>
      </c>
      <c r="CQ6" s="22" t="s">
        <v>1030</v>
      </c>
      <c r="CR6" s="3">
        <v>1</v>
      </c>
      <c r="CS6" s="3" t="s">
        <v>1056</v>
      </c>
      <c r="CT6" s="3">
        <v>1</v>
      </c>
      <c r="CU6" s="22" t="s">
        <v>1030</v>
      </c>
      <c r="CV6" s="36">
        <v>0.75</v>
      </c>
      <c r="CW6" s="36">
        <v>1</v>
      </c>
      <c r="CX6" s="3">
        <v>1</v>
      </c>
      <c r="CY6" s="27">
        <v>25</v>
      </c>
      <c r="CZ6" s="5">
        <v>2011</v>
      </c>
      <c r="DA6" s="21">
        <v>1</v>
      </c>
      <c r="DB6" s="27">
        <v>6.4</v>
      </c>
      <c r="DC6" s="5">
        <v>2011</v>
      </c>
      <c r="DD6" s="3">
        <v>1</v>
      </c>
      <c r="DE6" s="3">
        <v>0</v>
      </c>
      <c r="DF6" s="22" t="s">
        <v>1032</v>
      </c>
      <c r="DG6" s="3">
        <v>4.0098480865508601E-2</v>
      </c>
      <c r="DH6" s="23">
        <v>2.5999999999999998E-4</v>
      </c>
      <c r="DI6" s="5">
        <v>2014</v>
      </c>
      <c r="DJ6" s="3">
        <v>999</v>
      </c>
      <c r="DK6" s="3">
        <v>999</v>
      </c>
      <c r="DL6" s="3">
        <v>999</v>
      </c>
      <c r="DM6" s="3">
        <v>999</v>
      </c>
      <c r="DN6" s="3">
        <v>999</v>
      </c>
      <c r="DO6" s="3">
        <v>999</v>
      </c>
      <c r="DP6" s="3">
        <v>0.86738202696168198</v>
      </c>
      <c r="DQ6" s="3">
        <v>7.1</v>
      </c>
      <c r="DR6" s="5">
        <v>2005</v>
      </c>
      <c r="DS6" s="3">
        <v>1</v>
      </c>
      <c r="DT6" s="3">
        <v>27.5</v>
      </c>
      <c r="DU6" s="5">
        <v>2005</v>
      </c>
      <c r="DV6" s="3">
        <v>0.46363397571169201</v>
      </c>
      <c r="DW6" s="3">
        <v>43.6</v>
      </c>
      <c r="DX6" s="5">
        <v>2011</v>
      </c>
      <c r="DY6" s="3">
        <v>999</v>
      </c>
      <c r="DZ6" s="3">
        <v>999</v>
      </c>
      <c r="EA6" s="3">
        <v>999</v>
      </c>
      <c r="EB6" s="3">
        <v>7.1227663570029603E-2</v>
      </c>
      <c r="EC6" s="3">
        <v>7</v>
      </c>
      <c r="ED6" s="5">
        <v>2011</v>
      </c>
      <c r="EE6" s="3">
        <v>1</v>
      </c>
      <c r="EF6" s="3">
        <v>100</v>
      </c>
      <c r="EG6" s="5">
        <v>2015</v>
      </c>
      <c r="EH6" s="29">
        <v>0.71136040736037798</v>
      </c>
      <c r="EI6" s="29">
        <v>0.88095238095238104</v>
      </c>
      <c r="EJ6" s="25">
        <v>0.85348308980022503</v>
      </c>
      <c r="EK6" s="25">
        <v>0.88311688311688297</v>
      </c>
      <c r="EL6" s="25">
        <v>0.75372532605734199</v>
      </c>
      <c r="EM6" s="29">
        <v>0.97619047619047605</v>
      </c>
      <c r="EN6" s="3">
        <v>1</v>
      </c>
      <c r="EO6" s="3" t="s">
        <v>1030</v>
      </c>
      <c r="EP6" s="3">
        <v>0.22800000000000001</v>
      </c>
      <c r="EQ6" s="3">
        <v>22.8</v>
      </c>
      <c r="ER6" s="3">
        <v>1</v>
      </c>
      <c r="ES6" s="3" t="s">
        <v>1030</v>
      </c>
      <c r="ET6" s="20">
        <v>0.14181436113870699</v>
      </c>
      <c r="EU6" s="3">
        <v>27.2</v>
      </c>
      <c r="EV6" s="27">
        <v>0.2208</v>
      </c>
      <c r="EW6" s="3">
        <v>22.08</v>
      </c>
      <c r="EX6" s="27">
        <v>0.23266666999999999</v>
      </c>
      <c r="EY6" s="3">
        <v>23.266667000000002</v>
      </c>
      <c r="EZ6" s="5">
        <v>2015</v>
      </c>
      <c r="FA6" s="36">
        <v>0.917245702020135</v>
      </c>
      <c r="FB6" s="36">
        <v>1</v>
      </c>
      <c r="FC6" s="3">
        <v>1</v>
      </c>
      <c r="FD6" s="22" t="s">
        <v>1030</v>
      </c>
      <c r="FE6" s="3">
        <v>0.3</v>
      </c>
      <c r="FF6" s="3">
        <v>30</v>
      </c>
      <c r="FG6" s="3">
        <v>1</v>
      </c>
      <c r="FH6" s="22" t="s">
        <v>1030</v>
      </c>
      <c r="FI6" s="3">
        <v>0.3</v>
      </c>
      <c r="FJ6" s="3">
        <v>30</v>
      </c>
      <c r="FK6" s="3">
        <v>1</v>
      </c>
      <c r="FL6" s="3">
        <v>30</v>
      </c>
      <c r="FM6" s="3">
        <v>1</v>
      </c>
      <c r="FN6" s="3">
        <v>30</v>
      </c>
      <c r="FO6" s="3">
        <v>999</v>
      </c>
      <c r="FP6" s="3">
        <v>999</v>
      </c>
      <c r="FQ6" s="3">
        <v>999</v>
      </c>
      <c r="FR6" s="3">
        <v>999</v>
      </c>
      <c r="FS6" s="3">
        <v>999</v>
      </c>
      <c r="FT6" s="3">
        <v>999</v>
      </c>
      <c r="FU6" s="3">
        <v>999</v>
      </c>
      <c r="FV6" s="3">
        <v>999</v>
      </c>
      <c r="FW6" s="3">
        <v>999</v>
      </c>
      <c r="FX6" s="3">
        <v>999</v>
      </c>
      <c r="FY6" s="29">
        <v>1</v>
      </c>
      <c r="FZ6" s="29">
        <v>0.5</v>
      </c>
      <c r="GA6" s="3">
        <v>1</v>
      </c>
      <c r="GB6" s="3">
        <v>100</v>
      </c>
      <c r="GC6" s="3">
        <v>1</v>
      </c>
      <c r="GD6" s="3">
        <v>100</v>
      </c>
      <c r="GE6" s="15" t="s">
        <v>1035</v>
      </c>
      <c r="GF6" s="3">
        <v>0</v>
      </c>
      <c r="GG6" s="3" t="s">
        <v>1031</v>
      </c>
      <c r="GH6" s="3">
        <v>0.25</v>
      </c>
      <c r="GI6" s="3">
        <v>999</v>
      </c>
      <c r="GJ6" s="3">
        <v>0</v>
      </c>
      <c r="GK6" s="22" t="s">
        <v>1031</v>
      </c>
      <c r="GL6" s="3">
        <v>0.2</v>
      </c>
      <c r="GM6" s="3">
        <v>999</v>
      </c>
      <c r="GN6" s="27">
        <v>1</v>
      </c>
      <c r="GO6" s="3">
        <v>14.1</v>
      </c>
      <c r="GP6" s="27">
        <v>1</v>
      </c>
      <c r="GQ6" s="3">
        <v>15.3</v>
      </c>
      <c r="GR6" s="5">
        <v>2010</v>
      </c>
      <c r="GS6" s="3">
        <v>1</v>
      </c>
      <c r="GT6" s="3">
        <v>1.29</v>
      </c>
      <c r="GU6" s="5">
        <v>2011</v>
      </c>
      <c r="GV6" s="36">
        <v>1</v>
      </c>
      <c r="GW6" s="36">
        <v>1</v>
      </c>
      <c r="GX6" s="3">
        <v>0</v>
      </c>
      <c r="GY6" s="3" t="s">
        <v>1031</v>
      </c>
      <c r="GZ6" s="3">
        <v>1</v>
      </c>
      <c r="HA6" s="5">
        <v>999</v>
      </c>
      <c r="HB6" s="3">
        <v>0</v>
      </c>
      <c r="HC6" s="22" t="s">
        <v>1031</v>
      </c>
      <c r="HD6" s="3">
        <v>1</v>
      </c>
      <c r="HE6" s="3">
        <v>999</v>
      </c>
      <c r="HF6" s="15" t="s">
        <v>1035</v>
      </c>
      <c r="HG6" s="3">
        <v>999</v>
      </c>
      <c r="HH6" s="3">
        <v>999</v>
      </c>
      <c r="HI6" s="3">
        <v>999</v>
      </c>
      <c r="HJ6" s="3">
        <v>999</v>
      </c>
      <c r="HK6" s="3">
        <v>999</v>
      </c>
      <c r="HL6" s="29" t="s">
        <v>1035</v>
      </c>
      <c r="HM6" s="29">
        <v>0.5</v>
      </c>
      <c r="HN6" s="29">
        <v>0.75</v>
      </c>
      <c r="HO6" s="3">
        <v>1</v>
      </c>
      <c r="HP6" s="22" t="s">
        <v>1036</v>
      </c>
      <c r="HQ6" s="3">
        <v>1</v>
      </c>
      <c r="HR6" s="37" t="s">
        <v>1037</v>
      </c>
      <c r="HS6" s="3">
        <v>0.99339999999999995</v>
      </c>
      <c r="HT6" s="3">
        <v>0.66</v>
      </c>
      <c r="HU6" s="5">
        <v>2014</v>
      </c>
      <c r="HV6" s="28">
        <v>0.99221974558175197</v>
      </c>
      <c r="HW6" s="3">
        <v>0.66</v>
      </c>
      <c r="HX6" s="5">
        <v>2014</v>
      </c>
      <c r="HY6" s="5">
        <v>0</v>
      </c>
      <c r="HZ6" s="22" t="s">
        <v>1030</v>
      </c>
      <c r="IA6" s="3" t="s">
        <v>1057</v>
      </c>
      <c r="IB6" s="5">
        <v>2016</v>
      </c>
      <c r="IC6" s="3">
        <v>1</v>
      </c>
      <c r="ID6" s="22" t="s">
        <v>1030</v>
      </c>
      <c r="IE6" s="29">
        <v>0.83093662426362502</v>
      </c>
      <c r="IF6" s="29">
        <v>1</v>
      </c>
      <c r="IG6" s="3">
        <v>1</v>
      </c>
      <c r="IH6" s="22" t="s">
        <v>1030</v>
      </c>
      <c r="II6" s="11">
        <v>1</v>
      </c>
      <c r="IJ6" s="22" t="s">
        <v>1030</v>
      </c>
      <c r="IK6" s="3">
        <v>1</v>
      </c>
      <c r="IL6" s="3" t="s">
        <v>1030</v>
      </c>
      <c r="IM6" s="11">
        <v>1</v>
      </c>
      <c r="IN6" s="11" t="s">
        <v>1030</v>
      </c>
      <c r="IO6" s="11">
        <v>1</v>
      </c>
      <c r="IP6" s="11" t="s">
        <v>1030</v>
      </c>
      <c r="IQ6" s="3">
        <v>1</v>
      </c>
      <c r="IR6" s="11" t="s">
        <v>1030</v>
      </c>
      <c r="IS6" s="3">
        <v>0</v>
      </c>
      <c r="IT6" s="3" t="s">
        <v>1031</v>
      </c>
      <c r="IU6" s="3">
        <v>1</v>
      </c>
      <c r="IV6" s="3" t="s">
        <v>1030</v>
      </c>
      <c r="IW6" s="3">
        <v>1</v>
      </c>
      <c r="IX6" s="3" t="s">
        <v>1030</v>
      </c>
      <c r="IY6" s="3">
        <v>1</v>
      </c>
      <c r="IZ6" s="3" t="s">
        <v>1030</v>
      </c>
      <c r="JA6" s="3">
        <v>1</v>
      </c>
      <c r="JB6" s="11" t="s">
        <v>1030</v>
      </c>
      <c r="JC6" s="3">
        <v>1</v>
      </c>
      <c r="JD6" s="3" t="s">
        <v>1030</v>
      </c>
      <c r="JE6" s="3">
        <v>1</v>
      </c>
      <c r="JF6" s="11" t="s">
        <v>1030</v>
      </c>
      <c r="JG6" s="3">
        <v>1</v>
      </c>
      <c r="JH6" s="11" t="s">
        <v>1030</v>
      </c>
      <c r="JI6" s="3">
        <v>0</v>
      </c>
      <c r="JJ6" s="3" t="s">
        <v>1031</v>
      </c>
      <c r="JK6" s="3">
        <v>0</v>
      </c>
      <c r="JL6" s="3" t="s">
        <v>1031</v>
      </c>
      <c r="JM6" s="3">
        <v>1</v>
      </c>
      <c r="JN6" s="11" t="s">
        <v>1030</v>
      </c>
      <c r="JO6" s="3">
        <v>1</v>
      </c>
      <c r="JP6" s="3" t="s">
        <v>1031</v>
      </c>
      <c r="JQ6" s="3">
        <v>0</v>
      </c>
      <c r="JR6" s="3" t="s">
        <v>1030</v>
      </c>
      <c r="JS6" s="29">
        <v>0.78947368421052599</v>
      </c>
      <c r="JT6" s="29">
        <v>1</v>
      </c>
      <c r="JU6" s="3">
        <v>1</v>
      </c>
      <c r="JV6" s="3">
        <v>1.0057</v>
      </c>
      <c r="JW6" s="3">
        <v>1.0004999999999999</v>
      </c>
      <c r="JX6" s="34">
        <v>1.0004999999999999</v>
      </c>
      <c r="JY6" s="3">
        <v>1.0112000000000001</v>
      </c>
      <c r="JZ6" s="34">
        <v>1.0112000000000001</v>
      </c>
      <c r="KA6" s="3">
        <v>999</v>
      </c>
      <c r="KB6" s="34">
        <v>999</v>
      </c>
      <c r="KC6" s="3">
        <v>999</v>
      </c>
      <c r="KD6" s="34">
        <v>999</v>
      </c>
      <c r="KE6" s="3">
        <v>999</v>
      </c>
      <c r="KF6" s="34">
        <v>999</v>
      </c>
      <c r="KG6" s="3">
        <v>999</v>
      </c>
      <c r="KH6" s="34">
        <v>999</v>
      </c>
      <c r="KI6" s="3">
        <v>999</v>
      </c>
      <c r="KJ6" s="34">
        <v>999</v>
      </c>
      <c r="KK6" s="3">
        <v>999</v>
      </c>
      <c r="KL6" s="34">
        <v>999</v>
      </c>
      <c r="KM6" s="3">
        <v>999</v>
      </c>
      <c r="KN6" s="3">
        <v>999</v>
      </c>
      <c r="KO6" s="3">
        <v>999</v>
      </c>
      <c r="KP6" s="3">
        <v>999</v>
      </c>
      <c r="KQ6" s="154">
        <f t="shared" ref="KQ6:KQ19" si="10">JV6-PA6</f>
        <v>1.1099999999999999E-2</v>
      </c>
      <c r="KR6" s="30">
        <f t="shared" si="0"/>
        <v>1.0106946526736633</v>
      </c>
      <c r="KS6" s="6" t="s">
        <v>1044</v>
      </c>
      <c r="KT6" s="30">
        <v>999</v>
      </c>
      <c r="KU6" s="30">
        <v>999</v>
      </c>
      <c r="KV6" s="30">
        <v>999</v>
      </c>
      <c r="KW6" s="30">
        <v>999</v>
      </c>
      <c r="KX6" s="30">
        <v>999</v>
      </c>
      <c r="KY6" s="30">
        <v>999</v>
      </c>
      <c r="KZ6" s="152"/>
      <c r="LA6" s="30">
        <v>999</v>
      </c>
      <c r="LB6" s="30">
        <v>999</v>
      </c>
      <c r="LC6" s="3">
        <v>1</v>
      </c>
      <c r="LD6" s="3">
        <v>1.0992999999999999</v>
      </c>
      <c r="LE6" s="3">
        <v>1.08458860854368</v>
      </c>
      <c r="LF6" s="3">
        <v>1.0983000000000001</v>
      </c>
      <c r="LG6" s="3">
        <v>1.0863956897028</v>
      </c>
      <c r="LH6" s="3">
        <v>1.1004</v>
      </c>
      <c r="LI6" s="3">
        <v>999</v>
      </c>
      <c r="LJ6" s="3">
        <v>999</v>
      </c>
      <c r="LK6" s="3">
        <v>999</v>
      </c>
      <c r="LL6" s="3">
        <v>999</v>
      </c>
      <c r="LM6" s="3">
        <v>999</v>
      </c>
      <c r="LN6" s="3">
        <v>999</v>
      </c>
      <c r="LO6" s="3">
        <v>999</v>
      </c>
      <c r="LP6" s="3">
        <v>999</v>
      </c>
      <c r="LQ6" s="3">
        <v>999</v>
      </c>
      <c r="LR6" s="3">
        <v>999</v>
      </c>
      <c r="LS6" s="5">
        <v>999</v>
      </c>
      <c r="LT6" s="3">
        <v>999</v>
      </c>
      <c r="LU6" s="3">
        <v>999</v>
      </c>
      <c r="LV6" s="3">
        <v>999</v>
      </c>
      <c r="LW6" s="3">
        <v>999</v>
      </c>
      <c r="LX6" s="11">
        <v>999</v>
      </c>
      <c r="LY6" s="154">
        <f t="shared" ref="LY6:LY19" si="11">LD6-QI6</f>
        <v>0.10049999999999992</v>
      </c>
      <c r="LZ6" s="30">
        <f>LH6/LF6</f>
        <v>1.0019120458891013</v>
      </c>
      <c r="MA6" s="6" t="s">
        <v>1044</v>
      </c>
      <c r="MB6" s="30">
        <v>999</v>
      </c>
      <c r="MC6" s="30">
        <v>999</v>
      </c>
      <c r="MD6" s="30">
        <v>999</v>
      </c>
      <c r="ME6" s="30">
        <v>999</v>
      </c>
      <c r="MF6" s="30">
        <v>999</v>
      </c>
      <c r="MG6" s="30">
        <v>999</v>
      </c>
      <c r="MH6" s="152"/>
      <c r="MI6" s="30">
        <v>999</v>
      </c>
      <c r="MJ6" s="30">
        <v>999</v>
      </c>
      <c r="MK6" s="3">
        <v>999</v>
      </c>
      <c r="ML6" s="3">
        <v>999</v>
      </c>
      <c r="MM6" s="3">
        <v>999</v>
      </c>
      <c r="MN6" s="3">
        <v>999</v>
      </c>
      <c r="MO6" s="3">
        <v>999</v>
      </c>
      <c r="MP6" s="3">
        <v>999</v>
      </c>
      <c r="MQ6" s="3">
        <v>999</v>
      </c>
      <c r="MR6" s="3">
        <v>999</v>
      </c>
      <c r="MS6" s="3">
        <v>999</v>
      </c>
      <c r="MT6" s="3">
        <v>999</v>
      </c>
      <c r="MU6" s="3">
        <v>999</v>
      </c>
      <c r="MV6" s="3">
        <v>999</v>
      </c>
      <c r="MW6" s="3">
        <v>999</v>
      </c>
      <c r="MX6" s="3">
        <v>999</v>
      </c>
      <c r="MY6" s="3">
        <v>999</v>
      </c>
      <c r="MZ6" s="3">
        <v>999</v>
      </c>
      <c r="NA6" s="3">
        <v>999</v>
      </c>
      <c r="NB6" s="3">
        <v>999</v>
      </c>
      <c r="NC6" s="3">
        <v>999</v>
      </c>
      <c r="ND6" s="3">
        <v>999</v>
      </c>
      <c r="NE6" s="3">
        <v>999</v>
      </c>
      <c r="NF6" s="3">
        <v>999</v>
      </c>
      <c r="NG6" s="30">
        <v>999</v>
      </c>
      <c r="NH6" s="30">
        <v>999</v>
      </c>
      <c r="NI6" s="30">
        <v>999</v>
      </c>
      <c r="NJ6" s="30">
        <v>999</v>
      </c>
      <c r="NK6" s="30">
        <v>999</v>
      </c>
      <c r="NL6" s="30">
        <v>999</v>
      </c>
      <c r="NM6" s="30">
        <v>999</v>
      </c>
      <c r="NN6" s="30">
        <v>999</v>
      </c>
      <c r="NO6" s="152"/>
      <c r="NP6" s="30">
        <v>999</v>
      </c>
      <c r="NQ6" s="30">
        <v>999</v>
      </c>
      <c r="NR6" s="3">
        <v>0.64870972475183397</v>
      </c>
      <c r="NS6" s="3">
        <v>0.70199999999999996</v>
      </c>
      <c r="NT6" s="3">
        <v>0.66784127265656601</v>
      </c>
      <c r="NU6" s="3">
        <v>0.61399999999999999</v>
      </c>
      <c r="NV6" s="3">
        <v>0.83133909181525101</v>
      </c>
      <c r="NW6" s="3">
        <v>0.80400000000000005</v>
      </c>
      <c r="NX6" s="3">
        <v>999</v>
      </c>
      <c r="NY6" s="3">
        <v>999</v>
      </c>
      <c r="NZ6" s="3">
        <v>999</v>
      </c>
      <c r="OA6" s="3">
        <v>999</v>
      </c>
      <c r="OB6" s="3">
        <v>999</v>
      </c>
      <c r="OC6" s="3">
        <v>999</v>
      </c>
      <c r="OD6" s="3">
        <v>999</v>
      </c>
      <c r="OE6" s="3">
        <v>999</v>
      </c>
      <c r="OF6" s="3">
        <v>999</v>
      </c>
      <c r="OG6" s="3">
        <v>999</v>
      </c>
      <c r="OH6" s="3">
        <v>999</v>
      </c>
      <c r="OI6" s="3">
        <v>999</v>
      </c>
      <c r="OJ6" s="5">
        <v>999</v>
      </c>
      <c r="OK6" s="3">
        <v>999</v>
      </c>
      <c r="OL6" s="3">
        <v>999</v>
      </c>
      <c r="OM6" s="3">
        <v>999</v>
      </c>
      <c r="ON6" s="30">
        <f>NW6/NU6</f>
        <v>1.3094462540716614</v>
      </c>
      <c r="OO6" s="6" t="s">
        <v>1044</v>
      </c>
      <c r="OP6" s="30">
        <v>999</v>
      </c>
      <c r="OQ6" s="30">
        <v>999</v>
      </c>
      <c r="OR6" s="30">
        <v>999</v>
      </c>
      <c r="OS6" s="30">
        <v>999</v>
      </c>
      <c r="OT6" s="30">
        <v>999</v>
      </c>
      <c r="OU6" s="30">
        <v>999</v>
      </c>
      <c r="OV6" s="152"/>
      <c r="OW6" s="30">
        <v>999</v>
      </c>
      <c r="OX6" s="30">
        <v>999</v>
      </c>
      <c r="OY6" s="3">
        <v>2014</v>
      </c>
      <c r="OZ6" s="3">
        <v>0.99460000000000004</v>
      </c>
      <c r="PA6" s="3">
        <v>0.99460000000000004</v>
      </c>
      <c r="PB6" s="3">
        <v>0.99719999999999998</v>
      </c>
      <c r="PC6" s="3">
        <v>0.99719999999999998</v>
      </c>
      <c r="PD6" s="3">
        <v>0.99850000000000005</v>
      </c>
      <c r="PE6" s="3">
        <v>0.99850000000000005</v>
      </c>
      <c r="PF6" s="3">
        <v>999</v>
      </c>
      <c r="PG6" s="3">
        <v>999</v>
      </c>
      <c r="PH6" s="3">
        <v>999</v>
      </c>
      <c r="PI6" s="3">
        <v>999</v>
      </c>
      <c r="PJ6" s="3">
        <v>999</v>
      </c>
      <c r="PK6" s="3">
        <v>999</v>
      </c>
      <c r="PL6" s="3">
        <v>999</v>
      </c>
      <c r="PM6" s="3">
        <v>999</v>
      </c>
      <c r="PN6" s="3">
        <v>999</v>
      </c>
      <c r="PO6" s="3">
        <v>999</v>
      </c>
      <c r="PP6" s="3">
        <v>999</v>
      </c>
      <c r="PQ6" s="3">
        <v>999</v>
      </c>
      <c r="PR6" s="3">
        <v>999</v>
      </c>
      <c r="PS6" s="3">
        <v>999</v>
      </c>
      <c r="PT6" s="3">
        <v>999</v>
      </c>
      <c r="PU6" s="3">
        <v>999</v>
      </c>
      <c r="PV6" s="154">
        <f t="shared" ref="PV6:PV19" si="12">1-PA6</f>
        <v>5.3999999999999604E-3</v>
      </c>
      <c r="PW6" s="30">
        <f t="shared" si="3"/>
        <v>1.0013036502206178</v>
      </c>
      <c r="PX6" s="6" t="s">
        <v>1044</v>
      </c>
      <c r="PY6" s="30">
        <v>999</v>
      </c>
      <c r="PZ6" s="30">
        <v>999</v>
      </c>
      <c r="QA6" s="30">
        <v>999</v>
      </c>
      <c r="QB6" s="30">
        <v>999</v>
      </c>
      <c r="QC6" s="30">
        <v>999</v>
      </c>
      <c r="QD6" s="30">
        <v>999</v>
      </c>
      <c r="QE6" s="152"/>
      <c r="QF6" s="30">
        <v>999</v>
      </c>
      <c r="QG6" s="30">
        <v>999</v>
      </c>
      <c r="QH6" s="3">
        <v>0.99858540828759101</v>
      </c>
      <c r="QI6" s="3">
        <v>0.99880000000000002</v>
      </c>
      <c r="QJ6" s="3">
        <v>999</v>
      </c>
      <c r="QK6" s="3">
        <v>999</v>
      </c>
      <c r="QL6" s="3">
        <v>999</v>
      </c>
      <c r="QM6" s="3">
        <v>999</v>
      </c>
      <c r="QN6" s="3">
        <v>999</v>
      </c>
      <c r="QO6" s="3">
        <v>999</v>
      </c>
      <c r="QP6" s="3">
        <v>999</v>
      </c>
      <c r="QQ6" s="3">
        <v>999</v>
      </c>
      <c r="QR6" s="3">
        <v>999</v>
      </c>
      <c r="QS6" s="3">
        <v>999</v>
      </c>
      <c r="QT6" s="3">
        <v>999</v>
      </c>
      <c r="QU6" s="3">
        <v>999</v>
      </c>
      <c r="QV6" s="3">
        <v>999</v>
      </c>
      <c r="QW6" s="3">
        <v>999</v>
      </c>
      <c r="QX6" s="3">
        <v>999</v>
      </c>
      <c r="QY6" s="3">
        <v>999</v>
      </c>
      <c r="QZ6" s="3">
        <v>999</v>
      </c>
      <c r="RA6" s="3">
        <v>999</v>
      </c>
      <c r="RB6" s="3">
        <v>999</v>
      </c>
      <c r="RC6" s="3">
        <v>999</v>
      </c>
      <c r="RD6" s="154">
        <f t="shared" ref="RD6:RD19" si="13">1-QI6</f>
        <v>1.1999999999999789E-3</v>
      </c>
      <c r="RE6" s="30">
        <v>999</v>
      </c>
      <c r="RF6" s="30">
        <v>999</v>
      </c>
      <c r="RG6" s="30">
        <v>999</v>
      </c>
      <c r="RH6" s="30">
        <v>999</v>
      </c>
      <c r="RI6" s="30">
        <v>999</v>
      </c>
      <c r="RJ6" s="30">
        <v>999</v>
      </c>
      <c r="RK6" s="30">
        <v>999</v>
      </c>
      <c r="RL6" s="30">
        <v>999</v>
      </c>
      <c r="RM6" s="152"/>
      <c r="RN6" s="30">
        <v>999</v>
      </c>
      <c r="RO6" s="30">
        <v>999</v>
      </c>
      <c r="RP6" s="3">
        <v>2015</v>
      </c>
      <c r="RQ6" s="3">
        <v>999</v>
      </c>
      <c r="RR6" s="3">
        <v>999</v>
      </c>
      <c r="RS6" s="3">
        <v>999</v>
      </c>
      <c r="RT6" s="3">
        <v>999</v>
      </c>
      <c r="RU6" s="3">
        <v>999</v>
      </c>
      <c r="RV6" s="3">
        <v>999</v>
      </c>
      <c r="RW6" s="3">
        <v>999</v>
      </c>
      <c r="RX6" s="3">
        <v>999</v>
      </c>
      <c r="RY6" s="3">
        <v>999</v>
      </c>
      <c r="RZ6" s="3">
        <v>999</v>
      </c>
      <c r="SA6" s="3">
        <v>999</v>
      </c>
      <c r="SB6" s="3">
        <v>999</v>
      </c>
      <c r="SC6" s="3">
        <v>999</v>
      </c>
      <c r="SD6" s="3">
        <v>999</v>
      </c>
      <c r="SE6" s="3">
        <v>999</v>
      </c>
      <c r="SF6" s="3">
        <v>999</v>
      </c>
      <c r="SG6" s="3">
        <v>999</v>
      </c>
      <c r="SH6" s="3">
        <v>999</v>
      </c>
      <c r="SI6" s="3">
        <v>999</v>
      </c>
      <c r="SJ6" s="3">
        <v>999</v>
      </c>
      <c r="SK6" s="3">
        <v>999</v>
      </c>
      <c r="SL6" s="3">
        <v>999</v>
      </c>
      <c r="SM6" s="30">
        <v>999</v>
      </c>
      <c r="SN6" s="30">
        <v>999</v>
      </c>
      <c r="SO6" s="30">
        <v>999</v>
      </c>
      <c r="SP6" s="30">
        <v>999</v>
      </c>
      <c r="SQ6" s="30">
        <v>999</v>
      </c>
      <c r="SR6" s="30">
        <v>999</v>
      </c>
      <c r="SS6" s="30">
        <v>999</v>
      </c>
      <c r="ST6" s="30">
        <v>999</v>
      </c>
      <c r="SU6" s="152"/>
      <c r="SV6" s="30">
        <v>999</v>
      </c>
      <c r="SW6" s="30">
        <v>999</v>
      </c>
      <c r="SX6" s="20">
        <v>0.82317603594890898</v>
      </c>
      <c r="SY6" s="20">
        <v>0.85</v>
      </c>
      <c r="SZ6" s="20">
        <v>0.84510732921808795</v>
      </c>
      <c r="TA6" s="20">
        <v>0.82</v>
      </c>
      <c r="TB6" s="20">
        <v>0.88813307110195205</v>
      </c>
      <c r="TC6" s="20">
        <v>0.87</v>
      </c>
      <c r="TD6" s="3">
        <v>999</v>
      </c>
      <c r="TE6" s="3">
        <v>999</v>
      </c>
      <c r="TF6" s="3">
        <v>999</v>
      </c>
      <c r="TG6" s="3">
        <v>999</v>
      </c>
      <c r="TH6" s="3">
        <v>999</v>
      </c>
      <c r="TI6" s="3">
        <v>999</v>
      </c>
      <c r="TJ6" s="3">
        <v>999</v>
      </c>
      <c r="TK6" s="3">
        <v>999</v>
      </c>
      <c r="TL6" s="3">
        <v>999</v>
      </c>
      <c r="TM6" s="3">
        <v>999</v>
      </c>
      <c r="TN6" s="3">
        <v>999</v>
      </c>
      <c r="TO6" s="3">
        <v>999</v>
      </c>
      <c r="TP6" s="3">
        <v>999</v>
      </c>
      <c r="TQ6" s="3">
        <v>999</v>
      </c>
      <c r="TR6" s="3">
        <v>999</v>
      </c>
      <c r="TS6" s="3">
        <v>999</v>
      </c>
      <c r="TT6" s="30">
        <f>TC6/TA6</f>
        <v>1.0609756097560976</v>
      </c>
      <c r="TU6" s="6" t="s">
        <v>1044</v>
      </c>
      <c r="TV6" s="30">
        <v>999</v>
      </c>
      <c r="TW6" s="30">
        <v>999</v>
      </c>
      <c r="TX6" s="30">
        <v>999</v>
      </c>
      <c r="TY6" s="30">
        <v>999</v>
      </c>
      <c r="TZ6" s="30">
        <v>999</v>
      </c>
      <c r="UA6" s="30">
        <v>999</v>
      </c>
      <c r="UB6" s="152"/>
      <c r="UC6" s="30">
        <v>999</v>
      </c>
      <c r="UD6" s="30">
        <v>999</v>
      </c>
      <c r="UE6" s="20">
        <v>0.57562248627738299</v>
      </c>
      <c r="UF6" s="20">
        <v>0.64</v>
      </c>
      <c r="UG6" s="3">
        <v>999</v>
      </c>
      <c r="UH6" s="3">
        <v>999</v>
      </c>
      <c r="UI6" s="3">
        <v>999</v>
      </c>
      <c r="UJ6" s="3">
        <v>999</v>
      </c>
      <c r="UK6" s="3">
        <v>999</v>
      </c>
      <c r="UL6" s="3">
        <v>999</v>
      </c>
      <c r="UM6" s="3">
        <v>999</v>
      </c>
      <c r="UN6" s="3">
        <v>999</v>
      </c>
      <c r="UO6" s="3">
        <v>999</v>
      </c>
      <c r="UP6" s="3">
        <v>999</v>
      </c>
      <c r="UQ6" s="3">
        <v>999</v>
      </c>
      <c r="UR6" s="3">
        <v>999</v>
      </c>
      <c r="US6" s="3">
        <v>999</v>
      </c>
      <c r="UT6" s="3">
        <v>999</v>
      </c>
      <c r="UU6" s="3">
        <v>999</v>
      </c>
      <c r="UV6" s="3">
        <v>999</v>
      </c>
      <c r="UW6" s="3">
        <v>999</v>
      </c>
      <c r="UX6" s="3">
        <v>999</v>
      </c>
      <c r="UY6" s="3">
        <v>999</v>
      </c>
      <c r="UZ6" s="3">
        <v>999</v>
      </c>
      <c r="VA6" s="30">
        <v>999</v>
      </c>
      <c r="VB6" s="30">
        <v>999</v>
      </c>
      <c r="VC6" s="30">
        <v>999</v>
      </c>
      <c r="VD6" s="30">
        <v>999</v>
      </c>
      <c r="VE6" s="30">
        <v>999</v>
      </c>
      <c r="VF6" s="30">
        <v>999</v>
      </c>
      <c r="VG6" s="30">
        <v>999</v>
      </c>
      <c r="VH6" s="30">
        <v>999</v>
      </c>
      <c r="VI6" s="152"/>
      <c r="VJ6" s="30">
        <v>999</v>
      </c>
      <c r="VK6" s="30">
        <v>999</v>
      </c>
      <c r="VL6" s="20">
        <v>0.62277554335767404</v>
      </c>
      <c r="VM6" s="20">
        <v>0.68</v>
      </c>
      <c r="VN6" s="3">
        <v>999</v>
      </c>
      <c r="VO6" s="3">
        <v>999</v>
      </c>
      <c r="VP6" s="3">
        <v>999</v>
      </c>
      <c r="VQ6" s="3">
        <v>999</v>
      </c>
      <c r="VR6" s="3">
        <v>999</v>
      </c>
      <c r="VS6" s="3">
        <v>999</v>
      </c>
      <c r="VT6" s="3">
        <v>999</v>
      </c>
      <c r="VU6" s="3">
        <v>999</v>
      </c>
      <c r="VV6" s="3">
        <v>999</v>
      </c>
      <c r="VW6" s="3">
        <v>999</v>
      </c>
      <c r="VX6" s="3">
        <v>999</v>
      </c>
      <c r="VY6" s="3">
        <v>999</v>
      </c>
      <c r="VZ6" s="3">
        <v>999</v>
      </c>
      <c r="WA6" s="3">
        <v>999</v>
      </c>
      <c r="WB6" s="3">
        <v>999</v>
      </c>
      <c r="WC6" s="3">
        <v>999</v>
      </c>
      <c r="WD6" s="3">
        <v>999</v>
      </c>
      <c r="WE6" s="3">
        <v>999</v>
      </c>
      <c r="WF6" s="3">
        <v>999</v>
      </c>
      <c r="WG6" s="3">
        <v>999</v>
      </c>
      <c r="WH6" s="30">
        <v>999</v>
      </c>
      <c r="WI6" s="30">
        <v>999</v>
      </c>
      <c r="WJ6" s="30">
        <v>999</v>
      </c>
      <c r="WK6" s="30">
        <v>999</v>
      </c>
      <c r="WL6" s="30">
        <v>999</v>
      </c>
      <c r="WM6" s="30">
        <v>999</v>
      </c>
      <c r="WN6" s="30">
        <v>999</v>
      </c>
      <c r="WO6" s="30">
        <v>999</v>
      </c>
      <c r="WP6" s="152"/>
      <c r="WQ6" s="30">
        <v>999</v>
      </c>
      <c r="WR6" s="30">
        <v>999</v>
      </c>
      <c r="WS6" s="3">
        <v>2011</v>
      </c>
      <c r="WT6" s="29">
        <v>0.83296047379197502</v>
      </c>
      <c r="WU6" s="29">
        <v>0.174242424242424</v>
      </c>
      <c r="WV6" s="29">
        <v>0.72474747474747503</v>
      </c>
      <c r="WW6" s="3">
        <v>1</v>
      </c>
      <c r="WX6" s="3" t="s">
        <v>1030</v>
      </c>
      <c r="WY6" s="3">
        <v>1</v>
      </c>
      <c r="WZ6" s="3" t="s">
        <v>1030</v>
      </c>
      <c r="XA6" s="3">
        <v>1</v>
      </c>
      <c r="XB6" s="3" t="s">
        <v>1030</v>
      </c>
      <c r="XC6" s="3">
        <v>1</v>
      </c>
      <c r="XD6" s="3" t="s">
        <v>1030</v>
      </c>
      <c r="XE6" s="3">
        <v>1</v>
      </c>
      <c r="XF6" s="3" t="s">
        <v>1030</v>
      </c>
      <c r="XG6" s="3">
        <v>1</v>
      </c>
      <c r="XH6" s="3" t="s">
        <v>1030</v>
      </c>
      <c r="XI6" s="3">
        <v>1</v>
      </c>
      <c r="XJ6" s="3" t="s">
        <v>1030</v>
      </c>
      <c r="XK6" s="3">
        <v>1</v>
      </c>
      <c r="XL6" s="3" t="s">
        <v>1030</v>
      </c>
      <c r="XM6" s="3">
        <v>1</v>
      </c>
      <c r="XN6" s="3" t="s">
        <v>1030</v>
      </c>
      <c r="XO6" s="3">
        <v>1</v>
      </c>
      <c r="XP6" s="3" t="s">
        <v>1030</v>
      </c>
      <c r="XQ6" s="3">
        <v>1</v>
      </c>
      <c r="XR6" s="3" t="s">
        <v>1030</v>
      </c>
      <c r="XS6" s="3">
        <v>1</v>
      </c>
      <c r="XT6" s="3" t="s">
        <v>1030</v>
      </c>
      <c r="XU6" s="3">
        <v>1</v>
      </c>
      <c r="XV6" s="3" t="s">
        <v>1030</v>
      </c>
      <c r="XW6" s="3">
        <v>1</v>
      </c>
      <c r="XX6" s="3" t="s">
        <v>1030</v>
      </c>
      <c r="XY6" s="3">
        <v>1</v>
      </c>
      <c r="XZ6" s="3" t="s">
        <v>1030</v>
      </c>
      <c r="YA6" s="3">
        <v>1</v>
      </c>
      <c r="YB6" s="3" t="s">
        <v>1030</v>
      </c>
      <c r="YC6" s="3">
        <v>1</v>
      </c>
      <c r="YD6" s="3" t="s">
        <v>1030</v>
      </c>
      <c r="YE6" s="3">
        <v>1</v>
      </c>
      <c r="YF6" s="3" t="s">
        <v>1030</v>
      </c>
      <c r="YG6" s="3">
        <v>1</v>
      </c>
      <c r="YH6" s="3" t="s">
        <v>1030</v>
      </c>
      <c r="YI6" s="3">
        <v>0</v>
      </c>
      <c r="YJ6" s="3" t="s">
        <v>1031</v>
      </c>
      <c r="YK6" s="29">
        <v>0.94736842105263197</v>
      </c>
      <c r="YL6" s="29">
        <v>1</v>
      </c>
      <c r="YM6" s="3">
        <v>1</v>
      </c>
      <c r="YN6" s="3" t="s">
        <v>1030</v>
      </c>
      <c r="YO6" s="3">
        <v>0.66</v>
      </c>
      <c r="YP6" s="3" t="s">
        <v>1058</v>
      </c>
      <c r="YQ6" s="3">
        <v>1</v>
      </c>
      <c r="YR6" s="3" t="s">
        <v>1030</v>
      </c>
      <c r="YS6" s="3">
        <v>1</v>
      </c>
      <c r="YT6" s="3" t="s">
        <v>1031</v>
      </c>
      <c r="YU6" s="29">
        <v>0.91500000000000004</v>
      </c>
      <c r="YV6" s="29">
        <v>0.75</v>
      </c>
      <c r="YW6" s="3">
        <v>0</v>
      </c>
      <c r="YX6" s="3" t="s">
        <v>1031</v>
      </c>
      <c r="YY6" s="3">
        <v>0</v>
      </c>
      <c r="YZ6" s="3" t="s">
        <v>1031</v>
      </c>
      <c r="ZA6" s="3">
        <v>0</v>
      </c>
      <c r="ZB6" s="3" t="s">
        <v>1031</v>
      </c>
      <c r="ZC6" s="3">
        <v>0</v>
      </c>
      <c r="ZD6" s="3" t="s">
        <v>1031</v>
      </c>
      <c r="ZE6" s="3">
        <v>0</v>
      </c>
      <c r="ZF6" s="3" t="s">
        <v>1031</v>
      </c>
      <c r="ZG6" s="3">
        <v>1</v>
      </c>
      <c r="ZH6" s="3" t="s">
        <v>1030</v>
      </c>
      <c r="ZI6" s="3">
        <v>1</v>
      </c>
      <c r="ZJ6" s="3" t="s">
        <v>1030</v>
      </c>
      <c r="ZK6" s="3">
        <v>1</v>
      </c>
      <c r="ZL6" s="3" t="s">
        <v>1030</v>
      </c>
      <c r="ZM6" s="3">
        <v>999</v>
      </c>
      <c r="ZN6" s="3">
        <v>999</v>
      </c>
      <c r="ZO6" s="3">
        <v>999</v>
      </c>
      <c r="ZP6" s="3">
        <v>999</v>
      </c>
      <c r="ZQ6" s="3">
        <v>999</v>
      </c>
      <c r="ZR6" s="3">
        <v>999</v>
      </c>
      <c r="ZS6" s="3">
        <v>999</v>
      </c>
      <c r="ZT6" s="3">
        <v>999</v>
      </c>
      <c r="ZU6" s="3">
        <v>999</v>
      </c>
      <c r="ZV6" s="3">
        <v>999</v>
      </c>
      <c r="ZW6" s="3">
        <v>999</v>
      </c>
      <c r="ZX6" s="3">
        <v>999</v>
      </c>
      <c r="ZY6" s="3">
        <v>999</v>
      </c>
      <c r="ZZ6" s="3">
        <v>999</v>
      </c>
      <c r="AAA6" s="3">
        <v>999</v>
      </c>
      <c r="AAB6" s="3">
        <v>999</v>
      </c>
      <c r="AAC6" s="3">
        <v>999</v>
      </c>
      <c r="AAD6" s="3">
        <v>999</v>
      </c>
      <c r="AAE6" s="3">
        <v>999</v>
      </c>
      <c r="AAF6" s="3">
        <v>999</v>
      </c>
      <c r="AAG6" s="3">
        <v>999</v>
      </c>
      <c r="AAH6" s="3">
        <v>999</v>
      </c>
      <c r="AAI6" s="30">
        <v>999</v>
      </c>
      <c r="AAJ6" s="30">
        <v>999</v>
      </c>
      <c r="AAK6" s="30">
        <v>999</v>
      </c>
      <c r="AAL6" s="30">
        <v>999</v>
      </c>
      <c r="AAM6" s="30">
        <v>999</v>
      </c>
      <c r="AAN6" s="30">
        <v>999</v>
      </c>
      <c r="AAO6" s="30">
        <v>999</v>
      </c>
      <c r="AAP6" s="30">
        <v>999</v>
      </c>
      <c r="AAQ6" s="152"/>
      <c r="AAR6" s="30">
        <v>999</v>
      </c>
      <c r="AAS6" s="30">
        <v>999</v>
      </c>
      <c r="AAT6" s="20">
        <v>0.88</v>
      </c>
      <c r="AAU6" s="20">
        <v>0.88</v>
      </c>
      <c r="AAV6" s="20">
        <v>0.87</v>
      </c>
      <c r="AAW6" s="20">
        <v>0.87</v>
      </c>
      <c r="AAX6" s="20">
        <v>0.91</v>
      </c>
      <c r="AAY6" s="20">
        <v>0.91</v>
      </c>
      <c r="AAZ6" s="3">
        <v>999</v>
      </c>
      <c r="ABA6" s="3">
        <v>999</v>
      </c>
      <c r="ABB6" s="3">
        <v>999</v>
      </c>
      <c r="ABC6" s="3">
        <v>999</v>
      </c>
      <c r="ABD6" s="3">
        <v>999</v>
      </c>
      <c r="ABE6" s="3">
        <v>999</v>
      </c>
      <c r="ABF6" s="3">
        <v>999</v>
      </c>
      <c r="ABG6" s="3">
        <v>999</v>
      </c>
      <c r="ABH6" s="3">
        <v>999</v>
      </c>
      <c r="ABI6" s="3">
        <v>999</v>
      </c>
      <c r="ABJ6" s="3">
        <v>999</v>
      </c>
      <c r="ABK6" s="3">
        <v>999</v>
      </c>
      <c r="ABL6" s="3">
        <v>999</v>
      </c>
      <c r="ABM6" s="3">
        <v>999</v>
      </c>
      <c r="ABN6" s="3">
        <v>999</v>
      </c>
      <c r="ABO6" s="3">
        <v>999</v>
      </c>
      <c r="ABP6" s="30">
        <f>AAY6/AAW6</f>
        <v>1.0459770114942528</v>
      </c>
      <c r="ABQ6" s="6" t="s">
        <v>1044</v>
      </c>
      <c r="ABR6" s="30">
        <v>999</v>
      </c>
      <c r="ABS6" s="30">
        <v>999</v>
      </c>
      <c r="ABT6" s="30">
        <v>999</v>
      </c>
      <c r="ABU6" s="30">
        <v>999</v>
      </c>
      <c r="ABV6" s="30">
        <v>999</v>
      </c>
      <c r="ABW6" s="30">
        <v>999</v>
      </c>
      <c r="ABX6" s="152"/>
      <c r="ABY6" s="30">
        <v>999</v>
      </c>
      <c r="ABZ6" s="30">
        <v>999</v>
      </c>
      <c r="ACA6" s="3">
        <v>0.91</v>
      </c>
      <c r="ACB6" s="3">
        <v>0.91</v>
      </c>
      <c r="ACC6" s="3">
        <v>0.92</v>
      </c>
      <c r="ACD6" s="3">
        <v>0.92</v>
      </c>
      <c r="ACE6" s="3">
        <v>0.92</v>
      </c>
      <c r="ACF6" s="3">
        <v>0.92</v>
      </c>
      <c r="ACG6" s="3">
        <v>999</v>
      </c>
      <c r="ACH6" s="3">
        <v>999</v>
      </c>
      <c r="ACI6" s="3">
        <v>999</v>
      </c>
      <c r="ACJ6" s="3">
        <v>999</v>
      </c>
      <c r="ACK6" s="3">
        <v>999</v>
      </c>
      <c r="ACL6" s="3">
        <v>999</v>
      </c>
      <c r="ACM6" s="3">
        <v>999</v>
      </c>
      <c r="ACN6" s="3">
        <v>999</v>
      </c>
      <c r="ACO6" s="3">
        <v>999</v>
      </c>
      <c r="ACP6" s="3">
        <v>999</v>
      </c>
      <c r="ACQ6" s="3">
        <v>999</v>
      </c>
      <c r="ACR6" s="3">
        <v>999</v>
      </c>
      <c r="ACS6" s="3">
        <v>999</v>
      </c>
      <c r="ACT6" s="3">
        <v>999</v>
      </c>
      <c r="ACU6" s="3">
        <v>999</v>
      </c>
      <c r="ACV6" s="3">
        <v>999</v>
      </c>
      <c r="ACW6" s="30">
        <v>999</v>
      </c>
      <c r="ACX6" s="30">
        <v>999</v>
      </c>
      <c r="ACY6" s="30">
        <v>999</v>
      </c>
      <c r="ACZ6" s="30">
        <v>999</v>
      </c>
      <c r="ADA6" s="30">
        <v>999</v>
      </c>
      <c r="ADB6" s="30">
        <v>999</v>
      </c>
      <c r="ADC6" s="30">
        <v>999</v>
      </c>
      <c r="ADD6" s="30">
        <v>999</v>
      </c>
      <c r="ADE6" s="152"/>
      <c r="ADF6" s="30">
        <v>999</v>
      </c>
      <c r="ADG6" s="30">
        <v>999</v>
      </c>
      <c r="ADH6" s="3">
        <v>999</v>
      </c>
      <c r="ADI6" s="3">
        <v>999</v>
      </c>
      <c r="ADJ6" s="3">
        <v>999</v>
      </c>
      <c r="ADK6" s="3">
        <v>999</v>
      </c>
      <c r="ADL6" s="3">
        <v>999</v>
      </c>
      <c r="ADM6" s="3">
        <v>999</v>
      </c>
      <c r="ADN6" s="3">
        <v>999</v>
      </c>
      <c r="ADO6" s="3">
        <v>999</v>
      </c>
      <c r="ADP6" s="3">
        <v>999</v>
      </c>
      <c r="ADQ6" s="3">
        <v>999</v>
      </c>
      <c r="ADR6" s="3">
        <v>999</v>
      </c>
      <c r="ADS6" s="3">
        <v>999</v>
      </c>
      <c r="ADT6" s="3">
        <v>999</v>
      </c>
      <c r="ADU6" s="3">
        <v>999</v>
      </c>
      <c r="ADV6" s="3">
        <v>999</v>
      </c>
      <c r="ADW6" s="3">
        <v>999</v>
      </c>
      <c r="ADX6" s="3">
        <v>999</v>
      </c>
      <c r="ADY6" s="3">
        <v>999</v>
      </c>
      <c r="ADZ6" s="3">
        <v>999</v>
      </c>
      <c r="AEA6" s="3">
        <v>999</v>
      </c>
      <c r="AEB6" s="3">
        <v>999</v>
      </c>
      <c r="AEC6" s="3">
        <v>999</v>
      </c>
      <c r="AED6" s="30">
        <v>999</v>
      </c>
      <c r="AEE6" s="30">
        <v>999</v>
      </c>
      <c r="AEF6" s="30">
        <v>999</v>
      </c>
      <c r="AEG6" s="30">
        <v>999</v>
      </c>
      <c r="AEH6" s="30">
        <v>999</v>
      </c>
      <c r="AEI6" s="30">
        <v>999</v>
      </c>
      <c r="AEJ6" s="30">
        <v>999</v>
      </c>
      <c r="AEK6" s="30">
        <v>999</v>
      </c>
      <c r="AEL6" s="152"/>
      <c r="AEM6" s="30">
        <v>999</v>
      </c>
      <c r="AEN6" s="30">
        <v>999</v>
      </c>
      <c r="AEO6" s="20">
        <v>0.88211735729927299</v>
      </c>
      <c r="AEP6" s="20">
        <v>0.9</v>
      </c>
      <c r="AEQ6" s="3">
        <v>999</v>
      </c>
      <c r="AER6" s="3">
        <v>999</v>
      </c>
      <c r="AES6" s="3">
        <v>999</v>
      </c>
      <c r="AET6" s="3">
        <v>999</v>
      </c>
      <c r="AEU6" s="3">
        <v>999</v>
      </c>
      <c r="AEV6" s="3">
        <v>999</v>
      </c>
      <c r="AEW6" s="3">
        <v>999</v>
      </c>
      <c r="AEX6" s="3">
        <v>999</v>
      </c>
      <c r="AEY6" s="3">
        <v>999</v>
      </c>
      <c r="AEZ6" s="3">
        <v>999</v>
      </c>
      <c r="AFA6" s="3">
        <v>999</v>
      </c>
      <c r="AFB6" s="3">
        <v>999</v>
      </c>
      <c r="AFC6" s="3">
        <v>999</v>
      </c>
      <c r="AFD6" s="3">
        <v>999</v>
      </c>
      <c r="AFE6" s="3">
        <v>999</v>
      </c>
      <c r="AFF6" s="3">
        <v>999</v>
      </c>
      <c r="AFG6" s="3">
        <v>999</v>
      </c>
      <c r="AFH6" s="3">
        <v>999</v>
      </c>
      <c r="AFI6" s="3">
        <v>999</v>
      </c>
      <c r="AFJ6" s="3">
        <v>999</v>
      </c>
      <c r="AFK6" s="30">
        <v>999</v>
      </c>
      <c r="AFL6" s="30">
        <v>999</v>
      </c>
      <c r="AFM6" s="30">
        <v>999</v>
      </c>
      <c r="AFN6" s="30">
        <v>999</v>
      </c>
      <c r="AFO6" s="30">
        <v>999</v>
      </c>
      <c r="AFP6" s="30">
        <v>999</v>
      </c>
      <c r="AFQ6" s="30">
        <v>999</v>
      </c>
      <c r="AFR6" s="30">
        <v>999</v>
      </c>
      <c r="AFS6" s="152"/>
      <c r="AFT6" s="30">
        <v>999</v>
      </c>
      <c r="AFU6" s="30">
        <v>999</v>
      </c>
      <c r="AFV6" s="20">
        <v>0.83496430021898205</v>
      </c>
      <c r="AFW6" s="20">
        <v>0.86</v>
      </c>
      <c r="AFX6" s="20">
        <v>0.88813307110195205</v>
      </c>
      <c r="AFY6" s="20">
        <v>0.87</v>
      </c>
      <c r="AFZ6" s="20">
        <v>0.87952792272517899</v>
      </c>
      <c r="AGA6" s="20">
        <v>0.86</v>
      </c>
      <c r="AGB6" s="3">
        <v>999</v>
      </c>
      <c r="AGC6" s="3">
        <v>999</v>
      </c>
      <c r="AGD6" s="3">
        <v>999</v>
      </c>
      <c r="AGE6" s="3">
        <v>999</v>
      </c>
      <c r="AGF6" s="3">
        <v>999</v>
      </c>
      <c r="AGG6" s="3">
        <v>999</v>
      </c>
      <c r="AGH6" s="3">
        <v>999</v>
      </c>
      <c r="AGI6" s="3">
        <v>999</v>
      </c>
      <c r="AGJ6" s="3">
        <v>999</v>
      </c>
      <c r="AGK6" s="3">
        <v>999</v>
      </c>
      <c r="AGL6" s="3">
        <v>999</v>
      </c>
      <c r="AGM6" s="3">
        <v>999</v>
      </c>
      <c r="AGN6" s="3">
        <v>999</v>
      </c>
      <c r="AGO6" s="3">
        <v>999</v>
      </c>
      <c r="AGP6" s="3">
        <v>999</v>
      </c>
      <c r="AGQ6" s="3">
        <v>999</v>
      </c>
      <c r="AGR6" s="30">
        <f>AGA6/AFY6</f>
        <v>0.9885057471264368</v>
      </c>
      <c r="AGS6" s="6" t="s">
        <v>1044</v>
      </c>
      <c r="AGT6" s="30">
        <v>999</v>
      </c>
      <c r="AGU6" s="30">
        <v>999</v>
      </c>
      <c r="AGV6" s="30">
        <v>999</v>
      </c>
      <c r="AGW6" s="30">
        <v>999</v>
      </c>
      <c r="AGX6" s="30">
        <v>999</v>
      </c>
      <c r="AGY6" s="30">
        <v>999</v>
      </c>
      <c r="AGZ6" s="152"/>
      <c r="AHA6" s="30">
        <v>999</v>
      </c>
      <c r="AHB6" s="30">
        <v>999</v>
      </c>
      <c r="AHC6" s="3">
        <v>2009</v>
      </c>
      <c r="AHD6" s="20">
        <v>0.90500000000000003</v>
      </c>
      <c r="AHE6" s="20">
        <v>0.90500000000000003</v>
      </c>
      <c r="AHF6" s="3">
        <v>999</v>
      </c>
      <c r="AHG6" s="3">
        <v>999</v>
      </c>
      <c r="AHH6" s="3">
        <v>999</v>
      </c>
      <c r="AHI6" s="3">
        <v>999</v>
      </c>
      <c r="AHJ6" s="3">
        <v>999</v>
      </c>
      <c r="AHK6" s="3">
        <v>999</v>
      </c>
      <c r="AHL6" s="3">
        <v>999</v>
      </c>
      <c r="AHM6" s="3">
        <v>999</v>
      </c>
      <c r="AHN6" s="3">
        <v>999</v>
      </c>
      <c r="AHO6" s="3">
        <v>999</v>
      </c>
      <c r="AHP6" s="3">
        <v>999</v>
      </c>
      <c r="AHQ6" s="3">
        <v>999</v>
      </c>
      <c r="AHR6" s="3">
        <v>999</v>
      </c>
      <c r="AHS6" s="3">
        <v>999</v>
      </c>
      <c r="AHT6" s="3">
        <v>999</v>
      </c>
      <c r="AHU6" s="3">
        <v>999</v>
      </c>
      <c r="AHV6" s="3">
        <v>999</v>
      </c>
      <c r="AHW6" s="3">
        <v>999</v>
      </c>
      <c r="AHX6" s="3">
        <v>999</v>
      </c>
      <c r="AHY6" s="3">
        <v>999</v>
      </c>
      <c r="AHZ6" s="30">
        <v>999</v>
      </c>
      <c r="AIA6" s="30">
        <v>999</v>
      </c>
      <c r="AIB6" s="30">
        <v>999</v>
      </c>
      <c r="AIC6" s="30">
        <v>999</v>
      </c>
      <c r="AID6" s="30">
        <v>999</v>
      </c>
      <c r="AIE6" s="30">
        <v>999</v>
      </c>
      <c r="AIF6" s="30">
        <v>999</v>
      </c>
      <c r="AIG6" s="30">
        <v>999</v>
      </c>
      <c r="AIH6" s="152"/>
      <c r="AII6" s="30">
        <v>999</v>
      </c>
      <c r="AIJ6" s="30">
        <v>999</v>
      </c>
      <c r="AIK6" s="20">
        <v>0.78500000000000003</v>
      </c>
      <c r="AIL6" s="20">
        <v>0.78500000000000003</v>
      </c>
      <c r="AIM6" s="3">
        <v>999</v>
      </c>
      <c r="AIN6" s="3">
        <v>999</v>
      </c>
      <c r="AIO6" s="3">
        <v>999</v>
      </c>
      <c r="AIP6" s="3">
        <v>999</v>
      </c>
      <c r="AIQ6" s="3">
        <v>999</v>
      </c>
      <c r="AIR6" s="3">
        <v>999</v>
      </c>
      <c r="AIS6" s="3">
        <v>999</v>
      </c>
      <c r="AIT6" s="3">
        <v>999</v>
      </c>
      <c r="AIU6" s="3">
        <v>999</v>
      </c>
      <c r="AIV6" s="3">
        <v>999</v>
      </c>
      <c r="AIW6" s="3">
        <v>999</v>
      </c>
      <c r="AIX6" s="3">
        <v>999</v>
      </c>
      <c r="AIY6" s="3">
        <v>999</v>
      </c>
      <c r="AIZ6" s="3">
        <v>999</v>
      </c>
      <c r="AJA6" s="3">
        <v>999</v>
      </c>
      <c r="AJB6" s="3">
        <v>999</v>
      </c>
      <c r="AJC6" s="3">
        <v>999</v>
      </c>
      <c r="AJD6" s="3">
        <v>999</v>
      </c>
      <c r="AJE6" s="3">
        <v>999</v>
      </c>
      <c r="AJF6" s="3">
        <v>999</v>
      </c>
      <c r="AJG6" s="30">
        <v>999</v>
      </c>
      <c r="AJH6" s="30">
        <v>999</v>
      </c>
      <c r="AJI6" s="30">
        <v>999</v>
      </c>
      <c r="AJJ6" s="30">
        <v>999</v>
      </c>
      <c r="AJK6" s="30">
        <v>999</v>
      </c>
      <c r="AJL6" s="30">
        <v>999</v>
      </c>
      <c r="AJM6" s="30">
        <v>999</v>
      </c>
      <c r="AJN6" s="30">
        <v>999</v>
      </c>
      <c r="AJO6" s="152"/>
      <c r="AJP6" s="30">
        <v>999</v>
      </c>
      <c r="AJQ6" s="30">
        <v>999</v>
      </c>
      <c r="AJR6" s="5">
        <v>2003</v>
      </c>
      <c r="AJS6" s="29">
        <v>0.58550583267987499</v>
      </c>
      <c r="AJT6" s="29">
        <v>0.560606060606061</v>
      </c>
      <c r="AJU6" s="29">
        <v>0.77020202020202</v>
      </c>
      <c r="AJV6" s="3">
        <v>1</v>
      </c>
      <c r="AJW6" s="3" t="s">
        <v>1030</v>
      </c>
      <c r="AJX6" s="3">
        <v>1</v>
      </c>
      <c r="AJY6" s="3" t="s">
        <v>1030</v>
      </c>
      <c r="AJZ6" s="20">
        <v>999</v>
      </c>
      <c r="AKA6" s="20">
        <v>999</v>
      </c>
      <c r="AKB6" s="20">
        <v>999</v>
      </c>
      <c r="AKC6" s="20">
        <v>999</v>
      </c>
      <c r="AKD6" s="20">
        <v>999</v>
      </c>
      <c r="AKE6" s="20">
        <v>999</v>
      </c>
      <c r="AKF6" s="29">
        <v>1</v>
      </c>
      <c r="AKG6" s="29">
        <v>0.66666666666666696</v>
      </c>
      <c r="AKH6" s="3">
        <v>0</v>
      </c>
      <c r="AKI6" s="3" t="s">
        <v>1031</v>
      </c>
      <c r="AKJ6" s="3">
        <v>1</v>
      </c>
      <c r="AKK6" s="3" t="s">
        <v>1030</v>
      </c>
      <c r="AKL6" s="20">
        <v>0.86599999999999999</v>
      </c>
      <c r="AKM6" s="35">
        <v>0.13400000000000001</v>
      </c>
      <c r="AKN6" s="20">
        <v>0.84203725878102598</v>
      </c>
      <c r="AKO6" s="35">
        <v>0.13400000000000001</v>
      </c>
      <c r="AKP6" s="29">
        <v>0.67700931469525705</v>
      </c>
      <c r="AKQ6" s="29">
        <v>1</v>
      </c>
      <c r="AKR6" s="3">
        <v>1</v>
      </c>
      <c r="AKS6" s="3" t="s">
        <v>1059</v>
      </c>
      <c r="AKT6" s="3">
        <v>1</v>
      </c>
      <c r="AKU6" s="3" t="s">
        <v>1030</v>
      </c>
      <c r="AKV6" s="3">
        <v>1</v>
      </c>
      <c r="AKW6" s="3" t="s">
        <v>1030</v>
      </c>
      <c r="AKX6" s="3">
        <v>1</v>
      </c>
      <c r="AKY6" s="3" t="s">
        <v>1030</v>
      </c>
      <c r="AKZ6" s="29">
        <v>1</v>
      </c>
      <c r="ALA6" s="29">
        <v>1</v>
      </c>
      <c r="ALB6" s="3" t="s">
        <v>1052</v>
      </c>
      <c r="ALC6" s="3" t="s">
        <v>1031</v>
      </c>
      <c r="ALD6" s="20">
        <v>0.99292704143795596</v>
      </c>
      <c r="ALE6" s="3">
        <v>0.6</v>
      </c>
      <c r="ALF6" s="3" t="s">
        <v>1052</v>
      </c>
      <c r="ALG6" s="3" t="s">
        <v>1031</v>
      </c>
      <c r="ALH6" s="3" t="s">
        <v>1051</v>
      </c>
      <c r="ALI6" s="3" t="s">
        <v>1030</v>
      </c>
      <c r="ALJ6" s="20">
        <v>0.87150000000000005</v>
      </c>
      <c r="ALK6" s="20">
        <v>0.87150000000000005</v>
      </c>
      <c r="ALL6" s="3" t="s">
        <v>1051</v>
      </c>
      <c r="ALM6" s="3" t="s">
        <v>1030</v>
      </c>
      <c r="ALN6" s="3" t="s">
        <v>1051</v>
      </c>
      <c r="ALO6" s="3" t="s">
        <v>1030</v>
      </c>
      <c r="ALP6" s="29">
        <v>0.69491814877685099</v>
      </c>
      <c r="ALQ6" s="29">
        <v>1</v>
      </c>
      <c r="ALR6" s="29">
        <v>0.91666666666666696</v>
      </c>
      <c r="ANF6"/>
    </row>
    <row r="7" spans="1:1006 1046:1046" x14ac:dyDescent="0.25">
      <c r="A7" s="3" t="s">
        <v>1060</v>
      </c>
      <c r="B7" s="3">
        <v>1</v>
      </c>
      <c r="C7" s="3" t="s">
        <v>1030</v>
      </c>
      <c r="D7" s="3">
        <v>1</v>
      </c>
      <c r="E7" s="3" t="s">
        <v>1030</v>
      </c>
      <c r="F7" s="3">
        <v>1</v>
      </c>
      <c r="G7" s="3" t="s">
        <v>1030</v>
      </c>
      <c r="H7" s="3">
        <v>1</v>
      </c>
      <c r="I7" s="3" t="s">
        <v>1030</v>
      </c>
      <c r="J7" s="3">
        <v>1</v>
      </c>
      <c r="K7" s="3" t="s">
        <v>1055</v>
      </c>
      <c r="L7" s="3">
        <v>1</v>
      </c>
      <c r="M7" s="3" t="s">
        <v>1028</v>
      </c>
      <c r="N7" s="3">
        <v>1</v>
      </c>
      <c r="O7" s="3" t="s">
        <v>1030</v>
      </c>
      <c r="P7" s="3">
        <v>1</v>
      </c>
      <c r="Q7" s="3" t="s">
        <v>1030</v>
      </c>
      <c r="R7" s="3">
        <v>1</v>
      </c>
      <c r="S7" s="3" t="s">
        <v>1030</v>
      </c>
      <c r="T7" s="3">
        <v>1</v>
      </c>
      <c r="U7" s="3" t="s">
        <v>1030</v>
      </c>
      <c r="V7" s="3">
        <v>1</v>
      </c>
      <c r="W7" s="3" t="s">
        <v>1030</v>
      </c>
      <c r="X7" s="3">
        <v>1</v>
      </c>
      <c r="Y7" s="3" t="s">
        <v>1030</v>
      </c>
      <c r="Z7" s="3">
        <v>1</v>
      </c>
      <c r="AA7" s="3" t="s">
        <v>1055</v>
      </c>
      <c r="AB7" s="3">
        <v>1</v>
      </c>
      <c r="AC7" s="3" t="s">
        <v>1055</v>
      </c>
      <c r="AD7" s="3">
        <v>1</v>
      </c>
      <c r="AE7" s="3" t="s">
        <v>1055</v>
      </c>
      <c r="AF7" s="3">
        <v>1</v>
      </c>
      <c r="AG7" s="3" t="s">
        <v>1055</v>
      </c>
      <c r="AH7" s="3">
        <v>997</v>
      </c>
      <c r="AI7" s="3" t="s">
        <v>1032</v>
      </c>
      <c r="AJ7" s="3">
        <v>997</v>
      </c>
      <c r="AK7" s="3" t="s">
        <v>1032</v>
      </c>
      <c r="AL7" s="3">
        <v>997</v>
      </c>
      <c r="AM7" s="22" t="s">
        <v>1032</v>
      </c>
      <c r="AN7" s="3">
        <v>997</v>
      </c>
      <c r="AO7" s="22" t="s">
        <v>1032</v>
      </c>
      <c r="AP7" s="3">
        <v>997</v>
      </c>
      <c r="AQ7" s="22" t="s">
        <v>1032</v>
      </c>
      <c r="AR7" s="3">
        <v>1</v>
      </c>
      <c r="AS7" s="3" t="s">
        <v>1055</v>
      </c>
      <c r="AT7" s="3">
        <v>1</v>
      </c>
      <c r="AU7" s="3" t="s">
        <v>1030</v>
      </c>
      <c r="AV7" s="3">
        <v>1</v>
      </c>
      <c r="AW7" s="3" t="s">
        <v>1030</v>
      </c>
      <c r="AX7" s="3">
        <v>997</v>
      </c>
      <c r="AY7" s="22" t="s">
        <v>1032</v>
      </c>
      <c r="AZ7" s="3">
        <v>997</v>
      </c>
      <c r="BA7" s="22" t="s">
        <v>1032</v>
      </c>
      <c r="BB7" s="3">
        <v>997</v>
      </c>
      <c r="BC7" s="22" t="s">
        <v>1032</v>
      </c>
      <c r="BD7" s="3">
        <v>997</v>
      </c>
      <c r="BE7" s="22" t="s">
        <v>1032</v>
      </c>
      <c r="BF7" s="3">
        <v>997</v>
      </c>
      <c r="BG7" s="22" t="s">
        <v>1032</v>
      </c>
      <c r="BH7" s="3">
        <v>997</v>
      </c>
      <c r="BI7" s="22" t="s">
        <v>1032</v>
      </c>
      <c r="BJ7" s="3">
        <v>997</v>
      </c>
      <c r="BK7" s="22" t="s">
        <v>1032</v>
      </c>
      <c r="BL7" s="3">
        <v>997</v>
      </c>
      <c r="BM7" s="22" t="s">
        <v>1032</v>
      </c>
      <c r="BN7" s="36">
        <v>1</v>
      </c>
      <c r="BO7" s="36">
        <v>1</v>
      </c>
      <c r="BP7" s="3">
        <v>0.5</v>
      </c>
      <c r="BQ7" s="3" t="s">
        <v>1061</v>
      </c>
      <c r="BR7" s="3">
        <v>0.5</v>
      </c>
      <c r="BS7" s="3" t="s">
        <v>1061</v>
      </c>
      <c r="BT7" s="3">
        <v>0</v>
      </c>
      <c r="BU7" s="22" t="s">
        <v>1031</v>
      </c>
      <c r="BV7" s="3">
        <v>0</v>
      </c>
      <c r="BW7" s="22" t="s">
        <v>1031</v>
      </c>
      <c r="BX7" s="3">
        <v>1</v>
      </c>
      <c r="BY7" s="3" t="s">
        <v>1030</v>
      </c>
      <c r="BZ7" s="3">
        <v>0</v>
      </c>
      <c r="CA7" s="3" t="s">
        <v>1031</v>
      </c>
      <c r="CB7" s="3">
        <v>1</v>
      </c>
      <c r="CC7" s="3" t="s">
        <v>1030</v>
      </c>
      <c r="CD7" s="18">
        <v>0.42857142857142899</v>
      </c>
      <c r="CE7" s="36">
        <v>1</v>
      </c>
      <c r="CF7" s="3">
        <v>0</v>
      </c>
      <c r="CG7" s="3" t="s">
        <v>1031</v>
      </c>
      <c r="CH7" s="3">
        <v>997</v>
      </c>
      <c r="CI7" s="22" t="s">
        <v>1032</v>
      </c>
      <c r="CJ7" s="3">
        <v>0</v>
      </c>
      <c r="CK7" s="3" t="s">
        <v>1031</v>
      </c>
      <c r="CL7" s="29">
        <v>0</v>
      </c>
      <c r="CM7" s="29">
        <v>1</v>
      </c>
      <c r="CN7" s="3">
        <v>1</v>
      </c>
      <c r="CO7" s="22" t="s">
        <v>1030</v>
      </c>
      <c r="CP7" s="3">
        <v>1</v>
      </c>
      <c r="CQ7" s="22" t="s">
        <v>1030</v>
      </c>
      <c r="CR7" s="3">
        <v>1</v>
      </c>
      <c r="CS7" s="3" t="s">
        <v>1056</v>
      </c>
      <c r="CT7" s="3">
        <v>1</v>
      </c>
      <c r="CU7" s="22" t="s">
        <v>1030</v>
      </c>
      <c r="CV7" s="36">
        <v>1</v>
      </c>
      <c r="CW7" s="36">
        <v>1</v>
      </c>
      <c r="CX7" s="3">
        <v>0.77383311782853104</v>
      </c>
      <c r="CY7" s="27">
        <v>15.9</v>
      </c>
      <c r="CZ7" s="5">
        <v>2013</v>
      </c>
      <c r="DA7" s="21">
        <v>0.76096183185129296</v>
      </c>
      <c r="DB7" s="27">
        <v>4.7</v>
      </c>
      <c r="DC7" s="5">
        <v>2015</v>
      </c>
      <c r="DD7" s="3">
        <v>0.80693071034142905</v>
      </c>
      <c r="DE7">
        <v>17.5</v>
      </c>
      <c r="DF7" s="5">
        <v>2015</v>
      </c>
      <c r="DG7" s="3">
        <v>997</v>
      </c>
      <c r="DH7" s="3">
        <v>997</v>
      </c>
      <c r="DI7" s="5">
        <v>997</v>
      </c>
      <c r="DJ7" s="3">
        <v>999</v>
      </c>
      <c r="DK7" s="3">
        <v>999</v>
      </c>
      <c r="DL7" s="3">
        <v>999</v>
      </c>
      <c r="DM7" s="3">
        <v>999</v>
      </c>
      <c r="DN7" s="3">
        <v>999</v>
      </c>
      <c r="DO7" s="3">
        <v>999</v>
      </c>
      <c r="DP7" s="3">
        <v>999</v>
      </c>
      <c r="DQ7" s="3">
        <v>999</v>
      </c>
      <c r="DR7" s="3">
        <v>999</v>
      </c>
      <c r="DS7" s="3">
        <v>0.47043851979363299</v>
      </c>
      <c r="DT7">
        <v>14</v>
      </c>
      <c r="DU7" s="5">
        <v>2015</v>
      </c>
      <c r="DV7" s="3">
        <v>999</v>
      </c>
      <c r="DW7" s="3">
        <v>999</v>
      </c>
      <c r="DX7" s="3">
        <v>999</v>
      </c>
      <c r="DY7" s="3">
        <v>999</v>
      </c>
      <c r="DZ7" s="3">
        <v>999</v>
      </c>
      <c r="EA7" s="3">
        <v>999</v>
      </c>
      <c r="EB7" s="3">
        <v>999</v>
      </c>
      <c r="EC7" s="3">
        <v>999</v>
      </c>
      <c r="ED7" s="3">
        <v>999</v>
      </c>
      <c r="EE7" s="3">
        <v>0.97440452845669201</v>
      </c>
      <c r="EF7">
        <v>97.68</v>
      </c>
      <c r="EG7" s="5">
        <v>2015</v>
      </c>
      <c r="EH7" s="29">
        <v>0.86322603769558903</v>
      </c>
      <c r="EI7" s="29">
        <v>0.60714285714285698</v>
      </c>
      <c r="EJ7" s="25">
        <v>0.88249721293199501</v>
      </c>
      <c r="EK7" s="25">
        <v>0.92957746478873304</v>
      </c>
      <c r="EL7" s="25">
        <v>0.82034952188044696</v>
      </c>
      <c r="EM7" s="29">
        <v>0.92142857142857104</v>
      </c>
      <c r="EN7" s="3">
        <v>1</v>
      </c>
      <c r="EO7" s="3" t="s">
        <v>1030</v>
      </c>
      <c r="EP7" s="3">
        <v>0.45</v>
      </c>
      <c r="EQ7">
        <v>45</v>
      </c>
      <c r="ER7" s="3">
        <v>1</v>
      </c>
      <c r="ES7" s="3" t="s">
        <v>1030</v>
      </c>
      <c r="ET7" s="20">
        <v>0.39321080393020402</v>
      </c>
      <c r="EU7">
        <v>45</v>
      </c>
      <c r="EV7" s="27">
        <v>0.3</v>
      </c>
      <c r="EW7">
        <v>30</v>
      </c>
      <c r="EX7" s="27">
        <v>0.31</v>
      </c>
      <c r="EY7">
        <v>31</v>
      </c>
      <c r="EZ7" s="5">
        <v>2014</v>
      </c>
      <c r="FA7" s="36">
        <v>0.720928216321571</v>
      </c>
      <c r="FB7" s="36">
        <v>1</v>
      </c>
      <c r="FC7" s="3">
        <v>1</v>
      </c>
      <c r="FD7" s="22" t="s">
        <v>1030</v>
      </c>
      <c r="FE7" s="3">
        <v>0.25</v>
      </c>
      <c r="FF7">
        <v>0</v>
      </c>
      <c r="FG7" s="3">
        <v>1</v>
      </c>
      <c r="FH7" s="22" t="s">
        <v>1030</v>
      </c>
      <c r="FI7">
        <v>0.25</v>
      </c>
      <c r="FJ7">
        <v>0</v>
      </c>
      <c r="FK7" s="3">
        <v>999</v>
      </c>
      <c r="FL7" s="3">
        <v>999</v>
      </c>
      <c r="FM7" s="3">
        <v>999</v>
      </c>
      <c r="FN7" s="3">
        <v>999</v>
      </c>
      <c r="FO7" s="3">
        <v>0.98</v>
      </c>
      <c r="FP7">
        <v>98</v>
      </c>
      <c r="FQ7" s="3">
        <v>0.97793493832473499</v>
      </c>
      <c r="FR7">
        <v>98</v>
      </c>
      <c r="FS7" s="5">
        <v>2014</v>
      </c>
      <c r="FT7" s="3">
        <v>0.94</v>
      </c>
      <c r="FU7">
        <v>94</v>
      </c>
      <c r="FV7" s="20">
        <v>0.93380481497420398</v>
      </c>
      <c r="FW7">
        <v>94</v>
      </c>
      <c r="FX7" s="5">
        <v>2006</v>
      </c>
      <c r="FY7" s="29">
        <v>0.95793493832473497</v>
      </c>
      <c r="FZ7" s="29">
        <v>0.75</v>
      </c>
      <c r="GA7" s="3">
        <v>0.94399999999999995</v>
      </c>
      <c r="GB7">
        <v>94.4</v>
      </c>
      <c r="GC7" s="3">
        <v>0.93821782730925696</v>
      </c>
      <c r="GD7">
        <v>94.4</v>
      </c>
      <c r="GE7" s="5">
        <v>2013</v>
      </c>
      <c r="GF7" s="3">
        <v>1</v>
      </c>
      <c r="GG7" s="3" t="s">
        <v>1030</v>
      </c>
      <c r="GH7" s="3">
        <v>0.45</v>
      </c>
      <c r="GI7">
        <v>45</v>
      </c>
      <c r="GJ7" s="3">
        <v>1</v>
      </c>
      <c r="GK7" s="22" t="s">
        <v>1030</v>
      </c>
      <c r="GL7" s="3">
        <v>0.45</v>
      </c>
      <c r="GM7">
        <v>45</v>
      </c>
      <c r="GN7" s="27">
        <v>0.81967213114754101</v>
      </c>
      <c r="GO7">
        <v>30.5</v>
      </c>
      <c r="GP7" s="27">
        <v>0.60852309930980897</v>
      </c>
      <c r="GQ7">
        <v>31</v>
      </c>
      <c r="GR7" s="5">
        <v>2015</v>
      </c>
      <c r="GS7" s="3">
        <v>999</v>
      </c>
      <c r="GT7" s="3">
        <v>999</v>
      </c>
      <c r="GU7" s="5">
        <v>2015</v>
      </c>
      <c r="GV7" s="36">
        <v>0.827603264441652</v>
      </c>
      <c r="GW7" s="36">
        <v>0.75</v>
      </c>
      <c r="GX7" s="3">
        <v>1</v>
      </c>
      <c r="GY7" s="3" t="s">
        <v>1030</v>
      </c>
      <c r="GZ7" s="20">
        <v>0.41666665000000003</v>
      </c>
      <c r="HA7" s="20">
        <v>0.41666665000000003</v>
      </c>
      <c r="HB7" s="3">
        <v>1</v>
      </c>
      <c r="HC7" s="3" t="s">
        <v>1030</v>
      </c>
      <c r="HD7" s="20">
        <v>0.35643568275054399</v>
      </c>
      <c r="HE7" s="20">
        <v>0.41666665000000003</v>
      </c>
      <c r="HF7" s="5">
        <v>2014</v>
      </c>
      <c r="HG7" s="3">
        <v>0.25</v>
      </c>
      <c r="HH7" s="3">
        <v>0.25</v>
      </c>
      <c r="HI7" s="3">
        <v>0.17256018717755101</v>
      </c>
      <c r="HJ7" s="3">
        <v>0.25</v>
      </c>
      <c r="HK7" s="5">
        <v>2011</v>
      </c>
      <c r="HL7" s="29">
        <v>0.211280093588776</v>
      </c>
      <c r="HM7" s="29">
        <v>1</v>
      </c>
      <c r="HN7" s="29">
        <v>0.875</v>
      </c>
      <c r="HO7" s="3">
        <v>1</v>
      </c>
      <c r="HP7" s="22" t="s">
        <v>1036</v>
      </c>
      <c r="HQ7" s="3">
        <v>0.5</v>
      </c>
      <c r="HR7" s="3" t="s">
        <v>1062</v>
      </c>
      <c r="HS7" s="3">
        <v>0.79200000000000004</v>
      </c>
      <c r="HT7">
        <v>20.8</v>
      </c>
      <c r="HU7" s="5">
        <v>2014</v>
      </c>
      <c r="HV7" s="28">
        <v>0.77052335857724097</v>
      </c>
      <c r="HW7">
        <v>20.8</v>
      </c>
      <c r="HX7" s="5">
        <v>2014</v>
      </c>
      <c r="HY7" s="5">
        <v>0</v>
      </c>
      <c r="HZ7" s="22" t="s">
        <v>1030</v>
      </c>
      <c r="IA7" s="38">
        <v>1598682</v>
      </c>
      <c r="IB7" s="5">
        <v>2012</v>
      </c>
      <c r="IC7" s="3">
        <v>1</v>
      </c>
      <c r="ID7" s="22" t="s">
        <v>1030</v>
      </c>
      <c r="IE7" s="29">
        <v>0.67708722642954</v>
      </c>
      <c r="IF7" s="29">
        <v>1</v>
      </c>
      <c r="IG7" s="3">
        <v>1</v>
      </c>
      <c r="IH7" s="22" t="s">
        <v>1030</v>
      </c>
      <c r="II7" s="11">
        <v>1</v>
      </c>
      <c r="IJ7" s="22" t="s">
        <v>1030</v>
      </c>
      <c r="IK7" s="3">
        <v>1</v>
      </c>
      <c r="IL7" s="3" t="s">
        <v>1030</v>
      </c>
      <c r="IM7" s="11">
        <v>1</v>
      </c>
      <c r="IN7" s="11" t="s">
        <v>1030</v>
      </c>
      <c r="IO7" s="11">
        <v>1</v>
      </c>
      <c r="IP7" s="11" t="s">
        <v>1030</v>
      </c>
      <c r="IQ7" s="3">
        <v>1</v>
      </c>
      <c r="IR7" s="11" t="s">
        <v>1030</v>
      </c>
      <c r="IS7" s="3">
        <v>1</v>
      </c>
      <c r="IT7" s="3" t="s">
        <v>1030</v>
      </c>
      <c r="IU7" s="3">
        <v>1</v>
      </c>
      <c r="IV7" s="3" t="s">
        <v>1030</v>
      </c>
      <c r="IW7" s="3">
        <v>1</v>
      </c>
      <c r="IX7" s="3" t="s">
        <v>1030</v>
      </c>
      <c r="IY7" s="3">
        <v>1</v>
      </c>
      <c r="IZ7" s="3" t="s">
        <v>1030</v>
      </c>
      <c r="JA7" s="3">
        <v>1</v>
      </c>
      <c r="JB7" s="11" t="s">
        <v>1030</v>
      </c>
      <c r="JC7" s="3">
        <v>1</v>
      </c>
      <c r="JD7" s="3" t="s">
        <v>1030</v>
      </c>
      <c r="JE7" s="3">
        <v>1</v>
      </c>
      <c r="JF7" s="11" t="s">
        <v>1030</v>
      </c>
      <c r="JG7" s="3">
        <v>1</v>
      </c>
      <c r="JH7" s="11" t="s">
        <v>1030</v>
      </c>
      <c r="JI7" s="3">
        <v>1</v>
      </c>
      <c r="JJ7" s="3" t="s">
        <v>1030</v>
      </c>
      <c r="JK7" s="3">
        <v>1</v>
      </c>
      <c r="JL7" s="3" t="s">
        <v>1030</v>
      </c>
      <c r="JM7" s="3">
        <v>1</v>
      </c>
      <c r="JN7" s="11" t="s">
        <v>1030</v>
      </c>
      <c r="JO7" s="3">
        <v>0.33</v>
      </c>
      <c r="JP7" s="5" t="s">
        <v>1063</v>
      </c>
      <c r="JQ7" s="3">
        <v>1</v>
      </c>
      <c r="JR7" s="5" t="s">
        <v>1031</v>
      </c>
      <c r="JS7" s="29">
        <v>0.964736842105263</v>
      </c>
      <c r="JT7" s="29">
        <v>1</v>
      </c>
      <c r="JU7" s="3">
        <v>1</v>
      </c>
      <c r="JV7" s="3">
        <v>1.0053000000000001</v>
      </c>
      <c r="JW7" s="3">
        <v>1.0214000000000001</v>
      </c>
      <c r="JX7" s="34">
        <v>1.0214000000000001</v>
      </c>
      <c r="JY7" s="3">
        <v>0.98850000000000005</v>
      </c>
      <c r="JZ7" s="34">
        <v>0.98850000000000005</v>
      </c>
      <c r="KA7" s="3">
        <v>999</v>
      </c>
      <c r="KB7" s="34">
        <v>999</v>
      </c>
      <c r="KC7" s="3">
        <v>999</v>
      </c>
      <c r="KD7" s="34">
        <v>999</v>
      </c>
      <c r="KE7" s="3">
        <v>999</v>
      </c>
      <c r="KF7" s="34">
        <v>999</v>
      </c>
      <c r="KG7" s="3">
        <v>999</v>
      </c>
      <c r="KH7" s="34">
        <v>999</v>
      </c>
      <c r="KI7" s="3">
        <v>999</v>
      </c>
      <c r="KJ7" s="34">
        <v>999</v>
      </c>
      <c r="KK7" s="3">
        <v>999</v>
      </c>
      <c r="KL7" s="34">
        <v>999</v>
      </c>
      <c r="KM7" s="3">
        <v>999</v>
      </c>
      <c r="KN7" s="3">
        <v>999</v>
      </c>
      <c r="KO7" s="3">
        <v>999</v>
      </c>
      <c r="KP7" s="3">
        <v>999</v>
      </c>
      <c r="KQ7" s="154">
        <f t="shared" si="10"/>
        <v>7.4900000000000078E-2</v>
      </c>
      <c r="KR7" s="30">
        <f t="shared" si="0"/>
        <v>0.96778930879185432</v>
      </c>
      <c r="KS7" s="6" t="s">
        <v>1040</v>
      </c>
      <c r="KT7" s="30">
        <v>999</v>
      </c>
      <c r="KU7" s="30">
        <v>999</v>
      </c>
      <c r="KV7" s="30">
        <v>999</v>
      </c>
      <c r="KW7" s="30">
        <v>999</v>
      </c>
      <c r="KX7" s="30">
        <v>999</v>
      </c>
      <c r="KY7" s="30">
        <v>999</v>
      </c>
      <c r="KZ7" s="152"/>
      <c r="LA7" s="30">
        <v>999</v>
      </c>
      <c r="LB7" s="30">
        <v>999</v>
      </c>
      <c r="LC7" s="3">
        <v>1</v>
      </c>
      <c r="LD7" s="3">
        <v>1.004</v>
      </c>
      <c r="LE7" s="3">
        <v>0.99687087671917896</v>
      </c>
      <c r="LF7" s="3">
        <v>0.99639999999999995</v>
      </c>
      <c r="LG7" s="3">
        <v>1.0105173310272</v>
      </c>
      <c r="LH7" s="3">
        <v>1.0121</v>
      </c>
      <c r="LI7" s="3">
        <v>999</v>
      </c>
      <c r="LJ7" s="3">
        <v>999</v>
      </c>
      <c r="LK7" s="3">
        <v>999</v>
      </c>
      <c r="LL7" s="3">
        <v>999</v>
      </c>
      <c r="LM7" s="3">
        <v>999</v>
      </c>
      <c r="LN7" s="3">
        <v>999</v>
      </c>
      <c r="LO7" s="3">
        <v>999</v>
      </c>
      <c r="LP7" s="3">
        <v>999</v>
      </c>
      <c r="LQ7" s="5">
        <v>999</v>
      </c>
      <c r="LR7" s="3">
        <v>999</v>
      </c>
      <c r="LS7" s="5">
        <v>999</v>
      </c>
      <c r="LT7" s="3">
        <v>999</v>
      </c>
      <c r="LU7" s="3">
        <v>999</v>
      </c>
      <c r="LV7" s="3">
        <v>999</v>
      </c>
      <c r="LW7" s="3">
        <v>999</v>
      </c>
      <c r="LX7" s="11">
        <v>999</v>
      </c>
      <c r="LY7" s="154">
        <f t="shared" si="11"/>
        <v>0.121</v>
      </c>
      <c r="LZ7" s="30">
        <f>LH7/LF7</f>
        <v>1.0157567242071457</v>
      </c>
      <c r="MA7" s="6" t="s">
        <v>1044</v>
      </c>
      <c r="MB7" s="30">
        <v>999</v>
      </c>
      <c r="MC7" s="30">
        <v>999</v>
      </c>
      <c r="MD7" s="30">
        <v>999</v>
      </c>
      <c r="ME7" s="30">
        <v>999</v>
      </c>
      <c r="MF7" s="30">
        <v>999</v>
      </c>
      <c r="MG7" s="30">
        <v>999</v>
      </c>
      <c r="MH7" s="152"/>
      <c r="MI7" s="30">
        <v>999</v>
      </c>
      <c r="MJ7" s="30">
        <v>999</v>
      </c>
      <c r="MK7" s="3">
        <v>0.22794349198246699</v>
      </c>
      <c r="ML7" s="3">
        <v>0.30020000000000002</v>
      </c>
      <c r="MM7" s="3">
        <v>0.40729189855786302</v>
      </c>
      <c r="MN7" s="3">
        <v>0.31809999999999999</v>
      </c>
      <c r="MO7" s="3">
        <v>0.37600066574965502</v>
      </c>
      <c r="MP7" s="3">
        <v>0.28210000000000002</v>
      </c>
      <c r="MQ7" s="3">
        <v>999</v>
      </c>
      <c r="MR7" s="3">
        <v>999</v>
      </c>
      <c r="MS7" s="3">
        <v>999</v>
      </c>
      <c r="MT7" s="3">
        <v>999</v>
      </c>
      <c r="MU7" s="3">
        <v>999</v>
      </c>
      <c r="MV7" s="3">
        <v>999</v>
      </c>
      <c r="MW7" s="3">
        <v>999</v>
      </c>
      <c r="MX7" s="3">
        <v>999</v>
      </c>
      <c r="MY7" s="3">
        <v>999</v>
      </c>
      <c r="MZ7" s="3">
        <v>999</v>
      </c>
      <c r="NA7" s="3">
        <v>999</v>
      </c>
      <c r="NB7" s="3">
        <v>999</v>
      </c>
      <c r="NC7" s="3">
        <v>999</v>
      </c>
      <c r="ND7" s="3">
        <v>999</v>
      </c>
      <c r="NE7" s="3">
        <v>999</v>
      </c>
      <c r="NF7" s="3">
        <v>999</v>
      </c>
      <c r="NG7" s="30">
        <f>MP7/MN7</f>
        <v>0.88682804149638483</v>
      </c>
      <c r="NH7" s="6" t="s">
        <v>1040</v>
      </c>
      <c r="NI7" s="30">
        <v>999</v>
      </c>
      <c r="NJ7" s="30">
        <v>999</v>
      </c>
      <c r="NK7" s="30">
        <v>999</v>
      </c>
      <c r="NL7" s="30">
        <v>999</v>
      </c>
      <c r="NM7" s="30">
        <v>999</v>
      </c>
      <c r="NN7" s="30">
        <v>999</v>
      </c>
      <c r="NO7" s="152"/>
      <c r="NP7" s="30">
        <v>999</v>
      </c>
      <c r="NQ7" s="30">
        <v>999</v>
      </c>
      <c r="NR7" s="3">
        <v>0.85249506270085096</v>
      </c>
      <c r="NS7" s="3">
        <v>0.86629999999999996</v>
      </c>
      <c r="NT7" s="3">
        <v>0.83702482912391696</v>
      </c>
      <c r="NU7" s="3">
        <v>0.8125</v>
      </c>
      <c r="NV7" s="3">
        <v>0.93289768964462105</v>
      </c>
      <c r="NW7" s="3">
        <v>0.92279999999999995</v>
      </c>
      <c r="NX7" s="3">
        <v>999</v>
      </c>
      <c r="NY7" s="3">
        <v>999</v>
      </c>
      <c r="NZ7" s="3">
        <v>999</v>
      </c>
      <c r="OA7" s="3">
        <v>999</v>
      </c>
      <c r="OB7" s="3">
        <v>999</v>
      </c>
      <c r="OC7" s="3">
        <v>999</v>
      </c>
      <c r="OD7" s="3">
        <v>999</v>
      </c>
      <c r="OE7" s="3">
        <v>999</v>
      </c>
      <c r="OF7" s="3">
        <v>999</v>
      </c>
      <c r="OG7" s="3">
        <v>999</v>
      </c>
      <c r="OH7" s="3">
        <v>999</v>
      </c>
      <c r="OI7" s="3">
        <v>999</v>
      </c>
      <c r="OJ7" s="5">
        <v>999</v>
      </c>
      <c r="OK7" s="3">
        <v>999</v>
      </c>
      <c r="OL7" s="3">
        <v>999</v>
      </c>
      <c r="OM7" s="3">
        <v>999</v>
      </c>
      <c r="ON7" s="30">
        <f>NW7/NU7</f>
        <v>1.1357538461538461</v>
      </c>
      <c r="OO7" s="6" t="s">
        <v>1044</v>
      </c>
      <c r="OP7" s="30">
        <v>999</v>
      </c>
      <c r="OQ7" s="30">
        <v>999</v>
      </c>
      <c r="OR7" s="30">
        <v>999</v>
      </c>
      <c r="OS7" s="30">
        <v>999</v>
      </c>
      <c r="OT7" s="30">
        <v>999</v>
      </c>
      <c r="OU7" s="30">
        <v>999</v>
      </c>
      <c r="OV7" s="152"/>
      <c r="OW7" s="30">
        <v>999</v>
      </c>
      <c r="OX7" s="30">
        <v>999</v>
      </c>
      <c r="OY7" s="3">
        <v>2014</v>
      </c>
      <c r="OZ7" s="3">
        <v>0.9304</v>
      </c>
      <c r="PA7" s="3">
        <v>0.9304</v>
      </c>
      <c r="PB7" s="3">
        <v>0.93100000000000005</v>
      </c>
      <c r="PC7" s="3">
        <v>0.93100000000000005</v>
      </c>
      <c r="PD7" s="3">
        <v>0.92969999999999997</v>
      </c>
      <c r="PE7" s="3">
        <v>0.92969999999999997</v>
      </c>
      <c r="PF7" s="3">
        <v>999</v>
      </c>
      <c r="PG7" s="3">
        <v>999</v>
      </c>
      <c r="PH7" s="3">
        <v>999</v>
      </c>
      <c r="PI7" s="3">
        <v>999</v>
      </c>
      <c r="PJ7" s="3">
        <v>999</v>
      </c>
      <c r="PK7" s="3">
        <v>999</v>
      </c>
      <c r="PL7" s="3">
        <v>999</v>
      </c>
      <c r="PM7" s="3">
        <v>999</v>
      </c>
      <c r="PN7" s="3">
        <v>999</v>
      </c>
      <c r="PO7" s="3">
        <v>999</v>
      </c>
      <c r="PP7" s="3">
        <v>999</v>
      </c>
      <c r="PQ7" s="3">
        <v>999</v>
      </c>
      <c r="PR7" s="3">
        <v>999</v>
      </c>
      <c r="PS7" s="3">
        <v>999</v>
      </c>
      <c r="PT7" s="3">
        <v>999</v>
      </c>
      <c r="PU7" s="3">
        <v>999</v>
      </c>
      <c r="PV7" s="154">
        <f t="shared" si="12"/>
        <v>6.9599999999999995E-2</v>
      </c>
      <c r="PW7" s="30">
        <f t="shared" si="3"/>
        <v>0.99860365198711054</v>
      </c>
      <c r="PX7" s="6" t="s">
        <v>1040</v>
      </c>
      <c r="PY7" s="30">
        <v>999</v>
      </c>
      <c r="PZ7" s="30">
        <v>999</v>
      </c>
      <c r="QA7" s="30">
        <v>999</v>
      </c>
      <c r="QB7" s="30">
        <v>999</v>
      </c>
      <c r="QC7" s="30">
        <v>999</v>
      </c>
      <c r="QD7" s="30">
        <v>999</v>
      </c>
      <c r="QE7" s="152"/>
      <c r="QF7" s="30">
        <v>999</v>
      </c>
      <c r="QG7" s="30">
        <v>999</v>
      </c>
      <c r="QH7" s="3">
        <v>0.87091938919969802</v>
      </c>
      <c r="QI7" s="3">
        <v>0.88300000000000001</v>
      </c>
      <c r="QJ7" s="3">
        <v>999</v>
      </c>
      <c r="QK7" s="3">
        <v>999</v>
      </c>
      <c r="QL7" s="3">
        <v>999</v>
      </c>
      <c r="QM7" s="3">
        <v>999</v>
      </c>
      <c r="QN7" s="3">
        <v>999</v>
      </c>
      <c r="QO7" s="3">
        <v>999</v>
      </c>
      <c r="QP7" s="3">
        <v>999</v>
      </c>
      <c r="QQ7" s="3">
        <v>999</v>
      </c>
      <c r="QR7" s="3">
        <v>999</v>
      </c>
      <c r="QS7" s="3">
        <v>999</v>
      </c>
      <c r="QT7" s="3">
        <v>999</v>
      </c>
      <c r="QU7" s="3">
        <v>999</v>
      </c>
      <c r="QV7" s="3">
        <v>999</v>
      </c>
      <c r="QW7" s="3">
        <v>999</v>
      </c>
      <c r="QX7" s="3">
        <v>999</v>
      </c>
      <c r="QY7" s="3">
        <v>999</v>
      </c>
      <c r="QZ7" s="3">
        <v>999</v>
      </c>
      <c r="RA7" s="3">
        <v>999</v>
      </c>
      <c r="RB7" s="3">
        <v>999</v>
      </c>
      <c r="RC7" s="3">
        <v>999</v>
      </c>
      <c r="RD7" s="154">
        <f t="shared" si="13"/>
        <v>0.11699999999999999</v>
      </c>
      <c r="RE7" s="30">
        <v>999</v>
      </c>
      <c r="RF7" s="30">
        <v>999</v>
      </c>
      <c r="RG7" s="30">
        <v>999</v>
      </c>
      <c r="RH7" s="30">
        <v>999</v>
      </c>
      <c r="RI7" s="30">
        <v>999</v>
      </c>
      <c r="RJ7" s="30">
        <v>999</v>
      </c>
      <c r="RK7" s="30">
        <v>999</v>
      </c>
      <c r="RL7" s="30">
        <v>999</v>
      </c>
      <c r="RM7" s="152"/>
      <c r="RN7" s="30">
        <v>999</v>
      </c>
      <c r="RO7" s="30">
        <v>999</v>
      </c>
      <c r="RP7" s="3">
        <v>2014</v>
      </c>
      <c r="RQ7" s="20">
        <v>0.96309999999999996</v>
      </c>
      <c r="RR7" s="20">
        <v>0.96309999999999996</v>
      </c>
      <c r="RS7" s="20">
        <v>0.96340000000000003</v>
      </c>
      <c r="RT7" s="20">
        <v>0.96340000000000003</v>
      </c>
      <c r="RU7" s="20">
        <v>0.96279999999999999</v>
      </c>
      <c r="RV7" s="20">
        <v>0.96279999999999999</v>
      </c>
      <c r="RW7" s="3">
        <v>999</v>
      </c>
      <c r="RX7" s="3">
        <v>999</v>
      </c>
      <c r="RY7" s="3">
        <v>999</v>
      </c>
      <c r="RZ7" s="3">
        <v>999</v>
      </c>
      <c r="SA7" s="3">
        <v>999</v>
      </c>
      <c r="SB7" s="3">
        <v>999</v>
      </c>
      <c r="SC7" s="3">
        <v>999</v>
      </c>
      <c r="SD7" s="3">
        <v>999</v>
      </c>
      <c r="SE7" s="3">
        <v>999</v>
      </c>
      <c r="SF7" s="3">
        <v>999</v>
      </c>
      <c r="SG7" s="3">
        <v>999</v>
      </c>
      <c r="SH7" s="3">
        <v>999</v>
      </c>
      <c r="SI7" s="3">
        <v>999</v>
      </c>
      <c r="SJ7" s="3">
        <v>999</v>
      </c>
      <c r="SK7" s="3">
        <v>999</v>
      </c>
      <c r="SL7" s="3">
        <v>999</v>
      </c>
      <c r="SM7" s="30">
        <f>RV7/RT7</f>
        <v>0.99937720572970723</v>
      </c>
      <c r="SN7" s="6" t="s">
        <v>1040</v>
      </c>
      <c r="SO7" s="30">
        <v>999</v>
      </c>
      <c r="SP7" s="30">
        <v>999</v>
      </c>
      <c r="SQ7" s="30">
        <v>999</v>
      </c>
      <c r="SR7" s="30">
        <v>999</v>
      </c>
      <c r="SS7" s="30">
        <v>999</v>
      </c>
      <c r="ST7" s="30">
        <v>999</v>
      </c>
      <c r="SU7" s="152"/>
      <c r="SV7" s="30">
        <v>999</v>
      </c>
      <c r="SW7" s="30">
        <v>999</v>
      </c>
      <c r="SX7" s="20">
        <v>0.96546817847820998</v>
      </c>
      <c r="SY7" s="20">
        <v>0.96870000000000001</v>
      </c>
      <c r="SZ7" s="20">
        <v>0.96836108682725597</v>
      </c>
      <c r="TA7" s="20">
        <v>0.96360000000000001</v>
      </c>
      <c r="TB7" s="20">
        <v>0.97740077630518296</v>
      </c>
      <c r="TC7" s="20">
        <v>0.97399999999999998</v>
      </c>
      <c r="TD7" s="3">
        <v>999</v>
      </c>
      <c r="TE7" s="3">
        <v>999</v>
      </c>
      <c r="TF7" s="3">
        <v>999</v>
      </c>
      <c r="TG7" s="3">
        <v>999</v>
      </c>
      <c r="TH7" s="3">
        <v>999</v>
      </c>
      <c r="TI7" s="3">
        <v>999</v>
      </c>
      <c r="TJ7" s="3">
        <v>999</v>
      </c>
      <c r="TK7" s="3">
        <v>999</v>
      </c>
      <c r="TL7" s="3">
        <v>999</v>
      </c>
      <c r="TM7" s="3">
        <v>999</v>
      </c>
      <c r="TN7" s="3">
        <v>999</v>
      </c>
      <c r="TO7" s="3">
        <v>999</v>
      </c>
      <c r="TP7" s="3">
        <v>999</v>
      </c>
      <c r="TQ7" s="3">
        <v>999</v>
      </c>
      <c r="TR7" s="3">
        <v>999</v>
      </c>
      <c r="TS7" s="3">
        <v>999</v>
      </c>
      <c r="TT7" s="30">
        <f>TC7/TA7</f>
        <v>1.0107928601079286</v>
      </c>
      <c r="TU7" s="6" t="s">
        <v>1044</v>
      </c>
      <c r="TV7" s="30">
        <v>999</v>
      </c>
      <c r="TW7" s="30">
        <v>999</v>
      </c>
      <c r="TX7" s="30">
        <v>999</v>
      </c>
      <c r="TY7" s="30">
        <v>999</v>
      </c>
      <c r="TZ7" s="30">
        <v>999</v>
      </c>
      <c r="UA7" s="30">
        <v>999</v>
      </c>
      <c r="UB7" s="152"/>
      <c r="UC7" s="30">
        <v>999</v>
      </c>
      <c r="UD7" s="30">
        <v>999</v>
      </c>
      <c r="UE7" s="3">
        <v>999</v>
      </c>
      <c r="UF7" s="3">
        <v>999</v>
      </c>
      <c r="UG7" s="3">
        <v>999</v>
      </c>
      <c r="UH7" s="3">
        <v>999</v>
      </c>
      <c r="UI7" s="3">
        <v>999</v>
      </c>
      <c r="UJ7" s="3">
        <v>999</v>
      </c>
      <c r="UK7" s="3">
        <v>999</v>
      </c>
      <c r="UL7" s="3">
        <v>999</v>
      </c>
      <c r="UM7" s="3">
        <v>999</v>
      </c>
      <c r="UN7" s="3">
        <v>999</v>
      </c>
      <c r="UO7" s="3">
        <v>999</v>
      </c>
      <c r="UP7" s="3">
        <v>999</v>
      </c>
      <c r="UQ7" s="3">
        <v>999</v>
      </c>
      <c r="UR7" s="3">
        <v>999</v>
      </c>
      <c r="US7" s="3">
        <v>999</v>
      </c>
      <c r="UT7" s="3">
        <v>999</v>
      </c>
      <c r="UU7" s="3">
        <v>999</v>
      </c>
      <c r="UV7" s="3">
        <v>999</v>
      </c>
      <c r="UW7" s="3">
        <v>999</v>
      </c>
      <c r="UX7" s="3">
        <v>999</v>
      </c>
      <c r="UY7" s="3">
        <v>999</v>
      </c>
      <c r="UZ7" s="3">
        <v>999</v>
      </c>
      <c r="VA7" s="30">
        <v>999</v>
      </c>
      <c r="VB7" s="30">
        <v>999</v>
      </c>
      <c r="VC7" s="30">
        <v>999</v>
      </c>
      <c r="VD7" s="30">
        <v>999</v>
      </c>
      <c r="VE7" s="30">
        <v>999</v>
      </c>
      <c r="VF7" s="30">
        <v>999</v>
      </c>
      <c r="VG7" s="30">
        <v>999</v>
      </c>
      <c r="VH7" s="30">
        <v>999</v>
      </c>
      <c r="VI7" s="152"/>
      <c r="VJ7" s="30">
        <v>999</v>
      </c>
      <c r="VK7" s="30">
        <v>999</v>
      </c>
      <c r="VL7" s="20">
        <v>3.97285158924542E-2</v>
      </c>
      <c r="VM7" s="20">
        <v>0.12959999999999999</v>
      </c>
      <c r="VN7" s="20">
        <v>0.245881289322191</v>
      </c>
      <c r="VO7" s="20">
        <v>0.13239999999999999</v>
      </c>
      <c r="VP7" s="20">
        <v>0.24092684412755799</v>
      </c>
      <c r="VQ7" s="20">
        <v>0.12670000000000001</v>
      </c>
      <c r="VR7" s="3">
        <v>999</v>
      </c>
      <c r="VS7" s="3">
        <v>999</v>
      </c>
      <c r="VT7" s="3">
        <v>999</v>
      </c>
      <c r="VU7" s="3">
        <v>999</v>
      </c>
      <c r="VV7" s="3">
        <v>999</v>
      </c>
      <c r="VW7" s="3">
        <v>999</v>
      </c>
      <c r="VX7" s="3">
        <v>999</v>
      </c>
      <c r="VY7" s="3">
        <v>999</v>
      </c>
      <c r="VZ7" s="3">
        <v>999</v>
      </c>
      <c r="WA7" s="3">
        <v>999</v>
      </c>
      <c r="WB7" s="3">
        <v>999</v>
      </c>
      <c r="WC7" s="3">
        <v>999</v>
      </c>
      <c r="WD7" s="3">
        <v>999</v>
      </c>
      <c r="WE7" s="3">
        <v>999</v>
      </c>
      <c r="WF7" s="3">
        <v>999</v>
      </c>
      <c r="WG7" s="3">
        <v>999</v>
      </c>
      <c r="WH7" s="30">
        <f>VQ7/VO7</f>
        <v>0.95694864048338379</v>
      </c>
      <c r="WI7" s="6" t="s">
        <v>1040</v>
      </c>
      <c r="WJ7" s="30">
        <v>999</v>
      </c>
      <c r="WK7" s="30">
        <v>999</v>
      </c>
      <c r="WL7" s="30">
        <v>999</v>
      </c>
      <c r="WM7" s="30">
        <v>999</v>
      </c>
      <c r="WN7" s="30">
        <v>999</v>
      </c>
      <c r="WO7" s="30">
        <v>999</v>
      </c>
      <c r="WP7" s="152"/>
      <c r="WQ7" s="30">
        <v>999</v>
      </c>
      <c r="WR7" s="30">
        <v>999</v>
      </c>
      <c r="WS7" s="3">
        <v>2014</v>
      </c>
      <c r="WT7" s="29">
        <v>0.76245947211710896</v>
      </c>
      <c r="WU7" s="29">
        <v>0.21969696969697</v>
      </c>
      <c r="WV7" s="29">
        <v>0.73989898989898994</v>
      </c>
      <c r="WW7" s="3">
        <v>1</v>
      </c>
      <c r="WX7" s="3" t="s">
        <v>1030</v>
      </c>
      <c r="WY7" s="3">
        <v>1</v>
      </c>
      <c r="WZ7" s="3" t="s">
        <v>1030</v>
      </c>
      <c r="XA7" s="3">
        <v>1</v>
      </c>
      <c r="XB7" s="3" t="s">
        <v>1030</v>
      </c>
      <c r="XC7" s="3">
        <v>1</v>
      </c>
      <c r="XD7" s="3" t="s">
        <v>1030</v>
      </c>
      <c r="XE7" s="3">
        <v>1</v>
      </c>
      <c r="XF7" s="3" t="s">
        <v>1030</v>
      </c>
      <c r="XG7" s="3">
        <v>1</v>
      </c>
      <c r="XH7" s="3" t="s">
        <v>1030</v>
      </c>
      <c r="XI7" s="3">
        <v>1</v>
      </c>
      <c r="XJ7" s="3" t="s">
        <v>1030</v>
      </c>
      <c r="XK7" s="3">
        <v>1</v>
      </c>
      <c r="XL7" s="3" t="s">
        <v>1030</v>
      </c>
      <c r="XM7" s="3">
        <v>1</v>
      </c>
      <c r="XN7" s="3" t="s">
        <v>1030</v>
      </c>
      <c r="XO7" s="3">
        <v>1</v>
      </c>
      <c r="XP7" s="3" t="s">
        <v>1030</v>
      </c>
      <c r="XQ7" s="3">
        <v>0</v>
      </c>
      <c r="XR7" s="3" t="s">
        <v>1031</v>
      </c>
      <c r="XS7" s="3">
        <v>0</v>
      </c>
      <c r="XT7" s="3" t="s">
        <v>1031</v>
      </c>
      <c r="XU7" s="3">
        <v>0</v>
      </c>
      <c r="XV7" s="3" t="s">
        <v>1031</v>
      </c>
      <c r="XW7" s="3">
        <v>0</v>
      </c>
      <c r="XX7" s="3" t="s">
        <v>1031</v>
      </c>
      <c r="XY7" s="3">
        <v>0</v>
      </c>
      <c r="XZ7" s="3" t="s">
        <v>1031</v>
      </c>
      <c r="YA7" s="3">
        <v>1</v>
      </c>
      <c r="YB7" s="3" t="s">
        <v>1030</v>
      </c>
      <c r="YC7" s="3">
        <v>1</v>
      </c>
      <c r="YD7" s="3" t="s">
        <v>1030</v>
      </c>
      <c r="YE7" s="3">
        <v>1</v>
      </c>
      <c r="YF7" s="3" t="s">
        <v>1030</v>
      </c>
      <c r="YG7" s="3">
        <v>1</v>
      </c>
      <c r="YH7" s="3" t="s">
        <v>1030</v>
      </c>
      <c r="YI7" s="3">
        <v>0</v>
      </c>
      <c r="YJ7" s="3" t="s">
        <v>1031</v>
      </c>
      <c r="YK7" s="29">
        <v>0.68421052631579005</v>
      </c>
      <c r="YL7" s="29">
        <v>1</v>
      </c>
      <c r="YM7" s="3">
        <v>1</v>
      </c>
      <c r="YN7" s="3" t="s">
        <v>1030</v>
      </c>
      <c r="YO7" s="3">
        <v>0.33</v>
      </c>
      <c r="YP7" s="3" t="s">
        <v>1048</v>
      </c>
      <c r="YQ7" s="3">
        <v>1</v>
      </c>
      <c r="YR7" s="3" t="s">
        <v>1030</v>
      </c>
      <c r="YS7" s="3">
        <v>0.33</v>
      </c>
      <c r="YT7" s="3" t="s">
        <v>1064</v>
      </c>
      <c r="YU7" s="29">
        <v>0.66500000000000004</v>
      </c>
      <c r="YV7" s="29">
        <v>1</v>
      </c>
      <c r="YW7" s="3">
        <v>0</v>
      </c>
      <c r="YX7" s="3" t="s">
        <v>1031</v>
      </c>
      <c r="YY7" s="3">
        <v>0</v>
      </c>
      <c r="YZ7" s="3" t="s">
        <v>1031</v>
      </c>
      <c r="ZA7" s="3">
        <v>0</v>
      </c>
      <c r="ZB7" s="3" t="s">
        <v>1031</v>
      </c>
      <c r="ZC7" s="3">
        <v>0</v>
      </c>
      <c r="ZD7" s="3" t="s">
        <v>1031</v>
      </c>
      <c r="ZE7" s="3">
        <v>0</v>
      </c>
      <c r="ZF7" s="3" t="s">
        <v>1031</v>
      </c>
      <c r="ZG7" s="3">
        <v>0</v>
      </c>
      <c r="ZH7" s="3" t="s">
        <v>1031</v>
      </c>
      <c r="ZI7" s="3">
        <v>0</v>
      </c>
      <c r="ZJ7" s="3" t="s">
        <v>1031</v>
      </c>
      <c r="ZK7" s="3">
        <v>0</v>
      </c>
      <c r="ZL7" s="3" t="s">
        <v>1031</v>
      </c>
      <c r="ZM7" s="3">
        <v>999</v>
      </c>
      <c r="ZN7" s="3">
        <v>999</v>
      </c>
      <c r="ZO7" s="3">
        <v>999</v>
      </c>
      <c r="ZP7" s="3">
        <v>999</v>
      </c>
      <c r="ZQ7" s="3">
        <v>999</v>
      </c>
      <c r="ZR7" s="3">
        <v>999</v>
      </c>
      <c r="ZS7" s="3">
        <v>999</v>
      </c>
      <c r="ZT7" s="3">
        <v>999</v>
      </c>
      <c r="ZU7" s="3">
        <v>999</v>
      </c>
      <c r="ZV7" s="3">
        <v>999</v>
      </c>
      <c r="ZW7" s="3">
        <v>999</v>
      </c>
      <c r="ZX7" s="3">
        <v>999</v>
      </c>
      <c r="ZY7" s="3">
        <v>999</v>
      </c>
      <c r="ZZ7" s="3">
        <v>999</v>
      </c>
      <c r="AAA7" s="3">
        <v>999</v>
      </c>
      <c r="AAB7" s="3">
        <v>999</v>
      </c>
      <c r="AAC7" s="3">
        <v>999</v>
      </c>
      <c r="AAD7" s="3">
        <v>999</v>
      </c>
      <c r="AAE7" s="3">
        <v>999</v>
      </c>
      <c r="AAF7" s="3">
        <v>999</v>
      </c>
      <c r="AAG7" s="3">
        <v>999</v>
      </c>
      <c r="AAH7" s="3">
        <v>999</v>
      </c>
      <c r="AAI7" s="30">
        <v>999</v>
      </c>
      <c r="AAJ7" s="30">
        <v>999</v>
      </c>
      <c r="AAK7" s="30">
        <v>999</v>
      </c>
      <c r="AAL7" s="30">
        <v>999</v>
      </c>
      <c r="AAM7" s="30">
        <v>999</v>
      </c>
      <c r="AAN7" s="30">
        <v>999</v>
      </c>
      <c r="AAO7" s="30">
        <v>999</v>
      </c>
      <c r="AAP7" s="30">
        <v>999</v>
      </c>
      <c r="AAQ7" s="152"/>
      <c r="AAR7" s="30">
        <v>999</v>
      </c>
      <c r="AAS7" s="30">
        <v>999</v>
      </c>
      <c r="AAT7" s="20">
        <v>0.24399999999999999</v>
      </c>
      <c r="AAU7" s="20">
        <v>0.24399999999999999</v>
      </c>
      <c r="AAV7" s="3">
        <v>999</v>
      </c>
      <c r="AAW7" s="3">
        <v>999</v>
      </c>
      <c r="AAX7" s="3">
        <v>999</v>
      </c>
      <c r="AAY7" s="3">
        <v>999</v>
      </c>
      <c r="AAZ7" s="3">
        <v>999</v>
      </c>
      <c r="ABA7" s="3">
        <v>999</v>
      </c>
      <c r="ABB7" s="3">
        <v>999</v>
      </c>
      <c r="ABC7" s="3">
        <v>999</v>
      </c>
      <c r="ABD7" s="3">
        <v>999</v>
      </c>
      <c r="ABE7" s="3">
        <v>999</v>
      </c>
      <c r="ABF7" s="3">
        <v>999</v>
      </c>
      <c r="ABG7" s="3">
        <v>999</v>
      </c>
      <c r="ABH7" s="3">
        <v>999</v>
      </c>
      <c r="ABI7" s="3">
        <v>999</v>
      </c>
      <c r="ABJ7" s="3">
        <v>999</v>
      </c>
      <c r="ABK7" s="3">
        <v>999</v>
      </c>
      <c r="ABL7" s="3">
        <v>999</v>
      </c>
      <c r="ABM7" s="3">
        <v>999</v>
      </c>
      <c r="ABN7" s="3">
        <v>999</v>
      </c>
      <c r="ABO7" s="3">
        <v>999</v>
      </c>
      <c r="ABP7" s="30">
        <v>999</v>
      </c>
      <c r="ABQ7" s="30">
        <v>999</v>
      </c>
      <c r="ABR7" s="30">
        <v>999</v>
      </c>
      <c r="ABS7" s="30">
        <v>999</v>
      </c>
      <c r="ABT7" s="30">
        <v>999</v>
      </c>
      <c r="ABU7" s="30">
        <v>999</v>
      </c>
      <c r="ABV7" s="30">
        <v>999</v>
      </c>
      <c r="ABW7" s="30">
        <v>999</v>
      </c>
      <c r="ABX7" s="152"/>
      <c r="ABY7" s="30">
        <v>999</v>
      </c>
      <c r="ABZ7" s="30">
        <v>999</v>
      </c>
      <c r="ACA7" s="3">
        <v>0.24199999999999999</v>
      </c>
      <c r="ACB7" s="3">
        <v>0.24199999999999999</v>
      </c>
      <c r="ACC7" s="3">
        <v>999</v>
      </c>
      <c r="ACD7" s="3">
        <v>999</v>
      </c>
      <c r="ACE7" s="3">
        <v>999</v>
      </c>
      <c r="ACF7" s="3">
        <v>999</v>
      </c>
      <c r="ACG7" s="3">
        <v>999</v>
      </c>
      <c r="ACH7" s="3">
        <v>999</v>
      </c>
      <c r="ACI7" s="3">
        <v>999</v>
      </c>
      <c r="ACJ7" s="3">
        <v>999</v>
      </c>
      <c r="ACK7" s="3">
        <v>999</v>
      </c>
      <c r="ACL7" s="3">
        <v>999</v>
      </c>
      <c r="ACM7" s="3">
        <v>999</v>
      </c>
      <c r="ACN7" s="3">
        <v>999</v>
      </c>
      <c r="ACO7" s="3">
        <v>999</v>
      </c>
      <c r="ACP7" s="3">
        <v>999</v>
      </c>
      <c r="ACQ7" s="3">
        <v>999</v>
      </c>
      <c r="ACR7" s="3">
        <v>999</v>
      </c>
      <c r="ACS7" s="3">
        <v>999</v>
      </c>
      <c r="ACT7" s="3">
        <v>999</v>
      </c>
      <c r="ACU7" s="3">
        <v>999</v>
      </c>
      <c r="ACV7" s="3">
        <v>999</v>
      </c>
      <c r="ACW7" s="30">
        <v>999</v>
      </c>
      <c r="ACX7" s="30">
        <v>999</v>
      </c>
      <c r="ACY7" s="30">
        <v>999</v>
      </c>
      <c r="ACZ7" s="30">
        <v>999</v>
      </c>
      <c r="ADA7" s="30">
        <v>999</v>
      </c>
      <c r="ADB7" s="30">
        <v>999</v>
      </c>
      <c r="ADC7" s="30">
        <v>999</v>
      </c>
      <c r="ADD7" s="30">
        <v>999</v>
      </c>
      <c r="ADE7" s="152"/>
      <c r="ADF7" s="30">
        <v>999</v>
      </c>
      <c r="ADG7" s="30">
        <v>999</v>
      </c>
      <c r="ADH7" s="3">
        <v>999</v>
      </c>
      <c r="ADI7" s="3">
        <v>999</v>
      </c>
      <c r="ADJ7" s="3">
        <v>999</v>
      </c>
      <c r="ADK7" s="3">
        <v>999</v>
      </c>
      <c r="ADL7" s="3">
        <v>999</v>
      </c>
      <c r="ADM7" s="3">
        <v>999</v>
      </c>
      <c r="ADN7" s="3">
        <v>999</v>
      </c>
      <c r="ADO7" s="3">
        <v>999</v>
      </c>
      <c r="ADP7" s="3">
        <v>999</v>
      </c>
      <c r="ADQ7" s="3">
        <v>999</v>
      </c>
      <c r="ADR7" s="3">
        <v>999</v>
      </c>
      <c r="ADS7" s="3">
        <v>999</v>
      </c>
      <c r="ADT7" s="3">
        <v>999</v>
      </c>
      <c r="ADU7" s="3">
        <v>999</v>
      </c>
      <c r="ADV7" s="3">
        <v>999</v>
      </c>
      <c r="ADW7" s="3">
        <v>999</v>
      </c>
      <c r="ADX7" s="3">
        <v>999</v>
      </c>
      <c r="ADY7" s="3">
        <v>999</v>
      </c>
      <c r="ADZ7" s="3">
        <v>999</v>
      </c>
      <c r="AEA7" s="3">
        <v>999</v>
      </c>
      <c r="AEB7" s="3">
        <v>999</v>
      </c>
      <c r="AEC7" s="3">
        <v>999</v>
      </c>
      <c r="AED7" s="30">
        <v>999</v>
      </c>
      <c r="AEE7" s="30">
        <v>999</v>
      </c>
      <c r="AEF7" s="30">
        <v>999</v>
      </c>
      <c r="AEG7" s="30">
        <v>999</v>
      </c>
      <c r="AEH7" s="30">
        <v>999</v>
      </c>
      <c r="AEI7" s="30">
        <v>999</v>
      </c>
      <c r="AEJ7" s="30">
        <v>999</v>
      </c>
      <c r="AEK7" s="30">
        <v>999</v>
      </c>
      <c r="AEL7" s="152"/>
      <c r="AEM7" s="30">
        <v>999</v>
      </c>
      <c r="AEN7" s="30">
        <v>999</v>
      </c>
      <c r="AEO7" s="3">
        <v>999</v>
      </c>
      <c r="AEP7" s="3">
        <v>999</v>
      </c>
      <c r="AEQ7" s="3">
        <v>999</v>
      </c>
      <c r="AER7" s="3">
        <v>999</v>
      </c>
      <c r="AES7" s="3">
        <v>999</v>
      </c>
      <c r="AET7" s="3">
        <v>999</v>
      </c>
      <c r="AEU7" s="3">
        <v>999</v>
      </c>
      <c r="AEV7" s="3">
        <v>999</v>
      </c>
      <c r="AEW7" s="3">
        <v>999</v>
      </c>
      <c r="AEX7" s="3">
        <v>999</v>
      </c>
      <c r="AEY7" s="3">
        <v>999</v>
      </c>
      <c r="AEZ7" s="3">
        <v>999</v>
      </c>
      <c r="AFA7" s="3">
        <v>999</v>
      </c>
      <c r="AFB7" s="3">
        <v>999</v>
      </c>
      <c r="AFC7" s="3">
        <v>999</v>
      </c>
      <c r="AFD7" s="3">
        <v>999</v>
      </c>
      <c r="AFE7" s="3">
        <v>999</v>
      </c>
      <c r="AFF7" s="3">
        <v>999</v>
      </c>
      <c r="AFG7" s="3">
        <v>999</v>
      </c>
      <c r="AFH7" s="3">
        <v>999</v>
      </c>
      <c r="AFI7" s="3">
        <v>999</v>
      </c>
      <c r="AFJ7" s="3">
        <v>999</v>
      </c>
      <c r="AFK7" s="30">
        <v>999</v>
      </c>
      <c r="AFL7" s="30">
        <v>999</v>
      </c>
      <c r="AFM7" s="30">
        <v>999</v>
      </c>
      <c r="AFN7" s="30">
        <v>999</v>
      </c>
      <c r="AFO7" s="30">
        <v>999</v>
      </c>
      <c r="AFP7" s="30">
        <v>999</v>
      </c>
      <c r="AFQ7" s="30">
        <v>999</v>
      </c>
      <c r="AFR7" s="30">
        <v>999</v>
      </c>
      <c r="AFS7" s="152"/>
      <c r="AFT7" s="30">
        <v>999</v>
      </c>
      <c r="AFU7" s="30">
        <v>999</v>
      </c>
      <c r="AFV7" s="3">
        <v>999</v>
      </c>
      <c r="AFW7" s="3">
        <v>999</v>
      </c>
      <c r="AFX7" s="3">
        <v>999</v>
      </c>
      <c r="AFY7" s="3">
        <v>999</v>
      </c>
      <c r="AFZ7" s="3">
        <v>999</v>
      </c>
      <c r="AGA7" s="3">
        <v>999</v>
      </c>
      <c r="AGB7" s="3">
        <v>999</v>
      </c>
      <c r="AGC7" s="3">
        <v>999</v>
      </c>
      <c r="AGD7" s="3">
        <v>999</v>
      </c>
      <c r="AGE7" s="3">
        <v>999</v>
      </c>
      <c r="AGF7" s="3">
        <v>999</v>
      </c>
      <c r="AGG7" s="3">
        <v>999</v>
      </c>
      <c r="AGH7" s="3">
        <v>999</v>
      </c>
      <c r="AGI7" s="3">
        <v>999</v>
      </c>
      <c r="AGJ7" s="3">
        <v>999</v>
      </c>
      <c r="AGK7" s="3">
        <v>999</v>
      </c>
      <c r="AGL7" s="3">
        <v>999</v>
      </c>
      <c r="AGM7" s="3">
        <v>999</v>
      </c>
      <c r="AGN7" s="3">
        <v>999</v>
      </c>
      <c r="AGO7" s="3">
        <v>999</v>
      </c>
      <c r="AGP7" s="3">
        <v>999</v>
      </c>
      <c r="AGQ7" s="3">
        <v>999</v>
      </c>
      <c r="AGR7" s="30">
        <v>999</v>
      </c>
      <c r="AGS7" s="30">
        <v>999</v>
      </c>
      <c r="AGT7" s="30">
        <v>999</v>
      </c>
      <c r="AGU7" s="30">
        <v>999</v>
      </c>
      <c r="AGV7" s="30">
        <v>999</v>
      </c>
      <c r="AGW7" s="30">
        <v>999</v>
      </c>
      <c r="AGX7" s="30">
        <v>999</v>
      </c>
      <c r="AGY7" s="30">
        <v>999</v>
      </c>
      <c r="AGZ7" s="152"/>
      <c r="AHA7" s="30">
        <v>999</v>
      </c>
      <c r="AHB7" s="30">
        <v>999</v>
      </c>
      <c r="AHC7" s="3">
        <v>2013</v>
      </c>
      <c r="AHD7" s="20">
        <v>0.99150000000000005</v>
      </c>
      <c r="AHE7" s="20">
        <v>0.99150000000000005</v>
      </c>
      <c r="AHF7" s="20">
        <v>0.99129999999999996</v>
      </c>
      <c r="AHG7" s="20">
        <v>0.99129999999999996</v>
      </c>
      <c r="AHH7" s="20">
        <v>0.99160000000000004</v>
      </c>
      <c r="AHI7" s="20">
        <v>0.99160000000000004</v>
      </c>
      <c r="AHJ7" s="3">
        <v>999</v>
      </c>
      <c r="AHK7" s="3">
        <v>999</v>
      </c>
      <c r="AHL7" s="3">
        <v>999</v>
      </c>
      <c r="AHM7" s="3">
        <v>999</v>
      </c>
      <c r="AHN7" s="3">
        <v>999</v>
      </c>
      <c r="AHO7" s="3">
        <v>999</v>
      </c>
      <c r="AHP7" s="3">
        <v>999</v>
      </c>
      <c r="AHQ7" s="3">
        <v>999</v>
      </c>
      <c r="AHR7" s="3">
        <v>999</v>
      </c>
      <c r="AHS7" s="3">
        <v>999</v>
      </c>
      <c r="AHT7" s="3">
        <v>999</v>
      </c>
      <c r="AHU7" s="3">
        <v>999</v>
      </c>
      <c r="AHV7" s="3">
        <v>999</v>
      </c>
      <c r="AHW7" s="3">
        <v>999</v>
      </c>
      <c r="AHX7" s="3">
        <v>999</v>
      </c>
      <c r="AHY7" s="3">
        <v>999</v>
      </c>
      <c r="AHZ7" s="30">
        <f>AHI7/AHG7</f>
        <v>1.0003026329062847</v>
      </c>
      <c r="AIA7" s="6" t="s">
        <v>1044</v>
      </c>
      <c r="AIB7" s="30">
        <v>999</v>
      </c>
      <c r="AIC7" s="30">
        <v>999</v>
      </c>
      <c r="AID7" s="30">
        <v>999</v>
      </c>
      <c r="AIE7" s="30">
        <v>999</v>
      </c>
      <c r="AIF7" s="30">
        <v>999</v>
      </c>
      <c r="AIG7" s="30">
        <v>999</v>
      </c>
      <c r="AIH7" s="152"/>
      <c r="AII7" s="30">
        <v>999</v>
      </c>
      <c r="AIJ7" s="30">
        <v>999</v>
      </c>
      <c r="AIK7" s="20">
        <v>0.96630000000000005</v>
      </c>
      <c r="AIL7" s="20">
        <v>0.96630000000000005</v>
      </c>
      <c r="AIM7" s="20">
        <v>0.96760000000000002</v>
      </c>
      <c r="AIN7" s="20">
        <v>0.96760000000000002</v>
      </c>
      <c r="AIO7" s="20">
        <v>0.96499999999999997</v>
      </c>
      <c r="AIP7" s="20">
        <v>0.96499999999999997</v>
      </c>
      <c r="AIQ7" s="3">
        <v>999</v>
      </c>
      <c r="AIR7" s="3">
        <v>999</v>
      </c>
      <c r="AIS7" s="3">
        <v>999</v>
      </c>
      <c r="AIT7" s="3">
        <v>999</v>
      </c>
      <c r="AIU7" s="3">
        <v>999</v>
      </c>
      <c r="AIV7" s="3">
        <v>999</v>
      </c>
      <c r="AIW7" s="3">
        <v>999</v>
      </c>
      <c r="AIX7" s="3">
        <v>999</v>
      </c>
      <c r="AIY7" s="3">
        <v>999</v>
      </c>
      <c r="AIZ7" s="3">
        <v>999</v>
      </c>
      <c r="AJA7" s="3">
        <v>999</v>
      </c>
      <c r="AJB7" s="3">
        <v>999</v>
      </c>
      <c r="AJC7" s="3">
        <v>999</v>
      </c>
      <c r="AJD7" s="3">
        <v>999</v>
      </c>
      <c r="AJE7" s="3">
        <v>999</v>
      </c>
      <c r="AJF7" s="3">
        <v>999</v>
      </c>
      <c r="AJG7" s="30">
        <f>AIP7/AIN7</f>
        <v>0.99731293923108721</v>
      </c>
      <c r="AJH7" s="6" t="s">
        <v>1040</v>
      </c>
      <c r="AJI7" s="30">
        <v>999</v>
      </c>
      <c r="AJJ7" s="30">
        <v>999</v>
      </c>
      <c r="AJK7" s="30">
        <v>999</v>
      </c>
      <c r="AJL7" s="30">
        <v>999</v>
      </c>
      <c r="AJM7" s="30">
        <v>999</v>
      </c>
      <c r="AJN7" s="30">
        <v>999</v>
      </c>
      <c r="AJO7" s="152"/>
      <c r="AJP7" s="30">
        <v>999</v>
      </c>
      <c r="AJQ7" s="30">
        <v>999</v>
      </c>
      <c r="AJR7" s="5">
        <v>2012</v>
      </c>
      <c r="AJS7" s="29">
        <v>0.20365</v>
      </c>
      <c r="AJT7" s="29">
        <v>0.57575757575757602</v>
      </c>
      <c r="AJU7" s="29">
        <v>0.85858585858585901</v>
      </c>
      <c r="AJV7" s="3">
        <v>1</v>
      </c>
      <c r="AJW7" s="3" t="s">
        <v>1030</v>
      </c>
      <c r="AJX7" s="3">
        <v>0.33</v>
      </c>
      <c r="AJY7" s="3" t="s">
        <v>1065</v>
      </c>
      <c r="AJZ7" s="20">
        <v>8.1754776968247008E-3</v>
      </c>
      <c r="AKA7" s="20">
        <v>0.10100000000000001</v>
      </c>
      <c r="AKB7" s="20">
        <v>999</v>
      </c>
      <c r="AKC7" s="20">
        <v>999</v>
      </c>
      <c r="AKD7" s="20">
        <v>999</v>
      </c>
      <c r="AKE7" s="20">
        <v>999</v>
      </c>
      <c r="AKF7" s="29">
        <v>0.44605849256560798</v>
      </c>
      <c r="AKG7" s="29">
        <v>1</v>
      </c>
      <c r="AKH7" s="3">
        <v>0</v>
      </c>
      <c r="AKI7" s="3" t="s">
        <v>1031</v>
      </c>
      <c r="AKJ7" s="3">
        <v>1</v>
      </c>
      <c r="AKK7" s="3" t="s">
        <v>1030</v>
      </c>
      <c r="AKL7" s="20">
        <v>0.996</v>
      </c>
      <c r="AKM7" s="35">
        <v>0.4</v>
      </c>
      <c r="AKN7" s="20">
        <v>0.99558698766494702</v>
      </c>
      <c r="AKO7" s="35">
        <v>0.4</v>
      </c>
      <c r="AKP7" s="29">
        <v>0.74789674691623698</v>
      </c>
      <c r="AKQ7" s="29">
        <v>1</v>
      </c>
      <c r="AKR7" s="3">
        <v>997</v>
      </c>
      <c r="AKS7" s="5" t="s">
        <v>1032</v>
      </c>
      <c r="AKT7" s="3">
        <v>997</v>
      </c>
      <c r="AKU7" s="5" t="s">
        <v>1032</v>
      </c>
      <c r="AKV7" s="3">
        <v>1</v>
      </c>
      <c r="AKW7" s="3" t="s">
        <v>1030</v>
      </c>
      <c r="AKX7" s="3">
        <v>0</v>
      </c>
      <c r="AKY7" s="3" t="s">
        <v>1031</v>
      </c>
      <c r="AKZ7" s="29">
        <v>0.5</v>
      </c>
      <c r="ALA7" s="29">
        <v>1</v>
      </c>
      <c r="ALB7" s="3" t="s">
        <v>1052</v>
      </c>
      <c r="ALC7" s="3" t="s">
        <v>1031</v>
      </c>
      <c r="ALD7" s="20">
        <v>0.99282885495553896</v>
      </c>
      <c r="ALE7">
        <v>0.65</v>
      </c>
      <c r="ALF7" s="3" t="s">
        <v>1051</v>
      </c>
      <c r="ALG7" s="3" t="s">
        <v>1030</v>
      </c>
      <c r="ALH7" s="3" t="s">
        <v>1051</v>
      </c>
      <c r="ALI7" s="3" t="s">
        <v>1030</v>
      </c>
      <c r="ALJ7" s="20">
        <v>0.93400000000000005</v>
      </c>
      <c r="ALK7" s="20">
        <v>0.93400000000000005</v>
      </c>
      <c r="ALL7" s="3" t="s">
        <v>1051</v>
      </c>
      <c r="ALM7" s="3" t="s">
        <v>1030</v>
      </c>
      <c r="ALN7" s="3" t="s">
        <v>1051</v>
      </c>
      <c r="ALO7" s="3" t="s">
        <v>1030</v>
      </c>
      <c r="ALP7" s="29">
        <v>0.84668983642221995</v>
      </c>
      <c r="ALQ7" s="29">
        <v>1</v>
      </c>
      <c r="ALR7" s="29">
        <v>1</v>
      </c>
    </row>
    <row r="8" spans="1:1006 1046:1046" x14ac:dyDescent="0.25">
      <c r="A8" s="3" t="s">
        <v>1066</v>
      </c>
      <c r="B8" s="3">
        <v>1</v>
      </c>
      <c r="C8" s="3" t="s">
        <v>1030</v>
      </c>
      <c r="D8" s="3">
        <v>1</v>
      </c>
      <c r="E8" s="3" t="s">
        <v>1030</v>
      </c>
      <c r="F8" s="3">
        <v>1</v>
      </c>
      <c r="G8" s="3" t="s">
        <v>1030</v>
      </c>
      <c r="H8" s="3">
        <v>1</v>
      </c>
      <c r="I8" s="3" t="s">
        <v>1030</v>
      </c>
      <c r="J8" s="3">
        <v>1</v>
      </c>
      <c r="K8" s="3" t="s">
        <v>1055</v>
      </c>
      <c r="L8" s="3">
        <v>1</v>
      </c>
      <c r="M8" s="3" t="s">
        <v>1030</v>
      </c>
      <c r="N8" s="3">
        <v>1</v>
      </c>
      <c r="O8" s="3" t="s">
        <v>1030</v>
      </c>
      <c r="P8" s="3">
        <v>1</v>
      </c>
      <c r="Q8" s="3" t="s">
        <v>1030</v>
      </c>
      <c r="R8" s="3">
        <v>1</v>
      </c>
      <c r="S8" s="3" t="s">
        <v>1030</v>
      </c>
      <c r="T8" s="3">
        <v>1</v>
      </c>
      <c r="U8" s="3" t="s">
        <v>1030</v>
      </c>
      <c r="V8" s="3">
        <v>1</v>
      </c>
      <c r="W8" s="3" t="s">
        <v>1030</v>
      </c>
      <c r="X8" s="3">
        <v>1</v>
      </c>
      <c r="Y8" s="3" t="s">
        <v>1030</v>
      </c>
      <c r="Z8" s="3">
        <v>1</v>
      </c>
      <c r="AA8" s="3" t="s">
        <v>1055</v>
      </c>
      <c r="AB8" s="3">
        <v>1</v>
      </c>
      <c r="AC8" s="3" t="s">
        <v>1055</v>
      </c>
      <c r="AD8" s="3">
        <v>1</v>
      </c>
      <c r="AE8" s="3" t="s">
        <v>1055</v>
      </c>
      <c r="AF8" s="3">
        <v>1</v>
      </c>
      <c r="AG8" s="3" t="s">
        <v>1055</v>
      </c>
      <c r="AH8" s="3">
        <v>1</v>
      </c>
      <c r="AI8" s="3" t="s">
        <v>1030</v>
      </c>
      <c r="AJ8" s="3">
        <v>1</v>
      </c>
      <c r="AK8" s="3" t="s">
        <v>1030</v>
      </c>
      <c r="AL8" s="3">
        <v>1</v>
      </c>
      <c r="AM8" s="3" t="s">
        <v>1030</v>
      </c>
      <c r="AN8" s="3">
        <v>1</v>
      </c>
      <c r="AO8" s="3" t="s">
        <v>1030</v>
      </c>
      <c r="AP8" s="3">
        <v>1</v>
      </c>
      <c r="AQ8" s="3" t="s">
        <v>1030</v>
      </c>
      <c r="AR8" s="3">
        <v>997</v>
      </c>
      <c r="AS8" s="3" t="s">
        <v>1032</v>
      </c>
      <c r="AT8" s="3">
        <v>997</v>
      </c>
      <c r="AU8" s="3" t="s">
        <v>1032</v>
      </c>
      <c r="AV8" s="3">
        <v>997</v>
      </c>
      <c r="AW8" s="3" t="s">
        <v>1032</v>
      </c>
      <c r="AX8" s="3">
        <v>997</v>
      </c>
      <c r="AY8" s="22" t="s">
        <v>1032</v>
      </c>
      <c r="AZ8" s="3">
        <v>997</v>
      </c>
      <c r="BA8" s="22" t="s">
        <v>1032</v>
      </c>
      <c r="BB8" s="3">
        <v>997</v>
      </c>
      <c r="BC8" s="22" t="s">
        <v>1032</v>
      </c>
      <c r="BD8" s="3">
        <v>997</v>
      </c>
      <c r="BE8" s="22" t="s">
        <v>1032</v>
      </c>
      <c r="BF8" s="3">
        <v>997</v>
      </c>
      <c r="BG8" s="22" t="s">
        <v>1032</v>
      </c>
      <c r="BH8" s="3">
        <v>997</v>
      </c>
      <c r="BI8" s="22" t="s">
        <v>1032</v>
      </c>
      <c r="BJ8" s="3">
        <v>997</v>
      </c>
      <c r="BK8" s="22" t="s">
        <v>1032</v>
      </c>
      <c r="BL8" s="3">
        <v>997</v>
      </c>
      <c r="BM8" s="22" t="s">
        <v>1032</v>
      </c>
      <c r="BN8" s="36">
        <v>1</v>
      </c>
      <c r="BO8" s="36">
        <v>1</v>
      </c>
      <c r="BP8" s="3">
        <v>1</v>
      </c>
      <c r="BQ8" s="3" t="s">
        <v>1033</v>
      </c>
      <c r="BR8" s="3">
        <v>1</v>
      </c>
      <c r="BS8" s="3" t="s">
        <v>1033</v>
      </c>
      <c r="BT8" s="3">
        <v>1</v>
      </c>
      <c r="BU8" s="3" t="s">
        <v>1033</v>
      </c>
      <c r="BV8" s="3">
        <v>1</v>
      </c>
      <c r="BW8" s="3" t="s">
        <v>1033</v>
      </c>
      <c r="BX8" s="3">
        <v>1</v>
      </c>
      <c r="BY8" s="3" t="s">
        <v>1030</v>
      </c>
      <c r="BZ8" s="3">
        <v>1</v>
      </c>
      <c r="CA8" s="3" t="s">
        <v>1030</v>
      </c>
      <c r="CB8" s="3">
        <v>1</v>
      </c>
      <c r="CC8" s="3" t="s">
        <v>1030</v>
      </c>
      <c r="CD8" s="18">
        <v>1</v>
      </c>
      <c r="CE8" s="36">
        <v>1</v>
      </c>
      <c r="CF8" s="3">
        <v>1</v>
      </c>
      <c r="CG8" s="3" t="s">
        <v>1030</v>
      </c>
      <c r="CH8" s="3">
        <v>0</v>
      </c>
      <c r="CI8" s="3" t="s">
        <v>1031</v>
      </c>
      <c r="CJ8" s="3">
        <v>1</v>
      </c>
      <c r="CK8" s="3" t="s">
        <v>1030</v>
      </c>
      <c r="CL8" s="29">
        <v>0.66666666666666696</v>
      </c>
      <c r="CM8" s="29">
        <v>1</v>
      </c>
      <c r="CN8" s="3">
        <v>1</v>
      </c>
      <c r="CO8" s="22" t="s">
        <v>1030</v>
      </c>
      <c r="CP8" s="3">
        <v>1</v>
      </c>
      <c r="CQ8" s="22" t="s">
        <v>1030</v>
      </c>
      <c r="CR8" s="3">
        <v>1</v>
      </c>
      <c r="CS8" s="3" t="s">
        <v>1056</v>
      </c>
      <c r="CT8" s="3">
        <v>0</v>
      </c>
      <c r="CU8" s="3" t="s">
        <v>1031</v>
      </c>
      <c r="CV8" s="36">
        <v>0.75</v>
      </c>
      <c r="CW8" s="36">
        <v>1</v>
      </c>
      <c r="CX8" s="3">
        <v>0.40535905736627198</v>
      </c>
      <c r="CY8" s="27">
        <v>3.8</v>
      </c>
      <c r="CZ8" s="5">
        <v>2014</v>
      </c>
      <c r="DA8" s="21">
        <v>0.48611276562517403</v>
      </c>
      <c r="DB8" s="27">
        <v>1.8</v>
      </c>
      <c r="DC8" s="5">
        <v>2015</v>
      </c>
      <c r="DD8" s="3">
        <v>0.97063501517858097</v>
      </c>
      <c r="DE8">
        <v>4</v>
      </c>
      <c r="DF8" s="5">
        <v>2005</v>
      </c>
      <c r="DG8" s="3">
        <v>997</v>
      </c>
      <c r="DH8" s="3">
        <v>997</v>
      </c>
      <c r="DI8" s="5">
        <v>997</v>
      </c>
      <c r="DJ8" s="3">
        <v>0.86785756830361604</v>
      </c>
      <c r="DK8">
        <v>41</v>
      </c>
      <c r="DL8" s="5">
        <v>2016</v>
      </c>
      <c r="DM8" s="3">
        <v>0.53505440699420503</v>
      </c>
      <c r="DN8">
        <v>11</v>
      </c>
      <c r="DO8" s="5">
        <v>2016</v>
      </c>
      <c r="DP8" s="3">
        <v>1</v>
      </c>
      <c r="DQ8">
        <v>22</v>
      </c>
      <c r="DR8" s="5">
        <v>2016</v>
      </c>
      <c r="DS8" s="3">
        <v>1</v>
      </c>
      <c r="DT8">
        <v>26</v>
      </c>
      <c r="DU8" s="5">
        <v>2016</v>
      </c>
      <c r="DV8" s="3">
        <v>1</v>
      </c>
      <c r="DW8">
        <v>93.42</v>
      </c>
      <c r="DX8" s="5">
        <v>2015</v>
      </c>
      <c r="DY8" s="5">
        <v>0.34373708164253802</v>
      </c>
      <c r="DZ8">
        <v>3.5</v>
      </c>
      <c r="EA8" s="5">
        <v>2015</v>
      </c>
      <c r="EB8" s="5">
        <v>0.265942118066401</v>
      </c>
      <c r="EC8">
        <v>3.0000000000000001E-3</v>
      </c>
      <c r="ED8" s="5">
        <v>2015</v>
      </c>
      <c r="EE8" s="3">
        <v>0.90001222668306902</v>
      </c>
      <c r="EF8">
        <v>86.38</v>
      </c>
      <c r="EG8" s="5">
        <v>2016</v>
      </c>
      <c r="EH8" s="29">
        <v>0.70679183998726003</v>
      </c>
      <c r="EI8" s="29">
        <v>0.85714285714285698</v>
      </c>
      <c r="EJ8" s="25">
        <v>0.84721926624100596</v>
      </c>
      <c r="EK8" s="25">
        <v>0.76388888888888895</v>
      </c>
      <c r="EL8" s="25">
        <v>0.64718138393410096</v>
      </c>
      <c r="EM8" s="29">
        <v>0.97142857142857097</v>
      </c>
      <c r="EN8" s="3">
        <v>1</v>
      </c>
      <c r="EO8" s="3" t="s">
        <v>1030</v>
      </c>
      <c r="EP8" s="3">
        <v>0.55000000000000004</v>
      </c>
      <c r="EQ8">
        <v>55</v>
      </c>
      <c r="ER8" s="3">
        <v>1</v>
      </c>
      <c r="ES8" s="3" t="s">
        <v>1030</v>
      </c>
      <c r="ET8" s="20">
        <v>0.66964392075904</v>
      </c>
      <c r="EU8">
        <v>55</v>
      </c>
      <c r="EV8" s="27">
        <v>0.373</v>
      </c>
      <c r="EW8">
        <v>37.299999999999997</v>
      </c>
      <c r="EX8" s="27">
        <v>0.21</v>
      </c>
      <c r="EY8">
        <v>21</v>
      </c>
      <c r="EZ8" s="5">
        <v>2014</v>
      </c>
      <c r="FA8" s="36">
        <v>0.81764148579983897</v>
      </c>
      <c r="FB8" s="36">
        <v>1</v>
      </c>
      <c r="FC8" s="3">
        <v>0</v>
      </c>
      <c r="FD8" s="3" t="s">
        <v>1031</v>
      </c>
      <c r="FE8" s="3">
        <v>0.25</v>
      </c>
      <c r="FF8">
        <v>0</v>
      </c>
      <c r="FG8" s="3">
        <v>0</v>
      </c>
      <c r="FH8" s="3" t="s">
        <v>1031</v>
      </c>
      <c r="FI8">
        <v>0.25</v>
      </c>
      <c r="FJ8">
        <v>0</v>
      </c>
      <c r="FK8" s="3">
        <v>999</v>
      </c>
      <c r="FL8" s="3">
        <v>999</v>
      </c>
      <c r="FM8" s="3">
        <v>999</v>
      </c>
      <c r="FN8" s="3">
        <v>999</v>
      </c>
      <c r="FO8" s="3">
        <v>999</v>
      </c>
      <c r="FP8" s="3">
        <v>999</v>
      </c>
      <c r="FQ8" s="3">
        <v>999</v>
      </c>
      <c r="FR8" s="3">
        <v>999</v>
      </c>
      <c r="FS8" s="3">
        <v>999</v>
      </c>
      <c r="FT8" s="3">
        <v>999</v>
      </c>
      <c r="FU8" s="3">
        <v>999</v>
      </c>
      <c r="FV8" s="3">
        <v>999</v>
      </c>
      <c r="FW8" s="3">
        <v>999</v>
      </c>
      <c r="FX8" s="3">
        <v>999</v>
      </c>
      <c r="FY8" s="29" t="s">
        <v>1035</v>
      </c>
      <c r="FZ8" s="29">
        <v>0.25</v>
      </c>
      <c r="GA8" s="3">
        <v>0.95299999999999996</v>
      </c>
      <c r="GB8">
        <v>95.3</v>
      </c>
      <c r="GC8" s="3">
        <v>0.43839466529036802</v>
      </c>
      <c r="GD8">
        <v>23.5</v>
      </c>
      <c r="GE8" s="5">
        <v>2014</v>
      </c>
      <c r="GF8" s="3">
        <v>1</v>
      </c>
      <c r="GG8" s="3" t="s">
        <v>1030</v>
      </c>
      <c r="GH8" s="3">
        <v>0.25</v>
      </c>
      <c r="GI8">
        <v>25</v>
      </c>
      <c r="GJ8" s="3">
        <v>1</v>
      </c>
      <c r="GK8" s="22" t="s">
        <v>1030</v>
      </c>
      <c r="GL8" s="3">
        <v>0.2</v>
      </c>
      <c r="GM8">
        <v>20</v>
      </c>
      <c r="GN8" s="27">
        <v>0.708215297450425</v>
      </c>
      <c r="GO8">
        <v>35.299999999999997</v>
      </c>
      <c r="GP8" s="27">
        <v>1</v>
      </c>
      <c r="GQ8">
        <v>15</v>
      </c>
      <c r="GR8" s="5">
        <v>2014</v>
      </c>
      <c r="GS8" s="3">
        <v>1</v>
      </c>
      <c r="GT8">
        <v>1.0900000000000001</v>
      </c>
      <c r="GU8" s="5">
        <v>2016</v>
      </c>
      <c r="GV8" s="36">
        <v>0.81992199254815901</v>
      </c>
      <c r="GW8" s="36">
        <v>1</v>
      </c>
      <c r="GX8" s="3">
        <v>1</v>
      </c>
      <c r="GY8" s="3" t="s">
        <v>1030</v>
      </c>
      <c r="GZ8" s="20">
        <v>0.41666665000000003</v>
      </c>
      <c r="HA8" s="20">
        <v>0.41666665000000003</v>
      </c>
      <c r="HB8" s="3">
        <v>0</v>
      </c>
      <c r="HC8" s="3" t="s">
        <v>1031</v>
      </c>
      <c r="HD8" s="39">
        <v>1</v>
      </c>
      <c r="HE8" s="27">
        <f>AVERAGE(0.5,0.3333333)</f>
        <v>0.41666665000000003</v>
      </c>
      <c r="HF8" s="15" t="s">
        <v>1035</v>
      </c>
      <c r="HG8" s="3">
        <v>999</v>
      </c>
      <c r="HH8" s="3">
        <v>999</v>
      </c>
      <c r="HI8" s="3">
        <v>999</v>
      </c>
      <c r="HJ8" s="3">
        <v>999</v>
      </c>
      <c r="HK8" s="3">
        <v>999</v>
      </c>
      <c r="HL8" s="29" t="s">
        <v>1035</v>
      </c>
      <c r="HM8" s="29">
        <v>0.5</v>
      </c>
      <c r="HN8" s="29">
        <v>0.6875</v>
      </c>
      <c r="HO8" s="3">
        <v>1</v>
      </c>
      <c r="HP8" s="22" t="s">
        <v>1036</v>
      </c>
      <c r="HQ8" s="3">
        <v>0</v>
      </c>
      <c r="HR8" s="3" t="s">
        <v>1067</v>
      </c>
      <c r="HS8" s="3">
        <v>0.27</v>
      </c>
      <c r="HT8">
        <v>73</v>
      </c>
      <c r="HU8" s="5">
        <v>2014</v>
      </c>
      <c r="HV8" s="28">
        <v>0.46408902700910998</v>
      </c>
      <c r="HW8">
        <v>73</v>
      </c>
      <c r="HX8" s="5">
        <v>2014</v>
      </c>
      <c r="HY8" s="5">
        <v>1</v>
      </c>
      <c r="HZ8" s="5" t="s">
        <v>1031</v>
      </c>
      <c r="IA8" s="5">
        <v>999</v>
      </c>
      <c r="IB8" s="5">
        <v>999</v>
      </c>
      <c r="IC8" s="3">
        <v>0</v>
      </c>
      <c r="ID8" s="22" t="s">
        <v>1031</v>
      </c>
      <c r="IE8" s="29">
        <v>0.45568150450151801</v>
      </c>
      <c r="IF8" s="29">
        <v>1</v>
      </c>
      <c r="IG8" s="3">
        <v>1</v>
      </c>
      <c r="IH8" s="22" t="s">
        <v>1030</v>
      </c>
      <c r="II8" s="11">
        <v>1</v>
      </c>
      <c r="IJ8" s="22" t="s">
        <v>1030</v>
      </c>
      <c r="IK8" s="3">
        <v>1</v>
      </c>
      <c r="IL8" s="3" t="s">
        <v>1030</v>
      </c>
      <c r="IM8" s="11">
        <v>1</v>
      </c>
      <c r="IN8" s="11" t="s">
        <v>1030</v>
      </c>
      <c r="IO8" s="11">
        <v>1</v>
      </c>
      <c r="IP8" s="11" t="s">
        <v>1030</v>
      </c>
      <c r="IQ8" s="3">
        <v>1</v>
      </c>
      <c r="IR8" s="11" t="s">
        <v>1030</v>
      </c>
      <c r="IS8" s="3">
        <v>1</v>
      </c>
      <c r="IT8" s="3" t="s">
        <v>1030</v>
      </c>
      <c r="IU8" s="3">
        <v>1</v>
      </c>
      <c r="IV8" s="3" t="s">
        <v>1030</v>
      </c>
      <c r="IW8" s="3">
        <v>1</v>
      </c>
      <c r="IX8" s="3" t="s">
        <v>1030</v>
      </c>
      <c r="IY8" s="3">
        <v>1</v>
      </c>
      <c r="IZ8" s="3" t="s">
        <v>1030</v>
      </c>
      <c r="JA8" s="3">
        <v>1</v>
      </c>
      <c r="JB8" s="11" t="s">
        <v>1030</v>
      </c>
      <c r="JC8" s="3">
        <v>1</v>
      </c>
      <c r="JD8" s="3" t="s">
        <v>1030</v>
      </c>
      <c r="JE8" s="3">
        <v>1</v>
      </c>
      <c r="JF8" s="11" t="s">
        <v>1030</v>
      </c>
      <c r="JG8" s="3">
        <v>1</v>
      </c>
      <c r="JH8" s="11" t="s">
        <v>1030</v>
      </c>
      <c r="JI8" s="3">
        <v>1</v>
      </c>
      <c r="JJ8" s="3" t="s">
        <v>1030</v>
      </c>
      <c r="JK8" s="3">
        <v>1</v>
      </c>
      <c r="JL8" s="3" t="s">
        <v>1030</v>
      </c>
      <c r="JM8" s="3">
        <v>0</v>
      </c>
      <c r="JN8" s="11" t="s">
        <v>1031</v>
      </c>
      <c r="JO8" s="3">
        <v>0.33</v>
      </c>
      <c r="JP8" s="5" t="s">
        <v>1063</v>
      </c>
      <c r="JQ8" s="3">
        <v>1</v>
      </c>
      <c r="JR8" s="5" t="s">
        <v>1031</v>
      </c>
      <c r="JS8" s="29">
        <v>0.91210526315789497</v>
      </c>
      <c r="JT8" s="29">
        <v>1</v>
      </c>
      <c r="JU8" s="3">
        <v>1</v>
      </c>
      <c r="JV8" s="3">
        <v>1.371</v>
      </c>
      <c r="JW8" s="3">
        <v>1.125</v>
      </c>
      <c r="JX8" s="34">
        <v>1.125</v>
      </c>
      <c r="JY8" s="3">
        <v>1.01</v>
      </c>
      <c r="JZ8" s="34">
        <v>1.01</v>
      </c>
      <c r="KA8" s="3">
        <v>999</v>
      </c>
      <c r="KB8" s="34">
        <v>999</v>
      </c>
      <c r="KC8" s="3">
        <v>999</v>
      </c>
      <c r="KD8" s="34">
        <v>999</v>
      </c>
      <c r="KE8" s="3">
        <v>0.42</v>
      </c>
      <c r="KF8" s="34">
        <v>0.42</v>
      </c>
      <c r="KG8" s="3">
        <v>999</v>
      </c>
      <c r="KH8" s="34">
        <v>999</v>
      </c>
      <c r="KI8" s="3">
        <v>999</v>
      </c>
      <c r="KJ8" s="34">
        <v>999</v>
      </c>
      <c r="KK8" s="3">
        <v>999</v>
      </c>
      <c r="KL8" s="34">
        <v>999</v>
      </c>
      <c r="KM8" s="3">
        <v>0.06</v>
      </c>
      <c r="KN8" s="3">
        <v>0.06</v>
      </c>
      <c r="KO8" s="3">
        <v>999</v>
      </c>
      <c r="KP8" s="3">
        <v>999</v>
      </c>
      <c r="KQ8" s="154">
        <f t="shared" si="10"/>
        <v>0.68</v>
      </c>
      <c r="KR8" s="30">
        <f t="shared" si="0"/>
        <v>0.89777777777777779</v>
      </c>
      <c r="KS8" s="6" t="s">
        <v>1040</v>
      </c>
      <c r="KT8" s="30">
        <v>999</v>
      </c>
      <c r="KU8" s="30">
        <v>999</v>
      </c>
      <c r="KV8" s="30">
        <v>999</v>
      </c>
      <c r="KW8" s="30">
        <v>999</v>
      </c>
      <c r="KX8" s="30">
        <v>999</v>
      </c>
      <c r="KY8" s="30">
        <v>999</v>
      </c>
      <c r="KZ8" s="152">
        <f>KE8/KM8</f>
        <v>7</v>
      </c>
      <c r="LA8" s="30">
        <v>999</v>
      </c>
      <c r="LB8" s="30">
        <v>999</v>
      </c>
      <c r="LC8" s="3">
        <v>0.61752107270102197</v>
      </c>
      <c r="LD8" s="3">
        <v>0.47899999999999998</v>
      </c>
      <c r="LE8" s="3">
        <v>0.46947318743643202</v>
      </c>
      <c r="LF8" s="3">
        <v>0.54700000000000004</v>
      </c>
      <c r="LG8" s="3">
        <v>0.30902688871411699</v>
      </c>
      <c r="LH8" s="3">
        <v>0.41</v>
      </c>
      <c r="LI8" s="3">
        <v>999</v>
      </c>
      <c r="LJ8" s="3">
        <v>999</v>
      </c>
      <c r="LK8" s="3">
        <v>999</v>
      </c>
      <c r="LL8" s="3">
        <v>999</v>
      </c>
      <c r="LM8" s="3">
        <v>999</v>
      </c>
      <c r="LN8" s="3">
        <v>999</v>
      </c>
      <c r="LO8" s="3">
        <v>999</v>
      </c>
      <c r="LP8" s="3">
        <v>999</v>
      </c>
      <c r="LQ8" s="3">
        <v>999</v>
      </c>
      <c r="LR8" s="3">
        <v>999</v>
      </c>
      <c r="LS8" s="5">
        <v>999</v>
      </c>
      <c r="LT8" s="3">
        <v>999</v>
      </c>
      <c r="LU8" s="3">
        <v>999</v>
      </c>
      <c r="LV8" s="3">
        <v>999</v>
      </c>
      <c r="LW8" s="3">
        <v>999</v>
      </c>
      <c r="LX8" s="11">
        <v>999</v>
      </c>
      <c r="LY8" s="154"/>
      <c r="LZ8" s="30">
        <f>LH8/LF8</f>
        <v>0.74954296160877498</v>
      </c>
      <c r="MA8" s="6" t="s">
        <v>1040</v>
      </c>
      <c r="MB8" s="30">
        <v>999</v>
      </c>
      <c r="MC8" s="30">
        <v>999</v>
      </c>
      <c r="MD8" s="30">
        <v>999</v>
      </c>
      <c r="ME8" s="30">
        <v>999</v>
      </c>
      <c r="MF8" s="30">
        <v>999</v>
      </c>
      <c r="MG8" s="30">
        <v>999</v>
      </c>
      <c r="MH8" s="152"/>
      <c r="MI8" s="30">
        <v>999</v>
      </c>
      <c r="MJ8" s="30">
        <v>999</v>
      </c>
      <c r="MK8" s="3">
        <v>999</v>
      </c>
      <c r="ML8" s="3">
        <v>999</v>
      </c>
      <c r="MM8" s="3">
        <v>999</v>
      </c>
      <c r="MN8" s="3">
        <v>999</v>
      </c>
      <c r="MO8" s="3">
        <v>999</v>
      </c>
      <c r="MP8" s="3">
        <v>999</v>
      </c>
      <c r="MQ8" s="3">
        <v>999</v>
      </c>
      <c r="MR8" s="3">
        <v>999</v>
      </c>
      <c r="MS8" s="3">
        <v>999</v>
      </c>
      <c r="MT8" s="3">
        <v>999</v>
      </c>
      <c r="MU8" s="3">
        <v>999</v>
      </c>
      <c r="MV8" s="3">
        <v>999</v>
      </c>
      <c r="MW8" s="3">
        <v>999</v>
      </c>
      <c r="MX8" s="3">
        <v>999</v>
      </c>
      <c r="MY8" s="3">
        <v>999</v>
      </c>
      <c r="MZ8" s="3">
        <v>999</v>
      </c>
      <c r="NA8" s="3">
        <v>999</v>
      </c>
      <c r="NB8" s="3">
        <v>999</v>
      </c>
      <c r="NC8" s="3">
        <v>999</v>
      </c>
      <c r="ND8" s="3">
        <v>999</v>
      </c>
      <c r="NE8" s="3">
        <v>999</v>
      </c>
      <c r="NF8" s="3">
        <v>999</v>
      </c>
      <c r="NG8" s="30">
        <v>999</v>
      </c>
      <c r="NH8" s="30">
        <v>999</v>
      </c>
      <c r="NI8" s="30">
        <v>999</v>
      </c>
      <c r="NJ8" s="30">
        <v>999</v>
      </c>
      <c r="NK8" s="30">
        <v>999</v>
      </c>
      <c r="NL8" s="30">
        <v>999</v>
      </c>
      <c r="NM8" s="30">
        <v>999</v>
      </c>
      <c r="NN8" s="30">
        <v>999</v>
      </c>
      <c r="NO8" s="152"/>
      <c r="NP8" s="30">
        <v>999</v>
      </c>
      <c r="NQ8" s="30">
        <v>999</v>
      </c>
      <c r="NR8" s="3">
        <v>999</v>
      </c>
      <c r="NS8" s="3">
        <v>999</v>
      </c>
      <c r="NT8" s="3">
        <v>999</v>
      </c>
      <c r="NU8" s="3">
        <v>999</v>
      </c>
      <c r="NV8" s="3">
        <v>999</v>
      </c>
      <c r="NW8" s="3">
        <v>999</v>
      </c>
      <c r="NX8" s="3">
        <v>999</v>
      </c>
      <c r="NY8" s="3">
        <v>999</v>
      </c>
      <c r="NZ8" s="3">
        <v>999</v>
      </c>
      <c r="OA8" s="3">
        <v>999</v>
      </c>
      <c r="OB8" s="3">
        <v>999</v>
      </c>
      <c r="OC8" s="3">
        <v>999</v>
      </c>
      <c r="OD8" s="3">
        <v>999</v>
      </c>
      <c r="OE8" s="3">
        <v>999</v>
      </c>
      <c r="OF8" s="3">
        <v>999</v>
      </c>
      <c r="OG8" s="3">
        <v>999</v>
      </c>
      <c r="OH8" s="3">
        <v>999</v>
      </c>
      <c r="OI8" s="3">
        <v>999</v>
      </c>
      <c r="OJ8" s="5">
        <v>999</v>
      </c>
      <c r="OK8" s="3">
        <v>999</v>
      </c>
      <c r="OL8" s="3">
        <v>999</v>
      </c>
      <c r="OM8" s="3">
        <v>999</v>
      </c>
      <c r="ON8" s="30">
        <v>999</v>
      </c>
      <c r="OO8" s="30">
        <v>999</v>
      </c>
      <c r="OP8" s="30">
        <v>999</v>
      </c>
      <c r="OQ8" s="30">
        <v>999</v>
      </c>
      <c r="OR8" s="30">
        <v>999</v>
      </c>
      <c r="OS8" s="30">
        <v>999</v>
      </c>
      <c r="OT8" s="30">
        <v>999</v>
      </c>
      <c r="OU8" s="30">
        <v>999</v>
      </c>
      <c r="OV8" s="152"/>
      <c r="OW8" s="30">
        <v>999</v>
      </c>
      <c r="OX8" s="30">
        <v>999</v>
      </c>
      <c r="OY8" s="3">
        <v>2014</v>
      </c>
      <c r="OZ8" s="3">
        <v>0.69099999999999995</v>
      </c>
      <c r="PA8" s="3">
        <v>0.69099999999999995</v>
      </c>
      <c r="PB8" s="3">
        <v>0.72299999999999998</v>
      </c>
      <c r="PC8" s="3">
        <v>0.72299999999999998</v>
      </c>
      <c r="PD8" s="3">
        <v>0.66</v>
      </c>
      <c r="PE8" s="3">
        <v>0.66</v>
      </c>
      <c r="PF8" s="3">
        <v>999</v>
      </c>
      <c r="PG8" s="3">
        <v>999</v>
      </c>
      <c r="PH8" s="3">
        <v>999</v>
      </c>
      <c r="PI8" s="3">
        <v>999</v>
      </c>
      <c r="PJ8" s="3">
        <v>999</v>
      </c>
      <c r="PK8" s="3">
        <v>999</v>
      </c>
      <c r="PL8" s="3">
        <v>999</v>
      </c>
      <c r="PM8" s="3">
        <v>999</v>
      </c>
      <c r="PN8" s="3">
        <v>999</v>
      </c>
      <c r="PO8" s="3">
        <v>999</v>
      </c>
      <c r="PP8" s="3">
        <v>999</v>
      </c>
      <c r="PQ8" s="3">
        <v>999</v>
      </c>
      <c r="PR8" s="3">
        <v>999</v>
      </c>
      <c r="PS8" s="3">
        <v>999</v>
      </c>
      <c r="PT8" s="3">
        <v>999</v>
      </c>
      <c r="PU8" s="3">
        <v>999</v>
      </c>
      <c r="PV8" s="154">
        <f t="shared" si="12"/>
        <v>0.30900000000000005</v>
      </c>
      <c r="PW8" s="30">
        <f t="shared" si="3"/>
        <v>0.91286307053941917</v>
      </c>
      <c r="PX8" s="6" t="s">
        <v>1040</v>
      </c>
      <c r="PY8" s="30">
        <v>999</v>
      </c>
      <c r="PZ8" s="30">
        <v>999</v>
      </c>
      <c r="QA8" s="30">
        <v>999</v>
      </c>
      <c r="QB8" s="30">
        <v>999</v>
      </c>
      <c r="QC8" s="30">
        <v>999</v>
      </c>
      <c r="QD8" s="30">
        <v>999</v>
      </c>
      <c r="QE8" s="152"/>
      <c r="QF8" s="30">
        <v>999</v>
      </c>
      <c r="QG8" s="30">
        <v>999</v>
      </c>
      <c r="QH8" s="3">
        <v>999</v>
      </c>
      <c r="QI8" s="3">
        <v>999</v>
      </c>
      <c r="QJ8" s="3">
        <v>999</v>
      </c>
      <c r="QK8" s="3">
        <v>999</v>
      </c>
      <c r="QL8" s="3">
        <v>999</v>
      </c>
      <c r="QM8" s="3">
        <v>999</v>
      </c>
      <c r="QN8" s="3">
        <v>999</v>
      </c>
      <c r="QO8" s="3">
        <v>999</v>
      </c>
      <c r="QP8" s="3">
        <v>999</v>
      </c>
      <c r="QQ8" s="3">
        <v>999</v>
      </c>
      <c r="QR8" s="3">
        <v>999</v>
      </c>
      <c r="QS8" s="3">
        <v>999</v>
      </c>
      <c r="QT8" s="3">
        <v>999</v>
      </c>
      <c r="QU8" s="3">
        <v>999</v>
      </c>
      <c r="QV8" s="3">
        <v>999</v>
      </c>
      <c r="QW8" s="3">
        <v>999</v>
      </c>
      <c r="QX8" s="3">
        <v>999</v>
      </c>
      <c r="QY8" s="3">
        <v>999</v>
      </c>
      <c r="QZ8" s="3">
        <v>999</v>
      </c>
      <c r="RA8" s="3">
        <v>999</v>
      </c>
      <c r="RB8" s="3">
        <v>999</v>
      </c>
      <c r="RC8" s="3">
        <v>999</v>
      </c>
      <c r="RD8" s="154">
        <f t="shared" si="13"/>
        <v>-998</v>
      </c>
      <c r="RE8" s="30">
        <v>999</v>
      </c>
      <c r="RF8" s="30">
        <v>999</v>
      </c>
      <c r="RG8" s="30">
        <v>999</v>
      </c>
      <c r="RH8" s="30">
        <v>999</v>
      </c>
      <c r="RI8" s="30">
        <v>999</v>
      </c>
      <c r="RJ8" s="30">
        <v>999</v>
      </c>
      <c r="RK8" s="30">
        <v>999</v>
      </c>
      <c r="RL8" s="30">
        <v>999</v>
      </c>
      <c r="RM8" s="152"/>
      <c r="RN8" s="30">
        <v>999</v>
      </c>
      <c r="RO8" s="30">
        <v>999</v>
      </c>
      <c r="RP8" s="3">
        <v>2014</v>
      </c>
      <c r="RQ8" s="20">
        <v>0.69099999999999995</v>
      </c>
      <c r="RR8" s="20">
        <v>0.69099999999999995</v>
      </c>
      <c r="RS8" s="20">
        <v>0.76</v>
      </c>
      <c r="RT8" s="20">
        <v>0.76</v>
      </c>
      <c r="RU8" s="20">
        <v>0.622</v>
      </c>
      <c r="RV8" s="20">
        <v>0.622</v>
      </c>
      <c r="RW8" s="3">
        <v>999</v>
      </c>
      <c r="RX8" s="3">
        <v>999</v>
      </c>
      <c r="RY8" s="3">
        <v>999</v>
      </c>
      <c r="RZ8" s="3">
        <v>999</v>
      </c>
      <c r="SA8" s="3">
        <v>999</v>
      </c>
      <c r="SB8" s="3">
        <v>999</v>
      </c>
      <c r="SC8" s="3">
        <v>999</v>
      </c>
      <c r="SD8" s="3">
        <v>999</v>
      </c>
      <c r="SE8" s="3">
        <v>999</v>
      </c>
      <c r="SF8" s="3">
        <v>999</v>
      </c>
      <c r="SG8" s="3">
        <v>999</v>
      </c>
      <c r="SH8" s="3">
        <v>999</v>
      </c>
      <c r="SI8" s="3">
        <v>999</v>
      </c>
      <c r="SJ8" s="3">
        <v>999</v>
      </c>
      <c r="SK8" s="3">
        <v>999</v>
      </c>
      <c r="SL8" s="3">
        <v>999</v>
      </c>
      <c r="SM8" s="30">
        <f>RV8/RT8</f>
        <v>0.81842105263157894</v>
      </c>
      <c r="SN8" s="6" t="s">
        <v>1040</v>
      </c>
      <c r="SO8" s="30">
        <v>999</v>
      </c>
      <c r="SP8" s="30">
        <v>999</v>
      </c>
      <c r="SQ8" s="30">
        <v>999</v>
      </c>
      <c r="SR8" s="30">
        <v>999</v>
      </c>
      <c r="SS8" s="30">
        <v>999</v>
      </c>
      <c r="ST8" s="30">
        <v>999</v>
      </c>
      <c r="SU8" s="152"/>
      <c r="SV8" s="30">
        <v>999</v>
      </c>
      <c r="SW8" s="30">
        <v>999</v>
      </c>
      <c r="SX8" s="20">
        <v>0.47877151941981899</v>
      </c>
      <c r="SY8" s="20">
        <v>0.28999999999999998</v>
      </c>
      <c r="SZ8" s="20">
        <v>0.26569467665042601</v>
      </c>
      <c r="TA8" s="20">
        <v>0.373</v>
      </c>
      <c r="TB8" s="20">
        <v>7.0114151930523699E-2</v>
      </c>
      <c r="TC8" s="20">
        <v>0.20599999999999999</v>
      </c>
      <c r="TD8" s="3">
        <v>999</v>
      </c>
      <c r="TE8" s="3">
        <v>999</v>
      </c>
      <c r="TF8" s="3">
        <v>999</v>
      </c>
      <c r="TG8" s="3">
        <v>999</v>
      </c>
      <c r="TH8" s="3">
        <v>999</v>
      </c>
      <c r="TI8" s="3">
        <v>999</v>
      </c>
      <c r="TJ8" s="3">
        <v>999</v>
      </c>
      <c r="TK8" s="3">
        <v>999</v>
      </c>
      <c r="TL8" s="3">
        <v>999</v>
      </c>
      <c r="TM8" s="3">
        <v>999</v>
      </c>
      <c r="TN8" s="3">
        <v>999</v>
      </c>
      <c r="TO8" s="3">
        <v>999</v>
      </c>
      <c r="TP8" s="3">
        <v>999</v>
      </c>
      <c r="TQ8" s="3">
        <v>999</v>
      </c>
      <c r="TR8" s="3">
        <v>999</v>
      </c>
      <c r="TS8" s="3">
        <v>999</v>
      </c>
      <c r="TT8" s="30">
        <f>TC8/TA8</f>
        <v>0.55227882037533504</v>
      </c>
      <c r="TU8" s="6" t="s">
        <v>1040</v>
      </c>
      <c r="TV8" s="30">
        <v>999</v>
      </c>
      <c r="TW8" s="30">
        <v>999</v>
      </c>
      <c r="TX8" s="30">
        <v>999</v>
      </c>
      <c r="TY8" s="30">
        <v>999</v>
      </c>
      <c r="TZ8" s="30">
        <v>999</v>
      </c>
      <c r="UA8" s="30">
        <v>999</v>
      </c>
      <c r="UB8" s="152"/>
      <c r="UC8" s="30">
        <v>999</v>
      </c>
      <c r="UD8" s="30">
        <v>999</v>
      </c>
      <c r="UE8" s="3">
        <v>999</v>
      </c>
      <c r="UF8" s="3">
        <v>999</v>
      </c>
      <c r="UG8" s="3">
        <v>999</v>
      </c>
      <c r="UH8" s="3">
        <v>999</v>
      </c>
      <c r="UI8" s="3">
        <v>999</v>
      </c>
      <c r="UJ8" s="3">
        <v>999</v>
      </c>
      <c r="UK8" s="3">
        <v>999</v>
      </c>
      <c r="UL8" s="3">
        <v>999</v>
      </c>
      <c r="UM8" s="3">
        <v>999</v>
      </c>
      <c r="UN8" s="3">
        <v>999</v>
      </c>
      <c r="UO8" s="3">
        <v>999</v>
      </c>
      <c r="UP8" s="3">
        <v>999</v>
      </c>
      <c r="UQ8" s="3">
        <v>999</v>
      </c>
      <c r="UR8" s="3">
        <v>999</v>
      </c>
      <c r="US8" s="3">
        <v>999</v>
      </c>
      <c r="UT8" s="3">
        <v>999</v>
      </c>
      <c r="UU8" s="3">
        <v>999</v>
      </c>
      <c r="UV8" s="3">
        <v>999</v>
      </c>
      <c r="UW8" s="3">
        <v>999</v>
      </c>
      <c r="UX8" s="3">
        <v>999</v>
      </c>
      <c r="UY8" s="3">
        <v>999</v>
      </c>
      <c r="UZ8" s="3">
        <v>999</v>
      </c>
      <c r="VA8" s="30">
        <v>999</v>
      </c>
      <c r="VB8" s="30">
        <v>999</v>
      </c>
      <c r="VC8" s="30">
        <v>999</v>
      </c>
      <c r="VD8" s="30">
        <v>999</v>
      </c>
      <c r="VE8" s="30">
        <v>999</v>
      </c>
      <c r="VF8" s="30">
        <v>999</v>
      </c>
      <c r="VG8" s="30">
        <v>999</v>
      </c>
      <c r="VH8" s="30">
        <v>999</v>
      </c>
      <c r="VI8" s="152"/>
      <c r="VJ8" s="30">
        <v>999</v>
      </c>
      <c r="VK8" s="30">
        <v>999</v>
      </c>
      <c r="VL8" s="3">
        <v>999</v>
      </c>
      <c r="VM8" s="3">
        <v>999</v>
      </c>
      <c r="VN8" s="3">
        <v>999</v>
      </c>
      <c r="VO8" s="3">
        <v>999</v>
      </c>
      <c r="VP8" s="3">
        <v>999</v>
      </c>
      <c r="VQ8" s="3">
        <v>999</v>
      </c>
      <c r="VR8" s="3">
        <v>999</v>
      </c>
      <c r="VS8" s="3">
        <v>999</v>
      </c>
      <c r="VT8" s="3">
        <v>999</v>
      </c>
      <c r="VU8" s="3">
        <v>999</v>
      </c>
      <c r="VV8" s="3">
        <v>999</v>
      </c>
      <c r="VW8" s="3">
        <v>999</v>
      </c>
      <c r="VX8" s="3">
        <v>999</v>
      </c>
      <c r="VY8" s="3">
        <v>999</v>
      </c>
      <c r="VZ8" s="3">
        <v>999</v>
      </c>
      <c r="WA8" s="3">
        <v>999</v>
      </c>
      <c r="WB8" s="3">
        <v>999</v>
      </c>
      <c r="WC8" s="3">
        <v>999</v>
      </c>
      <c r="WD8" s="3">
        <v>999</v>
      </c>
      <c r="WE8" s="3">
        <v>999</v>
      </c>
      <c r="WF8" s="3">
        <v>999</v>
      </c>
      <c r="WG8" s="3">
        <v>999</v>
      </c>
      <c r="WH8" s="30">
        <v>999</v>
      </c>
      <c r="WI8" s="30">
        <v>999</v>
      </c>
      <c r="WJ8" s="30">
        <v>999</v>
      </c>
      <c r="WK8" s="30">
        <v>999</v>
      </c>
      <c r="WL8" s="30">
        <v>999</v>
      </c>
      <c r="WM8" s="30">
        <v>999</v>
      </c>
      <c r="WN8" s="30">
        <v>999</v>
      </c>
      <c r="WO8" s="30">
        <v>999</v>
      </c>
      <c r="WP8" s="152"/>
      <c r="WQ8" s="30">
        <v>999</v>
      </c>
      <c r="WR8" s="30">
        <v>999</v>
      </c>
      <c r="WS8" s="3">
        <v>2014</v>
      </c>
      <c r="WT8" s="29">
        <v>0.69565851842416804</v>
      </c>
      <c r="WU8" s="29">
        <v>0.15151515151515199</v>
      </c>
      <c r="WV8" s="29">
        <v>0.71717171717171702</v>
      </c>
      <c r="WW8" s="3">
        <v>1</v>
      </c>
      <c r="WX8" s="3" t="s">
        <v>1030</v>
      </c>
      <c r="WY8" s="3">
        <v>1</v>
      </c>
      <c r="WZ8" s="3" t="s">
        <v>1030</v>
      </c>
      <c r="XA8" s="3">
        <v>1</v>
      </c>
      <c r="XB8" s="3" t="s">
        <v>1030</v>
      </c>
      <c r="XC8" s="3">
        <v>1</v>
      </c>
      <c r="XD8" s="3" t="s">
        <v>1030</v>
      </c>
      <c r="XE8" s="3">
        <v>1</v>
      </c>
      <c r="XF8" s="3" t="s">
        <v>1030</v>
      </c>
      <c r="XG8" s="3">
        <v>1</v>
      </c>
      <c r="XH8" s="3" t="s">
        <v>1030</v>
      </c>
      <c r="XI8" s="3">
        <v>1</v>
      </c>
      <c r="XJ8" s="3" t="s">
        <v>1030</v>
      </c>
      <c r="XK8" s="3">
        <v>1</v>
      </c>
      <c r="XL8" s="3" t="s">
        <v>1030</v>
      </c>
      <c r="XM8" s="3">
        <v>1</v>
      </c>
      <c r="XN8" s="3" t="s">
        <v>1030</v>
      </c>
      <c r="XO8" s="3">
        <v>1</v>
      </c>
      <c r="XP8" s="3" t="s">
        <v>1030</v>
      </c>
      <c r="XQ8" s="3">
        <v>1</v>
      </c>
      <c r="XR8" s="3" t="s">
        <v>1030</v>
      </c>
      <c r="XS8" s="3">
        <v>1</v>
      </c>
      <c r="XT8" s="3" t="s">
        <v>1030</v>
      </c>
      <c r="XU8" s="3">
        <v>1</v>
      </c>
      <c r="XV8" s="3" t="s">
        <v>1030</v>
      </c>
      <c r="XW8" s="3">
        <v>1</v>
      </c>
      <c r="XX8" s="3" t="s">
        <v>1030</v>
      </c>
      <c r="XY8" s="3">
        <v>1</v>
      </c>
      <c r="XZ8" s="3" t="s">
        <v>1030</v>
      </c>
      <c r="YA8" s="3">
        <v>1</v>
      </c>
      <c r="YB8" s="3" t="s">
        <v>1030</v>
      </c>
      <c r="YC8" s="3">
        <v>1</v>
      </c>
      <c r="YD8" s="3" t="s">
        <v>1030</v>
      </c>
      <c r="YE8" s="3">
        <v>1</v>
      </c>
      <c r="YF8" s="3" t="s">
        <v>1030</v>
      </c>
      <c r="YG8" s="3">
        <v>1</v>
      </c>
      <c r="YH8" s="3" t="s">
        <v>1030</v>
      </c>
      <c r="YI8" s="3">
        <v>0</v>
      </c>
      <c r="YJ8" s="3" t="s">
        <v>1031</v>
      </c>
      <c r="YK8" s="29">
        <v>0.94736842105263197</v>
      </c>
      <c r="YL8" s="29">
        <v>1</v>
      </c>
      <c r="YM8" s="3">
        <v>1</v>
      </c>
      <c r="YN8" s="3" t="s">
        <v>1030</v>
      </c>
      <c r="YO8" s="3">
        <v>0</v>
      </c>
      <c r="YP8" s="3" t="s">
        <v>1030</v>
      </c>
      <c r="YQ8" s="3">
        <v>1</v>
      </c>
      <c r="YR8" s="3" t="s">
        <v>1030</v>
      </c>
      <c r="YS8" s="3">
        <v>0</v>
      </c>
      <c r="YT8" s="3" t="s">
        <v>1068</v>
      </c>
      <c r="YU8" s="29">
        <v>0.5</v>
      </c>
      <c r="YV8" s="29">
        <v>1</v>
      </c>
      <c r="YW8" s="3">
        <v>1</v>
      </c>
      <c r="YX8" s="3" t="s">
        <v>1030</v>
      </c>
      <c r="YY8" s="3">
        <v>1</v>
      </c>
      <c r="YZ8" s="3" t="s">
        <v>1030</v>
      </c>
      <c r="ZA8" s="3">
        <v>1</v>
      </c>
      <c r="ZB8" s="3" t="s">
        <v>1030</v>
      </c>
      <c r="ZC8" s="3">
        <v>1</v>
      </c>
      <c r="ZD8" s="3" t="s">
        <v>1030</v>
      </c>
      <c r="ZE8" s="3">
        <v>1</v>
      </c>
      <c r="ZF8" s="3" t="s">
        <v>1030</v>
      </c>
      <c r="ZG8" s="3">
        <v>1</v>
      </c>
      <c r="ZH8" s="3" t="s">
        <v>1030</v>
      </c>
      <c r="ZI8" s="3">
        <v>1</v>
      </c>
      <c r="ZJ8" s="3" t="s">
        <v>1030</v>
      </c>
      <c r="ZK8" s="3">
        <v>1</v>
      </c>
      <c r="ZL8" s="3" t="s">
        <v>1030</v>
      </c>
      <c r="ZM8" s="3">
        <v>999</v>
      </c>
      <c r="ZN8" s="3">
        <v>999</v>
      </c>
      <c r="ZO8" s="3">
        <v>999</v>
      </c>
      <c r="ZP8" s="3">
        <v>999</v>
      </c>
      <c r="ZQ8" s="3">
        <v>999</v>
      </c>
      <c r="ZR8" s="3">
        <v>999</v>
      </c>
      <c r="ZS8" s="3">
        <v>999</v>
      </c>
      <c r="ZT8" s="3">
        <v>999</v>
      </c>
      <c r="ZU8" s="3">
        <v>999</v>
      </c>
      <c r="ZV8" s="3">
        <v>999</v>
      </c>
      <c r="ZW8" s="3">
        <v>999</v>
      </c>
      <c r="ZX8" s="3">
        <v>999</v>
      </c>
      <c r="ZY8" s="3">
        <v>999</v>
      </c>
      <c r="ZZ8" s="3">
        <v>999</v>
      </c>
      <c r="AAA8" s="3">
        <v>999</v>
      </c>
      <c r="AAB8" s="3">
        <v>999</v>
      </c>
      <c r="AAC8" s="3">
        <v>999</v>
      </c>
      <c r="AAD8" s="3">
        <v>999</v>
      </c>
      <c r="AAE8" s="3">
        <v>999</v>
      </c>
      <c r="AAF8" s="3">
        <v>999</v>
      </c>
      <c r="AAG8" s="3">
        <v>999</v>
      </c>
      <c r="AAH8" s="3">
        <v>999</v>
      </c>
      <c r="AAI8" s="30">
        <v>999</v>
      </c>
      <c r="AAJ8" s="30">
        <v>999</v>
      </c>
      <c r="AAK8" s="30">
        <v>999</v>
      </c>
      <c r="AAL8" s="30">
        <v>999</v>
      </c>
      <c r="AAM8" s="30">
        <v>999</v>
      </c>
      <c r="AAN8" s="30">
        <v>999</v>
      </c>
      <c r="AAO8" s="30">
        <v>999</v>
      </c>
      <c r="AAP8" s="30">
        <v>999</v>
      </c>
      <c r="AAQ8" s="152"/>
      <c r="AAR8" s="30">
        <v>999</v>
      </c>
      <c r="AAS8" s="30">
        <v>999</v>
      </c>
      <c r="AAT8" s="3">
        <v>999</v>
      </c>
      <c r="AAU8" s="3">
        <v>999</v>
      </c>
      <c r="AAV8" s="3">
        <v>999</v>
      </c>
      <c r="AAW8" s="3">
        <v>999</v>
      </c>
      <c r="AAX8" s="3">
        <v>999</v>
      </c>
      <c r="AAY8" s="3">
        <v>999</v>
      </c>
      <c r="AAZ8" s="3">
        <v>999</v>
      </c>
      <c r="ABA8" s="3">
        <v>999</v>
      </c>
      <c r="ABB8" s="3">
        <v>999</v>
      </c>
      <c r="ABC8" s="3">
        <v>999</v>
      </c>
      <c r="ABD8" s="3">
        <v>999</v>
      </c>
      <c r="ABE8" s="3">
        <v>999</v>
      </c>
      <c r="ABF8" s="3">
        <v>999</v>
      </c>
      <c r="ABG8" s="3">
        <v>999</v>
      </c>
      <c r="ABH8" s="3">
        <v>999</v>
      </c>
      <c r="ABI8" s="3">
        <v>999</v>
      </c>
      <c r="ABJ8" s="3">
        <v>999</v>
      </c>
      <c r="ABK8" s="3">
        <v>999</v>
      </c>
      <c r="ABL8" s="3">
        <v>999</v>
      </c>
      <c r="ABM8" s="3">
        <v>999</v>
      </c>
      <c r="ABN8" s="3">
        <v>999</v>
      </c>
      <c r="ABO8" s="3">
        <v>999</v>
      </c>
      <c r="ABP8" s="30">
        <v>999</v>
      </c>
      <c r="ABQ8" s="30">
        <v>999</v>
      </c>
      <c r="ABR8" s="30">
        <v>999</v>
      </c>
      <c r="ABS8" s="30">
        <v>999</v>
      </c>
      <c r="ABT8" s="30">
        <v>999</v>
      </c>
      <c r="ABU8" s="30">
        <v>999</v>
      </c>
      <c r="ABV8" s="30">
        <v>999</v>
      </c>
      <c r="ABW8" s="30">
        <v>999</v>
      </c>
      <c r="ABX8" s="152"/>
      <c r="ABY8" s="30">
        <v>999</v>
      </c>
      <c r="ABZ8" s="30">
        <v>999</v>
      </c>
      <c r="ACA8" s="3">
        <v>999</v>
      </c>
      <c r="ACB8" s="3">
        <v>999</v>
      </c>
      <c r="ACC8" s="3">
        <v>999</v>
      </c>
      <c r="ACD8" s="3">
        <v>999</v>
      </c>
      <c r="ACE8" s="3">
        <v>999</v>
      </c>
      <c r="ACF8" s="3">
        <v>999</v>
      </c>
      <c r="ACG8" s="3">
        <v>999</v>
      </c>
      <c r="ACH8" s="3">
        <v>999</v>
      </c>
      <c r="ACI8" s="3">
        <v>999</v>
      </c>
      <c r="ACJ8" s="3">
        <v>999</v>
      </c>
      <c r="ACK8" s="3">
        <v>999</v>
      </c>
      <c r="ACL8" s="3">
        <v>999</v>
      </c>
      <c r="ACM8" s="3">
        <v>999</v>
      </c>
      <c r="ACN8" s="3">
        <v>999</v>
      </c>
      <c r="ACO8" s="3">
        <v>999</v>
      </c>
      <c r="ACP8" s="3">
        <v>999</v>
      </c>
      <c r="ACQ8" s="3">
        <v>999</v>
      </c>
      <c r="ACR8" s="3">
        <v>999</v>
      </c>
      <c r="ACS8" s="3">
        <v>999</v>
      </c>
      <c r="ACT8" s="3">
        <v>999</v>
      </c>
      <c r="ACU8" s="3">
        <v>999</v>
      </c>
      <c r="ACV8" s="3">
        <v>999</v>
      </c>
      <c r="ACW8" s="30">
        <v>999</v>
      </c>
      <c r="ACX8" s="30">
        <v>999</v>
      </c>
      <c r="ACY8" s="30">
        <v>999</v>
      </c>
      <c r="ACZ8" s="30">
        <v>999</v>
      </c>
      <c r="ADA8" s="30">
        <v>999</v>
      </c>
      <c r="ADB8" s="30">
        <v>999</v>
      </c>
      <c r="ADC8" s="30">
        <v>999</v>
      </c>
      <c r="ADD8" s="30">
        <v>999</v>
      </c>
      <c r="ADE8" s="152"/>
      <c r="ADF8" s="30">
        <v>999</v>
      </c>
      <c r="ADG8" s="30">
        <v>999</v>
      </c>
      <c r="ADH8" s="20">
        <v>0.66964392075904</v>
      </c>
      <c r="ADI8" s="20">
        <v>0.55000000000000004</v>
      </c>
      <c r="ADJ8" s="3">
        <v>999</v>
      </c>
      <c r="ADK8" s="3">
        <v>999</v>
      </c>
      <c r="ADL8" s="3">
        <v>999</v>
      </c>
      <c r="ADM8" s="3">
        <v>999</v>
      </c>
      <c r="ADN8" s="3">
        <v>999</v>
      </c>
      <c r="ADO8" s="3">
        <v>999</v>
      </c>
      <c r="ADP8" s="3">
        <v>999</v>
      </c>
      <c r="ADQ8" s="3">
        <v>999</v>
      </c>
      <c r="ADR8" s="3">
        <v>999</v>
      </c>
      <c r="ADS8" s="3">
        <v>999</v>
      </c>
      <c r="ADT8" s="3">
        <v>999</v>
      </c>
      <c r="ADU8" s="3">
        <v>999</v>
      </c>
      <c r="ADV8" s="3">
        <v>999</v>
      </c>
      <c r="ADW8" s="3">
        <v>999</v>
      </c>
      <c r="ADX8" s="3">
        <v>999</v>
      </c>
      <c r="ADY8" s="3">
        <v>999</v>
      </c>
      <c r="ADZ8" s="3">
        <v>999</v>
      </c>
      <c r="AEA8" s="3">
        <v>999</v>
      </c>
      <c r="AEB8" s="3">
        <v>999</v>
      </c>
      <c r="AEC8" s="3">
        <v>999</v>
      </c>
      <c r="AED8" s="30">
        <v>999</v>
      </c>
      <c r="AEE8" s="30">
        <v>999</v>
      </c>
      <c r="AEF8" s="30">
        <v>999</v>
      </c>
      <c r="AEG8" s="30">
        <v>999</v>
      </c>
      <c r="AEH8" s="30">
        <v>999</v>
      </c>
      <c r="AEI8" s="30">
        <v>999</v>
      </c>
      <c r="AEJ8" s="30">
        <v>999</v>
      </c>
      <c r="AEK8" s="30">
        <v>999</v>
      </c>
      <c r="AEL8" s="152"/>
      <c r="AEM8" s="30">
        <v>999</v>
      </c>
      <c r="AEN8" s="30">
        <v>999</v>
      </c>
      <c r="AEO8" s="3">
        <v>999</v>
      </c>
      <c r="AEP8" s="3">
        <v>999</v>
      </c>
      <c r="AEQ8" s="3">
        <v>999</v>
      </c>
      <c r="AER8" s="3">
        <v>999</v>
      </c>
      <c r="AES8" s="3">
        <v>999</v>
      </c>
      <c r="AET8" s="3">
        <v>999</v>
      </c>
      <c r="AEU8" s="3">
        <v>999</v>
      </c>
      <c r="AEV8" s="3">
        <v>999</v>
      </c>
      <c r="AEW8" s="3">
        <v>999</v>
      </c>
      <c r="AEX8" s="3">
        <v>999</v>
      </c>
      <c r="AEY8" s="3">
        <v>999</v>
      </c>
      <c r="AEZ8" s="3">
        <v>999</v>
      </c>
      <c r="AFA8" s="3">
        <v>999</v>
      </c>
      <c r="AFB8" s="3">
        <v>999</v>
      </c>
      <c r="AFC8" s="3">
        <v>999</v>
      </c>
      <c r="AFD8" s="3">
        <v>999</v>
      </c>
      <c r="AFE8" s="3">
        <v>999</v>
      </c>
      <c r="AFF8" s="3">
        <v>999</v>
      </c>
      <c r="AFG8" s="3">
        <v>999</v>
      </c>
      <c r="AFH8" s="3">
        <v>999</v>
      </c>
      <c r="AFI8" s="3">
        <v>999</v>
      </c>
      <c r="AFJ8" s="3">
        <v>999</v>
      </c>
      <c r="AFK8" s="30">
        <v>999</v>
      </c>
      <c r="AFL8" s="30">
        <v>999</v>
      </c>
      <c r="AFM8" s="30">
        <v>999</v>
      </c>
      <c r="AFN8" s="30">
        <v>999</v>
      </c>
      <c r="AFO8" s="30">
        <v>999</v>
      </c>
      <c r="AFP8" s="30">
        <v>999</v>
      </c>
      <c r="AFQ8" s="30">
        <v>999</v>
      </c>
      <c r="AFR8" s="30">
        <v>999</v>
      </c>
      <c r="AFS8" s="152"/>
      <c r="AFT8" s="30">
        <v>999</v>
      </c>
      <c r="AFU8" s="30">
        <v>999</v>
      </c>
      <c r="AFV8" s="3">
        <v>999</v>
      </c>
      <c r="AFW8" s="3">
        <v>999</v>
      </c>
      <c r="AFX8" s="3">
        <v>999</v>
      </c>
      <c r="AFY8" s="3">
        <v>999</v>
      </c>
      <c r="AFZ8" s="3">
        <v>999</v>
      </c>
      <c r="AGA8" s="3">
        <v>999</v>
      </c>
      <c r="AGB8" s="3">
        <v>999</v>
      </c>
      <c r="AGC8" s="3">
        <v>999</v>
      </c>
      <c r="AGD8" s="3">
        <v>999</v>
      </c>
      <c r="AGE8" s="3">
        <v>999</v>
      </c>
      <c r="AGF8" s="3">
        <v>999</v>
      </c>
      <c r="AGG8" s="3">
        <v>999</v>
      </c>
      <c r="AGH8" s="3">
        <v>999</v>
      </c>
      <c r="AGI8" s="3">
        <v>999</v>
      </c>
      <c r="AGJ8" s="3">
        <v>999</v>
      </c>
      <c r="AGK8" s="3">
        <v>999</v>
      </c>
      <c r="AGL8" s="3">
        <v>999</v>
      </c>
      <c r="AGM8" s="3">
        <v>999</v>
      </c>
      <c r="AGN8" s="3">
        <v>999</v>
      </c>
      <c r="AGO8" s="3">
        <v>999</v>
      </c>
      <c r="AGP8" s="3">
        <v>999</v>
      </c>
      <c r="AGQ8" s="3">
        <v>999</v>
      </c>
      <c r="AGR8" s="30">
        <v>999</v>
      </c>
      <c r="AGS8" s="30">
        <v>999</v>
      </c>
      <c r="AGT8" s="30">
        <v>999</v>
      </c>
      <c r="AGU8" s="30">
        <v>999</v>
      </c>
      <c r="AGV8" s="30">
        <v>999</v>
      </c>
      <c r="AGW8" s="30">
        <v>999</v>
      </c>
      <c r="AGX8" s="30">
        <v>999</v>
      </c>
      <c r="AGY8" s="30">
        <v>999</v>
      </c>
      <c r="AGZ8" s="152"/>
      <c r="AHA8" s="30">
        <v>999</v>
      </c>
      <c r="AHB8" s="30">
        <v>999</v>
      </c>
      <c r="AHC8" s="5" t="s">
        <v>1035</v>
      </c>
      <c r="AHD8" s="20">
        <v>0.82399999999999995</v>
      </c>
      <c r="AHE8" s="20">
        <v>0.82399999999999995</v>
      </c>
      <c r="AHF8" s="3">
        <v>999</v>
      </c>
      <c r="AHG8" s="3">
        <v>999</v>
      </c>
      <c r="AHH8" s="3">
        <v>999</v>
      </c>
      <c r="AHI8" s="3">
        <v>999</v>
      </c>
      <c r="AHJ8" s="3">
        <v>999</v>
      </c>
      <c r="AHK8" s="3">
        <v>999</v>
      </c>
      <c r="AHL8" s="3">
        <v>999</v>
      </c>
      <c r="AHM8" s="3">
        <v>999</v>
      </c>
      <c r="AHN8" s="3">
        <v>999</v>
      </c>
      <c r="AHO8" s="3">
        <v>999</v>
      </c>
      <c r="AHP8" s="3">
        <v>999</v>
      </c>
      <c r="AHQ8" s="3">
        <v>999</v>
      </c>
      <c r="AHR8" s="3">
        <v>999</v>
      </c>
      <c r="AHS8" s="3">
        <v>999</v>
      </c>
      <c r="AHT8" s="3">
        <v>999</v>
      </c>
      <c r="AHU8" s="3">
        <v>999</v>
      </c>
      <c r="AHV8" s="3">
        <v>999</v>
      </c>
      <c r="AHW8" s="3">
        <v>999</v>
      </c>
      <c r="AHX8" s="3">
        <v>999</v>
      </c>
      <c r="AHY8" s="3">
        <v>999</v>
      </c>
      <c r="AHZ8" s="30">
        <v>999</v>
      </c>
      <c r="AIA8" s="30">
        <v>999</v>
      </c>
      <c r="AIB8" s="30">
        <v>999</v>
      </c>
      <c r="AIC8" s="30">
        <v>999</v>
      </c>
      <c r="AID8" s="30">
        <v>999</v>
      </c>
      <c r="AIE8" s="30">
        <v>999</v>
      </c>
      <c r="AIF8" s="30">
        <v>999</v>
      </c>
      <c r="AIG8" s="30">
        <v>999</v>
      </c>
      <c r="AIH8" s="152"/>
      <c r="AII8" s="30">
        <v>999</v>
      </c>
      <c r="AIJ8" s="30">
        <v>999</v>
      </c>
      <c r="AIK8" s="20">
        <v>0.71499999999999997</v>
      </c>
      <c r="AIL8" s="20">
        <v>0.71499999999999997</v>
      </c>
      <c r="AIM8" s="20">
        <v>0.88400000000000001</v>
      </c>
      <c r="AIN8" s="20">
        <v>0.88400000000000001</v>
      </c>
      <c r="AIO8" s="20">
        <v>0.63800000000000001</v>
      </c>
      <c r="AIP8" s="20">
        <v>0.63800000000000001</v>
      </c>
      <c r="AIQ8" s="3">
        <v>999</v>
      </c>
      <c r="AIR8" s="3">
        <v>999</v>
      </c>
      <c r="AIS8" s="3">
        <v>999</v>
      </c>
      <c r="AIT8" s="3">
        <v>999</v>
      </c>
      <c r="AIU8" s="3">
        <v>999</v>
      </c>
      <c r="AIV8" s="3">
        <v>999</v>
      </c>
      <c r="AIW8" s="3">
        <v>999</v>
      </c>
      <c r="AIX8" s="3">
        <v>999</v>
      </c>
      <c r="AIY8" s="3">
        <v>999</v>
      </c>
      <c r="AIZ8" s="3">
        <v>999</v>
      </c>
      <c r="AJA8" s="3">
        <v>999</v>
      </c>
      <c r="AJB8" s="3">
        <v>999</v>
      </c>
      <c r="AJC8" s="3">
        <v>999</v>
      </c>
      <c r="AJD8" s="3">
        <v>999</v>
      </c>
      <c r="AJE8" s="3">
        <v>999</v>
      </c>
      <c r="AJF8" s="3">
        <v>999</v>
      </c>
      <c r="AJG8" s="30">
        <f>AIP8/AIN8</f>
        <v>0.72171945701357465</v>
      </c>
      <c r="AJH8" s="6" t="s">
        <v>1040</v>
      </c>
      <c r="AJI8" s="30">
        <v>999</v>
      </c>
      <c r="AJJ8" s="30">
        <v>999</v>
      </c>
      <c r="AJK8" s="30">
        <v>999</v>
      </c>
      <c r="AJL8" s="30">
        <v>999</v>
      </c>
      <c r="AJM8" s="30">
        <v>999</v>
      </c>
      <c r="AJN8" s="30">
        <v>999</v>
      </c>
      <c r="AJO8" s="152"/>
      <c r="AJP8" s="30">
        <v>999</v>
      </c>
      <c r="AJQ8" s="30">
        <v>999</v>
      </c>
      <c r="AJR8" s="5">
        <v>2015</v>
      </c>
      <c r="AJS8" s="29">
        <v>0.92805853825082196</v>
      </c>
      <c r="AJT8" s="29">
        <v>0.54924242424242398</v>
      </c>
      <c r="AJU8" s="29">
        <v>0.84974747474747503</v>
      </c>
      <c r="AJV8" s="3">
        <v>1</v>
      </c>
      <c r="AJW8" s="3" t="s">
        <v>1030</v>
      </c>
      <c r="AJX8" s="3">
        <v>0.33</v>
      </c>
      <c r="AJY8" s="3" t="s">
        <v>1065</v>
      </c>
      <c r="AJZ8" s="20">
        <v>999</v>
      </c>
      <c r="AKA8" s="20">
        <v>999</v>
      </c>
      <c r="AKB8" s="20">
        <v>999</v>
      </c>
      <c r="AKC8" s="20">
        <v>999</v>
      </c>
      <c r="AKD8" s="20">
        <v>999</v>
      </c>
      <c r="AKE8" s="20">
        <v>999</v>
      </c>
      <c r="AKF8" s="29">
        <v>0.66500000000000004</v>
      </c>
      <c r="AKG8" s="29">
        <v>0.66666666666666696</v>
      </c>
      <c r="AKH8" s="3">
        <v>0</v>
      </c>
      <c r="AKI8" s="3" t="s">
        <v>1031</v>
      </c>
      <c r="AKJ8" s="3">
        <v>0</v>
      </c>
      <c r="AKK8" s="3" t="s">
        <v>1031</v>
      </c>
      <c r="AKL8" s="20">
        <v>999</v>
      </c>
      <c r="AKM8" s="20">
        <v>999</v>
      </c>
      <c r="AKN8" s="20">
        <v>0.26587537946453399</v>
      </c>
      <c r="AKO8" s="35">
        <v>1</v>
      </c>
      <c r="AKP8" s="29">
        <v>8.8625126488177899E-2</v>
      </c>
      <c r="AKQ8" s="29">
        <v>1</v>
      </c>
      <c r="AKR8" s="3">
        <v>0</v>
      </c>
      <c r="AKS8" s="5" t="s">
        <v>1031</v>
      </c>
      <c r="AKT8" s="3">
        <v>1</v>
      </c>
      <c r="AKU8" s="3" t="s">
        <v>1030</v>
      </c>
      <c r="AKV8" s="3">
        <v>0</v>
      </c>
      <c r="AKW8" s="3" t="s">
        <v>1031</v>
      </c>
      <c r="AKX8" s="3">
        <v>0</v>
      </c>
      <c r="AKY8" s="3" t="s">
        <v>1031</v>
      </c>
      <c r="AKZ8" s="29">
        <v>0.25</v>
      </c>
      <c r="ALA8" s="29">
        <v>1</v>
      </c>
      <c r="ALB8" s="3" t="s">
        <v>1051</v>
      </c>
      <c r="ALC8" s="3" t="s">
        <v>1030</v>
      </c>
      <c r="ALD8" s="20">
        <v>0.70635015178581395</v>
      </c>
      <c r="ALE8">
        <v>40</v>
      </c>
      <c r="ALF8" s="3" t="s">
        <v>1051</v>
      </c>
      <c r="ALG8" s="3" t="s">
        <v>1030</v>
      </c>
      <c r="ALH8" s="3" t="s">
        <v>1051</v>
      </c>
      <c r="ALI8" s="3" t="s">
        <v>1030</v>
      </c>
      <c r="ALJ8" s="20">
        <v>0.62</v>
      </c>
      <c r="ALK8" s="20">
        <v>0.62</v>
      </c>
      <c r="ALL8" s="3" t="s">
        <v>1051</v>
      </c>
      <c r="ALM8" s="3" t="s">
        <v>1030</v>
      </c>
      <c r="ALN8" s="3">
        <v>999</v>
      </c>
      <c r="ALO8" s="3" t="s">
        <v>1035</v>
      </c>
      <c r="ALP8" s="29">
        <v>0.88772502529763497</v>
      </c>
      <c r="ALQ8" s="29">
        <v>1</v>
      </c>
      <c r="ALR8" s="29">
        <v>0.91666666666666696</v>
      </c>
    </row>
    <row r="9" spans="1:1006 1046:1046" x14ac:dyDescent="0.25">
      <c r="A9" s="3" t="s">
        <v>1069</v>
      </c>
      <c r="B9" s="3">
        <v>1</v>
      </c>
      <c r="C9" s="3" t="s">
        <v>1030</v>
      </c>
      <c r="D9" s="3">
        <v>1</v>
      </c>
      <c r="E9" s="3" t="s">
        <v>1030</v>
      </c>
      <c r="F9" s="3">
        <v>1</v>
      </c>
      <c r="G9" s="3" t="s">
        <v>1030</v>
      </c>
      <c r="H9" s="3">
        <v>1</v>
      </c>
      <c r="I9" s="3" t="s">
        <v>1030</v>
      </c>
      <c r="J9" s="3">
        <v>0.5</v>
      </c>
      <c r="K9" s="3" t="s">
        <v>1029</v>
      </c>
      <c r="L9" s="3">
        <v>1</v>
      </c>
      <c r="M9" s="3" t="s">
        <v>1028</v>
      </c>
      <c r="N9" s="3">
        <v>1</v>
      </c>
      <c r="O9" s="3" t="s">
        <v>1030</v>
      </c>
      <c r="P9" s="3">
        <v>1</v>
      </c>
      <c r="Q9" s="3" t="s">
        <v>1030</v>
      </c>
      <c r="R9" s="3">
        <v>1</v>
      </c>
      <c r="S9" s="3" t="s">
        <v>1030</v>
      </c>
      <c r="T9" s="3">
        <v>1</v>
      </c>
      <c r="U9" s="3" t="s">
        <v>1030</v>
      </c>
      <c r="V9" s="3">
        <v>1</v>
      </c>
      <c r="W9" s="3" t="s">
        <v>1030</v>
      </c>
      <c r="X9" s="3">
        <v>0</v>
      </c>
      <c r="Y9" s="3" t="s">
        <v>1031</v>
      </c>
      <c r="Z9" s="3">
        <v>1</v>
      </c>
      <c r="AA9" s="3" t="s">
        <v>1055</v>
      </c>
      <c r="AB9" s="3">
        <v>1</v>
      </c>
      <c r="AC9" s="3" t="s">
        <v>1055</v>
      </c>
      <c r="AD9" s="3">
        <v>1</v>
      </c>
      <c r="AE9" s="3" t="s">
        <v>1055</v>
      </c>
      <c r="AF9" s="3">
        <v>1</v>
      </c>
      <c r="AG9" s="3" t="s">
        <v>1055</v>
      </c>
      <c r="AH9" s="3">
        <v>1</v>
      </c>
      <c r="AI9" s="3" t="s">
        <v>1030</v>
      </c>
      <c r="AJ9" s="3">
        <v>1</v>
      </c>
      <c r="AK9" s="3" t="s">
        <v>1030</v>
      </c>
      <c r="AL9" s="3">
        <v>1</v>
      </c>
      <c r="AM9" s="3" t="s">
        <v>1030</v>
      </c>
      <c r="AN9" s="3">
        <v>1</v>
      </c>
      <c r="AO9" s="3" t="s">
        <v>1030</v>
      </c>
      <c r="AP9" s="3">
        <v>0.5</v>
      </c>
      <c r="AQ9" s="3" t="s">
        <v>1029</v>
      </c>
      <c r="AR9" s="3">
        <v>997</v>
      </c>
      <c r="AS9" s="3" t="s">
        <v>1032</v>
      </c>
      <c r="AT9" s="3">
        <v>997</v>
      </c>
      <c r="AU9" s="3" t="s">
        <v>1032</v>
      </c>
      <c r="AV9" s="3">
        <v>997</v>
      </c>
      <c r="AW9" s="3" t="s">
        <v>1032</v>
      </c>
      <c r="AX9" s="3">
        <v>997</v>
      </c>
      <c r="AY9" s="22" t="s">
        <v>1032</v>
      </c>
      <c r="AZ9" s="3">
        <v>997</v>
      </c>
      <c r="BA9" s="22" t="s">
        <v>1032</v>
      </c>
      <c r="BB9" s="3">
        <v>997</v>
      </c>
      <c r="BC9" s="22" t="s">
        <v>1032</v>
      </c>
      <c r="BD9" s="3">
        <v>997</v>
      </c>
      <c r="BE9" s="22" t="s">
        <v>1032</v>
      </c>
      <c r="BF9" s="3">
        <v>997</v>
      </c>
      <c r="BG9" s="22" t="s">
        <v>1032</v>
      </c>
      <c r="BH9" s="3">
        <v>997</v>
      </c>
      <c r="BI9" s="22" t="s">
        <v>1032</v>
      </c>
      <c r="BJ9" s="3">
        <v>997</v>
      </c>
      <c r="BK9" s="22" t="s">
        <v>1032</v>
      </c>
      <c r="BL9" s="3">
        <v>997</v>
      </c>
      <c r="BM9" s="22" t="s">
        <v>1032</v>
      </c>
      <c r="BN9" s="36">
        <v>0.90476190476190499</v>
      </c>
      <c r="BO9" s="36">
        <v>1</v>
      </c>
      <c r="BP9" s="3">
        <v>1</v>
      </c>
      <c r="BQ9" s="3" t="s">
        <v>1033</v>
      </c>
      <c r="BR9" s="3">
        <v>1</v>
      </c>
      <c r="BS9" s="3" t="s">
        <v>1033</v>
      </c>
      <c r="BT9" s="3">
        <v>1</v>
      </c>
      <c r="BU9" s="3" t="s">
        <v>1033</v>
      </c>
      <c r="BV9" s="3">
        <v>1</v>
      </c>
      <c r="BW9" s="3" t="s">
        <v>1033</v>
      </c>
      <c r="BX9" s="3">
        <v>1</v>
      </c>
      <c r="BY9" s="3" t="s">
        <v>1030</v>
      </c>
      <c r="BZ9" s="3">
        <v>1</v>
      </c>
      <c r="CA9" s="3" t="s">
        <v>1030</v>
      </c>
      <c r="CB9" s="3">
        <v>0</v>
      </c>
      <c r="CC9" s="3" t="s">
        <v>1031</v>
      </c>
      <c r="CD9" s="18">
        <v>0.85714285714285698</v>
      </c>
      <c r="CE9" s="36">
        <v>1</v>
      </c>
      <c r="CF9" s="3">
        <v>1</v>
      </c>
      <c r="CG9" s="3" t="s">
        <v>1030</v>
      </c>
      <c r="CH9" s="3">
        <v>1</v>
      </c>
      <c r="CI9" s="3" t="s">
        <v>1030</v>
      </c>
      <c r="CJ9" s="3">
        <v>1</v>
      </c>
      <c r="CK9" s="3" t="s">
        <v>1030</v>
      </c>
      <c r="CL9" s="29">
        <v>1</v>
      </c>
      <c r="CM9" s="29">
        <v>1</v>
      </c>
      <c r="CN9" s="3">
        <v>1</v>
      </c>
      <c r="CO9" s="22" t="s">
        <v>1030</v>
      </c>
      <c r="CP9" s="3">
        <v>1</v>
      </c>
      <c r="CQ9" s="22" t="s">
        <v>1030</v>
      </c>
      <c r="CR9" s="3">
        <v>1</v>
      </c>
      <c r="CS9" s="3" t="s">
        <v>1056</v>
      </c>
      <c r="CT9" s="3">
        <v>1</v>
      </c>
      <c r="CU9" s="3" t="s">
        <v>1030</v>
      </c>
      <c r="CV9" s="36">
        <v>1</v>
      </c>
      <c r="CW9" s="36">
        <v>1</v>
      </c>
      <c r="CX9" s="5">
        <v>0.52750869865826999</v>
      </c>
      <c r="CY9" s="27">
        <v>8.4</v>
      </c>
      <c r="CZ9" s="5">
        <v>2012</v>
      </c>
      <c r="DA9" s="21">
        <v>0.79633995631821997</v>
      </c>
      <c r="DB9" s="27">
        <v>4.5</v>
      </c>
      <c r="DC9" s="5">
        <v>2015</v>
      </c>
      <c r="DD9" s="3">
        <v>0.86762097160684304</v>
      </c>
      <c r="DE9">
        <v>16.25</v>
      </c>
      <c r="DF9" s="5">
        <v>2015</v>
      </c>
      <c r="DG9" s="3">
        <v>997</v>
      </c>
      <c r="DH9" s="3">
        <v>997</v>
      </c>
      <c r="DI9" s="5">
        <v>997</v>
      </c>
      <c r="DJ9" s="3">
        <v>0.61288298896967197</v>
      </c>
      <c r="DK9">
        <v>26.24</v>
      </c>
      <c r="DL9" s="5">
        <v>2014</v>
      </c>
      <c r="DM9" s="3">
        <v>0.43029497114083398</v>
      </c>
      <c r="DN9">
        <v>9.02</v>
      </c>
      <c r="DO9" s="5">
        <v>2014</v>
      </c>
      <c r="DP9" s="3">
        <v>1</v>
      </c>
      <c r="DQ9">
        <v>20</v>
      </c>
      <c r="DR9" s="5">
        <v>2014</v>
      </c>
      <c r="DS9" s="3">
        <v>1</v>
      </c>
      <c r="DT9">
        <v>33</v>
      </c>
      <c r="DU9" s="5">
        <v>2014</v>
      </c>
      <c r="DV9" s="3">
        <v>0.87271247269888697</v>
      </c>
      <c r="DW9">
        <v>67.5</v>
      </c>
      <c r="DX9" s="5">
        <v>2015</v>
      </c>
      <c r="DY9" s="3">
        <v>999</v>
      </c>
      <c r="DZ9" s="3">
        <v>999</v>
      </c>
      <c r="EA9" s="3">
        <v>999</v>
      </c>
      <c r="EB9" s="3">
        <v>1</v>
      </c>
      <c r="EC9">
        <v>45.5</v>
      </c>
      <c r="ED9" s="5">
        <v>2015</v>
      </c>
      <c r="EE9" s="3">
        <v>1</v>
      </c>
      <c r="EF9">
        <v>100</v>
      </c>
      <c r="EG9" s="5">
        <v>2015</v>
      </c>
      <c r="EH9" s="29">
        <v>0.81073600593927297</v>
      </c>
      <c r="EI9" s="29">
        <v>0.80952380952380998</v>
      </c>
      <c r="EJ9" s="25">
        <v>0.86650808696844495</v>
      </c>
      <c r="EK9" s="25">
        <v>0.94594594594594605</v>
      </c>
      <c r="EL9" s="25">
        <v>0.81966981199717803</v>
      </c>
      <c r="EM9" s="29">
        <v>0.96190476190476204</v>
      </c>
      <c r="EN9" s="3">
        <v>1</v>
      </c>
      <c r="EO9" s="3" t="s">
        <v>1030</v>
      </c>
      <c r="EP9" s="3">
        <v>0.5</v>
      </c>
      <c r="EQ9">
        <v>50</v>
      </c>
      <c r="ER9" s="3">
        <v>1</v>
      </c>
      <c r="ES9" s="3" t="s">
        <v>1030</v>
      </c>
      <c r="ET9" s="20">
        <v>0.51121589516372801</v>
      </c>
      <c r="EU9">
        <v>40</v>
      </c>
      <c r="EV9" s="27">
        <v>0.54</v>
      </c>
      <c r="EW9">
        <v>54</v>
      </c>
      <c r="EX9" s="27">
        <v>0.56999999999999995</v>
      </c>
      <c r="EY9">
        <v>57</v>
      </c>
      <c r="EZ9" s="5">
        <v>2014</v>
      </c>
      <c r="FA9" s="36">
        <v>0.46708072301741599</v>
      </c>
      <c r="FB9" s="36">
        <v>1</v>
      </c>
      <c r="FC9" s="3">
        <v>0</v>
      </c>
      <c r="FD9" s="3" t="s">
        <v>1031</v>
      </c>
      <c r="FE9" s="3">
        <v>0.25</v>
      </c>
      <c r="FF9">
        <v>0</v>
      </c>
      <c r="FG9" s="3">
        <v>0</v>
      </c>
      <c r="FH9" s="3" t="s">
        <v>1031</v>
      </c>
      <c r="FI9">
        <v>0.25</v>
      </c>
      <c r="FJ9">
        <v>0</v>
      </c>
      <c r="FK9" s="3">
        <v>999</v>
      </c>
      <c r="FL9" s="3">
        <v>999</v>
      </c>
      <c r="FM9" s="3">
        <v>999</v>
      </c>
      <c r="FN9" s="3">
        <v>999</v>
      </c>
      <c r="FO9" s="3">
        <v>0.88</v>
      </c>
      <c r="FP9">
        <v>88</v>
      </c>
      <c r="FQ9" s="3">
        <v>0.88595037553820299</v>
      </c>
      <c r="FR9">
        <v>86</v>
      </c>
      <c r="FS9" s="5" t="s">
        <v>1070</v>
      </c>
      <c r="FT9" s="3">
        <v>0.4</v>
      </c>
      <c r="FU9">
        <v>40</v>
      </c>
      <c r="FV9" s="20">
        <v>0.83707196505457604</v>
      </c>
      <c r="FW9">
        <v>80</v>
      </c>
      <c r="FX9" s="5">
        <v>2015</v>
      </c>
      <c r="FY9" s="29">
        <v>0.75075558514819496</v>
      </c>
      <c r="FZ9" s="29">
        <v>0.75</v>
      </c>
      <c r="GA9" s="3">
        <v>0.75</v>
      </c>
      <c r="GB9">
        <v>75</v>
      </c>
      <c r="GC9" s="3">
        <v>0.92668238427455896</v>
      </c>
      <c r="GD9">
        <v>91</v>
      </c>
      <c r="GE9" s="5">
        <v>2015</v>
      </c>
      <c r="GF9" s="3">
        <v>1</v>
      </c>
      <c r="GG9" s="3" t="s">
        <v>1030</v>
      </c>
      <c r="GH9" s="3">
        <v>0.5</v>
      </c>
      <c r="GI9">
        <v>50</v>
      </c>
      <c r="GJ9" s="3">
        <v>1</v>
      </c>
      <c r="GK9" s="22" t="s">
        <v>1030</v>
      </c>
      <c r="GL9" s="3">
        <v>0.4</v>
      </c>
      <c r="GM9">
        <v>40</v>
      </c>
      <c r="GN9" s="27">
        <v>0.54347826086956497</v>
      </c>
      <c r="GO9">
        <v>46</v>
      </c>
      <c r="GP9" s="27">
        <v>0.47119848307186901</v>
      </c>
      <c r="GQ9">
        <v>57</v>
      </c>
      <c r="GR9" s="5">
        <v>2015</v>
      </c>
      <c r="GS9" s="3">
        <v>999</v>
      </c>
      <c r="GT9" s="3">
        <v>999</v>
      </c>
      <c r="GU9" s="3">
        <v>999</v>
      </c>
      <c r="GV9" s="36">
        <v>0.67283978205399797</v>
      </c>
      <c r="GW9" s="36">
        <v>0.75</v>
      </c>
      <c r="GX9" s="3">
        <v>1</v>
      </c>
      <c r="GY9" s="3" t="s">
        <v>1030</v>
      </c>
      <c r="GZ9" s="3">
        <v>1</v>
      </c>
      <c r="HA9" s="5">
        <v>1</v>
      </c>
      <c r="HB9" s="3">
        <v>1</v>
      </c>
      <c r="HC9" s="3" t="s">
        <v>1030</v>
      </c>
      <c r="HD9" s="3">
        <v>1</v>
      </c>
      <c r="HE9" s="3">
        <v>1</v>
      </c>
      <c r="HF9" s="5">
        <v>2015</v>
      </c>
      <c r="HG9" s="28">
        <v>0.238095238095238</v>
      </c>
      <c r="HH9" s="28">
        <v>0.238095238095238</v>
      </c>
      <c r="HI9" s="28">
        <v>0.37932177163648001</v>
      </c>
      <c r="HJ9" s="28">
        <v>0.238095238095238</v>
      </c>
      <c r="HK9" s="40">
        <v>2010</v>
      </c>
      <c r="HL9" s="29">
        <v>0.30870850486585899</v>
      </c>
      <c r="HM9" s="29">
        <v>1</v>
      </c>
      <c r="HN9" s="29">
        <v>0.875</v>
      </c>
      <c r="HO9" s="3">
        <v>1</v>
      </c>
      <c r="HP9" s="22" t="s">
        <v>1036</v>
      </c>
      <c r="HQ9" s="3">
        <v>1</v>
      </c>
      <c r="HR9" s="3" t="s">
        <v>1037</v>
      </c>
      <c r="HS9" s="3">
        <v>0.99299999999999999</v>
      </c>
      <c r="HT9">
        <v>0.7</v>
      </c>
      <c r="HU9" s="5">
        <v>2010</v>
      </c>
      <c r="HV9" s="28">
        <v>0.99429751877690997</v>
      </c>
      <c r="HW9">
        <v>0.7</v>
      </c>
      <c r="HX9" s="5">
        <v>2010</v>
      </c>
      <c r="HY9" s="5">
        <v>0</v>
      </c>
      <c r="HZ9" s="5" t="s">
        <v>1030</v>
      </c>
      <c r="IA9" s="5">
        <v>999</v>
      </c>
      <c r="IB9" s="5">
        <v>2010</v>
      </c>
      <c r="IC9" s="3">
        <v>1</v>
      </c>
      <c r="ID9" s="22" t="s">
        <v>1030</v>
      </c>
      <c r="IE9" s="29">
        <v>0.83121625312948499</v>
      </c>
      <c r="IF9" s="29">
        <v>1</v>
      </c>
      <c r="IG9" s="3">
        <v>1</v>
      </c>
      <c r="IH9" s="22" t="s">
        <v>1030</v>
      </c>
      <c r="II9" s="11">
        <v>1</v>
      </c>
      <c r="IJ9" s="22" t="s">
        <v>1030</v>
      </c>
      <c r="IK9" s="3">
        <v>1</v>
      </c>
      <c r="IL9" s="3" t="s">
        <v>1030</v>
      </c>
      <c r="IM9" s="11">
        <v>1</v>
      </c>
      <c r="IN9" s="11" t="s">
        <v>1030</v>
      </c>
      <c r="IO9" s="11">
        <v>1</v>
      </c>
      <c r="IP9" s="11" t="s">
        <v>1030</v>
      </c>
      <c r="IQ9" s="3">
        <v>1</v>
      </c>
      <c r="IR9" s="11" t="s">
        <v>1030</v>
      </c>
      <c r="IS9" s="3">
        <v>1</v>
      </c>
      <c r="IT9" s="3" t="s">
        <v>1030</v>
      </c>
      <c r="IU9" s="3">
        <v>1</v>
      </c>
      <c r="IV9" s="3" t="s">
        <v>1030</v>
      </c>
      <c r="IW9" s="3">
        <v>1</v>
      </c>
      <c r="IX9" s="3" t="s">
        <v>1030</v>
      </c>
      <c r="IY9" s="3">
        <v>1</v>
      </c>
      <c r="IZ9" s="3" t="s">
        <v>1030</v>
      </c>
      <c r="JA9" s="3">
        <v>1</v>
      </c>
      <c r="JB9" s="11" t="s">
        <v>1030</v>
      </c>
      <c r="JC9" s="3">
        <v>1</v>
      </c>
      <c r="JD9" s="3" t="s">
        <v>1030</v>
      </c>
      <c r="JE9" s="3">
        <v>1</v>
      </c>
      <c r="JF9" s="11" t="s">
        <v>1030</v>
      </c>
      <c r="JG9" s="3">
        <v>1</v>
      </c>
      <c r="JH9" s="11" t="s">
        <v>1030</v>
      </c>
      <c r="JI9" s="3">
        <v>1</v>
      </c>
      <c r="JJ9" s="3" t="s">
        <v>1030</v>
      </c>
      <c r="JK9" s="3">
        <v>1</v>
      </c>
      <c r="JL9" s="3" t="s">
        <v>1030</v>
      </c>
      <c r="JM9" s="3">
        <v>1</v>
      </c>
      <c r="JN9" s="11" t="s">
        <v>1030</v>
      </c>
      <c r="JO9" s="3">
        <v>1</v>
      </c>
      <c r="JP9" s="3" t="s">
        <v>1031</v>
      </c>
      <c r="JQ9" s="3">
        <v>1</v>
      </c>
      <c r="JR9" s="5" t="s">
        <v>1031</v>
      </c>
      <c r="JS9" s="29">
        <v>1</v>
      </c>
      <c r="JT9" s="29">
        <v>1</v>
      </c>
      <c r="JU9" s="3">
        <v>1</v>
      </c>
      <c r="JV9" s="3">
        <v>1.0269999999999999</v>
      </c>
      <c r="JW9" s="3">
        <v>1.07</v>
      </c>
      <c r="JX9" s="34">
        <v>1.07</v>
      </c>
      <c r="JY9" s="3">
        <v>0.98399999999999999</v>
      </c>
      <c r="JZ9" s="34">
        <v>0.98399999999999999</v>
      </c>
      <c r="KA9" s="3">
        <v>999</v>
      </c>
      <c r="KB9" s="34">
        <v>999</v>
      </c>
      <c r="KC9" s="3">
        <v>999</v>
      </c>
      <c r="KD9" s="34">
        <v>999</v>
      </c>
      <c r="KE9" s="3">
        <v>999</v>
      </c>
      <c r="KF9" s="34">
        <v>999</v>
      </c>
      <c r="KG9" s="3">
        <v>999</v>
      </c>
      <c r="KH9" s="34">
        <v>999</v>
      </c>
      <c r="KI9" s="3">
        <v>999</v>
      </c>
      <c r="KJ9" s="34">
        <v>999</v>
      </c>
      <c r="KK9" s="3">
        <v>999</v>
      </c>
      <c r="KL9" s="34">
        <v>999</v>
      </c>
      <c r="KM9" s="3">
        <v>999</v>
      </c>
      <c r="KN9" s="3">
        <v>999</v>
      </c>
      <c r="KO9" s="3">
        <v>999</v>
      </c>
      <c r="KP9" s="3">
        <v>999</v>
      </c>
      <c r="KQ9" s="154">
        <f t="shared" si="10"/>
        <v>8.3999999999999964E-2</v>
      </c>
      <c r="KR9" s="30">
        <f t="shared" si="0"/>
        <v>0.91962616822429899</v>
      </c>
      <c r="KS9" s="6" t="s">
        <v>1040</v>
      </c>
      <c r="KT9" s="30">
        <v>999</v>
      </c>
      <c r="KU9" s="30">
        <v>999</v>
      </c>
      <c r="KV9" s="30">
        <v>999</v>
      </c>
      <c r="KW9" s="30">
        <v>999</v>
      </c>
      <c r="KX9" s="30">
        <v>999</v>
      </c>
      <c r="KY9" s="30">
        <v>999</v>
      </c>
      <c r="KZ9" s="152"/>
      <c r="LA9" s="30">
        <v>999</v>
      </c>
      <c r="LB9" s="30">
        <v>999</v>
      </c>
      <c r="LC9" s="3">
        <v>0.50551341394063798</v>
      </c>
      <c r="LD9" s="3">
        <v>0.39300000000000002</v>
      </c>
      <c r="LE9" s="3">
        <v>999</v>
      </c>
      <c r="LF9" s="3">
        <v>999</v>
      </c>
      <c r="LG9" s="3">
        <v>999</v>
      </c>
      <c r="LH9" s="3">
        <v>999</v>
      </c>
      <c r="LI9" s="3">
        <v>999</v>
      </c>
      <c r="LJ9" s="3">
        <v>999</v>
      </c>
      <c r="LK9" s="3">
        <v>999</v>
      </c>
      <c r="LL9" s="3">
        <v>999</v>
      </c>
      <c r="LM9" s="3">
        <v>999</v>
      </c>
      <c r="LN9" s="3">
        <v>999</v>
      </c>
      <c r="LO9" s="3">
        <v>999</v>
      </c>
      <c r="LP9" s="3">
        <v>999</v>
      </c>
      <c r="LQ9" s="3">
        <v>999</v>
      </c>
      <c r="LR9" s="3">
        <v>999</v>
      </c>
      <c r="LS9" s="5">
        <v>999</v>
      </c>
      <c r="LT9" s="3">
        <v>999</v>
      </c>
      <c r="LU9" s="3">
        <v>999</v>
      </c>
      <c r="LV9" s="3">
        <v>999</v>
      </c>
      <c r="LW9" s="3">
        <v>999</v>
      </c>
      <c r="LX9" s="11">
        <v>999</v>
      </c>
      <c r="LY9" s="154">
        <f t="shared" si="11"/>
        <v>0.18300000000000002</v>
      </c>
      <c r="LZ9" s="30">
        <v>999</v>
      </c>
      <c r="MA9" s="30">
        <v>999</v>
      </c>
      <c r="MB9" s="30">
        <v>999</v>
      </c>
      <c r="MC9" s="30">
        <v>999</v>
      </c>
      <c r="MD9" s="30">
        <v>999</v>
      </c>
      <c r="ME9" s="30">
        <v>999</v>
      </c>
      <c r="MF9" s="30">
        <v>999</v>
      </c>
      <c r="MG9" s="30">
        <v>999</v>
      </c>
      <c r="MH9" s="152"/>
      <c r="MI9" s="30">
        <v>999</v>
      </c>
      <c r="MJ9" s="30">
        <v>999</v>
      </c>
      <c r="MK9" s="3">
        <v>999</v>
      </c>
      <c r="ML9" s="3">
        <v>999</v>
      </c>
      <c r="MM9" s="3">
        <v>999</v>
      </c>
      <c r="MN9" s="3">
        <v>999</v>
      </c>
      <c r="MO9" s="3">
        <v>999</v>
      </c>
      <c r="MP9" s="3">
        <v>999</v>
      </c>
      <c r="MQ9" s="3">
        <v>999</v>
      </c>
      <c r="MR9" s="3">
        <v>999</v>
      </c>
      <c r="MS9" s="3">
        <v>999</v>
      </c>
      <c r="MT9" s="3">
        <v>999</v>
      </c>
      <c r="MU9" s="3">
        <v>999</v>
      </c>
      <c r="MV9" s="3">
        <v>999</v>
      </c>
      <c r="MW9" s="3">
        <v>999</v>
      </c>
      <c r="MX9" s="3">
        <v>999</v>
      </c>
      <c r="MY9" s="3">
        <v>999</v>
      </c>
      <c r="MZ9" s="3">
        <v>999</v>
      </c>
      <c r="NA9" s="3">
        <v>999</v>
      </c>
      <c r="NB9" s="3">
        <v>999</v>
      </c>
      <c r="NC9" s="3">
        <v>999</v>
      </c>
      <c r="ND9" s="3">
        <v>999</v>
      </c>
      <c r="NE9" s="3">
        <v>999</v>
      </c>
      <c r="NF9" s="3">
        <v>999</v>
      </c>
      <c r="NG9" s="30">
        <v>999</v>
      </c>
      <c r="NH9" s="30">
        <v>999</v>
      </c>
      <c r="NI9" s="30">
        <v>999</v>
      </c>
      <c r="NJ9" s="30">
        <v>999</v>
      </c>
      <c r="NK9" s="30">
        <v>999</v>
      </c>
      <c r="NL9" s="30">
        <v>999</v>
      </c>
      <c r="NM9" s="30">
        <v>999</v>
      </c>
      <c r="NN9" s="30">
        <v>999</v>
      </c>
      <c r="NO9" s="152"/>
      <c r="NP9" s="30">
        <v>999</v>
      </c>
      <c r="NQ9" s="30">
        <v>999</v>
      </c>
      <c r="NR9" s="3">
        <v>0.26845312309504599</v>
      </c>
      <c r="NS9" s="3">
        <v>0.10199999999999999</v>
      </c>
      <c r="NT9" s="3">
        <v>999</v>
      </c>
      <c r="NU9" s="3">
        <v>999</v>
      </c>
      <c r="NV9" s="3">
        <v>999</v>
      </c>
      <c r="NW9" s="3">
        <v>999</v>
      </c>
      <c r="NX9" s="3">
        <v>999</v>
      </c>
      <c r="NY9" s="3">
        <v>999</v>
      </c>
      <c r="NZ9" s="3">
        <v>999</v>
      </c>
      <c r="OA9" s="3">
        <v>999</v>
      </c>
      <c r="OB9" s="3">
        <v>999</v>
      </c>
      <c r="OC9" s="3">
        <v>999</v>
      </c>
      <c r="OD9" s="3">
        <v>999</v>
      </c>
      <c r="OE9" s="3">
        <v>999</v>
      </c>
      <c r="OF9" s="3">
        <v>999</v>
      </c>
      <c r="OG9" s="3">
        <v>999</v>
      </c>
      <c r="OH9" s="3">
        <v>999</v>
      </c>
      <c r="OI9" s="3">
        <v>999</v>
      </c>
      <c r="OJ9" s="5">
        <v>999</v>
      </c>
      <c r="OK9" s="3">
        <v>999</v>
      </c>
      <c r="OL9" s="3">
        <v>999</v>
      </c>
      <c r="OM9" s="3">
        <v>999</v>
      </c>
      <c r="ON9" s="30">
        <v>999</v>
      </c>
      <c r="OO9" s="30">
        <v>999</v>
      </c>
      <c r="OP9" s="30">
        <v>999</v>
      </c>
      <c r="OQ9" s="30">
        <v>999</v>
      </c>
      <c r="OR9" s="30">
        <v>999</v>
      </c>
      <c r="OS9" s="30">
        <v>999</v>
      </c>
      <c r="OT9" s="30">
        <v>999</v>
      </c>
      <c r="OU9" s="30">
        <v>999</v>
      </c>
      <c r="OV9" s="152"/>
      <c r="OW9" s="30">
        <v>999</v>
      </c>
      <c r="OX9" s="30">
        <v>999</v>
      </c>
      <c r="OY9" s="3">
        <v>2015</v>
      </c>
      <c r="OZ9" s="3">
        <v>0.94299999999999995</v>
      </c>
      <c r="PA9" s="3">
        <v>0.94299999999999995</v>
      </c>
      <c r="PB9" s="3">
        <v>0.97499999999999998</v>
      </c>
      <c r="PC9" s="3">
        <v>0.97499999999999998</v>
      </c>
      <c r="PD9" s="3">
        <v>0.90900000000000003</v>
      </c>
      <c r="PE9" s="3">
        <v>0.90900000000000003</v>
      </c>
      <c r="PF9" s="3">
        <v>999</v>
      </c>
      <c r="PG9" s="3">
        <v>999</v>
      </c>
      <c r="PH9" s="3">
        <v>999</v>
      </c>
      <c r="PI9" s="3">
        <v>999</v>
      </c>
      <c r="PJ9" s="3">
        <v>999</v>
      </c>
      <c r="PK9" s="3">
        <v>999</v>
      </c>
      <c r="PL9" s="3">
        <v>999</v>
      </c>
      <c r="PM9" s="3">
        <v>999</v>
      </c>
      <c r="PN9" s="3">
        <v>999</v>
      </c>
      <c r="PO9" s="3">
        <v>999</v>
      </c>
      <c r="PP9" s="3">
        <v>999</v>
      </c>
      <c r="PQ9" s="3">
        <v>999</v>
      </c>
      <c r="PR9" s="3">
        <v>999</v>
      </c>
      <c r="PS9" s="3">
        <v>999</v>
      </c>
      <c r="PT9" s="3">
        <v>999</v>
      </c>
      <c r="PU9" s="3">
        <v>999</v>
      </c>
      <c r="PV9" s="154">
        <f t="shared" si="12"/>
        <v>5.7000000000000051E-2</v>
      </c>
      <c r="PW9" s="30">
        <f t="shared" si="3"/>
        <v>0.93230769230769239</v>
      </c>
      <c r="PX9" s="6" t="s">
        <v>1040</v>
      </c>
      <c r="PY9" s="30">
        <v>999</v>
      </c>
      <c r="PZ9" s="30">
        <v>999</v>
      </c>
      <c r="QA9" s="30">
        <v>999</v>
      </c>
      <c r="QB9" s="30">
        <v>999</v>
      </c>
      <c r="QC9" s="30">
        <v>999</v>
      </c>
      <c r="QD9" s="30">
        <v>999</v>
      </c>
      <c r="QE9" s="152"/>
      <c r="QF9" s="30">
        <v>999</v>
      </c>
      <c r="QG9" s="30">
        <v>999</v>
      </c>
      <c r="QH9" s="3">
        <v>0.35643426196557498</v>
      </c>
      <c r="QI9" s="3">
        <v>0.21</v>
      </c>
      <c r="QJ9" s="3">
        <v>0.35282655196380402</v>
      </c>
      <c r="QK9" s="3">
        <v>0.216</v>
      </c>
      <c r="QL9" s="3">
        <v>0.34663547943794698</v>
      </c>
      <c r="QM9" s="3">
        <v>0.20849999999999999</v>
      </c>
      <c r="QN9" s="3">
        <v>999</v>
      </c>
      <c r="QO9" s="3">
        <v>999</v>
      </c>
      <c r="QP9" s="3">
        <v>999</v>
      </c>
      <c r="QQ9" s="3">
        <v>999</v>
      </c>
      <c r="QR9" s="3">
        <v>999</v>
      </c>
      <c r="QS9" s="3">
        <v>999</v>
      </c>
      <c r="QT9" s="3">
        <v>999</v>
      </c>
      <c r="QU9" s="3">
        <v>999</v>
      </c>
      <c r="QV9" s="3">
        <v>999</v>
      </c>
      <c r="QW9" s="3">
        <v>999</v>
      </c>
      <c r="QX9" s="3">
        <v>999</v>
      </c>
      <c r="QY9" s="3">
        <v>999</v>
      </c>
      <c r="QZ9" s="3">
        <v>999</v>
      </c>
      <c r="RA9" s="3">
        <v>999</v>
      </c>
      <c r="RB9" s="3">
        <v>999</v>
      </c>
      <c r="RC9" s="3">
        <v>999</v>
      </c>
      <c r="RD9" s="154">
        <f t="shared" si="13"/>
        <v>0.79</v>
      </c>
      <c r="RE9" s="30">
        <f>QM9/QK9</f>
        <v>0.96527777777777779</v>
      </c>
      <c r="RF9" s="6" t="s">
        <v>1040</v>
      </c>
      <c r="RG9" s="30">
        <v>999</v>
      </c>
      <c r="RH9" s="30">
        <v>999</v>
      </c>
      <c r="RI9" s="30">
        <v>999</v>
      </c>
      <c r="RJ9" s="30">
        <v>999</v>
      </c>
      <c r="RK9" s="30">
        <v>999</v>
      </c>
      <c r="RL9" s="30">
        <v>999</v>
      </c>
      <c r="RM9" s="152"/>
      <c r="RN9" s="30">
        <v>999</v>
      </c>
      <c r="RO9" s="30">
        <v>999</v>
      </c>
      <c r="RP9" s="3">
        <v>2015</v>
      </c>
      <c r="RQ9" s="20">
        <v>0.51300000000000001</v>
      </c>
      <c r="RR9" s="20">
        <v>0.51300000000000001</v>
      </c>
      <c r="RS9" s="20">
        <v>0.51800000000000002</v>
      </c>
      <c r="RT9" s="20">
        <v>0.51800000000000002</v>
      </c>
      <c r="RU9" s="20">
        <v>0.50900000000000001</v>
      </c>
      <c r="RV9" s="20">
        <v>0.50900000000000001</v>
      </c>
      <c r="RW9" s="3">
        <v>999</v>
      </c>
      <c r="RX9" s="3">
        <v>999</v>
      </c>
      <c r="RY9" s="3">
        <v>999</v>
      </c>
      <c r="RZ9" s="3">
        <v>999</v>
      </c>
      <c r="SA9" s="3">
        <v>999</v>
      </c>
      <c r="SB9" s="3">
        <v>999</v>
      </c>
      <c r="SC9" s="3">
        <v>999</v>
      </c>
      <c r="SD9" s="3">
        <v>999</v>
      </c>
      <c r="SE9" s="3">
        <v>999</v>
      </c>
      <c r="SF9" s="3">
        <v>999</v>
      </c>
      <c r="SG9" s="3">
        <v>999</v>
      </c>
      <c r="SH9" s="3">
        <v>999</v>
      </c>
      <c r="SI9" s="3">
        <v>999</v>
      </c>
      <c r="SJ9" s="3">
        <v>999</v>
      </c>
      <c r="SK9" s="3">
        <v>999</v>
      </c>
      <c r="SL9" s="3">
        <v>999</v>
      </c>
      <c r="SM9" s="30">
        <f>RV9/RT9</f>
        <v>0.98262548262548266</v>
      </c>
      <c r="SN9" s="6" t="s">
        <v>1040</v>
      </c>
      <c r="SO9" s="30">
        <v>999</v>
      </c>
      <c r="SP9" s="30">
        <v>999</v>
      </c>
      <c r="SQ9" s="30">
        <v>999</v>
      </c>
      <c r="SR9" s="30">
        <v>999</v>
      </c>
      <c r="SS9" s="30">
        <v>999</v>
      </c>
      <c r="ST9" s="30">
        <v>999</v>
      </c>
      <c r="SU9" s="152"/>
      <c r="SV9" s="30">
        <v>999</v>
      </c>
      <c r="SW9" s="30">
        <v>999</v>
      </c>
      <c r="SX9" s="20">
        <v>0.50983100686669203</v>
      </c>
      <c r="SY9" s="20">
        <v>0.39829999999999999</v>
      </c>
      <c r="SZ9" s="3">
        <v>999</v>
      </c>
      <c r="TA9" s="3">
        <v>999</v>
      </c>
      <c r="TB9" s="3">
        <v>999</v>
      </c>
      <c r="TC9" s="3">
        <v>999</v>
      </c>
      <c r="TD9" s="3">
        <v>999</v>
      </c>
      <c r="TE9" s="3">
        <v>999</v>
      </c>
      <c r="TF9" s="3">
        <v>999</v>
      </c>
      <c r="TG9" s="3">
        <v>999</v>
      </c>
      <c r="TH9" s="3">
        <v>999</v>
      </c>
      <c r="TI9" s="3">
        <v>999</v>
      </c>
      <c r="TJ9" s="3">
        <v>999</v>
      </c>
      <c r="TK9" s="3">
        <v>999</v>
      </c>
      <c r="TL9" s="3">
        <v>999</v>
      </c>
      <c r="TM9" s="3">
        <v>999</v>
      </c>
      <c r="TN9" s="3">
        <v>999</v>
      </c>
      <c r="TO9" s="3">
        <v>999</v>
      </c>
      <c r="TP9" s="3">
        <v>999</v>
      </c>
      <c r="TQ9" s="3">
        <v>999</v>
      </c>
      <c r="TR9" s="3">
        <v>999</v>
      </c>
      <c r="TS9" s="3">
        <v>999</v>
      </c>
      <c r="TT9" s="30">
        <v>999</v>
      </c>
      <c r="TU9" s="30">
        <v>999</v>
      </c>
      <c r="TV9" s="30">
        <v>999</v>
      </c>
      <c r="TW9" s="30">
        <v>999</v>
      </c>
      <c r="TX9" s="30">
        <v>999</v>
      </c>
      <c r="TY9" s="30">
        <v>999</v>
      </c>
      <c r="TZ9" s="30">
        <v>999</v>
      </c>
      <c r="UA9" s="30">
        <v>999</v>
      </c>
      <c r="UB9" s="152"/>
      <c r="UC9" s="30">
        <v>999</v>
      </c>
      <c r="UD9" s="30">
        <v>999</v>
      </c>
      <c r="UE9" s="3">
        <v>999</v>
      </c>
      <c r="UF9" s="3">
        <v>999</v>
      </c>
      <c r="UG9" s="3">
        <v>999</v>
      </c>
      <c r="UH9" s="3">
        <v>999</v>
      </c>
      <c r="UI9" s="3">
        <v>999</v>
      </c>
      <c r="UJ9" s="3">
        <v>999</v>
      </c>
      <c r="UK9" s="3">
        <v>999</v>
      </c>
      <c r="UL9" s="3">
        <v>999</v>
      </c>
      <c r="UM9" s="3">
        <v>999</v>
      </c>
      <c r="UN9" s="3">
        <v>999</v>
      </c>
      <c r="UO9" s="3">
        <v>999</v>
      </c>
      <c r="UP9" s="3">
        <v>999</v>
      </c>
      <c r="UQ9" s="3">
        <v>999</v>
      </c>
      <c r="UR9" s="3">
        <v>999</v>
      </c>
      <c r="US9" s="3">
        <v>999</v>
      </c>
      <c r="UT9" s="3">
        <v>999</v>
      </c>
      <c r="UU9" s="3">
        <v>999</v>
      </c>
      <c r="UV9" s="3">
        <v>999</v>
      </c>
      <c r="UW9" s="3">
        <v>999</v>
      </c>
      <c r="UX9" s="3">
        <v>999</v>
      </c>
      <c r="UY9" s="3">
        <v>999</v>
      </c>
      <c r="UZ9" s="3">
        <v>999</v>
      </c>
      <c r="VA9" s="30">
        <v>999</v>
      </c>
      <c r="VB9" s="30">
        <v>999</v>
      </c>
      <c r="VC9" s="30">
        <v>999</v>
      </c>
      <c r="VD9" s="30">
        <v>999</v>
      </c>
      <c r="VE9" s="30">
        <v>999</v>
      </c>
      <c r="VF9" s="30">
        <v>999</v>
      </c>
      <c r="VG9" s="30">
        <v>999</v>
      </c>
      <c r="VH9" s="30">
        <v>999</v>
      </c>
      <c r="VI9" s="152"/>
      <c r="VJ9" s="30">
        <v>999</v>
      </c>
      <c r="VK9" s="30">
        <v>999</v>
      </c>
      <c r="VL9" s="41">
        <v>999</v>
      </c>
      <c r="VM9" s="3">
        <v>999</v>
      </c>
      <c r="VN9" s="20">
        <v>0.59634207131415795</v>
      </c>
      <c r="VO9" s="20">
        <v>0.51100000000000001</v>
      </c>
      <c r="VP9" s="20">
        <v>0.57818159190497898</v>
      </c>
      <c r="VQ9" s="20">
        <v>0.48899999999999999</v>
      </c>
      <c r="VR9" s="3">
        <v>999</v>
      </c>
      <c r="VS9" s="3">
        <v>999</v>
      </c>
      <c r="VT9" s="3">
        <v>999</v>
      </c>
      <c r="VU9" s="3">
        <v>999</v>
      </c>
      <c r="VV9" s="3">
        <v>999</v>
      </c>
      <c r="VW9" s="3">
        <v>999</v>
      </c>
      <c r="VX9" s="3">
        <v>999</v>
      </c>
      <c r="VY9" s="3">
        <v>999</v>
      </c>
      <c r="VZ9" s="3">
        <v>999</v>
      </c>
      <c r="WA9" s="3">
        <v>999</v>
      </c>
      <c r="WB9" s="3">
        <v>999</v>
      </c>
      <c r="WC9" s="3">
        <v>999</v>
      </c>
      <c r="WD9" s="3">
        <v>999</v>
      </c>
      <c r="WE9" s="3">
        <v>999</v>
      </c>
      <c r="WF9" s="3">
        <v>999</v>
      </c>
      <c r="WG9" s="3">
        <v>999</v>
      </c>
      <c r="WH9" s="30">
        <f>VQ9/VO9</f>
        <v>0.95694716242661448</v>
      </c>
      <c r="WI9" s="6" t="s">
        <v>1040</v>
      </c>
      <c r="WJ9" s="30">
        <v>999</v>
      </c>
      <c r="WK9" s="30">
        <v>999</v>
      </c>
      <c r="WL9" s="30">
        <v>999</v>
      </c>
      <c r="WM9" s="30">
        <v>999</v>
      </c>
      <c r="WN9" s="30">
        <v>999</v>
      </c>
      <c r="WO9" s="30">
        <v>999</v>
      </c>
      <c r="WP9" s="152"/>
      <c r="WQ9" s="30">
        <v>999</v>
      </c>
      <c r="WR9" s="30">
        <v>999</v>
      </c>
      <c r="WS9" s="3">
        <v>2015</v>
      </c>
      <c r="WT9" s="29">
        <v>0.56425679198605405</v>
      </c>
      <c r="WU9" s="29">
        <v>0.18181818181818199</v>
      </c>
      <c r="WV9" s="29">
        <v>0.72727272727272696</v>
      </c>
      <c r="WW9" s="3">
        <v>1</v>
      </c>
      <c r="WX9" s="3" t="s">
        <v>1030</v>
      </c>
      <c r="WY9" s="3">
        <v>1</v>
      </c>
      <c r="WZ9" s="3" t="s">
        <v>1030</v>
      </c>
      <c r="XA9" s="3">
        <v>1</v>
      </c>
      <c r="XB9" s="3" t="s">
        <v>1030</v>
      </c>
      <c r="XC9" s="3">
        <v>1</v>
      </c>
      <c r="XD9" s="3" t="s">
        <v>1030</v>
      </c>
      <c r="XE9" s="3">
        <v>1</v>
      </c>
      <c r="XF9" s="3" t="s">
        <v>1030</v>
      </c>
      <c r="XG9" s="3">
        <v>1</v>
      </c>
      <c r="XH9" s="3" t="s">
        <v>1030</v>
      </c>
      <c r="XI9" s="3">
        <v>1</v>
      </c>
      <c r="XJ9" s="3" t="s">
        <v>1030</v>
      </c>
      <c r="XK9" s="3">
        <v>1</v>
      </c>
      <c r="XL9" s="3" t="s">
        <v>1030</v>
      </c>
      <c r="XM9" s="3">
        <v>1</v>
      </c>
      <c r="XN9" s="3" t="s">
        <v>1030</v>
      </c>
      <c r="XO9" s="3">
        <v>1</v>
      </c>
      <c r="XP9" s="3" t="s">
        <v>1030</v>
      </c>
      <c r="XQ9" s="3">
        <v>1</v>
      </c>
      <c r="XR9" s="3" t="s">
        <v>1030</v>
      </c>
      <c r="XS9" s="3">
        <v>1</v>
      </c>
      <c r="XT9" s="3" t="s">
        <v>1030</v>
      </c>
      <c r="XU9" s="3">
        <v>1</v>
      </c>
      <c r="XV9" s="3" t="s">
        <v>1030</v>
      </c>
      <c r="XW9" s="3">
        <v>1</v>
      </c>
      <c r="XX9" s="3" t="s">
        <v>1030</v>
      </c>
      <c r="XY9" s="3">
        <v>1</v>
      </c>
      <c r="XZ9" s="3" t="s">
        <v>1030</v>
      </c>
      <c r="YA9" s="3">
        <v>1</v>
      </c>
      <c r="YB9" s="3" t="s">
        <v>1030</v>
      </c>
      <c r="YC9" s="3">
        <v>1</v>
      </c>
      <c r="YD9" s="3" t="s">
        <v>1030</v>
      </c>
      <c r="YE9" s="3">
        <v>1</v>
      </c>
      <c r="YF9" s="3" t="s">
        <v>1030</v>
      </c>
      <c r="YG9" s="3">
        <v>1</v>
      </c>
      <c r="YH9" s="3" t="s">
        <v>1030</v>
      </c>
      <c r="YI9" s="3">
        <v>1</v>
      </c>
      <c r="YJ9" s="3" t="s">
        <v>1030</v>
      </c>
      <c r="YK9" s="29">
        <v>1</v>
      </c>
      <c r="YL9" s="29">
        <v>1</v>
      </c>
      <c r="YM9" s="3">
        <v>1</v>
      </c>
      <c r="YN9" s="3" t="s">
        <v>1030</v>
      </c>
      <c r="YO9" s="3">
        <v>0.66</v>
      </c>
      <c r="YP9" s="3" t="s">
        <v>1058</v>
      </c>
      <c r="YQ9" s="3">
        <v>1</v>
      </c>
      <c r="YR9" s="3" t="s">
        <v>1030</v>
      </c>
      <c r="YS9" s="3">
        <v>0.66</v>
      </c>
      <c r="YT9" s="3" t="s">
        <v>1071</v>
      </c>
      <c r="YU9" s="29">
        <v>0.83</v>
      </c>
      <c r="YV9" s="29">
        <v>1</v>
      </c>
      <c r="YW9" s="3">
        <v>1</v>
      </c>
      <c r="YX9" s="3" t="s">
        <v>1030</v>
      </c>
      <c r="YY9" s="3">
        <v>1</v>
      </c>
      <c r="YZ9" s="3" t="s">
        <v>1030</v>
      </c>
      <c r="ZA9" s="3">
        <v>1</v>
      </c>
      <c r="ZB9" s="3" t="s">
        <v>1030</v>
      </c>
      <c r="ZC9" s="3">
        <v>1</v>
      </c>
      <c r="ZD9" s="3" t="s">
        <v>1030</v>
      </c>
      <c r="ZE9" s="3">
        <v>1</v>
      </c>
      <c r="ZF9" s="3" t="s">
        <v>1030</v>
      </c>
      <c r="ZG9" s="3">
        <v>1</v>
      </c>
      <c r="ZH9" s="3" t="s">
        <v>1030</v>
      </c>
      <c r="ZI9" s="3">
        <v>1</v>
      </c>
      <c r="ZJ9" s="3" t="s">
        <v>1030</v>
      </c>
      <c r="ZK9" s="3">
        <v>1</v>
      </c>
      <c r="ZL9" s="3" t="s">
        <v>1030</v>
      </c>
      <c r="ZM9" s="20">
        <v>0.88</v>
      </c>
      <c r="ZN9" s="20">
        <v>0.88</v>
      </c>
      <c r="ZO9" s="20">
        <v>0.88519999999999999</v>
      </c>
      <c r="ZP9" s="20">
        <v>0.88519999999999999</v>
      </c>
      <c r="ZQ9" s="20">
        <v>0.87529999999999997</v>
      </c>
      <c r="ZR9" s="20">
        <v>0.87529999999999997</v>
      </c>
      <c r="ZS9" s="3">
        <v>999</v>
      </c>
      <c r="ZT9" s="3">
        <v>999</v>
      </c>
      <c r="ZU9" s="3">
        <v>999</v>
      </c>
      <c r="ZV9" s="3">
        <v>999</v>
      </c>
      <c r="ZW9" s="3">
        <v>999</v>
      </c>
      <c r="ZX9" s="3">
        <v>999</v>
      </c>
      <c r="ZY9" s="3">
        <v>999</v>
      </c>
      <c r="ZZ9" s="3">
        <v>999</v>
      </c>
      <c r="AAA9" s="3">
        <v>999</v>
      </c>
      <c r="AAB9" s="3">
        <v>999</v>
      </c>
      <c r="AAC9" s="3">
        <v>999</v>
      </c>
      <c r="AAD9" s="3">
        <v>999</v>
      </c>
      <c r="AAE9" s="3">
        <v>999</v>
      </c>
      <c r="AAF9" s="3">
        <v>999</v>
      </c>
      <c r="AAG9" s="3">
        <v>999</v>
      </c>
      <c r="AAH9" s="3">
        <v>999</v>
      </c>
      <c r="AAI9" s="30">
        <f>ZR9/ZP9</f>
        <v>0.98881608676005417</v>
      </c>
      <c r="AAJ9" s="6" t="s">
        <v>1040</v>
      </c>
      <c r="AAK9" s="30">
        <v>999</v>
      </c>
      <c r="AAL9" s="30">
        <v>999</v>
      </c>
      <c r="AAM9" s="30">
        <v>999</v>
      </c>
      <c r="AAN9" s="30">
        <v>999</v>
      </c>
      <c r="AAO9" s="30">
        <v>999</v>
      </c>
      <c r="AAP9" s="30">
        <v>999</v>
      </c>
      <c r="AAQ9" s="152"/>
      <c r="AAR9" s="30">
        <v>999</v>
      </c>
      <c r="AAS9" s="30">
        <v>999</v>
      </c>
      <c r="AAT9" s="3">
        <v>999</v>
      </c>
      <c r="AAU9" s="3">
        <v>999</v>
      </c>
      <c r="AAV9" s="3">
        <v>999</v>
      </c>
      <c r="AAW9" s="3">
        <v>999</v>
      </c>
      <c r="AAX9" s="3">
        <v>999</v>
      </c>
      <c r="AAY9" s="3">
        <v>999</v>
      </c>
      <c r="AAZ9" s="3">
        <v>999</v>
      </c>
      <c r="ABA9" s="3">
        <v>999</v>
      </c>
      <c r="ABB9" s="3">
        <v>999</v>
      </c>
      <c r="ABC9" s="3">
        <v>999</v>
      </c>
      <c r="ABD9" s="3">
        <v>999</v>
      </c>
      <c r="ABE9" s="3">
        <v>999</v>
      </c>
      <c r="ABF9" s="3">
        <v>999</v>
      </c>
      <c r="ABG9" s="3">
        <v>999</v>
      </c>
      <c r="ABH9" s="3">
        <v>999</v>
      </c>
      <c r="ABI9" s="3">
        <v>999</v>
      </c>
      <c r="ABJ9" s="3">
        <v>999</v>
      </c>
      <c r="ABK9" s="3">
        <v>999</v>
      </c>
      <c r="ABL9" s="3">
        <v>999</v>
      </c>
      <c r="ABM9" s="3">
        <v>999</v>
      </c>
      <c r="ABN9" s="3">
        <v>999</v>
      </c>
      <c r="ABO9" s="3">
        <v>999</v>
      </c>
      <c r="ABP9" s="30">
        <v>999</v>
      </c>
      <c r="ABQ9" s="30">
        <v>999</v>
      </c>
      <c r="ABR9" s="30">
        <v>999</v>
      </c>
      <c r="ABS9" s="30">
        <v>999</v>
      </c>
      <c r="ABT9" s="30">
        <v>999</v>
      </c>
      <c r="ABU9" s="30">
        <v>999</v>
      </c>
      <c r="ABV9" s="30">
        <v>999</v>
      </c>
      <c r="ABW9" s="30">
        <v>999</v>
      </c>
      <c r="ABX9" s="152"/>
      <c r="ABY9" s="30">
        <v>999</v>
      </c>
      <c r="ABZ9" s="30">
        <v>999</v>
      </c>
      <c r="ACA9" s="3">
        <v>999</v>
      </c>
      <c r="ACB9" s="3">
        <v>999</v>
      </c>
      <c r="ACC9" s="3">
        <v>999</v>
      </c>
      <c r="ACD9" s="3">
        <v>999</v>
      </c>
      <c r="ACE9" s="3">
        <v>999</v>
      </c>
      <c r="ACF9" s="3">
        <v>999</v>
      </c>
      <c r="ACG9" s="3">
        <v>999</v>
      </c>
      <c r="ACH9" s="3">
        <v>999</v>
      </c>
      <c r="ACI9" s="3">
        <v>999</v>
      </c>
      <c r="ACJ9" s="3">
        <v>999</v>
      </c>
      <c r="ACK9" s="3">
        <v>999</v>
      </c>
      <c r="ACL9" s="3">
        <v>999</v>
      </c>
      <c r="ACM9" s="3">
        <v>999</v>
      </c>
      <c r="ACN9" s="3">
        <v>999</v>
      </c>
      <c r="ACO9" s="3">
        <v>999</v>
      </c>
      <c r="ACP9" s="3">
        <v>999</v>
      </c>
      <c r="ACQ9" s="3">
        <v>999</v>
      </c>
      <c r="ACR9" s="3">
        <v>999</v>
      </c>
      <c r="ACS9" s="3">
        <v>999</v>
      </c>
      <c r="ACT9" s="3">
        <v>999</v>
      </c>
      <c r="ACU9" s="3">
        <v>999</v>
      </c>
      <c r="ACV9" s="3">
        <v>999</v>
      </c>
      <c r="ACW9" s="30">
        <v>999</v>
      </c>
      <c r="ACX9" s="30">
        <v>999</v>
      </c>
      <c r="ACY9" s="30">
        <v>999</v>
      </c>
      <c r="ACZ9" s="30">
        <v>999</v>
      </c>
      <c r="ADA9" s="30">
        <v>999</v>
      </c>
      <c r="ADB9" s="30">
        <v>999</v>
      </c>
      <c r="ADC9" s="30">
        <v>999</v>
      </c>
      <c r="ADD9" s="30">
        <v>999</v>
      </c>
      <c r="ADE9" s="152"/>
      <c r="ADF9" s="30">
        <v>999</v>
      </c>
      <c r="ADG9" s="30">
        <v>999</v>
      </c>
      <c r="ADH9" s="20">
        <v>0.73116874234005003</v>
      </c>
      <c r="ADI9" s="20">
        <v>0.67</v>
      </c>
      <c r="ADJ9" s="20">
        <v>0.77794686540594804</v>
      </c>
      <c r="ADK9" s="20">
        <v>0.73099999999999998</v>
      </c>
      <c r="ADL9" s="20">
        <v>0.67228589429799801</v>
      </c>
      <c r="ADM9" s="3">
        <v>0.60299999999999998</v>
      </c>
      <c r="ADN9" s="3">
        <v>999</v>
      </c>
      <c r="ADO9" s="3">
        <v>999</v>
      </c>
      <c r="ADP9" s="3">
        <v>999</v>
      </c>
      <c r="ADQ9" s="3">
        <v>999</v>
      </c>
      <c r="ADR9" s="3">
        <v>999</v>
      </c>
      <c r="ADS9" s="3">
        <v>999</v>
      </c>
      <c r="ADT9" s="3">
        <v>999</v>
      </c>
      <c r="ADU9" s="3">
        <v>999</v>
      </c>
      <c r="ADV9" s="3">
        <v>999</v>
      </c>
      <c r="ADW9" s="3">
        <v>999</v>
      </c>
      <c r="ADX9" s="3">
        <v>999</v>
      </c>
      <c r="ADY9" s="3">
        <v>999</v>
      </c>
      <c r="ADZ9" s="3">
        <v>999</v>
      </c>
      <c r="AEA9" s="3">
        <v>999</v>
      </c>
      <c r="AEB9" s="3">
        <v>999</v>
      </c>
      <c r="AEC9" s="3">
        <v>999</v>
      </c>
      <c r="AED9" s="30">
        <f>ADM9/ADK9</f>
        <v>0.82489740082079344</v>
      </c>
      <c r="AEE9" s="6" t="s">
        <v>1040</v>
      </c>
      <c r="AEF9" s="30">
        <v>999</v>
      </c>
      <c r="AEG9" s="30">
        <v>999</v>
      </c>
      <c r="AEH9" s="30">
        <v>999</v>
      </c>
      <c r="AEI9" s="30">
        <v>999</v>
      </c>
      <c r="AEJ9" s="30">
        <v>999</v>
      </c>
      <c r="AEK9" s="30">
        <v>999</v>
      </c>
      <c r="AEL9" s="152"/>
      <c r="AEM9" s="30">
        <v>999</v>
      </c>
      <c r="AEN9" s="30">
        <v>999</v>
      </c>
      <c r="AEO9" s="3">
        <v>999</v>
      </c>
      <c r="AEP9" s="3">
        <v>999</v>
      </c>
      <c r="AEQ9" s="3">
        <v>999</v>
      </c>
      <c r="AER9" s="3">
        <v>999</v>
      </c>
      <c r="AES9" s="3">
        <v>999</v>
      </c>
      <c r="AET9" s="3">
        <v>999</v>
      </c>
      <c r="AEU9" s="3">
        <v>999</v>
      </c>
      <c r="AEV9" s="3">
        <v>999</v>
      </c>
      <c r="AEW9" s="3">
        <v>999</v>
      </c>
      <c r="AEX9" s="3">
        <v>999</v>
      </c>
      <c r="AEY9" s="3">
        <v>999</v>
      </c>
      <c r="AEZ9" s="3">
        <v>999</v>
      </c>
      <c r="AFA9" s="3">
        <v>999</v>
      </c>
      <c r="AFB9" s="3">
        <v>999</v>
      </c>
      <c r="AFC9" s="3">
        <v>999</v>
      </c>
      <c r="AFD9" s="3">
        <v>999</v>
      </c>
      <c r="AFE9" s="3">
        <v>999</v>
      </c>
      <c r="AFF9" s="3">
        <v>999</v>
      </c>
      <c r="AFG9" s="3">
        <v>999</v>
      </c>
      <c r="AFH9" s="3">
        <v>999</v>
      </c>
      <c r="AFI9" s="3">
        <v>999</v>
      </c>
      <c r="AFJ9" s="3">
        <v>999</v>
      </c>
      <c r="AFK9" s="30">
        <v>999</v>
      </c>
      <c r="AFL9" s="30">
        <v>999</v>
      </c>
      <c r="AFM9" s="30">
        <v>999</v>
      </c>
      <c r="AFN9" s="30">
        <v>999</v>
      </c>
      <c r="AFO9" s="30">
        <v>999</v>
      </c>
      <c r="AFP9" s="30">
        <v>999</v>
      </c>
      <c r="AFQ9" s="30">
        <v>999</v>
      </c>
      <c r="AFR9" s="30">
        <v>999</v>
      </c>
      <c r="AFS9" s="152"/>
      <c r="AFT9" s="30">
        <v>999</v>
      </c>
      <c r="AFU9" s="30">
        <v>999</v>
      </c>
      <c r="AFV9" s="3">
        <v>999</v>
      </c>
      <c r="AFW9" s="3">
        <v>999</v>
      </c>
      <c r="AFX9" s="3">
        <v>999</v>
      </c>
      <c r="AFY9" s="3">
        <v>999</v>
      </c>
      <c r="AFZ9" s="3">
        <v>999</v>
      </c>
      <c r="AGA9" s="3">
        <v>999</v>
      </c>
      <c r="AGB9" s="3">
        <v>999</v>
      </c>
      <c r="AGC9" s="3">
        <v>999</v>
      </c>
      <c r="AGD9" s="3">
        <v>999</v>
      </c>
      <c r="AGE9" s="3">
        <v>999</v>
      </c>
      <c r="AGF9" s="3">
        <v>999</v>
      </c>
      <c r="AGG9" s="3">
        <v>999</v>
      </c>
      <c r="AGH9" s="3">
        <v>999</v>
      </c>
      <c r="AGI9" s="3">
        <v>999</v>
      </c>
      <c r="AGJ9" s="3">
        <v>999</v>
      </c>
      <c r="AGK9" s="3">
        <v>999</v>
      </c>
      <c r="AGL9" s="3">
        <v>999</v>
      </c>
      <c r="AGM9" s="3">
        <v>999</v>
      </c>
      <c r="AGN9" s="3">
        <v>999</v>
      </c>
      <c r="AGO9" s="3">
        <v>999</v>
      </c>
      <c r="AGP9" s="3">
        <v>999</v>
      </c>
      <c r="AGQ9" s="3">
        <v>999</v>
      </c>
      <c r="AGR9" s="30">
        <v>999</v>
      </c>
      <c r="AGS9" s="30">
        <v>999</v>
      </c>
      <c r="AGT9" s="30">
        <v>999</v>
      </c>
      <c r="AGU9" s="30">
        <v>999</v>
      </c>
      <c r="AGV9" s="30">
        <v>999</v>
      </c>
      <c r="AGW9" s="30">
        <v>999</v>
      </c>
      <c r="AGX9" s="30">
        <v>999</v>
      </c>
      <c r="AGY9" s="30">
        <v>999</v>
      </c>
      <c r="AGZ9" s="152"/>
      <c r="AHA9" s="30">
        <v>999</v>
      </c>
      <c r="AHB9" s="30">
        <v>999</v>
      </c>
      <c r="AHC9" s="3">
        <v>2015</v>
      </c>
      <c r="AHD9" s="3">
        <v>999</v>
      </c>
      <c r="AHE9" s="3">
        <v>999</v>
      </c>
      <c r="AHF9" s="3">
        <v>999</v>
      </c>
      <c r="AHG9" s="3">
        <v>999</v>
      </c>
      <c r="AHH9" s="3">
        <v>999</v>
      </c>
      <c r="AHI9" s="3">
        <v>999</v>
      </c>
      <c r="AHJ9" s="3">
        <v>999</v>
      </c>
      <c r="AHK9" s="3">
        <v>999</v>
      </c>
      <c r="AHL9" s="3">
        <v>999</v>
      </c>
      <c r="AHM9" s="3">
        <v>999</v>
      </c>
      <c r="AHN9" s="3">
        <v>999</v>
      </c>
      <c r="AHO9" s="3">
        <v>999</v>
      </c>
      <c r="AHP9" s="3">
        <v>999</v>
      </c>
      <c r="AHQ9" s="3">
        <v>999</v>
      </c>
      <c r="AHR9" s="3">
        <v>999</v>
      </c>
      <c r="AHS9" s="3">
        <v>999</v>
      </c>
      <c r="AHT9" s="3">
        <v>999</v>
      </c>
      <c r="AHU9" s="3">
        <v>999</v>
      </c>
      <c r="AHV9" s="3">
        <v>999</v>
      </c>
      <c r="AHW9" s="3">
        <v>999</v>
      </c>
      <c r="AHX9" s="3">
        <v>999</v>
      </c>
      <c r="AHY9" s="3">
        <v>999</v>
      </c>
      <c r="AHZ9" s="30">
        <v>999</v>
      </c>
      <c r="AIA9" s="30">
        <v>999</v>
      </c>
      <c r="AIB9" s="30">
        <v>999</v>
      </c>
      <c r="AIC9" s="30">
        <v>999</v>
      </c>
      <c r="AID9" s="30">
        <v>999</v>
      </c>
      <c r="AIE9" s="30">
        <v>999</v>
      </c>
      <c r="AIF9" s="30">
        <v>999</v>
      </c>
      <c r="AIG9" s="30">
        <v>999</v>
      </c>
      <c r="AIH9" s="152"/>
      <c r="AII9" s="30">
        <v>999</v>
      </c>
      <c r="AIJ9" s="30">
        <v>999</v>
      </c>
      <c r="AIK9" s="3">
        <v>999</v>
      </c>
      <c r="AIL9" s="3">
        <v>999</v>
      </c>
      <c r="AIM9" s="3">
        <v>999</v>
      </c>
      <c r="AIN9" s="3">
        <v>999</v>
      </c>
      <c r="AIO9" s="3">
        <v>999</v>
      </c>
      <c r="AIP9" s="3">
        <v>999</v>
      </c>
      <c r="AIQ9" s="3">
        <v>999</v>
      </c>
      <c r="AIR9" s="3">
        <v>999</v>
      </c>
      <c r="AIS9" s="3">
        <v>999</v>
      </c>
      <c r="AIT9" s="3">
        <v>999</v>
      </c>
      <c r="AIU9" s="3">
        <v>999</v>
      </c>
      <c r="AIV9" s="3">
        <v>999</v>
      </c>
      <c r="AIW9" s="3">
        <v>999</v>
      </c>
      <c r="AIX9" s="3">
        <v>999</v>
      </c>
      <c r="AIY9" s="3">
        <v>999</v>
      </c>
      <c r="AIZ9" s="3">
        <v>999</v>
      </c>
      <c r="AJA9" s="3">
        <v>999</v>
      </c>
      <c r="AJB9" s="3">
        <v>999</v>
      </c>
      <c r="AJC9" s="3">
        <v>999</v>
      </c>
      <c r="AJD9" s="3">
        <v>999</v>
      </c>
      <c r="AJE9" s="3">
        <v>999</v>
      </c>
      <c r="AJF9" s="3">
        <v>999</v>
      </c>
      <c r="AJG9" s="30">
        <v>999</v>
      </c>
      <c r="AJH9" s="30">
        <v>999</v>
      </c>
      <c r="AJI9" s="30">
        <v>999</v>
      </c>
      <c r="AJJ9" s="30">
        <v>999</v>
      </c>
      <c r="AJK9" s="30">
        <v>999</v>
      </c>
      <c r="AJL9" s="30">
        <v>999</v>
      </c>
      <c r="AJM9" s="30">
        <v>999</v>
      </c>
      <c r="AJN9" s="30">
        <v>999</v>
      </c>
      <c r="AJO9" s="152"/>
      <c r="AJP9" s="30">
        <v>999</v>
      </c>
      <c r="AJQ9" s="30">
        <v>999</v>
      </c>
      <c r="AJR9" s="5">
        <v>2015</v>
      </c>
      <c r="AJS9" s="29">
        <v>0.96111687423400505</v>
      </c>
      <c r="AJT9" s="29">
        <v>0.52272727272727304</v>
      </c>
      <c r="AJU9" s="29">
        <v>0.84090909090909105</v>
      </c>
      <c r="AJV9" s="3">
        <v>1</v>
      </c>
      <c r="AJW9" s="3" t="s">
        <v>1030</v>
      </c>
      <c r="AJX9" s="3">
        <v>0.33</v>
      </c>
      <c r="AJY9" s="3" t="s">
        <v>1065</v>
      </c>
      <c r="AJZ9" s="20">
        <v>999</v>
      </c>
      <c r="AKA9" s="20">
        <v>999</v>
      </c>
      <c r="AKB9" s="20">
        <v>999</v>
      </c>
      <c r="AKC9" s="20">
        <v>999</v>
      </c>
      <c r="AKD9" s="20">
        <v>999</v>
      </c>
      <c r="AKE9" s="20">
        <v>999</v>
      </c>
      <c r="AKF9" s="29">
        <v>0.66500000000000004</v>
      </c>
      <c r="AKG9" s="29">
        <v>0.66666666666666696</v>
      </c>
      <c r="AKH9" s="3">
        <v>0.33</v>
      </c>
      <c r="AKI9" s="3" t="s">
        <v>1072</v>
      </c>
      <c r="AKJ9" s="3">
        <v>1</v>
      </c>
      <c r="AKK9" s="3" t="s">
        <v>1030</v>
      </c>
      <c r="AKL9" s="20">
        <v>999</v>
      </c>
      <c r="AKM9" s="20">
        <v>999</v>
      </c>
      <c r="AKN9" s="20">
        <v>999</v>
      </c>
      <c r="AKO9" s="20">
        <v>999</v>
      </c>
      <c r="AKP9" s="29">
        <v>0.66500000000000004</v>
      </c>
      <c r="AKQ9" s="29">
        <v>0.66666666666666696</v>
      </c>
      <c r="AKR9" s="3">
        <v>0.66</v>
      </c>
      <c r="AKS9" s="3" t="s">
        <v>1050</v>
      </c>
      <c r="AKT9" s="3">
        <v>1</v>
      </c>
      <c r="AKU9" s="3" t="s">
        <v>1030</v>
      </c>
      <c r="AKV9" s="3">
        <v>0.66</v>
      </c>
      <c r="AKW9" s="3" t="s">
        <v>1050</v>
      </c>
      <c r="AKX9" s="3">
        <v>1</v>
      </c>
      <c r="AKY9" s="3" t="s">
        <v>1030</v>
      </c>
      <c r="AKZ9" s="29">
        <v>0.83</v>
      </c>
      <c r="ALA9" s="29">
        <v>1</v>
      </c>
      <c r="ALB9" s="3" t="s">
        <v>1051</v>
      </c>
      <c r="ALC9" s="3" t="s">
        <v>1030</v>
      </c>
      <c r="ALD9">
        <v>0.52750869865826999</v>
      </c>
      <c r="ALE9">
        <v>58</v>
      </c>
      <c r="ALF9" s="3" t="s">
        <v>1051</v>
      </c>
      <c r="ALG9" s="3" t="s">
        <v>1030</v>
      </c>
      <c r="ALH9" s="3" t="s">
        <v>1051</v>
      </c>
      <c r="ALI9" s="3" t="s">
        <v>1030</v>
      </c>
      <c r="ALJ9" s="20">
        <v>0.78</v>
      </c>
      <c r="ALK9" s="20">
        <v>0.78</v>
      </c>
      <c r="ALL9" s="3" t="s">
        <v>1051</v>
      </c>
      <c r="ALM9" s="3" t="s">
        <v>1030</v>
      </c>
      <c r="ALN9" s="3" t="s">
        <v>1051</v>
      </c>
      <c r="ALO9" s="3" t="s">
        <v>1030</v>
      </c>
      <c r="ALP9" s="29">
        <v>0.90107267123689605</v>
      </c>
      <c r="ALQ9" s="29">
        <v>1</v>
      </c>
      <c r="ALR9" s="29">
        <v>0.83333333333333304</v>
      </c>
    </row>
    <row r="10" spans="1:1006 1046:1046" x14ac:dyDescent="0.25">
      <c r="A10" s="3" t="s">
        <v>1073</v>
      </c>
      <c r="B10" s="3">
        <v>1</v>
      </c>
      <c r="C10" s="3" t="s">
        <v>1030</v>
      </c>
      <c r="D10" s="3">
        <v>1</v>
      </c>
      <c r="E10" s="3" t="s">
        <v>1030</v>
      </c>
      <c r="F10" s="3">
        <v>1</v>
      </c>
      <c r="G10" s="3" t="s">
        <v>1030</v>
      </c>
      <c r="H10" s="3">
        <v>1</v>
      </c>
      <c r="I10" s="3" t="s">
        <v>1030</v>
      </c>
      <c r="J10" s="3">
        <v>1</v>
      </c>
      <c r="K10" s="3" t="s">
        <v>1030</v>
      </c>
      <c r="L10" s="3">
        <v>0.5</v>
      </c>
      <c r="M10" s="3" t="s">
        <v>1029</v>
      </c>
      <c r="N10" s="3">
        <v>1</v>
      </c>
      <c r="O10" s="3" t="s">
        <v>1030</v>
      </c>
      <c r="P10" s="3">
        <v>1</v>
      </c>
      <c r="Q10" s="3" t="s">
        <v>1030</v>
      </c>
      <c r="R10" s="3">
        <v>1</v>
      </c>
      <c r="S10" s="3" t="s">
        <v>1030</v>
      </c>
      <c r="T10" s="3">
        <v>1</v>
      </c>
      <c r="U10" s="3" t="s">
        <v>1030</v>
      </c>
      <c r="V10" s="3">
        <v>1</v>
      </c>
      <c r="W10" s="3" t="s">
        <v>1030</v>
      </c>
      <c r="X10" s="3">
        <v>1</v>
      </c>
      <c r="Y10" s="3" t="s">
        <v>1030</v>
      </c>
      <c r="Z10" s="3">
        <v>1</v>
      </c>
      <c r="AA10" s="3" t="s">
        <v>1055</v>
      </c>
      <c r="AB10" s="3">
        <v>1</v>
      </c>
      <c r="AC10" s="3" t="s">
        <v>1055</v>
      </c>
      <c r="AD10" s="3">
        <v>1</v>
      </c>
      <c r="AE10" s="3" t="s">
        <v>1055</v>
      </c>
      <c r="AF10" s="3">
        <v>1</v>
      </c>
      <c r="AG10" s="3" t="s">
        <v>1055</v>
      </c>
      <c r="AH10" s="3">
        <v>997</v>
      </c>
      <c r="AI10" s="3" t="s">
        <v>1032</v>
      </c>
      <c r="AJ10" s="3">
        <v>997</v>
      </c>
      <c r="AK10" s="3" t="s">
        <v>1032</v>
      </c>
      <c r="AL10" s="3">
        <v>997</v>
      </c>
      <c r="AM10" s="3" t="s">
        <v>1032</v>
      </c>
      <c r="AN10" s="3">
        <v>997</v>
      </c>
      <c r="AO10" s="3" t="s">
        <v>1032</v>
      </c>
      <c r="AP10" s="3">
        <v>997</v>
      </c>
      <c r="AQ10" s="3" t="s">
        <v>1032</v>
      </c>
      <c r="AR10" s="3">
        <v>1</v>
      </c>
      <c r="AS10" s="3" t="s">
        <v>1055</v>
      </c>
      <c r="AT10" s="3">
        <v>1</v>
      </c>
      <c r="AU10" s="3" t="s">
        <v>1030</v>
      </c>
      <c r="AV10" s="3">
        <v>1</v>
      </c>
      <c r="AW10" s="3" t="s">
        <v>1030</v>
      </c>
      <c r="AX10" s="3">
        <v>997</v>
      </c>
      <c r="AY10" s="22" t="s">
        <v>1032</v>
      </c>
      <c r="AZ10" s="3">
        <v>997</v>
      </c>
      <c r="BA10" s="22" t="s">
        <v>1032</v>
      </c>
      <c r="BB10" s="3">
        <v>997</v>
      </c>
      <c r="BC10" s="22" t="s">
        <v>1032</v>
      </c>
      <c r="BD10" s="3">
        <v>997</v>
      </c>
      <c r="BE10" s="22" t="s">
        <v>1032</v>
      </c>
      <c r="BF10" s="3">
        <v>997</v>
      </c>
      <c r="BG10" s="22" t="s">
        <v>1032</v>
      </c>
      <c r="BH10" s="3">
        <v>997</v>
      </c>
      <c r="BI10" s="22" t="s">
        <v>1032</v>
      </c>
      <c r="BJ10" s="3">
        <v>997</v>
      </c>
      <c r="BK10" s="22" t="s">
        <v>1032</v>
      </c>
      <c r="BL10" s="3">
        <v>997</v>
      </c>
      <c r="BM10" s="22" t="s">
        <v>1032</v>
      </c>
      <c r="BN10" s="36">
        <v>0.97368421052631604</v>
      </c>
      <c r="BO10" s="36">
        <v>1</v>
      </c>
      <c r="BP10" s="3">
        <v>1</v>
      </c>
      <c r="BQ10" s="3" t="s">
        <v>1033</v>
      </c>
      <c r="BR10" s="3">
        <v>1</v>
      </c>
      <c r="BS10" s="3" t="s">
        <v>1033</v>
      </c>
      <c r="BT10" s="3">
        <v>0.5</v>
      </c>
      <c r="BU10" s="3" t="s">
        <v>1061</v>
      </c>
      <c r="BV10" s="3">
        <v>0.5</v>
      </c>
      <c r="BW10" s="3" t="s">
        <v>1061</v>
      </c>
      <c r="BX10" s="3">
        <v>1</v>
      </c>
      <c r="BY10" s="3" t="s">
        <v>1030</v>
      </c>
      <c r="BZ10" s="3">
        <v>1</v>
      </c>
      <c r="CA10" s="3" t="s">
        <v>1030</v>
      </c>
      <c r="CB10" s="3">
        <v>1</v>
      </c>
      <c r="CC10" s="3" t="s">
        <v>1030</v>
      </c>
      <c r="CD10" s="18">
        <v>0.85714285714285698</v>
      </c>
      <c r="CE10" s="36">
        <v>1</v>
      </c>
      <c r="CF10" s="3">
        <v>1</v>
      </c>
      <c r="CG10" s="3" t="s">
        <v>1030</v>
      </c>
      <c r="CH10" s="3">
        <v>1</v>
      </c>
      <c r="CI10" s="3" t="s">
        <v>1030</v>
      </c>
      <c r="CJ10" s="3">
        <v>1</v>
      </c>
      <c r="CK10" s="3" t="s">
        <v>1030</v>
      </c>
      <c r="CL10" s="29">
        <v>1</v>
      </c>
      <c r="CM10" s="29">
        <v>1</v>
      </c>
      <c r="CN10" s="3">
        <v>1</v>
      </c>
      <c r="CO10" s="22" t="s">
        <v>1030</v>
      </c>
      <c r="CP10" s="3">
        <v>1</v>
      </c>
      <c r="CQ10" s="22" t="s">
        <v>1030</v>
      </c>
      <c r="CR10" s="3">
        <v>1</v>
      </c>
      <c r="CS10" s="3" t="s">
        <v>1056</v>
      </c>
      <c r="CT10" s="3">
        <v>1</v>
      </c>
      <c r="CU10" s="3" t="s">
        <v>1030</v>
      </c>
      <c r="CV10" s="36">
        <v>1</v>
      </c>
      <c r="CW10" s="36">
        <v>1</v>
      </c>
      <c r="CX10" s="3">
        <v>1</v>
      </c>
      <c r="CY10" s="27">
        <v>21.38</v>
      </c>
      <c r="CZ10" s="5">
        <v>2016</v>
      </c>
      <c r="DA10" s="21">
        <v>0.92791170501740206</v>
      </c>
      <c r="DB10" s="27">
        <v>5.54</v>
      </c>
      <c r="DC10" s="5">
        <v>2016</v>
      </c>
      <c r="DD10" s="3">
        <v>0.95486645879350396</v>
      </c>
      <c r="DE10">
        <v>4.8</v>
      </c>
      <c r="DF10" s="5">
        <v>2016</v>
      </c>
      <c r="DG10" s="3">
        <v>997</v>
      </c>
      <c r="DH10" s="3">
        <v>997</v>
      </c>
      <c r="DI10" s="5">
        <v>997</v>
      </c>
      <c r="DJ10" s="3">
        <v>0.70851254637471095</v>
      </c>
      <c r="DK10">
        <v>34.5</v>
      </c>
      <c r="DL10" s="5">
        <v>2014</v>
      </c>
      <c r="DM10" s="3">
        <v>999</v>
      </c>
      <c r="DN10">
        <v>17.600000000000001</v>
      </c>
      <c r="DO10" s="5" t="s">
        <v>1035</v>
      </c>
      <c r="DP10" s="3">
        <v>0.43583073491879498</v>
      </c>
      <c r="DQ10">
        <v>3.2</v>
      </c>
      <c r="DR10" s="5">
        <v>2014</v>
      </c>
      <c r="DS10" s="3">
        <v>1</v>
      </c>
      <c r="DT10">
        <v>19.899999999999999</v>
      </c>
      <c r="DU10" s="5">
        <v>2014</v>
      </c>
      <c r="DV10" s="3">
        <v>0.96356406829683905</v>
      </c>
      <c r="DW10">
        <v>76.900000000000006</v>
      </c>
      <c r="DX10" s="5">
        <v>2016</v>
      </c>
      <c r="DY10" s="3">
        <v>9.9608647648177603E-2</v>
      </c>
      <c r="DZ10">
        <v>1.4</v>
      </c>
      <c r="EA10" s="5">
        <v>2016</v>
      </c>
      <c r="EB10" s="3">
        <v>7.1115250421854001E-2</v>
      </c>
      <c r="EC10">
        <v>0.4</v>
      </c>
      <c r="ED10" s="5">
        <v>2016</v>
      </c>
      <c r="EE10" s="3">
        <v>0.91302390496664798</v>
      </c>
      <c r="EF10">
        <v>90.75</v>
      </c>
      <c r="EG10" s="5">
        <v>2015</v>
      </c>
      <c r="EH10" s="29">
        <v>0.70744333164379303</v>
      </c>
      <c r="EI10" s="29">
        <v>0.82142857142857095</v>
      </c>
      <c r="EJ10" s="25">
        <v>0.95317472382689805</v>
      </c>
      <c r="EK10" s="25">
        <v>0.94285714285714295</v>
      </c>
      <c r="EL10" s="25">
        <v>0.89870759675107503</v>
      </c>
      <c r="EM10" s="29">
        <v>0.96428571428571397</v>
      </c>
      <c r="EN10" s="3">
        <v>1</v>
      </c>
      <c r="EO10" s="3" t="s">
        <v>1030</v>
      </c>
      <c r="EP10" s="3">
        <v>0.3</v>
      </c>
      <c r="EQ10" s="27">
        <v>30</v>
      </c>
      <c r="ER10" s="3">
        <v>1</v>
      </c>
      <c r="ES10" s="3" t="s">
        <v>1030</v>
      </c>
      <c r="ET10" s="20">
        <v>0.34180252407192702</v>
      </c>
      <c r="EU10" s="27">
        <v>30</v>
      </c>
      <c r="EV10" s="27">
        <v>0.45</v>
      </c>
      <c r="EW10">
        <v>45</v>
      </c>
      <c r="EX10" s="27">
        <v>0.37</v>
      </c>
      <c r="EY10">
        <v>37</v>
      </c>
      <c r="EZ10" s="5">
        <v>2015</v>
      </c>
      <c r="FA10" s="36">
        <v>0.56176702312956905</v>
      </c>
      <c r="FB10" s="36">
        <v>1</v>
      </c>
      <c r="FC10" s="3">
        <v>1</v>
      </c>
      <c r="FD10" s="3" t="s">
        <v>1030</v>
      </c>
      <c r="FE10" s="3">
        <v>0.3</v>
      </c>
      <c r="FF10">
        <v>30</v>
      </c>
      <c r="FG10" s="3">
        <v>1</v>
      </c>
      <c r="FH10" s="3" t="s">
        <v>1030</v>
      </c>
      <c r="FI10" s="34">
        <v>0.4</v>
      </c>
      <c r="FJ10">
        <v>40</v>
      </c>
      <c r="FK10" s="5">
        <v>0.51724137931034497</v>
      </c>
      <c r="FL10">
        <v>58</v>
      </c>
      <c r="FM10" s="3">
        <v>0.708188311164894</v>
      </c>
      <c r="FN10">
        <v>58</v>
      </c>
      <c r="FO10" s="3">
        <v>0.68</v>
      </c>
      <c r="FP10">
        <v>68</v>
      </c>
      <c r="FQ10" s="3">
        <v>0.69910972529002402</v>
      </c>
      <c r="FR10">
        <v>68</v>
      </c>
      <c r="FS10" s="5">
        <v>2015</v>
      </c>
      <c r="FT10" s="3">
        <v>0.68200000000000005</v>
      </c>
      <c r="FU10">
        <v>68.2</v>
      </c>
      <c r="FV10" s="20">
        <v>0.70099028950696096</v>
      </c>
      <c r="FW10">
        <v>68.2</v>
      </c>
      <c r="FX10" s="5">
        <v>2015</v>
      </c>
      <c r="FY10" s="29">
        <v>0.66458828421203697</v>
      </c>
      <c r="FZ10" s="29">
        <v>1</v>
      </c>
      <c r="GA10" s="3">
        <v>0.84570000000000001</v>
      </c>
      <c r="GB10">
        <v>84.57</v>
      </c>
      <c r="GC10" s="3">
        <v>0.642692798781903</v>
      </c>
      <c r="GD10">
        <v>62</v>
      </c>
      <c r="GE10" s="5">
        <v>2015</v>
      </c>
      <c r="GF10" s="3">
        <v>1</v>
      </c>
      <c r="GG10" s="3" t="s">
        <v>1030</v>
      </c>
      <c r="GH10" s="3">
        <v>0.3</v>
      </c>
      <c r="GI10">
        <v>30</v>
      </c>
      <c r="GJ10" s="3">
        <v>1</v>
      </c>
      <c r="GK10" s="22" t="s">
        <v>1030</v>
      </c>
      <c r="GL10" s="3">
        <v>0.3</v>
      </c>
      <c r="GM10">
        <v>30</v>
      </c>
      <c r="GN10" s="27">
        <v>0.73529411764705899</v>
      </c>
      <c r="GO10">
        <v>34</v>
      </c>
      <c r="GP10" s="27">
        <v>0.45983793768820802</v>
      </c>
      <c r="GQ10">
        <v>47</v>
      </c>
      <c r="GR10" s="5">
        <v>2015</v>
      </c>
      <c r="GS10" s="3">
        <v>1</v>
      </c>
      <c r="GT10">
        <v>1.97</v>
      </c>
      <c r="GU10" s="5">
        <v>2015</v>
      </c>
      <c r="GV10" s="36">
        <v>0.736704970823434</v>
      </c>
      <c r="GW10" s="36">
        <v>1</v>
      </c>
      <c r="GX10" s="3">
        <v>1</v>
      </c>
      <c r="GY10" s="3" t="s">
        <v>1030</v>
      </c>
      <c r="GZ10" s="3">
        <v>1</v>
      </c>
      <c r="HA10" s="5">
        <v>1</v>
      </c>
      <c r="HB10" s="3">
        <v>1</v>
      </c>
      <c r="HC10" s="3" t="s">
        <v>1030</v>
      </c>
      <c r="HD10" s="3">
        <v>1</v>
      </c>
      <c r="HE10" s="3">
        <v>1</v>
      </c>
      <c r="HF10" s="5">
        <v>2016</v>
      </c>
      <c r="HG10" s="3">
        <v>1</v>
      </c>
      <c r="HH10" s="3">
        <v>1</v>
      </c>
      <c r="HI10" s="3">
        <v>999</v>
      </c>
      <c r="HJ10" s="3">
        <v>999</v>
      </c>
      <c r="HK10" s="3">
        <v>999</v>
      </c>
      <c r="HL10" s="29">
        <v>1</v>
      </c>
      <c r="HM10" s="29">
        <v>0.75</v>
      </c>
      <c r="HN10" s="29">
        <v>0.9375</v>
      </c>
      <c r="HO10" s="3">
        <v>1</v>
      </c>
      <c r="HP10" s="22" t="s">
        <v>1036</v>
      </c>
      <c r="HQ10" s="3">
        <v>0.75</v>
      </c>
      <c r="HR10" s="3" t="s">
        <v>1074</v>
      </c>
      <c r="HS10" s="5">
        <v>0.95699999999999996</v>
      </c>
      <c r="HT10">
        <v>1.1299999999999999</v>
      </c>
      <c r="HU10" s="5">
        <v>2016</v>
      </c>
      <c r="HV10" s="28">
        <v>0.95956786933584703</v>
      </c>
      <c r="HW10">
        <v>0.56999999999999995</v>
      </c>
      <c r="HX10" s="5">
        <v>2016</v>
      </c>
      <c r="HY10" s="5">
        <v>0</v>
      </c>
      <c r="HZ10" s="5" t="s">
        <v>1030</v>
      </c>
      <c r="IA10" s="34" t="s">
        <v>1075</v>
      </c>
      <c r="IB10" s="5">
        <v>2015</v>
      </c>
      <c r="IC10" s="3">
        <v>1</v>
      </c>
      <c r="ID10" s="22" t="s">
        <v>1030</v>
      </c>
      <c r="IE10" s="29">
        <v>0.77776131155597406</v>
      </c>
      <c r="IF10" s="29">
        <v>1</v>
      </c>
      <c r="IG10" s="3">
        <v>1</v>
      </c>
      <c r="IH10" s="22" t="s">
        <v>1030</v>
      </c>
      <c r="II10" s="11">
        <v>1</v>
      </c>
      <c r="IJ10" s="22" t="s">
        <v>1030</v>
      </c>
      <c r="IK10" s="3">
        <v>1</v>
      </c>
      <c r="IL10" s="3" t="s">
        <v>1030</v>
      </c>
      <c r="IM10" s="11">
        <v>1</v>
      </c>
      <c r="IN10" s="11" t="s">
        <v>1030</v>
      </c>
      <c r="IO10" s="11">
        <v>1</v>
      </c>
      <c r="IP10" s="11" t="s">
        <v>1030</v>
      </c>
      <c r="IQ10" s="3">
        <v>1</v>
      </c>
      <c r="IR10" s="11" t="s">
        <v>1030</v>
      </c>
      <c r="IS10" s="3">
        <v>1</v>
      </c>
      <c r="IT10" s="3" t="s">
        <v>1030</v>
      </c>
      <c r="IU10" s="3">
        <v>1</v>
      </c>
      <c r="IV10" s="3" t="s">
        <v>1030</v>
      </c>
      <c r="IW10" s="3">
        <v>1</v>
      </c>
      <c r="IX10" s="3" t="s">
        <v>1030</v>
      </c>
      <c r="IY10" s="3">
        <v>1</v>
      </c>
      <c r="IZ10" s="3" t="s">
        <v>1030</v>
      </c>
      <c r="JA10" s="3">
        <v>1</v>
      </c>
      <c r="JB10" s="11" t="s">
        <v>1030</v>
      </c>
      <c r="JC10" s="3">
        <v>1</v>
      </c>
      <c r="JD10" s="3" t="s">
        <v>1030</v>
      </c>
      <c r="JE10" s="3">
        <v>1</v>
      </c>
      <c r="JF10" s="11" t="s">
        <v>1030</v>
      </c>
      <c r="JG10" s="3">
        <v>1</v>
      </c>
      <c r="JH10" s="11" t="s">
        <v>1030</v>
      </c>
      <c r="JI10" s="3">
        <v>1</v>
      </c>
      <c r="JJ10" s="3" t="s">
        <v>1030</v>
      </c>
      <c r="JK10" s="3">
        <v>1</v>
      </c>
      <c r="JL10" s="3" t="s">
        <v>1030</v>
      </c>
      <c r="JM10" s="3">
        <v>1</v>
      </c>
      <c r="JN10" s="11" t="s">
        <v>1030</v>
      </c>
      <c r="JO10" s="3">
        <v>1</v>
      </c>
      <c r="JP10" s="3" t="s">
        <v>1031</v>
      </c>
      <c r="JQ10" s="3">
        <v>1</v>
      </c>
      <c r="JR10" s="5" t="s">
        <v>1031</v>
      </c>
      <c r="JS10" s="29">
        <v>1</v>
      </c>
      <c r="JT10" s="29">
        <v>1</v>
      </c>
      <c r="JU10" s="3">
        <v>1</v>
      </c>
      <c r="JV10" s="3">
        <v>1.091</v>
      </c>
      <c r="JW10" s="3">
        <v>1.1023000000000001</v>
      </c>
      <c r="JX10" s="34">
        <v>1.1023000000000001</v>
      </c>
      <c r="JY10" s="3">
        <v>1.0803</v>
      </c>
      <c r="JZ10" s="34">
        <v>1.0803</v>
      </c>
      <c r="KA10" s="3">
        <v>999</v>
      </c>
      <c r="KB10" s="34">
        <v>999</v>
      </c>
      <c r="KC10" s="3">
        <v>999</v>
      </c>
      <c r="KD10" s="34">
        <v>999</v>
      </c>
      <c r="KE10" s="3">
        <v>999</v>
      </c>
      <c r="KF10" s="34">
        <v>999</v>
      </c>
      <c r="KG10" s="3">
        <v>999</v>
      </c>
      <c r="KH10" s="34">
        <v>999</v>
      </c>
      <c r="KI10" s="3">
        <v>999</v>
      </c>
      <c r="KJ10" s="34">
        <v>999</v>
      </c>
      <c r="KK10" s="3">
        <v>999</v>
      </c>
      <c r="KL10" s="34">
        <v>999</v>
      </c>
      <c r="KM10" s="3">
        <v>999</v>
      </c>
      <c r="KN10" s="3">
        <v>999</v>
      </c>
      <c r="KO10" s="3">
        <v>999</v>
      </c>
      <c r="KP10" s="3">
        <v>999</v>
      </c>
      <c r="KQ10" s="154">
        <f t="shared" si="10"/>
        <v>0.17099999999999993</v>
      </c>
      <c r="KR10" s="30">
        <f t="shared" si="0"/>
        <v>0.98004173092624514</v>
      </c>
      <c r="KS10" s="6" t="s">
        <v>1040</v>
      </c>
      <c r="KT10" s="30">
        <v>999</v>
      </c>
      <c r="KU10" s="30">
        <v>999</v>
      </c>
      <c r="KV10" s="30">
        <v>999</v>
      </c>
      <c r="KW10" s="30">
        <v>999</v>
      </c>
      <c r="KX10" s="30">
        <v>999</v>
      </c>
      <c r="KY10" s="30">
        <v>999</v>
      </c>
      <c r="KZ10" s="152"/>
      <c r="LA10" s="30">
        <v>999</v>
      </c>
      <c r="LB10" s="30">
        <v>999</v>
      </c>
      <c r="LC10" s="3">
        <v>0.70268279730220495</v>
      </c>
      <c r="LD10" s="3">
        <v>0.68379999999999996</v>
      </c>
      <c r="LE10" s="3">
        <v>0.65388212567685799</v>
      </c>
      <c r="LF10" s="3">
        <v>0.63190000000000002</v>
      </c>
      <c r="LG10" s="3">
        <v>0.75298786855558397</v>
      </c>
      <c r="LH10" s="3">
        <v>0.73729999999999996</v>
      </c>
      <c r="LI10" s="3">
        <v>999</v>
      </c>
      <c r="LJ10" s="3">
        <v>999</v>
      </c>
      <c r="LK10" s="3">
        <v>999</v>
      </c>
      <c r="LL10" s="3">
        <v>999</v>
      </c>
      <c r="LM10" s="3">
        <v>999</v>
      </c>
      <c r="LN10" s="3">
        <v>999</v>
      </c>
      <c r="LO10" s="3">
        <v>999</v>
      </c>
      <c r="LP10" s="3">
        <v>999</v>
      </c>
      <c r="LQ10" s="5">
        <v>999</v>
      </c>
      <c r="LR10" s="3">
        <v>999</v>
      </c>
      <c r="LS10" s="5">
        <v>999</v>
      </c>
      <c r="LT10" s="3">
        <v>999</v>
      </c>
      <c r="LU10" s="3">
        <v>999</v>
      </c>
      <c r="LV10" s="3">
        <v>999</v>
      </c>
      <c r="LW10" s="3">
        <v>999</v>
      </c>
      <c r="LX10" s="11">
        <v>999</v>
      </c>
      <c r="LY10" s="154">
        <f t="shared" si="11"/>
        <v>0.17379999999999995</v>
      </c>
      <c r="LZ10" s="30">
        <f>LH10/LF10</f>
        <v>1.1667985440734292</v>
      </c>
      <c r="MA10" s="6" t="s">
        <v>1044</v>
      </c>
      <c r="MB10" s="30">
        <v>999</v>
      </c>
      <c r="MC10" s="30">
        <v>999</v>
      </c>
      <c r="MD10" s="30">
        <v>999</v>
      </c>
      <c r="ME10" s="30">
        <v>999</v>
      </c>
      <c r="MF10" s="30">
        <v>999</v>
      </c>
      <c r="MG10" s="30">
        <v>999</v>
      </c>
      <c r="MH10" s="152"/>
      <c r="MI10" s="30">
        <v>999</v>
      </c>
      <c r="MJ10" s="30">
        <v>999</v>
      </c>
      <c r="MK10" s="3">
        <v>0.61523656121461801</v>
      </c>
      <c r="ML10" s="3">
        <v>0.59079999999999999</v>
      </c>
      <c r="MM10" s="3">
        <v>0.64965085581960702</v>
      </c>
      <c r="MN10" s="3">
        <v>0.62739999999999996</v>
      </c>
      <c r="MO10" s="3">
        <v>0.58825042877994105</v>
      </c>
      <c r="MP10" s="3">
        <v>0.56210000000000004</v>
      </c>
      <c r="MQ10" s="3">
        <v>999</v>
      </c>
      <c r="MR10" s="3">
        <v>999</v>
      </c>
      <c r="MS10" s="3">
        <v>999</v>
      </c>
      <c r="MT10" s="3">
        <v>999</v>
      </c>
      <c r="MU10" s="3">
        <v>999</v>
      </c>
      <c r="MV10" s="3">
        <v>999</v>
      </c>
      <c r="MW10" s="3">
        <v>999</v>
      </c>
      <c r="MX10" s="3">
        <v>999</v>
      </c>
      <c r="MY10" s="3">
        <v>999</v>
      </c>
      <c r="MZ10" s="3">
        <v>999</v>
      </c>
      <c r="NA10" s="3">
        <v>999</v>
      </c>
      <c r="NB10" s="3">
        <v>999</v>
      </c>
      <c r="NC10" s="3">
        <v>999</v>
      </c>
      <c r="ND10" s="3">
        <v>999</v>
      </c>
      <c r="NE10" s="3">
        <v>999</v>
      </c>
      <c r="NF10" s="3">
        <v>999</v>
      </c>
      <c r="NG10" s="30">
        <f>MP10/MN10</f>
        <v>0.89591966847306359</v>
      </c>
      <c r="NH10" s="6" t="s">
        <v>1040</v>
      </c>
      <c r="NI10" s="30">
        <v>999</v>
      </c>
      <c r="NJ10" s="30">
        <v>999</v>
      </c>
      <c r="NK10" s="30">
        <v>999</v>
      </c>
      <c r="NL10" s="30">
        <v>999</v>
      </c>
      <c r="NM10" s="30">
        <v>999</v>
      </c>
      <c r="NN10" s="30">
        <v>999</v>
      </c>
      <c r="NO10" s="152"/>
      <c r="NP10" s="30">
        <v>999</v>
      </c>
      <c r="NQ10" s="30">
        <v>999</v>
      </c>
      <c r="NR10" s="3">
        <v>0.25886964210499003</v>
      </c>
      <c r="NS10" s="3">
        <v>0.21179999999999999</v>
      </c>
      <c r="NT10" s="3">
        <v>0.22934471666599501</v>
      </c>
      <c r="NU10" s="3">
        <v>0.1804</v>
      </c>
      <c r="NV10" s="3">
        <v>0.28905263576276102</v>
      </c>
      <c r="NW10" s="3">
        <v>0.24390000000000001</v>
      </c>
      <c r="NX10" s="3">
        <v>999</v>
      </c>
      <c r="NY10" s="3">
        <v>999</v>
      </c>
      <c r="NZ10" s="3">
        <v>999</v>
      </c>
      <c r="OA10" s="3">
        <v>999</v>
      </c>
      <c r="OB10" s="3">
        <v>999</v>
      </c>
      <c r="OC10" s="3">
        <v>999</v>
      </c>
      <c r="OD10" s="3">
        <v>999</v>
      </c>
      <c r="OE10" s="3">
        <v>999</v>
      </c>
      <c r="OF10" s="3">
        <v>999</v>
      </c>
      <c r="OG10" s="3">
        <v>999</v>
      </c>
      <c r="OH10" s="3">
        <v>999</v>
      </c>
      <c r="OI10" s="3">
        <v>999</v>
      </c>
      <c r="OJ10" s="5">
        <v>999</v>
      </c>
      <c r="OK10" s="3">
        <v>999</v>
      </c>
      <c r="OL10" s="3">
        <v>999</v>
      </c>
      <c r="OM10" s="3">
        <v>999</v>
      </c>
      <c r="ON10" s="30">
        <f>NW10/NU10</f>
        <v>1.3519955654101996</v>
      </c>
      <c r="OO10" s="6" t="s">
        <v>1044</v>
      </c>
      <c r="OP10" s="30">
        <v>999</v>
      </c>
      <c r="OQ10" s="30">
        <v>999</v>
      </c>
      <c r="OR10" s="30">
        <v>999</v>
      </c>
      <c r="OS10" s="30">
        <v>999</v>
      </c>
      <c r="OT10" s="30">
        <v>999</v>
      </c>
      <c r="OU10" s="30">
        <v>999</v>
      </c>
      <c r="OV10" s="152"/>
      <c r="OW10" s="30">
        <v>999</v>
      </c>
      <c r="OX10" s="30">
        <v>999</v>
      </c>
      <c r="OY10" s="3">
        <v>2014</v>
      </c>
      <c r="OZ10" s="3">
        <v>0.92</v>
      </c>
      <c r="PA10" s="3">
        <v>0.92</v>
      </c>
      <c r="PB10" s="3">
        <v>0.91</v>
      </c>
      <c r="PC10" s="3">
        <v>0.91</v>
      </c>
      <c r="PD10" s="3">
        <v>0.92</v>
      </c>
      <c r="PE10" s="3">
        <v>0.92</v>
      </c>
      <c r="PF10" s="3">
        <v>0.92</v>
      </c>
      <c r="PG10" s="3">
        <v>0.92</v>
      </c>
      <c r="PH10" s="3">
        <v>0.92</v>
      </c>
      <c r="PI10" s="3">
        <v>0.92</v>
      </c>
      <c r="PJ10" s="3">
        <v>0.91</v>
      </c>
      <c r="PK10" s="3">
        <v>0.91</v>
      </c>
      <c r="PL10" s="3">
        <v>0.95</v>
      </c>
      <c r="PM10" s="3">
        <v>0.95</v>
      </c>
      <c r="PN10" s="3">
        <v>0.97</v>
      </c>
      <c r="PO10" s="3">
        <v>0.97</v>
      </c>
      <c r="PP10" s="3">
        <v>0.99</v>
      </c>
      <c r="PQ10" s="3">
        <v>0.99</v>
      </c>
      <c r="PR10" s="3">
        <v>0.99</v>
      </c>
      <c r="PS10" s="3">
        <v>0.99</v>
      </c>
      <c r="PT10" s="3">
        <v>999</v>
      </c>
      <c r="PU10" s="3">
        <v>999</v>
      </c>
      <c r="PV10" s="154">
        <f t="shared" si="12"/>
        <v>7.999999999999996E-2</v>
      </c>
      <c r="PW10" s="30">
        <f t="shared" si="3"/>
        <v>1.0109890109890109</v>
      </c>
      <c r="PX10" s="6" t="s">
        <v>1044</v>
      </c>
      <c r="PY10" s="30">
        <v>999</v>
      </c>
      <c r="PZ10" s="30">
        <v>999</v>
      </c>
      <c r="QA10" s="6">
        <f>PS10/PO10</f>
        <v>1.0206185567010309</v>
      </c>
      <c r="QB10" s="6" t="s">
        <v>1046</v>
      </c>
      <c r="QC10" s="6">
        <f>PO10/PK10</f>
        <v>1.0659340659340659</v>
      </c>
      <c r="QD10" s="6" t="s">
        <v>1042</v>
      </c>
      <c r="QE10" s="152">
        <f t="shared" ref="QE10:QE12" si="14">PJ10/PR10</f>
        <v>0.91919191919191923</v>
      </c>
      <c r="QF10" s="30">
        <v>999</v>
      </c>
      <c r="QG10" s="30">
        <v>999</v>
      </c>
      <c r="QH10" s="3">
        <v>0.53926176685034899</v>
      </c>
      <c r="QI10" s="3">
        <v>0.51</v>
      </c>
      <c r="QJ10" s="3">
        <v>0.49224761712986498</v>
      </c>
      <c r="QK10" s="3">
        <v>0.46</v>
      </c>
      <c r="QL10" s="3">
        <v>0.57687301427488702</v>
      </c>
      <c r="QM10" s="3">
        <v>0.55000000000000004</v>
      </c>
      <c r="QN10" s="3">
        <v>0.70851252094492201</v>
      </c>
      <c r="QO10" s="3">
        <v>0.69</v>
      </c>
      <c r="QP10" s="3">
        <v>0.388816576174837</v>
      </c>
      <c r="QQ10" s="3">
        <v>0.35</v>
      </c>
      <c r="QR10" s="3">
        <v>0.21956578188479201</v>
      </c>
      <c r="QS10" s="3">
        <v>0.17</v>
      </c>
      <c r="QT10" s="3">
        <v>0.388816576174837</v>
      </c>
      <c r="QU10" s="3">
        <v>0.35</v>
      </c>
      <c r="QV10" s="3">
        <v>0.55806737046488197</v>
      </c>
      <c r="QW10" s="3">
        <v>0.53</v>
      </c>
      <c r="QX10" s="3">
        <v>0.70851252094492201</v>
      </c>
      <c r="QY10" s="3">
        <v>0.69</v>
      </c>
      <c r="QZ10" s="3">
        <v>0.87776331523496698</v>
      </c>
      <c r="RA10" s="3">
        <v>0.87</v>
      </c>
      <c r="RB10" s="3">
        <v>999</v>
      </c>
      <c r="RC10" s="3">
        <v>999</v>
      </c>
      <c r="RD10" s="154">
        <f t="shared" si="13"/>
        <v>0.49</v>
      </c>
      <c r="RE10" s="30">
        <f>QM10/QK10</f>
        <v>1.1956521739130435</v>
      </c>
      <c r="RF10" s="6" t="s">
        <v>1044</v>
      </c>
      <c r="RG10" s="31">
        <f>QQ10/QO10</f>
        <v>0.50724637681159424</v>
      </c>
      <c r="RH10" s="6" t="s">
        <v>1045</v>
      </c>
      <c r="RI10" s="6">
        <f>RA10/QW10</f>
        <v>1.641509433962264</v>
      </c>
      <c r="RJ10" s="6" t="s">
        <v>1046</v>
      </c>
      <c r="RK10" s="6">
        <f>QW10/QS10</f>
        <v>3.1176470588235294</v>
      </c>
      <c r="RL10" s="6" t="s">
        <v>1042</v>
      </c>
      <c r="RM10" s="152">
        <f t="shared" ref="RM10:RM12" si="15">QR10/QZ10</f>
        <v>0.25014235395109535</v>
      </c>
      <c r="RN10" s="30">
        <v>999</v>
      </c>
      <c r="RO10" s="30">
        <v>999</v>
      </c>
      <c r="RP10" s="3">
        <v>2014</v>
      </c>
      <c r="RQ10" s="20">
        <v>0.83</v>
      </c>
      <c r="RR10" s="20">
        <v>0.83</v>
      </c>
      <c r="RS10" s="20">
        <v>0.81</v>
      </c>
      <c r="RT10" s="20">
        <v>0.81</v>
      </c>
      <c r="RU10" s="20">
        <v>0.85</v>
      </c>
      <c r="RV10" s="20">
        <v>0.85</v>
      </c>
      <c r="RW10" s="3">
        <v>0.9</v>
      </c>
      <c r="RX10" s="3">
        <v>0.9</v>
      </c>
      <c r="RY10" s="3">
        <v>0.77</v>
      </c>
      <c r="RZ10" s="3">
        <v>0.77</v>
      </c>
      <c r="SA10" s="3">
        <v>0.61</v>
      </c>
      <c r="SB10" s="3">
        <v>0.61</v>
      </c>
      <c r="SC10" s="3">
        <v>0.78</v>
      </c>
      <c r="SD10" s="3">
        <v>0.78</v>
      </c>
      <c r="SE10" s="3">
        <v>0.85</v>
      </c>
      <c r="SF10" s="3">
        <v>0.85</v>
      </c>
      <c r="SG10" s="3">
        <v>0.94</v>
      </c>
      <c r="SH10" s="3">
        <v>0.94</v>
      </c>
      <c r="SI10" s="3">
        <v>0.98</v>
      </c>
      <c r="SJ10" s="3">
        <v>0.98</v>
      </c>
      <c r="SK10" s="3">
        <v>999</v>
      </c>
      <c r="SL10" s="3">
        <v>999</v>
      </c>
      <c r="SM10" s="30">
        <f>RV10/RT10</f>
        <v>1.0493827160493827</v>
      </c>
      <c r="SN10" s="6" t="s">
        <v>1044</v>
      </c>
      <c r="SO10" s="31">
        <f>RZ10/RX10</f>
        <v>0.85555555555555551</v>
      </c>
      <c r="SP10" s="6" t="s">
        <v>1045</v>
      </c>
      <c r="SQ10" s="6">
        <f>SJ10/SF10</f>
        <v>1.1529411764705881</v>
      </c>
      <c r="SR10" s="6" t="s">
        <v>1046</v>
      </c>
      <c r="SS10" s="6">
        <f>SF10/SB10</f>
        <v>1.3934426229508197</v>
      </c>
      <c r="ST10" s="6" t="s">
        <v>1042</v>
      </c>
      <c r="SU10" s="152">
        <f t="shared" ref="SU10" si="16">SA10/SI10</f>
        <v>0.62244897959183676</v>
      </c>
      <c r="SV10" s="30">
        <v>999</v>
      </c>
      <c r="SW10" s="30">
        <v>999</v>
      </c>
      <c r="SX10" s="20">
        <v>0.51105330359628898</v>
      </c>
      <c r="SY10" s="20">
        <v>0.48</v>
      </c>
      <c r="SZ10" s="20">
        <v>0.454636329509855</v>
      </c>
      <c r="TA10" s="20">
        <v>0.42</v>
      </c>
      <c r="TB10" s="20">
        <v>0.57687301427488702</v>
      </c>
      <c r="TC10" s="20">
        <v>0.55000000000000004</v>
      </c>
      <c r="TD10" s="20">
        <v>0.65209558951490698</v>
      </c>
      <c r="TE10" s="20">
        <v>0.63</v>
      </c>
      <c r="TF10" s="20">
        <v>0.37001093236483201</v>
      </c>
      <c r="TG10" s="20">
        <v>0.33</v>
      </c>
      <c r="TH10" s="20">
        <v>0.19135731616978499</v>
      </c>
      <c r="TI10" s="20">
        <v>0.14000000000000001</v>
      </c>
      <c r="TJ10" s="20">
        <v>0.33239964474482198</v>
      </c>
      <c r="TK10" s="20">
        <v>0.28999999999999998</v>
      </c>
      <c r="TL10" s="20">
        <v>0.50165043903486695</v>
      </c>
      <c r="TM10" s="20">
        <v>0.47</v>
      </c>
      <c r="TN10" s="20">
        <v>0.66149841141990995</v>
      </c>
      <c r="TO10" s="20">
        <v>0.64</v>
      </c>
      <c r="TP10" s="20">
        <v>0.840152027614958</v>
      </c>
      <c r="TQ10" s="20">
        <v>0.83</v>
      </c>
      <c r="TR10" s="3">
        <v>999</v>
      </c>
      <c r="TS10" s="3">
        <v>999</v>
      </c>
      <c r="TT10" s="30">
        <f>TC10/TA10</f>
        <v>1.3095238095238098</v>
      </c>
      <c r="TU10" s="6" t="s">
        <v>1044</v>
      </c>
      <c r="TV10" s="31">
        <f>TG10/TE10</f>
        <v>0.52380952380952384</v>
      </c>
      <c r="TW10" s="6" t="s">
        <v>1045</v>
      </c>
      <c r="TX10" s="6">
        <f>TQ10/TM10</f>
        <v>1.7659574468085106</v>
      </c>
      <c r="TY10" s="6" t="s">
        <v>1046</v>
      </c>
      <c r="TZ10" s="6">
        <f>TM10/TI10</f>
        <v>3.3571428571428568</v>
      </c>
      <c r="UA10" s="6" t="s">
        <v>1042</v>
      </c>
      <c r="UB10" s="152">
        <f t="shared" si="4"/>
        <v>0.22776510664744135</v>
      </c>
      <c r="UC10" s="30">
        <v>999</v>
      </c>
      <c r="UD10" s="30">
        <v>999</v>
      </c>
      <c r="UE10" s="20">
        <v>0.92195658499709998</v>
      </c>
      <c r="UF10" s="20">
        <v>0.91700000000000004</v>
      </c>
      <c r="UG10" s="20">
        <v>0.91095527655962605</v>
      </c>
      <c r="UH10" s="20">
        <v>0.90529999999999999</v>
      </c>
      <c r="UI10" s="20">
        <v>0.93323996447448199</v>
      </c>
      <c r="UJ10" s="20">
        <v>0.92900000000000005</v>
      </c>
      <c r="UK10" s="3">
        <v>999</v>
      </c>
      <c r="UL10" s="3">
        <v>999</v>
      </c>
      <c r="UM10" s="3">
        <v>999</v>
      </c>
      <c r="UN10" s="3">
        <v>999</v>
      </c>
      <c r="UO10" s="3">
        <v>999</v>
      </c>
      <c r="UP10" s="3">
        <v>999</v>
      </c>
      <c r="UQ10" s="3">
        <v>999</v>
      </c>
      <c r="UR10" s="3">
        <v>999</v>
      </c>
      <c r="US10" s="3">
        <v>999</v>
      </c>
      <c r="UT10" s="3">
        <v>999</v>
      </c>
      <c r="UU10" s="3">
        <v>999</v>
      </c>
      <c r="UV10" s="3">
        <v>999</v>
      </c>
      <c r="UW10" s="3">
        <v>999</v>
      </c>
      <c r="UX10" s="3">
        <v>999</v>
      </c>
      <c r="UY10" s="3">
        <v>999</v>
      </c>
      <c r="UZ10" s="3">
        <v>999</v>
      </c>
      <c r="VA10" s="30">
        <f>UJ10/UH10</f>
        <v>1.0261791671269194</v>
      </c>
      <c r="VB10" s="6" t="s">
        <v>1044</v>
      </c>
      <c r="VC10" s="30">
        <v>999</v>
      </c>
      <c r="VD10" s="30">
        <v>999</v>
      </c>
      <c r="VE10" s="30">
        <v>999</v>
      </c>
      <c r="VF10" s="30">
        <v>999</v>
      </c>
      <c r="VG10" s="30">
        <v>999</v>
      </c>
      <c r="VH10" s="30">
        <v>999</v>
      </c>
      <c r="VI10" s="152"/>
      <c r="VJ10" s="30">
        <v>999</v>
      </c>
      <c r="VK10" s="30">
        <v>999</v>
      </c>
      <c r="VL10" s="20">
        <v>0.16220864135440999</v>
      </c>
      <c r="VM10" s="20">
        <v>0.109</v>
      </c>
      <c r="VN10" s="20">
        <v>0.13494038473976999</v>
      </c>
      <c r="VO10" s="20">
        <v>0.08</v>
      </c>
      <c r="VP10" s="20">
        <v>0.189664808226884</v>
      </c>
      <c r="VQ10" s="20">
        <v>0.13819999999999999</v>
      </c>
      <c r="VR10" s="3">
        <v>999</v>
      </c>
      <c r="VS10" s="3">
        <v>999</v>
      </c>
      <c r="VT10" s="3">
        <v>999</v>
      </c>
      <c r="VU10" s="3">
        <v>999</v>
      </c>
      <c r="VV10" s="3">
        <v>999</v>
      </c>
      <c r="VW10" s="3">
        <v>999</v>
      </c>
      <c r="VX10" s="3">
        <v>999</v>
      </c>
      <c r="VY10" s="3">
        <v>999</v>
      </c>
      <c r="VZ10" s="3">
        <v>999</v>
      </c>
      <c r="WA10" s="3">
        <v>999</v>
      </c>
      <c r="WB10" s="3">
        <v>999</v>
      </c>
      <c r="WC10" s="3">
        <v>999</v>
      </c>
      <c r="WD10" s="3">
        <v>999</v>
      </c>
      <c r="WE10" s="3">
        <v>999</v>
      </c>
      <c r="WF10" s="3">
        <v>999</v>
      </c>
      <c r="WG10" s="3">
        <v>999</v>
      </c>
      <c r="WH10" s="30">
        <f>VQ10/VO10</f>
        <v>1.7274999999999998</v>
      </c>
      <c r="WI10" s="6" t="s">
        <v>1044</v>
      </c>
      <c r="WJ10" s="30">
        <v>999</v>
      </c>
      <c r="WK10" s="30">
        <v>999</v>
      </c>
      <c r="WL10" s="30">
        <v>999</v>
      </c>
      <c r="WM10" s="30">
        <v>999</v>
      </c>
      <c r="WN10" s="30">
        <v>999</v>
      </c>
      <c r="WO10" s="30">
        <v>999</v>
      </c>
      <c r="WP10" s="152"/>
      <c r="WQ10" s="30">
        <v>999</v>
      </c>
      <c r="WR10" s="30">
        <v>999</v>
      </c>
      <c r="WS10" s="3">
        <v>2015</v>
      </c>
      <c r="WT10" s="29">
        <v>0.64320075305696101</v>
      </c>
      <c r="WU10" s="29">
        <v>0.59848484848484795</v>
      </c>
      <c r="WV10" s="29">
        <v>0.86616161616161602</v>
      </c>
      <c r="WW10" s="3">
        <v>1</v>
      </c>
      <c r="WX10" s="3" t="s">
        <v>1030</v>
      </c>
      <c r="WY10" s="3">
        <v>1</v>
      </c>
      <c r="WZ10" s="3" t="s">
        <v>1030</v>
      </c>
      <c r="XA10" s="3">
        <v>1</v>
      </c>
      <c r="XB10" s="3" t="s">
        <v>1030</v>
      </c>
      <c r="XC10" s="3">
        <v>1</v>
      </c>
      <c r="XD10" s="3" t="s">
        <v>1030</v>
      </c>
      <c r="XE10" s="3">
        <v>1</v>
      </c>
      <c r="XF10" s="3" t="s">
        <v>1030</v>
      </c>
      <c r="XG10" s="3">
        <v>1</v>
      </c>
      <c r="XH10" s="3" t="s">
        <v>1030</v>
      </c>
      <c r="XI10" s="3">
        <v>1</v>
      </c>
      <c r="XJ10" s="3" t="s">
        <v>1030</v>
      </c>
      <c r="XK10" s="3">
        <v>1</v>
      </c>
      <c r="XL10" s="3" t="s">
        <v>1030</v>
      </c>
      <c r="XM10" s="3">
        <v>1</v>
      </c>
      <c r="XN10" s="3" t="s">
        <v>1030</v>
      </c>
      <c r="XO10" s="3">
        <v>1</v>
      </c>
      <c r="XP10" s="3" t="s">
        <v>1030</v>
      </c>
      <c r="XQ10" s="3">
        <v>1</v>
      </c>
      <c r="XR10" s="3" t="s">
        <v>1030</v>
      </c>
      <c r="XS10" s="3">
        <v>1</v>
      </c>
      <c r="XT10" s="3" t="s">
        <v>1030</v>
      </c>
      <c r="XU10" s="3">
        <v>1</v>
      </c>
      <c r="XV10" s="3" t="s">
        <v>1030</v>
      </c>
      <c r="XW10" s="3">
        <v>1</v>
      </c>
      <c r="XX10" s="3" t="s">
        <v>1030</v>
      </c>
      <c r="XY10" s="3">
        <v>1</v>
      </c>
      <c r="XZ10" s="3" t="s">
        <v>1030</v>
      </c>
      <c r="YA10" s="3">
        <v>1</v>
      </c>
      <c r="YB10" s="3" t="s">
        <v>1030</v>
      </c>
      <c r="YC10" s="3">
        <v>1</v>
      </c>
      <c r="YD10" s="3" t="s">
        <v>1030</v>
      </c>
      <c r="YE10" s="3">
        <v>1</v>
      </c>
      <c r="YF10" s="3" t="s">
        <v>1030</v>
      </c>
      <c r="YG10" s="3">
        <v>1</v>
      </c>
      <c r="YH10" s="3" t="s">
        <v>1030</v>
      </c>
      <c r="YI10" s="3">
        <v>1</v>
      </c>
      <c r="YJ10" s="3" t="s">
        <v>1030</v>
      </c>
      <c r="YK10" s="29">
        <v>1</v>
      </c>
      <c r="YL10" s="29">
        <v>1</v>
      </c>
      <c r="YM10" s="3">
        <v>1</v>
      </c>
      <c r="YN10" s="3" t="s">
        <v>1030</v>
      </c>
      <c r="YO10" s="3">
        <v>0.33</v>
      </c>
      <c r="YP10" s="3" t="s">
        <v>1048</v>
      </c>
      <c r="YQ10" s="3">
        <v>1</v>
      </c>
      <c r="YR10" s="3" t="s">
        <v>1030</v>
      </c>
      <c r="YS10" s="3">
        <v>0.66</v>
      </c>
      <c r="YT10" s="3" t="s">
        <v>1071</v>
      </c>
      <c r="YU10" s="29">
        <v>0.74750000000000005</v>
      </c>
      <c r="YV10" s="29">
        <v>1</v>
      </c>
      <c r="YW10" s="3">
        <v>0</v>
      </c>
      <c r="YX10" s="3" t="s">
        <v>1031</v>
      </c>
      <c r="YY10" s="3">
        <v>0</v>
      </c>
      <c r="YZ10" s="3" t="s">
        <v>1031</v>
      </c>
      <c r="ZA10" s="3">
        <v>0</v>
      </c>
      <c r="ZB10" s="3" t="s">
        <v>1031</v>
      </c>
      <c r="ZC10" s="3">
        <v>0</v>
      </c>
      <c r="ZD10" s="3" t="s">
        <v>1031</v>
      </c>
      <c r="ZE10" s="3">
        <v>0</v>
      </c>
      <c r="ZF10" s="3" t="s">
        <v>1031</v>
      </c>
      <c r="ZG10" s="3">
        <v>0</v>
      </c>
      <c r="ZH10" s="3" t="s">
        <v>1031</v>
      </c>
      <c r="ZI10" s="3">
        <v>0</v>
      </c>
      <c r="ZJ10" s="3" t="s">
        <v>1031</v>
      </c>
      <c r="ZK10" s="3">
        <v>0</v>
      </c>
      <c r="ZL10" s="3" t="s">
        <v>1031</v>
      </c>
      <c r="ZM10" s="20">
        <v>0.86160000000000003</v>
      </c>
      <c r="ZN10" s="20">
        <v>0.86160000000000003</v>
      </c>
      <c r="ZO10" s="20">
        <v>0.86080000000000001</v>
      </c>
      <c r="ZP10" s="20">
        <v>0.86080000000000001</v>
      </c>
      <c r="ZQ10" s="20">
        <v>0.87990000000000002</v>
      </c>
      <c r="ZR10" s="20">
        <v>0.87990000000000002</v>
      </c>
      <c r="ZS10" s="20">
        <v>0.89490000000000003</v>
      </c>
      <c r="ZT10" s="20">
        <v>0.89490000000000003</v>
      </c>
      <c r="ZU10" s="20">
        <v>0.85829999999999995</v>
      </c>
      <c r="ZV10" s="20">
        <v>0.85829999999999995</v>
      </c>
      <c r="ZW10" s="3">
        <v>999</v>
      </c>
      <c r="ZX10" s="3">
        <v>999</v>
      </c>
      <c r="ZY10" s="3">
        <v>999</v>
      </c>
      <c r="ZZ10" s="3">
        <v>999</v>
      </c>
      <c r="AAA10" s="3">
        <v>999</v>
      </c>
      <c r="AAB10" s="3">
        <v>999</v>
      </c>
      <c r="AAC10" s="3">
        <v>999</v>
      </c>
      <c r="AAD10" s="3">
        <v>999</v>
      </c>
      <c r="AAE10" s="3">
        <v>999</v>
      </c>
      <c r="AAF10" s="3">
        <v>999</v>
      </c>
      <c r="AAG10" s="3">
        <v>999</v>
      </c>
      <c r="AAH10" s="3">
        <v>999</v>
      </c>
      <c r="AAI10" s="30">
        <f>ZR10/ZP10</f>
        <v>1.0221886617100371</v>
      </c>
      <c r="AAJ10" s="6" t="s">
        <v>1044</v>
      </c>
      <c r="AAK10" s="31">
        <f>ZV10/ZT10</f>
        <v>0.9591015755950385</v>
      </c>
      <c r="AAL10" s="6" t="s">
        <v>1045</v>
      </c>
      <c r="AAM10" s="30">
        <v>999</v>
      </c>
      <c r="AAN10" s="30">
        <v>999</v>
      </c>
      <c r="AAO10" s="30">
        <v>999</v>
      </c>
      <c r="AAP10" s="30">
        <v>999</v>
      </c>
      <c r="AAQ10" s="152"/>
      <c r="AAR10" s="30">
        <v>999</v>
      </c>
      <c r="AAS10" s="30">
        <v>999</v>
      </c>
      <c r="AAT10" s="20">
        <v>0.91159999999999997</v>
      </c>
      <c r="AAU10" s="20">
        <v>0.91159999999999997</v>
      </c>
      <c r="AAV10" s="20">
        <v>0.90329999999999999</v>
      </c>
      <c r="AAW10" s="20">
        <v>0.90329999999999999</v>
      </c>
      <c r="AAX10" s="20">
        <v>0.92659999999999998</v>
      </c>
      <c r="AAY10" s="20">
        <v>0.92659999999999998</v>
      </c>
      <c r="AAZ10" s="20">
        <v>0.94159999999999999</v>
      </c>
      <c r="ABA10" s="20">
        <v>0.94159999999999999</v>
      </c>
      <c r="ABB10" s="20">
        <v>0.89829999999999999</v>
      </c>
      <c r="ABC10" s="20">
        <v>0.89829999999999999</v>
      </c>
      <c r="ABD10" s="3">
        <v>999</v>
      </c>
      <c r="ABE10" s="3">
        <v>999</v>
      </c>
      <c r="ABF10" s="3">
        <v>999</v>
      </c>
      <c r="ABG10" s="3">
        <v>999</v>
      </c>
      <c r="ABH10" s="3">
        <v>999</v>
      </c>
      <c r="ABI10" s="3">
        <v>999</v>
      </c>
      <c r="ABJ10" s="3">
        <v>999</v>
      </c>
      <c r="ABK10" s="3">
        <v>999</v>
      </c>
      <c r="ABL10" s="3">
        <v>999</v>
      </c>
      <c r="ABM10" s="3">
        <v>999</v>
      </c>
      <c r="ABN10" s="3">
        <v>999</v>
      </c>
      <c r="ABO10" s="3">
        <v>999</v>
      </c>
      <c r="ABP10" s="30">
        <f>AAY10/AAW10</f>
        <v>1.0257943097531275</v>
      </c>
      <c r="ABQ10" s="6" t="s">
        <v>1044</v>
      </c>
      <c r="ABR10" s="31">
        <f>ABC10/ABA10</f>
        <v>0.95401444350042486</v>
      </c>
      <c r="ABS10" s="6" t="s">
        <v>1045</v>
      </c>
      <c r="ABT10" s="30">
        <v>999</v>
      </c>
      <c r="ABU10" s="30">
        <v>999</v>
      </c>
      <c r="ABV10" s="30">
        <v>999</v>
      </c>
      <c r="ABW10" s="30">
        <v>999</v>
      </c>
      <c r="ABX10" s="152"/>
      <c r="ABY10" s="30">
        <v>999</v>
      </c>
      <c r="ABZ10" s="30">
        <v>999</v>
      </c>
      <c r="ACA10" s="20">
        <v>0.81159999999999999</v>
      </c>
      <c r="ACB10" s="20">
        <v>0.81159999999999999</v>
      </c>
      <c r="ACC10" s="20">
        <v>0.81830000000000003</v>
      </c>
      <c r="ACD10" s="20">
        <v>0.81830000000000003</v>
      </c>
      <c r="ACE10" s="20">
        <v>0.83330000000000004</v>
      </c>
      <c r="ACF10" s="20">
        <v>0.83330000000000004</v>
      </c>
      <c r="ACG10" s="20">
        <v>0.84830000000000005</v>
      </c>
      <c r="ACH10" s="20">
        <v>0.84830000000000005</v>
      </c>
      <c r="ACI10" s="20">
        <v>0.80830000000000002</v>
      </c>
      <c r="ACJ10" s="20">
        <v>0.80830000000000002</v>
      </c>
      <c r="ACK10" s="3">
        <v>999</v>
      </c>
      <c r="ACL10" s="3">
        <v>999</v>
      </c>
      <c r="ACM10" s="3">
        <v>999</v>
      </c>
      <c r="ACN10" s="3">
        <v>999</v>
      </c>
      <c r="ACO10" s="3">
        <v>999</v>
      </c>
      <c r="ACP10" s="3">
        <v>999</v>
      </c>
      <c r="ACQ10" s="3">
        <v>999</v>
      </c>
      <c r="ACR10" s="3">
        <v>999</v>
      </c>
      <c r="ACS10" s="3">
        <v>999</v>
      </c>
      <c r="ACT10" s="3">
        <v>999</v>
      </c>
      <c r="ACU10" s="3">
        <v>999</v>
      </c>
      <c r="ACV10" s="3">
        <v>999</v>
      </c>
      <c r="ACW10" s="30">
        <f>ACF10/ACD10</f>
        <v>1.0183306855676402</v>
      </c>
      <c r="ACX10" s="6" t="s">
        <v>1044</v>
      </c>
      <c r="ACY10" s="31">
        <f>ACJ10/ACH10</f>
        <v>0.95284687021101022</v>
      </c>
      <c r="ACZ10" s="6" t="s">
        <v>1045</v>
      </c>
      <c r="ADA10" s="30">
        <v>999</v>
      </c>
      <c r="ADB10" s="30">
        <v>999</v>
      </c>
      <c r="ADC10" s="30">
        <v>999</v>
      </c>
      <c r="ADD10" s="30">
        <v>999</v>
      </c>
      <c r="ADE10" s="152"/>
      <c r="ADF10" s="30">
        <v>999</v>
      </c>
      <c r="ADG10" s="30">
        <v>999</v>
      </c>
      <c r="ADH10" s="20">
        <v>0.79934379805278499</v>
      </c>
      <c r="ADI10" s="20">
        <v>0.78659999999999997</v>
      </c>
      <c r="ADJ10" s="20">
        <v>0.79304388987089502</v>
      </c>
      <c r="ADK10" s="20">
        <v>0.77990000000000004</v>
      </c>
      <c r="ADL10" s="20">
        <v>0.79774530082339601</v>
      </c>
      <c r="ADM10" s="20">
        <v>0.78490000000000004</v>
      </c>
      <c r="ADN10" s="20">
        <v>0.79624084931859596</v>
      </c>
      <c r="ADO10" s="20">
        <v>0.7833</v>
      </c>
      <c r="ADP10" s="20">
        <v>0.80404519149974796</v>
      </c>
      <c r="ADQ10" s="20">
        <v>0.79159999999999997</v>
      </c>
      <c r="ADR10" s="3">
        <v>999</v>
      </c>
      <c r="ADS10" s="3">
        <v>999</v>
      </c>
      <c r="ADT10" s="3">
        <v>999</v>
      </c>
      <c r="ADU10" s="3">
        <v>999</v>
      </c>
      <c r="ADV10" s="3">
        <v>999</v>
      </c>
      <c r="ADW10" s="3">
        <v>999</v>
      </c>
      <c r="ADX10" s="3">
        <v>999</v>
      </c>
      <c r="ADY10" s="3">
        <v>999</v>
      </c>
      <c r="ADZ10" s="3">
        <v>999</v>
      </c>
      <c r="AEA10" s="3">
        <v>999</v>
      </c>
      <c r="AEB10" s="3">
        <v>999</v>
      </c>
      <c r="AEC10" s="3">
        <v>999</v>
      </c>
      <c r="AED10" s="30">
        <f>ADM10/ADK10</f>
        <v>1.0064110783433773</v>
      </c>
      <c r="AEE10" s="30" t="s">
        <v>1044</v>
      </c>
      <c r="AEF10" s="31">
        <f>ADQ10/ADO10</f>
        <v>1.0105961955827907</v>
      </c>
      <c r="AEG10" s="30" t="s">
        <v>1041</v>
      </c>
      <c r="AEH10" s="30">
        <v>999</v>
      </c>
      <c r="AEI10" s="30">
        <v>999</v>
      </c>
      <c r="AEJ10" s="30">
        <v>999</v>
      </c>
      <c r="AEK10" s="30">
        <v>999</v>
      </c>
      <c r="AEL10" s="152"/>
      <c r="AEM10" s="30">
        <v>999</v>
      </c>
      <c r="AEN10" s="30">
        <v>999</v>
      </c>
      <c r="AEO10" s="20">
        <v>0.92158047215371197</v>
      </c>
      <c r="AEP10" s="20">
        <v>0.91659999999999997</v>
      </c>
      <c r="AEQ10" s="20">
        <v>0.91217764340727703</v>
      </c>
      <c r="AER10" s="20">
        <v>0.90659999999999996</v>
      </c>
      <c r="AES10" s="20">
        <v>0.93728317789363302</v>
      </c>
      <c r="AET10" s="20">
        <v>0.93330000000000002</v>
      </c>
      <c r="AEU10" s="20">
        <v>0.92788035598863094</v>
      </c>
      <c r="AEV10" s="20">
        <v>0.92330000000000001</v>
      </c>
      <c r="AEW10" s="20">
        <v>0.92477742475998004</v>
      </c>
      <c r="AEX10" s="20">
        <v>0.92</v>
      </c>
      <c r="AEY10" s="3">
        <v>999</v>
      </c>
      <c r="AEZ10" s="3">
        <v>999</v>
      </c>
      <c r="AFA10" s="3">
        <v>999</v>
      </c>
      <c r="AFB10" s="3">
        <v>999</v>
      </c>
      <c r="AFC10" s="3">
        <v>999</v>
      </c>
      <c r="AFD10" s="3">
        <v>999</v>
      </c>
      <c r="AFE10" s="3">
        <v>999</v>
      </c>
      <c r="AFF10" s="3">
        <v>999</v>
      </c>
      <c r="AFG10" s="3">
        <v>999</v>
      </c>
      <c r="AFH10" s="3">
        <v>999</v>
      </c>
      <c r="AFI10" s="3">
        <v>999</v>
      </c>
      <c r="AFJ10" s="3">
        <v>999</v>
      </c>
      <c r="AFK10" s="30">
        <f>AET10/AER10</f>
        <v>1.0294506949040372</v>
      </c>
      <c r="AFL10" s="6" t="s">
        <v>1044</v>
      </c>
      <c r="AFM10" s="31">
        <f>AEX10/AEV10</f>
        <v>0.99642586374959385</v>
      </c>
      <c r="AFN10" s="6" t="s">
        <v>1041</v>
      </c>
      <c r="AFO10" s="30">
        <v>999</v>
      </c>
      <c r="AFP10" s="30">
        <v>999</v>
      </c>
      <c r="AFQ10" s="30">
        <v>999</v>
      </c>
      <c r="AFR10" s="30">
        <v>999</v>
      </c>
      <c r="AFS10" s="152"/>
      <c r="AFT10" s="30">
        <v>999</v>
      </c>
      <c r="AFU10" s="30">
        <v>999</v>
      </c>
      <c r="AFV10" s="20">
        <v>0.67710712395185702</v>
      </c>
      <c r="AFW10" s="20">
        <v>0.65659999999999996</v>
      </c>
      <c r="AFX10" s="20">
        <v>0.68340698645856601</v>
      </c>
      <c r="AFY10" s="20">
        <v>0.6633</v>
      </c>
      <c r="AFZ10" s="20">
        <v>0.65830145197220902</v>
      </c>
      <c r="AGA10" s="20">
        <v>0.63660000000000005</v>
      </c>
      <c r="AGB10" s="20">
        <v>0.66460134264856097</v>
      </c>
      <c r="AGC10" s="20">
        <v>0.64329999999999998</v>
      </c>
      <c r="AGD10" s="20">
        <v>0.68340698645856601</v>
      </c>
      <c r="AGE10" s="20">
        <v>0.6633</v>
      </c>
      <c r="AGF10" s="3">
        <v>999</v>
      </c>
      <c r="AGG10" s="3">
        <v>999</v>
      </c>
      <c r="AGH10" s="3">
        <v>999</v>
      </c>
      <c r="AGI10" s="3">
        <v>999</v>
      </c>
      <c r="AGJ10" s="3">
        <v>999</v>
      </c>
      <c r="AGK10" s="3">
        <v>999</v>
      </c>
      <c r="AGL10" s="3">
        <v>999</v>
      </c>
      <c r="AGM10" s="3">
        <v>999</v>
      </c>
      <c r="AGN10" s="3">
        <v>999</v>
      </c>
      <c r="AGO10" s="3">
        <v>999</v>
      </c>
      <c r="AGP10" s="3">
        <v>999</v>
      </c>
      <c r="AGQ10" s="3">
        <v>999</v>
      </c>
      <c r="AGR10" s="30">
        <f>AGA10/AFY10</f>
        <v>0.95974672094075086</v>
      </c>
      <c r="AGS10" s="6" t="s">
        <v>1044</v>
      </c>
      <c r="AGT10" s="31">
        <f>AGE10/AGC10</f>
        <v>1.0310896937665164</v>
      </c>
      <c r="AGU10" s="6" t="s">
        <v>1041</v>
      </c>
      <c r="AGV10" s="30">
        <v>999</v>
      </c>
      <c r="AGW10" s="30">
        <v>999</v>
      </c>
      <c r="AGX10" s="30">
        <v>999</v>
      </c>
      <c r="AGY10" s="30">
        <v>999</v>
      </c>
      <c r="AGZ10" s="152"/>
      <c r="AHA10" s="30">
        <v>999</v>
      </c>
      <c r="AHB10" s="30">
        <v>999</v>
      </c>
      <c r="AHC10" s="3">
        <v>2015</v>
      </c>
      <c r="AHD10" s="20">
        <v>0.96</v>
      </c>
      <c r="AHE10" s="20">
        <v>0.96</v>
      </c>
      <c r="AHF10" s="20">
        <v>0.95050000000000001</v>
      </c>
      <c r="AHG10" s="20">
        <v>0.95050000000000001</v>
      </c>
      <c r="AHH10" s="20">
        <v>0.96950000000000003</v>
      </c>
      <c r="AHI10" s="20">
        <v>0.96950000000000003</v>
      </c>
      <c r="AHJ10" s="20">
        <v>0.97750000000000004</v>
      </c>
      <c r="AHK10" s="20">
        <v>0.97750000000000004</v>
      </c>
      <c r="AHL10" s="20">
        <v>0.93779999999999997</v>
      </c>
      <c r="AHM10" s="20">
        <v>0.93779999999999997</v>
      </c>
      <c r="AHN10" s="20">
        <v>0.92330000000000001</v>
      </c>
      <c r="AHO10" s="20">
        <v>0.92330000000000001</v>
      </c>
      <c r="AHP10" s="20">
        <v>0.94640000000000002</v>
      </c>
      <c r="AHQ10" s="20">
        <v>0.94640000000000002</v>
      </c>
      <c r="AHR10" s="20">
        <v>0.96289999999999998</v>
      </c>
      <c r="AHS10" s="20">
        <v>0.96289999999999998</v>
      </c>
      <c r="AHT10" s="20">
        <v>0.97750000000000004</v>
      </c>
      <c r="AHU10" s="20">
        <v>0.97750000000000004</v>
      </c>
      <c r="AHV10" s="20">
        <v>0.99039999999999995</v>
      </c>
      <c r="AHW10" s="20">
        <v>0.99039999999999995</v>
      </c>
      <c r="AHX10" s="3">
        <v>999</v>
      </c>
      <c r="AHY10" s="3">
        <v>999</v>
      </c>
      <c r="AHZ10" s="30">
        <f>AHI10/AHG10</f>
        <v>1.0199894792214623</v>
      </c>
      <c r="AIA10" s="6" t="s">
        <v>1044</v>
      </c>
      <c r="AIB10" s="31">
        <f>AHM10/AHK10</f>
        <v>0.95938618925831198</v>
      </c>
      <c r="AIC10" s="6" t="s">
        <v>1041</v>
      </c>
      <c r="AID10" s="6">
        <f>AHW10/AHS10</f>
        <v>1.0285595596635164</v>
      </c>
      <c r="AIE10" s="6" t="s">
        <v>1046</v>
      </c>
      <c r="AIF10" s="6">
        <f>AHS10/AHO10</f>
        <v>1.0428896350048737</v>
      </c>
      <c r="AIG10" s="6" t="s">
        <v>1042</v>
      </c>
      <c r="AIH10" s="152">
        <f t="shared" ref="AIH10:AIH12" si="17">AHN10/AHV10</f>
        <v>0.93224959612277869</v>
      </c>
      <c r="AII10" s="30">
        <v>999</v>
      </c>
      <c r="AIJ10" s="30">
        <v>999</v>
      </c>
      <c r="AIK10" s="20">
        <v>0.879</v>
      </c>
      <c r="AIL10" s="20">
        <v>0.879</v>
      </c>
      <c r="AIM10" s="20">
        <v>0.879</v>
      </c>
      <c r="AIN10" s="20">
        <v>0.879</v>
      </c>
      <c r="AIO10" s="20">
        <v>0.879</v>
      </c>
      <c r="AIP10" s="20">
        <v>0.879</v>
      </c>
      <c r="AIQ10" s="20">
        <v>0.93200000000000005</v>
      </c>
      <c r="AIR10" s="20">
        <v>0.93200000000000005</v>
      </c>
      <c r="AIS10" s="20">
        <v>0.81200000000000006</v>
      </c>
      <c r="AIT10" s="20">
        <v>0.81200000000000006</v>
      </c>
      <c r="AIU10" s="20">
        <v>0.76800000000000002</v>
      </c>
      <c r="AIV10" s="20">
        <v>0.76800000000000002</v>
      </c>
      <c r="AIW10" s="20">
        <v>0.83799999999999997</v>
      </c>
      <c r="AIX10" s="20">
        <v>0.83799999999999997</v>
      </c>
      <c r="AIY10" s="20">
        <v>0.88800000000000001</v>
      </c>
      <c r="AIZ10" s="20">
        <v>0.88800000000000001</v>
      </c>
      <c r="AJA10" s="20">
        <v>0.93200000000000005</v>
      </c>
      <c r="AJB10" s="20">
        <v>0.93200000000000005</v>
      </c>
      <c r="AJC10" s="20">
        <v>0.97099999999999997</v>
      </c>
      <c r="AJD10" s="20">
        <v>0.97099999999999997</v>
      </c>
      <c r="AJE10" s="3">
        <v>999</v>
      </c>
      <c r="AJF10" s="3">
        <v>999</v>
      </c>
      <c r="AJG10" s="30">
        <f t="shared" ref="AJG10:AJG19" si="18">AIP10/AIN10</f>
        <v>1</v>
      </c>
      <c r="AJH10" s="6" t="s">
        <v>1049</v>
      </c>
      <c r="AJI10" s="31">
        <f>AIT10/AIR10</f>
        <v>0.87124463519313311</v>
      </c>
      <c r="AJJ10" s="6" t="s">
        <v>1045</v>
      </c>
      <c r="AJK10" s="6">
        <f>AJD10/AIZ10</f>
        <v>1.0934684684684683</v>
      </c>
      <c r="AJL10" s="6" t="s">
        <v>1046</v>
      </c>
      <c r="AJM10" s="6">
        <f>AIZ10/AIV10</f>
        <v>1.15625</v>
      </c>
      <c r="AJN10" s="6" t="s">
        <v>1042</v>
      </c>
      <c r="AJO10" s="152">
        <f t="shared" ref="AJO10" si="19">AIU10/AJC10</f>
        <v>0.79093717816683839</v>
      </c>
      <c r="AJP10" s="30">
        <v>999</v>
      </c>
      <c r="AJQ10" s="30">
        <v>999</v>
      </c>
      <c r="AJR10" s="5">
        <v>2015</v>
      </c>
      <c r="AJS10" s="29">
        <v>0.42636446213489698</v>
      </c>
      <c r="AJT10" s="29">
        <v>0.84090909090909105</v>
      </c>
      <c r="AJU10" s="29">
        <v>0.94696969696969702</v>
      </c>
      <c r="AJV10" s="3">
        <v>1</v>
      </c>
      <c r="AJW10" s="3" t="s">
        <v>1030</v>
      </c>
      <c r="AJX10" s="3">
        <v>0.33</v>
      </c>
      <c r="AJY10" s="3" t="s">
        <v>1065</v>
      </c>
      <c r="AJZ10" s="20">
        <v>0.64062417814327199</v>
      </c>
      <c r="AKA10" s="20">
        <v>0.61780000000000002</v>
      </c>
      <c r="AKB10" s="20">
        <v>999</v>
      </c>
      <c r="AKC10" s="20">
        <v>999</v>
      </c>
      <c r="AKD10" s="20">
        <v>999</v>
      </c>
      <c r="AKE10" s="20">
        <v>999</v>
      </c>
      <c r="AKF10" s="29">
        <v>0.65687472604775798</v>
      </c>
      <c r="AKG10" s="29">
        <v>1</v>
      </c>
      <c r="AKH10" s="3">
        <v>997</v>
      </c>
      <c r="AKI10" s="3" t="s">
        <v>1032</v>
      </c>
      <c r="AKJ10" s="3">
        <v>1</v>
      </c>
      <c r="AKK10" s="3" t="s">
        <v>1030</v>
      </c>
      <c r="AKL10" s="20">
        <v>0.96460000000000001</v>
      </c>
      <c r="AKM10" s="42">
        <v>3.5400000000000001E-2</v>
      </c>
      <c r="AKN10" s="20">
        <v>0.96671401336020901</v>
      </c>
      <c r="AKO10" s="42">
        <v>3.5400000000000001E-2</v>
      </c>
      <c r="AKP10" s="29">
        <v>0.97710467112007005</v>
      </c>
      <c r="AKQ10" s="29">
        <v>1</v>
      </c>
      <c r="AKR10" s="3">
        <v>997</v>
      </c>
      <c r="AKS10" s="5" t="s">
        <v>1032</v>
      </c>
      <c r="AKT10" s="3">
        <v>997</v>
      </c>
      <c r="AKU10" s="5" t="s">
        <v>1032</v>
      </c>
      <c r="AKV10" s="3">
        <v>0.33</v>
      </c>
      <c r="AKW10" s="3" t="s">
        <v>1076</v>
      </c>
      <c r="AKX10" s="3">
        <v>0</v>
      </c>
      <c r="AKY10" s="3" t="s">
        <v>1031</v>
      </c>
      <c r="AKZ10" s="29">
        <v>0.16500000000000001</v>
      </c>
      <c r="ALA10" s="29">
        <v>1</v>
      </c>
      <c r="ALB10" s="3" t="s">
        <v>1052</v>
      </c>
      <c r="ALC10" s="3" t="s">
        <v>1031</v>
      </c>
      <c r="ALD10" s="20">
        <v>0.78749624348607905</v>
      </c>
      <c r="ALE10">
        <v>22.6</v>
      </c>
      <c r="ALF10" s="3" t="s">
        <v>1051</v>
      </c>
      <c r="ALG10" s="3" t="s">
        <v>1030</v>
      </c>
      <c r="ALH10" s="3" t="s">
        <v>1051</v>
      </c>
      <c r="ALI10" s="3" t="s">
        <v>1030</v>
      </c>
      <c r="ALJ10" s="20">
        <v>0.83499999999999996</v>
      </c>
      <c r="ALK10" s="20">
        <v>0.83499999999999996</v>
      </c>
      <c r="ALL10" s="3" t="s">
        <v>1051</v>
      </c>
      <c r="ALM10" s="3" t="s">
        <v>1030</v>
      </c>
      <c r="ALN10" s="3" t="s">
        <v>1051</v>
      </c>
      <c r="ALO10" s="3" t="s">
        <v>1030</v>
      </c>
      <c r="ALP10" s="29">
        <v>0.80321374906943999</v>
      </c>
      <c r="ALQ10" s="29">
        <v>1</v>
      </c>
      <c r="ALR10" s="29">
        <v>1</v>
      </c>
    </row>
    <row r="11" spans="1:1006 1046:1046" x14ac:dyDescent="0.25">
      <c r="A11" s="3" t="s">
        <v>1077</v>
      </c>
      <c r="B11" s="3">
        <v>1</v>
      </c>
      <c r="C11" s="3" t="s">
        <v>1030</v>
      </c>
      <c r="D11" s="3">
        <v>1</v>
      </c>
      <c r="E11" s="3" t="s">
        <v>1030</v>
      </c>
      <c r="F11" s="3">
        <v>1</v>
      </c>
      <c r="G11" s="3" t="s">
        <v>1030</v>
      </c>
      <c r="H11" s="3">
        <v>1</v>
      </c>
      <c r="I11" s="3" t="s">
        <v>1030</v>
      </c>
      <c r="J11" s="3">
        <v>1</v>
      </c>
      <c r="K11" s="3" t="s">
        <v>1030</v>
      </c>
      <c r="L11" s="3">
        <v>1</v>
      </c>
      <c r="M11" s="3" t="s">
        <v>1030</v>
      </c>
      <c r="N11" s="3">
        <v>1</v>
      </c>
      <c r="O11" s="3" t="s">
        <v>1030</v>
      </c>
      <c r="P11" s="3">
        <v>1</v>
      </c>
      <c r="Q11" s="3" t="s">
        <v>1030</v>
      </c>
      <c r="R11" s="3">
        <v>1</v>
      </c>
      <c r="S11" s="3" t="s">
        <v>1030</v>
      </c>
      <c r="T11" s="3">
        <v>1</v>
      </c>
      <c r="U11" s="3" t="s">
        <v>1030</v>
      </c>
      <c r="V11" s="3">
        <v>1</v>
      </c>
      <c r="W11" s="3" t="s">
        <v>1030</v>
      </c>
      <c r="X11" s="3">
        <v>1</v>
      </c>
      <c r="Y11" s="3" t="s">
        <v>1030</v>
      </c>
      <c r="Z11" s="3">
        <v>1</v>
      </c>
      <c r="AA11" s="3" t="s">
        <v>1055</v>
      </c>
      <c r="AB11" s="3">
        <v>1</v>
      </c>
      <c r="AC11" s="3" t="s">
        <v>1055</v>
      </c>
      <c r="AD11" s="3">
        <v>1</v>
      </c>
      <c r="AE11" s="3" t="s">
        <v>1055</v>
      </c>
      <c r="AF11" s="3">
        <v>1</v>
      </c>
      <c r="AG11" s="3" t="s">
        <v>1055</v>
      </c>
      <c r="AH11" s="3">
        <v>997</v>
      </c>
      <c r="AI11" s="3" t="s">
        <v>1032</v>
      </c>
      <c r="AJ11" s="3">
        <v>997</v>
      </c>
      <c r="AK11" s="3" t="s">
        <v>1032</v>
      </c>
      <c r="AL11" s="3">
        <v>997</v>
      </c>
      <c r="AM11" s="3" t="s">
        <v>1032</v>
      </c>
      <c r="AN11" s="3">
        <v>997</v>
      </c>
      <c r="AO11" s="3" t="s">
        <v>1032</v>
      </c>
      <c r="AP11" s="3">
        <v>997</v>
      </c>
      <c r="AQ11" s="3" t="s">
        <v>1032</v>
      </c>
      <c r="AR11" s="3">
        <v>997</v>
      </c>
      <c r="AS11" s="3" t="s">
        <v>1032</v>
      </c>
      <c r="AT11" s="3">
        <v>997</v>
      </c>
      <c r="AU11" s="3" t="s">
        <v>1032</v>
      </c>
      <c r="AV11" s="3">
        <v>997</v>
      </c>
      <c r="AW11" s="3" t="s">
        <v>1032</v>
      </c>
      <c r="AX11" s="3">
        <v>997</v>
      </c>
      <c r="AY11" s="22" t="s">
        <v>1032</v>
      </c>
      <c r="AZ11" s="3">
        <v>997</v>
      </c>
      <c r="BA11" s="22" t="s">
        <v>1032</v>
      </c>
      <c r="BB11" s="3">
        <v>997</v>
      </c>
      <c r="BC11" s="22" t="s">
        <v>1032</v>
      </c>
      <c r="BD11" s="3">
        <v>997</v>
      </c>
      <c r="BE11" s="22" t="s">
        <v>1032</v>
      </c>
      <c r="BF11" s="3">
        <v>997</v>
      </c>
      <c r="BG11" s="22" t="s">
        <v>1032</v>
      </c>
      <c r="BH11" s="3">
        <v>997</v>
      </c>
      <c r="BI11" s="22" t="s">
        <v>1032</v>
      </c>
      <c r="BJ11" s="3">
        <v>997</v>
      </c>
      <c r="BK11" s="22" t="s">
        <v>1032</v>
      </c>
      <c r="BL11" s="3">
        <v>997</v>
      </c>
      <c r="BM11" s="22" t="s">
        <v>1032</v>
      </c>
      <c r="BN11" s="36">
        <v>1</v>
      </c>
      <c r="BO11" s="36">
        <v>1</v>
      </c>
      <c r="BP11" s="3">
        <v>1</v>
      </c>
      <c r="BQ11" s="3" t="s">
        <v>1033</v>
      </c>
      <c r="BR11" s="3">
        <v>1</v>
      </c>
      <c r="BS11" s="3" t="s">
        <v>1033</v>
      </c>
      <c r="BT11" s="3">
        <v>1</v>
      </c>
      <c r="BU11" s="3" t="s">
        <v>1033</v>
      </c>
      <c r="BV11" s="3">
        <v>1</v>
      </c>
      <c r="BW11" s="3" t="s">
        <v>1033</v>
      </c>
      <c r="BX11" s="3">
        <v>1</v>
      </c>
      <c r="BY11" s="3" t="s">
        <v>1030</v>
      </c>
      <c r="BZ11" s="3">
        <v>1</v>
      </c>
      <c r="CA11" s="3" t="s">
        <v>1030</v>
      </c>
      <c r="CB11" s="3">
        <v>1</v>
      </c>
      <c r="CC11" s="3" t="s">
        <v>1030</v>
      </c>
      <c r="CD11" s="18">
        <v>1</v>
      </c>
      <c r="CE11" s="36">
        <v>1</v>
      </c>
      <c r="CF11" s="3">
        <v>1</v>
      </c>
      <c r="CG11" s="3" t="s">
        <v>1030</v>
      </c>
      <c r="CH11" s="3">
        <v>1</v>
      </c>
      <c r="CI11" s="3" t="s">
        <v>1030</v>
      </c>
      <c r="CJ11" s="3">
        <v>1</v>
      </c>
      <c r="CK11" s="3" t="s">
        <v>1030</v>
      </c>
      <c r="CL11" s="29">
        <v>1</v>
      </c>
      <c r="CM11" s="29">
        <v>1</v>
      </c>
      <c r="CN11" s="3">
        <v>1</v>
      </c>
      <c r="CO11" s="22" t="s">
        <v>1030</v>
      </c>
      <c r="CP11" s="3">
        <v>1</v>
      </c>
      <c r="CQ11" s="22" t="s">
        <v>1030</v>
      </c>
      <c r="CR11" s="3">
        <v>1</v>
      </c>
      <c r="CS11" s="3" t="s">
        <v>1056</v>
      </c>
      <c r="CT11" s="3">
        <v>1</v>
      </c>
      <c r="CU11" s="3" t="s">
        <v>1030</v>
      </c>
      <c r="CV11" s="36">
        <v>1</v>
      </c>
      <c r="CW11" s="36">
        <v>1</v>
      </c>
      <c r="CX11" s="21">
        <v>0.13998417680377101</v>
      </c>
      <c r="CY11" s="27">
        <v>14.6</v>
      </c>
      <c r="CZ11" s="5">
        <v>2014</v>
      </c>
      <c r="DA11" s="43">
        <v>0.58973604140907399</v>
      </c>
      <c r="DB11" s="27">
        <v>3.6</v>
      </c>
      <c r="DC11">
        <v>2014</v>
      </c>
      <c r="DD11" s="3">
        <v>0.923075507764201</v>
      </c>
      <c r="DE11" s="27">
        <v>7.5</v>
      </c>
      <c r="DF11" s="5">
        <v>2015</v>
      </c>
      <c r="DG11" s="3">
        <v>997</v>
      </c>
      <c r="DH11" s="3">
        <v>997</v>
      </c>
      <c r="DI11" s="5">
        <v>997</v>
      </c>
      <c r="DJ11" s="3">
        <v>999</v>
      </c>
      <c r="DK11" s="3">
        <v>999</v>
      </c>
      <c r="DL11" s="3">
        <v>999</v>
      </c>
      <c r="DM11" s="3">
        <v>999</v>
      </c>
      <c r="DN11" s="3">
        <v>999</v>
      </c>
      <c r="DO11" s="3">
        <v>999</v>
      </c>
      <c r="DP11" s="3">
        <v>999</v>
      </c>
      <c r="DQ11" s="3">
        <v>999</v>
      </c>
      <c r="DR11" s="3">
        <v>999</v>
      </c>
      <c r="DS11" s="3">
        <v>999</v>
      </c>
      <c r="DT11" s="3">
        <v>999</v>
      </c>
      <c r="DU11" s="3">
        <v>999</v>
      </c>
      <c r="DV11" s="3">
        <v>0.192292831524114</v>
      </c>
      <c r="DW11" s="27">
        <v>17</v>
      </c>
      <c r="DX11" s="5">
        <v>2011</v>
      </c>
      <c r="DY11" s="3">
        <v>999</v>
      </c>
      <c r="DZ11" s="3">
        <v>999</v>
      </c>
      <c r="EA11" s="3">
        <v>999</v>
      </c>
      <c r="EB11" s="3">
        <v>999</v>
      </c>
      <c r="EC11" s="3">
        <v>999</v>
      </c>
      <c r="ED11" s="3">
        <v>999</v>
      </c>
      <c r="EE11" s="3">
        <v>999</v>
      </c>
      <c r="EF11" s="3">
        <v>999</v>
      </c>
      <c r="EG11" s="3">
        <v>999</v>
      </c>
      <c r="EH11" s="29">
        <v>0.46127213937528999</v>
      </c>
      <c r="EI11" s="29">
        <v>0.476190476190476</v>
      </c>
      <c r="EJ11" s="25">
        <v>0.84591853159628105</v>
      </c>
      <c r="EK11" s="25">
        <v>0.81944444444444398</v>
      </c>
      <c r="EL11" s="25">
        <v>0.69318324116917496</v>
      </c>
      <c r="EM11" s="29">
        <v>0.89523809523809506</v>
      </c>
      <c r="EN11" s="3">
        <v>1</v>
      </c>
      <c r="EO11" s="3" t="s">
        <v>1030</v>
      </c>
      <c r="EP11" s="3">
        <v>0.32</v>
      </c>
      <c r="EQ11">
        <v>32</v>
      </c>
      <c r="ER11" s="3">
        <v>1</v>
      </c>
      <c r="ES11" s="3" t="s">
        <v>1030</v>
      </c>
      <c r="ET11" s="3">
        <v>0.36</v>
      </c>
      <c r="EU11">
        <v>36</v>
      </c>
      <c r="EV11" s="27">
        <v>0.24990000000000001</v>
      </c>
      <c r="EW11">
        <v>24.99</v>
      </c>
      <c r="EX11" s="27">
        <v>0.29899999999999999</v>
      </c>
      <c r="EY11">
        <v>29.9</v>
      </c>
      <c r="EZ11" s="5">
        <v>2016</v>
      </c>
      <c r="FA11" s="36">
        <v>0.83040019750483196</v>
      </c>
      <c r="FB11" s="36">
        <v>1</v>
      </c>
      <c r="FC11" s="3">
        <v>1</v>
      </c>
      <c r="FD11" s="3" t="s">
        <v>1030</v>
      </c>
      <c r="FE11" s="3">
        <v>0.55000000000000004</v>
      </c>
      <c r="FF11" s="21">
        <f>AVERAGE(50, 60)</f>
        <v>55</v>
      </c>
      <c r="FG11" s="3">
        <v>1</v>
      </c>
      <c r="FH11" s="3" t="s">
        <v>1030</v>
      </c>
      <c r="FI11" s="43">
        <v>0.35</v>
      </c>
      <c r="FJ11" s="21">
        <f>AVERAGE(40,30)</f>
        <v>35</v>
      </c>
      <c r="FK11" s="3">
        <v>1</v>
      </c>
      <c r="FL11" s="21">
        <f>AVERAGE(60,50)</f>
        <v>55</v>
      </c>
      <c r="FM11" s="3">
        <v>1</v>
      </c>
      <c r="FN11" s="21">
        <f>AVERAGE(40,30)</f>
        <v>35</v>
      </c>
      <c r="FO11" s="3">
        <v>999</v>
      </c>
      <c r="FP11" s="3">
        <v>999</v>
      </c>
      <c r="FQ11" s="3">
        <v>999</v>
      </c>
      <c r="FR11" s="3">
        <v>999</v>
      </c>
      <c r="FS11" s="3">
        <v>999</v>
      </c>
      <c r="FT11" s="3">
        <v>999</v>
      </c>
      <c r="FU11" s="3">
        <v>999</v>
      </c>
      <c r="FV11" s="3">
        <v>999</v>
      </c>
      <c r="FW11" s="3">
        <v>999</v>
      </c>
      <c r="FX11" s="3">
        <v>999</v>
      </c>
      <c r="FY11" s="29">
        <v>1</v>
      </c>
      <c r="FZ11" s="29">
        <v>0.5</v>
      </c>
      <c r="GA11" s="3">
        <v>0.4577</v>
      </c>
      <c r="GB11">
        <v>45.77</v>
      </c>
      <c r="GC11" s="3">
        <v>0.47116975737629602</v>
      </c>
      <c r="GD11">
        <v>48.44</v>
      </c>
      <c r="GE11" s="5">
        <v>2016</v>
      </c>
      <c r="GF11" s="3">
        <v>1</v>
      </c>
      <c r="GG11" s="3" t="s">
        <v>1030</v>
      </c>
      <c r="GH11" s="3">
        <v>0.25</v>
      </c>
      <c r="GI11">
        <v>999</v>
      </c>
      <c r="GJ11" s="3">
        <v>1</v>
      </c>
      <c r="GK11" s="22" t="s">
        <v>1030</v>
      </c>
      <c r="GL11" s="3">
        <v>0.36</v>
      </c>
      <c r="GM11" s="27">
        <v>36</v>
      </c>
      <c r="GN11" s="27">
        <v>0.81539465101108999</v>
      </c>
      <c r="GO11">
        <v>30.66</v>
      </c>
      <c r="GP11" s="27">
        <v>0.57134819227548705</v>
      </c>
      <c r="GQ11">
        <v>34.36</v>
      </c>
      <c r="GR11" s="5">
        <v>2016</v>
      </c>
      <c r="GS11" s="3">
        <v>1</v>
      </c>
      <c r="GT11">
        <v>1.27</v>
      </c>
      <c r="GU11" s="5">
        <v>2016</v>
      </c>
      <c r="GV11" s="36">
        <v>0.663122520132575</v>
      </c>
      <c r="GW11" s="36">
        <v>1</v>
      </c>
      <c r="GX11" s="3">
        <v>1</v>
      </c>
      <c r="GY11" s="3" t="s">
        <v>1030</v>
      </c>
      <c r="GZ11" s="3">
        <v>1</v>
      </c>
      <c r="HA11" s="5">
        <v>1</v>
      </c>
      <c r="HB11" s="3">
        <v>1</v>
      </c>
      <c r="HC11" s="3" t="s">
        <v>1030</v>
      </c>
      <c r="HD11" s="3">
        <v>1</v>
      </c>
      <c r="HE11" s="3">
        <v>1</v>
      </c>
      <c r="HF11" s="5">
        <v>2010</v>
      </c>
      <c r="HG11" s="3">
        <v>1</v>
      </c>
      <c r="HH11" s="3">
        <v>1</v>
      </c>
      <c r="HI11" s="3">
        <v>1</v>
      </c>
      <c r="HJ11" s="3">
        <v>1</v>
      </c>
      <c r="HK11" s="5">
        <v>2010</v>
      </c>
      <c r="HL11" s="29">
        <v>1</v>
      </c>
      <c r="HM11" s="29">
        <v>1</v>
      </c>
      <c r="HN11" s="29">
        <v>0.875</v>
      </c>
      <c r="HO11" s="3">
        <v>1</v>
      </c>
      <c r="HP11" s="22" t="s">
        <v>1036</v>
      </c>
      <c r="HQ11" s="3">
        <v>0.75</v>
      </c>
      <c r="HR11" s="3" t="s">
        <v>1074</v>
      </c>
      <c r="HS11" s="3">
        <v>0.85</v>
      </c>
      <c r="HT11" s="27">
        <v>15</v>
      </c>
      <c r="HU11" s="5">
        <v>2014</v>
      </c>
      <c r="HV11" s="28">
        <v>0.76409822381021697</v>
      </c>
      <c r="HW11">
        <v>23</v>
      </c>
      <c r="HX11" s="5">
        <v>2012</v>
      </c>
      <c r="HY11" s="5">
        <v>0</v>
      </c>
      <c r="HZ11" s="5" t="s">
        <v>1030</v>
      </c>
      <c r="IA11" s="5">
        <v>999</v>
      </c>
      <c r="IB11" s="5">
        <v>2012</v>
      </c>
      <c r="IC11" s="3">
        <v>1</v>
      </c>
      <c r="ID11" s="22" t="s">
        <v>1030</v>
      </c>
      <c r="IE11" s="29">
        <v>0.72734970396836995</v>
      </c>
      <c r="IF11" s="29">
        <v>1</v>
      </c>
      <c r="IG11" s="3">
        <v>1</v>
      </c>
      <c r="IH11" s="22" t="s">
        <v>1030</v>
      </c>
      <c r="II11" s="11">
        <v>1</v>
      </c>
      <c r="IJ11" s="22" t="s">
        <v>1030</v>
      </c>
      <c r="IK11" s="3">
        <v>1</v>
      </c>
      <c r="IL11" s="3" t="s">
        <v>1030</v>
      </c>
      <c r="IM11" s="11">
        <v>1</v>
      </c>
      <c r="IN11" s="11" t="s">
        <v>1030</v>
      </c>
      <c r="IO11" s="11">
        <v>1</v>
      </c>
      <c r="IP11" s="11" t="s">
        <v>1030</v>
      </c>
      <c r="IQ11" s="3">
        <v>1</v>
      </c>
      <c r="IR11" s="11" t="s">
        <v>1030</v>
      </c>
      <c r="IS11" s="3">
        <v>1</v>
      </c>
      <c r="IT11" s="3" t="s">
        <v>1030</v>
      </c>
      <c r="IU11" s="3">
        <v>1</v>
      </c>
      <c r="IV11" s="3" t="s">
        <v>1030</v>
      </c>
      <c r="IW11" s="3">
        <v>1</v>
      </c>
      <c r="IX11" s="3" t="s">
        <v>1030</v>
      </c>
      <c r="IY11" s="3">
        <v>1</v>
      </c>
      <c r="IZ11" s="3" t="s">
        <v>1030</v>
      </c>
      <c r="JA11" s="3">
        <v>1</v>
      </c>
      <c r="JB11" s="11" t="s">
        <v>1030</v>
      </c>
      <c r="JC11" s="3">
        <v>1</v>
      </c>
      <c r="JD11" s="3" t="s">
        <v>1030</v>
      </c>
      <c r="JE11" s="3">
        <v>1</v>
      </c>
      <c r="JF11" s="11" t="s">
        <v>1030</v>
      </c>
      <c r="JG11" s="3">
        <v>1</v>
      </c>
      <c r="JH11" s="11" t="s">
        <v>1030</v>
      </c>
      <c r="JI11" s="3">
        <v>1</v>
      </c>
      <c r="JJ11" s="3" t="s">
        <v>1030</v>
      </c>
      <c r="JK11" s="3">
        <v>1</v>
      </c>
      <c r="JL11" s="3" t="s">
        <v>1030</v>
      </c>
      <c r="JM11" s="3">
        <v>0</v>
      </c>
      <c r="JN11" s="3" t="s">
        <v>1031</v>
      </c>
      <c r="JO11" s="3">
        <v>0.66</v>
      </c>
      <c r="JP11" s="3" t="s">
        <v>1078</v>
      </c>
      <c r="JQ11" s="3">
        <v>0</v>
      </c>
      <c r="JR11" s="3" t="s">
        <v>1030</v>
      </c>
      <c r="JS11" s="29">
        <v>0.87684210526315798</v>
      </c>
      <c r="JT11" s="29">
        <v>1</v>
      </c>
      <c r="JU11" s="3">
        <v>1</v>
      </c>
      <c r="JV11" s="3">
        <v>1.0905</v>
      </c>
      <c r="JW11" s="3">
        <v>999</v>
      </c>
      <c r="JX11" s="34">
        <v>999</v>
      </c>
      <c r="JY11" s="3">
        <v>999</v>
      </c>
      <c r="JZ11" s="34">
        <v>999</v>
      </c>
      <c r="KA11" s="3">
        <v>999</v>
      </c>
      <c r="KB11" s="34">
        <v>999</v>
      </c>
      <c r="KC11" s="3">
        <v>999</v>
      </c>
      <c r="KD11" s="34">
        <v>999</v>
      </c>
      <c r="KE11" s="3">
        <v>999</v>
      </c>
      <c r="KF11" s="34">
        <v>999</v>
      </c>
      <c r="KG11" s="3">
        <v>999</v>
      </c>
      <c r="KH11" s="34">
        <v>999</v>
      </c>
      <c r="KI11" s="3">
        <v>999</v>
      </c>
      <c r="KJ11" s="34">
        <v>999</v>
      </c>
      <c r="KK11" s="3">
        <v>999</v>
      </c>
      <c r="KL11" s="34">
        <v>999</v>
      </c>
      <c r="KM11" s="3">
        <v>999</v>
      </c>
      <c r="KN11" s="3">
        <v>999</v>
      </c>
      <c r="KO11" s="3">
        <v>999</v>
      </c>
      <c r="KP11" s="3">
        <v>999</v>
      </c>
      <c r="KQ11" s="154">
        <f t="shared" si="10"/>
        <v>0.1552</v>
      </c>
      <c r="KR11" s="30">
        <v>999</v>
      </c>
      <c r="KS11" s="30">
        <v>999</v>
      </c>
      <c r="KT11" s="30">
        <v>999</v>
      </c>
      <c r="KU11" s="30">
        <v>999</v>
      </c>
      <c r="KV11" s="30">
        <v>999</v>
      </c>
      <c r="KW11" s="30">
        <v>999</v>
      </c>
      <c r="KX11" s="30">
        <v>999</v>
      </c>
      <c r="KY11" s="30">
        <v>999</v>
      </c>
      <c r="KZ11" s="152"/>
      <c r="LA11" s="30">
        <v>999</v>
      </c>
      <c r="LB11" s="30">
        <v>999</v>
      </c>
      <c r="LC11" s="3">
        <v>1</v>
      </c>
      <c r="LD11" s="3">
        <v>1.0051000000000001</v>
      </c>
      <c r="LE11" s="3">
        <v>999</v>
      </c>
      <c r="LF11" s="3">
        <v>999</v>
      </c>
      <c r="LG11" s="3">
        <v>999</v>
      </c>
      <c r="LH11" s="3">
        <v>999</v>
      </c>
      <c r="LI11" s="3">
        <v>999</v>
      </c>
      <c r="LJ11" s="3">
        <v>999</v>
      </c>
      <c r="LK11" s="3">
        <v>999</v>
      </c>
      <c r="LL11" s="3">
        <v>999</v>
      </c>
      <c r="LM11" s="3">
        <v>999</v>
      </c>
      <c r="LN11" s="3">
        <v>999</v>
      </c>
      <c r="LO11" s="3">
        <v>999</v>
      </c>
      <c r="LP11" s="3">
        <v>999</v>
      </c>
      <c r="LQ11" s="3">
        <v>999</v>
      </c>
      <c r="LR11" s="3">
        <v>999</v>
      </c>
      <c r="LS11" s="5">
        <v>999</v>
      </c>
      <c r="LT11" s="3">
        <v>999</v>
      </c>
      <c r="LU11" s="3">
        <v>999</v>
      </c>
      <c r="LV11" s="3">
        <v>999</v>
      </c>
      <c r="LW11" s="3">
        <v>999</v>
      </c>
      <c r="LX11" s="11">
        <v>999</v>
      </c>
      <c r="LY11" s="154">
        <f t="shared" si="11"/>
        <v>0.19750000000000012</v>
      </c>
      <c r="LZ11" s="30">
        <v>999</v>
      </c>
      <c r="MA11" s="30">
        <v>999</v>
      </c>
      <c r="MB11" s="30">
        <v>999</v>
      </c>
      <c r="MC11" s="30">
        <v>999</v>
      </c>
      <c r="MD11" s="30">
        <v>999</v>
      </c>
      <c r="ME11" s="30">
        <v>999</v>
      </c>
      <c r="MF11" s="30">
        <v>999</v>
      </c>
      <c r="MG11" s="30">
        <v>999</v>
      </c>
      <c r="MH11" s="152"/>
      <c r="MI11" s="30">
        <v>999</v>
      </c>
      <c r="MJ11" s="30">
        <v>999</v>
      </c>
      <c r="MK11" s="3">
        <v>999</v>
      </c>
      <c r="ML11" s="3">
        <v>999</v>
      </c>
      <c r="MM11" s="3">
        <v>999</v>
      </c>
      <c r="MN11" s="3">
        <v>999</v>
      </c>
      <c r="MO11" s="3">
        <v>999</v>
      </c>
      <c r="MP11" s="3">
        <v>999</v>
      </c>
      <c r="MQ11" s="3">
        <v>999</v>
      </c>
      <c r="MR11" s="3">
        <v>999</v>
      </c>
      <c r="MS11" s="3">
        <v>999</v>
      </c>
      <c r="MT11" s="3">
        <v>999</v>
      </c>
      <c r="MU11" s="3">
        <v>999</v>
      </c>
      <c r="MV11" s="3">
        <v>999</v>
      </c>
      <c r="MW11" s="3">
        <v>999</v>
      </c>
      <c r="MX11" s="3">
        <v>999</v>
      </c>
      <c r="MY11" s="3">
        <v>999</v>
      </c>
      <c r="MZ11" s="3">
        <v>999</v>
      </c>
      <c r="NA11" s="3">
        <v>999</v>
      </c>
      <c r="NB11" s="3">
        <v>999</v>
      </c>
      <c r="NC11" s="3">
        <v>999</v>
      </c>
      <c r="ND11" s="3">
        <v>999</v>
      </c>
      <c r="NE11" s="3">
        <v>999</v>
      </c>
      <c r="NF11" s="3">
        <v>999</v>
      </c>
      <c r="NG11" s="30">
        <v>999</v>
      </c>
      <c r="NH11" s="30">
        <v>999</v>
      </c>
      <c r="NI11" s="30">
        <v>999</v>
      </c>
      <c r="NJ11" s="30">
        <v>999</v>
      </c>
      <c r="NK11" s="30">
        <v>999</v>
      </c>
      <c r="NL11" s="30">
        <v>999</v>
      </c>
      <c r="NM11" s="30">
        <v>999</v>
      </c>
      <c r="NN11" s="30">
        <v>999</v>
      </c>
      <c r="NO11" s="152"/>
      <c r="NP11" s="30">
        <v>999</v>
      </c>
      <c r="NQ11" s="30">
        <v>999</v>
      </c>
      <c r="NR11" s="3">
        <v>0.74902102333200105</v>
      </c>
      <c r="NS11" s="3">
        <v>0.75529999999999997</v>
      </c>
      <c r="NT11" s="3">
        <v>999</v>
      </c>
      <c r="NU11" s="3">
        <v>999</v>
      </c>
      <c r="NV11" s="3">
        <v>999</v>
      </c>
      <c r="NW11" s="3">
        <v>999</v>
      </c>
      <c r="NX11" s="3">
        <v>999</v>
      </c>
      <c r="NY11" s="3">
        <v>999</v>
      </c>
      <c r="NZ11" s="3">
        <v>999</v>
      </c>
      <c r="OA11" s="3">
        <v>999</v>
      </c>
      <c r="OB11" s="3">
        <v>999</v>
      </c>
      <c r="OC11" s="3">
        <v>999</v>
      </c>
      <c r="OD11" s="3">
        <v>999</v>
      </c>
      <c r="OE11" s="3">
        <v>999</v>
      </c>
      <c r="OF11" s="3">
        <v>999</v>
      </c>
      <c r="OG11" s="3">
        <v>999</v>
      </c>
      <c r="OH11" s="3">
        <v>999</v>
      </c>
      <c r="OI11" s="3">
        <v>999</v>
      </c>
      <c r="OJ11" s="5">
        <v>999</v>
      </c>
      <c r="OK11" s="3">
        <v>999</v>
      </c>
      <c r="OL11" s="3">
        <v>999</v>
      </c>
      <c r="OM11" s="3">
        <v>999</v>
      </c>
      <c r="ON11" s="30">
        <v>999</v>
      </c>
      <c r="OO11" s="30">
        <v>999</v>
      </c>
      <c r="OP11" s="30">
        <v>999</v>
      </c>
      <c r="OQ11" s="30">
        <v>999</v>
      </c>
      <c r="OR11" s="30">
        <v>999</v>
      </c>
      <c r="OS11" s="30">
        <v>999</v>
      </c>
      <c r="OT11" s="30">
        <v>999</v>
      </c>
      <c r="OU11" s="30">
        <v>999</v>
      </c>
      <c r="OV11" s="152"/>
      <c r="OW11" s="30">
        <v>999</v>
      </c>
      <c r="OX11" s="30">
        <v>999</v>
      </c>
      <c r="OY11" s="3" t="s">
        <v>1035</v>
      </c>
      <c r="OZ11" s="3">
        <v>0.93530000000000002</v>
      </c>
      <c r="PA11" s="3">
        <v>0.93530000000000002</v>
      </c>
      <c r="PB11" s="3">
        <v>999</v>
      </c>
      <c r="PC11" s="3">
        <v>999</v>
      </c>
      <c r="PD11" s="3">
        <v>999</v>
      </c>
      <c r="PE11" s="3">
        <v>999</v>
      </c>
      <c r="PF11" s="3">
        <v>999</v>
      </c>
      <c r="PG11" s="3">
        <v>999</v>
      </c>
      <c r="PH11" s="3">
        <v>999</v>
      </c>
      <c r="PI11" s="3">
        <v>999</v>
      </c>
      <c r="PJ11" s="3">
        <v>999</v>
      </c>
      <c r="PK11" s="3">
        <v>999</v>
      </c>
      <c r="PL11" s="3">
        <v>999</v>
      </c>
      <c r="PM11" s="3">
        <v>999</v>
      </c>
      <c r="PN11" s="3">
        <v>999</v>
      </c>
      <c r="PO11" s="3">
        <v>999</v>
      </c>
      <c r="PP11" s="3">
        <v>999</v>
      </c>
      <c r="PQ11" s="3">
        <v>999</v>
      </c>
      <c r="PR11" s="3">
        <v>999</v>
      </c>
      <c r="PS11" s="3">
        <v>999</v>
      </c>
      <c r="PT11" s="3">
        <v>999</v>
      </c>
      <c r="PU11" s="3">
        <v>999</v>
      </c>
      <c r="PV11" s="154">
        <f t="shared" si="12"/>
        <v>6.469999999999998E-2</v>
      </c>
      <c r="PW11" s="30">
        <v>999</v>
      </c>
      <c r="PX11" s="30">
        <v>999</v>
      </c>
      <c r="PY11" s="30">
        <v>999</v>
      </c>
      <c r="PZ11" s="30">
        <v>999</v>
      </c>
      <c r="QA11" s="30">
        <v>999</v>
      </c>
      <c r="QB11" s="30">
        <v>999</v>
      </c>
      <c r="QC11" s="30">
        <v>999</v>
      </c>
      <c r="QD11" s="30">
        <v>999</v>
      </c>
      <c r="QE11" s="152"/>
      <c r="QF11" s="30">
        <v>999</v>
      </c>
      <c r="QG11" s="30">
        <v>999</v>
      </c>
      <c r="QH11" s="3">
        <v>0.802663035917765</v>
      </c>
      <c r="QI11" s="3">
        <v>0.80759999999999998</v>
      </c>
      <c r="QJ11" s="3">
        <v>999</v>
      </c>
      <c r="QK11" s="3">
        <v>999</v>
      </c>
      <c r="QL11" s="3">
        <v>999</v>
      </c>
      <c r="QM11" s="3">
        <v>999</v>
      </c>
      <c r="QN11" s="3">
        <v>999</v>
      </c>
      <c r="QO11" s="3">
        <v>999</v>
      </c>
      <c r="QP11" s="3">
        <v>999</v>
      </c>
      <c r="QQ11" s="3">
        <v>999</v>
      </c>
      <c r="QR11" s="3">
        <v>999</v>
      </c>
      <c r="QS11" s="3">
        <v>999</v>
      </c>
      <c r="QT11" s="3">
        <v>999</v>
      </c>
      <c r="QU11" s="3">
        <v>999</v>
      </c>
      <c r="QV11" s="3">
        <v>999</v>
      </c>
      <c r="QW11" s="3">
        <v>999</v>
      </c>
      <c r="QX11" s="3">
        <v>999</v>
      </c>
      <c r="QY11" s="3">
        <v>999</v>
      </c>
      <c r="QZ11" s="3">
        <v>999</v>
      </c>
      <c r="RA11" s="3">
        <v>999</v>
      </c>
      <c r="RB11" s="3">
        <v>999</v>
      </c>
      <c r="RC11" s="3">
        <v>999</v>
      </c>
      <c r="RD11" s="154">
        <f t="shared" si="13"/>
        <v>0.19240000000000002</v>
      </c>
      <c r="RE11" s="30">
        <v>999</v>
      </c>
      <c r="RF11" s="30">
        <v>999</v>
      </c>
      <c r="RG11" s="30">
        <v>999</v>
      </c>
      <c r="RH11" s="30">
        <v>999</v>
      </c>
      <c r="RI11" s="30">
        <v>999</v>
      </c>
      <c r="RJ11" s="30">
        <v>999</v>
      </c>
      <c r="RK11" s="30">
        <v>999</v>
      </c>
      <c r="RL11" s="30">
        <v>999</v>
      </c>
      <c r="RM11" s="152"/>
      <c r="RN11" s="30">
        <v>999</v>
      </c>
      <c r="RO11" s="30">
        <v>999</v>
      </c>
      <c r="RP11" s="3">
        <v>2015</v>
      </c>
      <c r="RQ11" s="20">
        <v>0.997</v>
      </c>
      <c r="RR11" s="20">
        <v>0.997</v>
      </c>
      <c r="RS11" s="3">
        <v>999</v>
      </c>
      <c r="RT11" s="3">
        <v>999</v>
      </c>
      <c r="RU11" s="3">
        <v>999</v>
      </c>
      <c r="RV11" s="3">
        <v>999</v>
      </c>
      <c r="RW11" s="3">
        <v>999</v>
      </c>
      <c r="RX11" s="3">
        <v>999</v>
      </c>
      <c r="RY11" s="3">
        <v>999</v>
      </c>
      <c r="RZ11" s="3">
        <v>999</v>
      </c>
      <c r="SA11" s="3">
        <v>999</v>
      </c>
      <c r="SB11" s="3">
        <v>999</v>
      </c>
      <c r="SC11" s="3">
        <v>999</v>
      </c>
      <c r="SD11" s="3">
        <v>999</v>
      </c>
      <c r="SE11" s="3">
        <v>999</v>
      </c>
      <c r="SF11" s="3">
        <v>999</v>
      </c>
      <c r="SG11" s="3">
        <v>999</v>
      </c>
      <c r="SH11" s="3">
        <v>999</v>
      </c>
      <c r="SI11" s="3">
        <v>999</v>
      </c>
      <c r="SJ11" s="3">
        <v>999</v>
      </c>
      <c r="SK11" s="3">
        <v>999</v>
      </c>
      <c r="SL11" s="3">
        <v>999</v>
      </c>
      <c r="SM11" s="30">
        <v>999</v>
      </c>
      <c r="SN11" s="30">
        <v>999</v>
      </c>
      <c r="SO11" s="30">
        <v>999</v>
      </c>
      <c r="SP11" s="30">
        <v>999</v>
      </c>
      <c r="SQ11" s="30">
        <v>999</v>
      </c>
      <c r="SR11" s="30">
        <v>999</v>
      </c>
      <c r="SS11" s="30">
        <v>999</v>
      </c>
      <c r="ST11" s="30">
        <v>999</v>
      </c>
      <c r="SU11" s="152"/>
      <c r="SV11" s="30">
        <v>999</v>
      </c>
      <c r="SW11" s="30">
        <v>999</v>
      </c>
      <c r="SX11" s="20">
        <v>0.99056392895240897</v>
      </c>
      <c r="SY11" s="20">
        <v>0.99080000000000001</v>
      </c>
      <c r="SZ11" s="3">
        <v>999</v>
      </c>
      <c r="TA11" s="3">
        <v>999</v>
      </c>
      <c r="TB11" s="3">
        <v>999</v>
      </c>
      <c r="TC11" s="3">
        <v>999</v>
      </c>
      <c r="TD11" s="3">
        <v>999</v>
      </c>
      <c r="TE11" s="3">
        <v>999</v>
      </c>
      <c r="TF11" s="3">
        <v>999</v>
      </c>
      <c r="TG11" s="3">
        <v>999</v>
      </c>
      <c r="TH11" s="3">
        <v>999</v>
      </c>
      <c r="TI11" s="3">
        <v>999</v>
      </c>
      <c r="TJ11" s="3">
        <v>999</v>
      </c>
      <c r="TK11" s="3">
        <v>999</v>
      </c>
      <c r="TL11" s="3">
        <v>999</v>
      </c>
      <c r="TM11" s="3">
        <v>999</v>
      </c>
      <c r="TN11" s="3">
        <v>999</v>
      </c>
      <c r="TO11" s="3">
        <v>999</v>
      </c>
      <c r="TP11" s="3">
        <v>999</v>
      </c>
      <c r="TQ11" s="3">
        <v>999</v>
      </c>
      <c r="TR11" s="3">
        <v>999</v>
      </c>
      <c r="TS11" s="3">
        <v>999</v>
      </c>
      <c r="TT11" s="30">
        <v>999</v>
      </c>
      <c r="TU11" s="30">
        <v>999</v>
      </c>
      <c r="TV11" s="30">
        <v>999</v>
      </c>
      <c r="TW11" s="30">
        <v>999</v>
      </c>
      <c r="TX11" s="30">
        <v>999</v>
      </c>
      <c r="TY11" s="30">
        <v>999</v>
      </c>
      <c r="TZ11" s="30">
        <v>999</v>
      </c>
      <c r="UA11" s="30">
        <v>999</v>
      </c>
      <c r="UB11" s="152"/>
      <c r="UC11" s="30">
        <v>999</v>
      </c>
      <c r="UD11" s="30">
        <v>999</v>
      </c>
      <c r="UE11" s="20">
        <v>0.97251231477440803</v>
      </c>
      <c r="UF11" s="20">
        <v>0.97319999999999995</v>
      </c>
      <c r="UG11" s="3">
        <v>999</v>
      </c>
      <c r="UH11" s="3">
        <v>999</v>
      </c>
      <c r="UI11" s="3">
        <v>999</v>
      </c>
      <c r="UJ11" s="3">
        <v>999</v>
      </c>
      <c r="UK11" s="3">
        <v>999</v>
      </c>
      <c r="UL11" s="3">
        <v>999</v>
      </c>
      <c r="UM11" s="3">
        <v>999</v>
      </c>
      <c r="UN11" s="3">
        <v>999</v>
      </c>
      <c r="UO11" s="3">
        <v>999</v>
      </c>
      <c r="UP11" s="3">
        <v>999</v>
      </c>
      <c r="UQ11" s="3">
        <v>999</v>
      </c>
      <c r="UR11" s="3">
        <v>999</v>
      </c>
      <c r="US11" s="3">
        <v>999</v>
      </c>
      <c r="UT11" s="3">
        <v>999</v>
      </c>
      <c r="UU11" s="3">
        <v>999</v>
      </c>
      <c r="UV11" s="3">
        <v>999</v>
      </c>
      <c r="UW11" s="3">
        <v>999</v>
      </c>
      <c r="UX11" s="3">
        <v>999</v>
      </c>
      <c r="UY11" s="3">
        <v>999</v>
      </c>
      <c r="UZ11" s="3">
        <v>999</v>
      </c>
      <c r="VA11" s="30">
        <v>999</v>
      </c>
      <c r="VB11" s="30">
        <v>999</v>
      </c>
      <c r="VC11" s="30">
        <v>999</v>
      </c>
      <c r="VD11" s="30">
        <v>999</v>
      </c>
      <c r="VE11" s="30">
        <v>999</v>
      </c>
      <c r="VF11" s="30">
        <v>999</v>
      </c>
      <c r="VG11" s="30">
        <v>999</v>
      </c>
      <c r="VH11" s="30">
        <v>999</v>
      </c>
      <c r="VI11" s="152"/>
      <c r="VJ11" s="30">
        <v>999</v>
      </c>
      <c r="VK11" s="30">
        <v>999</v>
      </c>
      <c r="VL11" s="20">
        <v>0.98964083504557898</v>
      </c>
      <c r="VM11" s="20">
        <v>0.9899</v>
      </c>
      <c r="VN11" s="3">
        <v>999</v>
      </c>
      <c r="VO11" s="3">
        <v>999</v>
      </c>
      <c r="VP11" s="3">
        <v>999</v>
      </c>
      <c r="VQ11" s="3">
        <v>999</v>
      </c>
      <c r="VR11" s="3">
        <v>999</v>
      </c>
      <c r="VS11" s="3">
        <v>999</v>
      </c>
      <c r="VT11" s="3">
        <v>999</v>
      </c>
      <c r="VU11" s="3">
        <v>999</v>
      </c>
      <c r="VV11" s="3">
        <v>999</v>
      </c>
      <c r="VW11" s="3">
        <v>999</v>
      </c>
      <c r="VX11" s="3">
        <v>999</v>
      </c>
      <c r="VY11" s="3">
        <v>999</v>
      </c>
      <c r="VZ11" s="3">
        <v>999</v>
      </c>
      <c r="WA11" s="3">
        <v>999</v>
      </c>
      <c r="WB11" s="3">
        <v>999</v>
      </c>
      <c r="WC11" s="3">
        <v>999</v>
      </c>
      <c r="WD11" s="3">
        <v>999</v>
      </c>
      <c r="WE11" s="3">
        <v>999</v>
      </c>
      <c r="WF11" s="3">
        <v>999</v>
      </c>
      <c r="WG11" s="3">
        <v>999</v>
      </c>
      <c r="WH11" s="30">
        <v>999</v>
      </c>
      <c r="WI11" s="30">
        <v>999</v>
      </c>
      <c r="WJ11" s="30">
        <v>999</v>
      </c>
      <c r="WK11" s="30">
        <v>999</v>
      </c>
      <c r="WL11" s="30">
        <v>999</v>
      </c>
      <c r="WM11" s="30">
        <v>999</v>
      </c>
      <c r="WN11" s="30">
        <v>999</v>
      </c>
      <c r="WO11" s="30">
        <v>999</v>
      </c>
      <c r="WP11" s="152"/>
      <c r="WQ11" s="30">
        <v>999</v>
      </c>
      <c r="WR11" s="30">
        <v>999</v>
      </c>
      <c r="WS11" s="3" t="s">
        <v>1035</v>
      </c>
      <c r="WT11" s="29">
        <v>0.93795978912271105</v>
      </c>
      <c r="WU11" s="29">
        <v>9.0909090909090898E-2</v>
      </c>
      <c r="WV11" s="29">
        <v>0.69696969696969702</v>
      </c>
      <c r="WW11" s="3">
        <v>1</v>
      </c>
      <c r="WX11" s="3" t="s">
        <v>1030</v>
      </c>
      <c r="WY11" s="3">
        <v>1</v>
      </c>
      <c r="WZ11" s="3" t="s">
        <v>1030</v>
      </c>
      <c r="XA11" s="3">
        <v>1</v>
      </c>
      <c r="XB11" s="3" t="s">
        <v>1030</v>
      </c>
      <c r="XC11" s="3">
        <v>1</v>
      </c>
      <c r="XD11" s="3" t="s">
        <v>1030</v>
      </c>
      <c r="XE11" s="3">
        <v>1</v>
      </c>
      <c r="XF11" s="3" t="s">
        <v>1030</v>
      </c>
      <c r="XG11" s="3">
        <v>1</v>
      </c>
      <c r="XH11" s="3" t="s">
        <v>1030</v>
      </c>
      <c r="XI11" s="3">
        <v>1</v>
      </c>
      <c r="XJ11" s="3" t="s">
        <v>1030</v>
      </c>
      <c r="XK11" s="3">
        <v>1</v>
      </c>
      <c r="XL11" s="3" t="s">
        <v>1030</v>
      </c>
      <c r="XM11" s="3">
        <v>1</v>
      </c>
      <c r="XN11" s="3" t="s">
        <v>1030</v>
      </c>
      <c r="XO11" s="3">
        <v>1</v>
      </c>
      <c r="XP11" s="3" t="s">
        <v>1030</v>
      </c>
      <c r="XQ11" s="3">
        <v>1</v>
      </c>
      <c r="XR11" s="3" t="s">
        <v>1030</v>
      </c>
      <c r="XS11" s="3">
        <v>1</v>
      </c>
      <c r="XT11" s="3" t="s">
        <v>1030</v>
      </c>
      <c r="XU11" s="3">
        <v>1</v>
      </c>
      <c r="XV11" s="3" t="s">
        <v>1030</v>
      </c>
      <c r="XW11" s="3">
        <v>1</v>
      </c>
      <c r="XX11" s="3" t="s">
        <v>1030</v>
      </c>
      <c r="XY11" s="3">
        <v>1</v>
      </c>
      <c r="XZ11" s="3" t="s">
        <v>1030</v>
      </c>
      <c r="YA11" s="3">
        <v>1</v>
      </c>
      <c r="YB11" s="3" t="s">
        <v>1030</v>
      </c>
      <c r="YC11" s="3">
        <v>1</v>
      </c>
      <c r="YD11" s="3" t="s">
        <v>1030</v>
      </c>
      <c r="YE11" s="3">
        <v>1</v>
      </c>
      <c r="YF11" s="3" t="s">
        <v>1030</v>
      </c>
      <c r="YG11" s="3">
        <v>1</v>
      </c>
      <c r="YH11" s="3" t="s">
        <v>1030</v>
      </c>
      <c r="YI11" s="3">
        <v>0</v>
      </c>
      <c r="YJ11" s="3" t="s">
        <v>1031</v>
      </c>
      <c r="YK11" s="29">
        <v>0.94736842105263197</v>
      </c>
      <c r="YL11" s="29">
        <v>1</v>
      </c>
      <c r="YM11" s="3">
        <v>1</v>
      </c>
      <c r="YN11" s="3" t="s">
        <v>1030</v>
      </c>
      <c r="YO11" s="3">
        <v>0</v>
      </c>
      <c r="YP11" s="3" t="s">
        <v>1030</v>
      </c>
      <c r="YQ11" s="3">
        <v>1</v>
      </c>
      <c r="YR11" s="3" t="s">
        <v>1030</v>
      </c>
      <c r="YS11" s="3">
        <v>0</v>
      </c>
      <c r="YT11" s="3" t="s">
        <v>1068</v>
      </c>
      <c r="YU11" s="29">
        <v>0.5</v>
      </c>
      <c r="YV11" s="29">
        <v>1</v>
      </c>
      <c r="YW11" s="3">
        <v>1</v>
      </c>
      <c r="YX11" s="3" t="s">
        <v>1030</v>
      </c>
      <c r="YY11" s="3">
        <v>1</v>
      </c>
      <c r="YZ11" s="3" t="s">
        <v>1030</v>
      </c>
      <c r="ZA11" s="3">
        <v>1</v>
      </c>
      <c r="ZB11" s="3" t="s">
        <v>1030</v>
      </c>
      <c r="ZC11" s="3">
        <v>1</v>
      </c>
      <c r="ZD11" s="3" t="s">
        <v>1030</v>
      </c>
      <c r="ZE11" s="3">
        <v>0</v>
      </c>
      <c r="ZF11" s="3" t="s">
        <v>1031</v>
      </c>
      <c r="ZG11" s="3">
        <v>0</v>
      </c>
      <c r="ZH11" s="3" t="s">
        <v>1031</v>
      </c>
      <c r="ZI11" s="3">
        <v>0</v>
      </c>
      <c r="ZJ11" s="3" t="s">
        <v>1031</v>
      </c>
      <c r="ZK11" s="3">
        <v>0</v>
      </c>
      <c r="ZL11" s="3" t="s">
        <v>1031</v>
      </c>
      <c r="ZM11" s="3">
        <v>999</v>
      </c>
      <c r="ZN11" s="3">
        <v>999</v>
      </c>
      <c r="ZO11" s="3">
        <v>999</v>
      </c>
      <c r="ZP11" s="3">
        <v>999</v>
      </c>
      <c r="ZQ11" s="3">
        <v>999</v>
      </c>
      <c r="ZR11" s="3">
        <v>999</v>
      </c>
      <c r="ZS11" s="3">
        <v>999</v>
      </c>
      <c r="ZT11" s="3">
        <v>999</v>
      </c>
      <c r="ZU11" s="3">
        <v>999</v>
      </c>
      <c r="ZV11" s="3">
        <v>999</v>
      </c>
      <c r="ZW11" s="3">
        <v>999</v>
      </c>
      <c r="ZX11" s="3">
        <v>999</v>
      </c>
      <c r="ZY11" s="3">
        <v>999</v>
      </c>
      <c r="ZZ11" s="3">
        <v>999</v>
      </c>
      <c r="AAA11" s="3">
        <v>999</v>
      </c>
      <c r="AAB11" s="3">
        <v>999</v>
      </c>
      <c r="AAC11" s="3">
        <v>999</v>
      </c>
      <c r="AAD11" s="3">
        <v>999</v>
      </c>
      <c r="AAE11" s="3">
        <v>999</v>
      </c>
      <c r="AAF11" s="3">
        <v>999</v>
      </c>
      <c r="AAG11" s="3">
        <v>999</v>
      </c>
      <c r="AAH11" s="3">
        <v>999</v>
      </c>
      <c r="AAI11" s="30">
        <v>999</v>
      </c>
      <c r="AAJ11" s="30">
        <v>999</v>
      </c>
      <c r="AAK11" s="30">
        <v>999</v>
      </c>
      <c r="AAL11" s="30">
        <v>999</v>
      </c>
      <c r="AAM11" s="30">
        <v>999</v>
      </c>
      <c r="AAN11" s="30">
        <v>999</v>
      </c>
      <c r="AAO11" s="30">
        <v>999</v>
      </c>
      <c r="AAP11" s="30">
        <v>999</v>
      </c>
      <c r="AAQ11" s="152"/>
      <c r="AAR11" s="30">
        <v>999</v>
      </c>
      <c r="AAS11" s="30">
        <v>999</v>
      </c>
      <c r="AAT11" s="3">
        <v>999</v>
      </c>
      <c r="AAU11" s="3">
        <v>999</v>
      </c>
      <c r="AAV11" s="3">
        <v>999</v>
      </c>
      <c r="AAW11" s="3">
        <v>999</v>
      </c>
      <c r="AAX11" s="3">
        <v>999</v>
      </c>
      <c r="AAY11" s="3">
        <v>999</v>
      </c>
      <c r="AAZ11" s="3">
        <v>999</v>
      </c>
      <c r="ABA11" s="3">
        <v>999</v>
      </c>
      <c r="ABB11" s="3">
        <v>999</v>
      </c>
      <c r="ABC11" s="3">
        <v>999</v>
      </c>
      <c r="ABD11" s="3">
        <v>999</v>
      </c>
      <c r="ABE11" s="3">
        <v>999</v>
      </c>
      <c r="ABF11" s="3">
        <v>999</v>
      </c>
      <c r="ABG11" s="3">
        <v>999</v>
      </c>
      <c r="ABH11" s="3">
        <v>999</v>
      </c>
      <c r="ABI11" s="3">
        <v>999</v>
      </c>
      <c r="ABJ11" s="3">
        <v>999</v>
      </c>
      <c r="ABK11" s="3">
        <v>999</v>
      </c>
      <c r="ABL11" s="3">
        <v>999</v>
      </c>
      <c r="ABM11" s="3">
        <v>999</v>
      </c>
      <c r="ABN11" s="3">
        <v>999</v>
      </c>
      <c r="ABO11" s="3">
        <v>999</v>
      </c>
      <c r="ABP11" s="30">
        <v>999</v>
      </c>
      <c r="ABQ11" s="30">
        <v>999</v>
      </c>
      <c r="ABR11" s="30">
        <v>999</v>
      </c>
      <c r="ABS11" s="30">
        <v>999</v>
      </c>
      <c r="ABT11" s="30">
        <v>999</v>
      </c>
      <c r="ABU11" s="30">
        <v>999</v>
      </c>
      <c r="ABV11" s="30">
        <v>999</v>
      </c>
      <c r="ABW11" s="30">
        <v>999</v>
      </c>
      <c r="ABX11" s="152"/>
      <c r="ABY11" s="30">
        <v>999</v>
      </c>
      <c r="ABZ11" s="30">
        <v>999</v>
      </c>
      <c r="ACA11" s="3">
        <v>999</v>
      </c>
      <c r="ACB11" s="3">
        <v>999</v>
      </c>
      <c r="ACC11" s="3">
        <v>999</v>
      </c>
      <c r="ACD11" s="3">
        <v>999</v>
      </c>
      <c r="ACE11" s="3">
        <v>999</v>
      </c>
      <c r="ACF11" s="3">
        <v>999</v>
      </c>
      <c r="ACG11" s="3">
        <v>999</v>
      </c>
      <c r="ACH11" s="3">
        <v>999</v>
      </c>
      <c r="ACI11" s="3">
        <v>999</v>
      </c>
      <c r="ACJ11" s="3">
        <v>999</v>
      </c>
      <c r="ACK11" s="3">
        <v>999</v>
      </c>
      <c r="ACL11" s="3">
        <v>999</v>
      </c>
      <c r="ACM11" s="3">
        <v>999</v>
      </c>
      <c r="ACN11" s="3">
        <v>999</v>
      </c>
      <c r="ACO11" s="3">
        <v>999</v>
      </c>
      <c r="ACP11" s="3">
        <v>999</v>
      </c>
      <c r="ACQ11" s="3">
        <v>999</v>
      </c>
      <c r="ACR11" s="3">
        <v>999</v>
      </c>
      <c r="ACS11" s="3">
        <v>999</v>
      </c>
      <c r="ACT11" s="3">
        <v>999</v>
      </c>
      <c r="ACU11" s="3">
        <v>999</v>
      </c>
      <c r="ACV11" s="3">
        <v>999</v>
      </c>
      <c r="ACW11" s="30">
        <v>999</v>
      </c>
      <c r="ACX11" s="30">
        <v>999</v>
      </c>
      <c r="ACY11" s="30">
        <v>999</v>
      </c>
      <c r="ACZ11" s="30">
        <v>999</v>
      </c>
      <c r="ADA11" s="30">
        <v>999</v>
      </c>
      <c r="ADB11" s="30">
        <v>999</v>
      </c>
      <c r="ADC11" s="30">
        <v>999</v>
      </c>
      <c r="ADD11" s="30">
        <v>999</v>
      </c>
      <c r="ADE11" s="152"/>
      <c r="ADF11" s="30">
        <v>999</v>
      </c>
      <c r="ADG11" s="30">
        <v>999</v>
      </c>
      <c r="ADH11" s="3">
        <v>999</v>
      </c>
      <c r="ADI11" s="3">
        <v>999</v>
      </c>
      <c r="ADJ11" s="3">
        <v>999</v>
      </c>
      <c r="ADK11" s="3">
        <v>999</v>
      </c>
      <c r="ADL11" s="3">
        <v>999</v>
      </c>
      <c r="ADM11" s="3">
        <v>999</v>
      </c>
      <c r="ADN11" s="3">
        <v>999</v>
      </c>
      <c r="ADO11" s="3">
        <v>999</v>
      </c>
      <c r="ADP11" s="3">
        <v>999</v>
      </c>
      <c r="ADQ11" s="3">
        <v>999</v>
      </c>
      <c r="ADR11" s="3">
        <v>999</v>
      </c>
      <c r="ADS11" s="3">
        <v>999</v>
      </c>
      <c r="ADT11" s="3">
        <v>999</v>
      </c>
      <c r="ADU11" s="3">
        <v>999</v>
      </c>
      <c r="ADV11" s="3">
        <v>999</v>
      </c>
      <c r="ADW11" s="3">
        <v>999</v>
      </c>
      <c r="ADX11" s="3">
        <v>999</v>
      </c>
      <c r="ADY11" s="3">
        <v>999</v>
      </c>
      <c r="ADZ11" s="3">
        <v>999</v>
      </c>
      <c r="AEA11" s="3">
        <v>999</v>
      </c>
      <c r="AEB11" s="3">
        <v>999</v>
      </c>
      <c r="AEC11" s="3">
        <v>999</v>
      </c>
      <c r="AED11" s="30">
        <v>999</v>
      </c>
      <c r="AEE11" s="30">
        <v>999</v>
      </c>
      <c r="AEF11" s="30">
        <v>999</v>
      </c>
      <c r="AEG11" s="30">
        <v>999</v>
      </c>
      <c r="AEH11" s="30">
        <v>999</v>
      </c>
      <c r="AEI11" s="30">
        <v>999</v>
      </c>
      <c r="AEJ11" s="30">
        <v>999</v>
      </c>
      <c r="AEK11" s="30">
        <v>999</v>
      </c>
      <c r="AEL11" s="152"/>
      <c r="AEM11" s="30">
        <v>999</v>
      </c>
      <c r="AEN11" s="30">
        <v>999</v>
      </c>
      <c r="AEO11" s="3">
        <v>999</v>
      </c>
      <c r="AEP11" s="3">
        <v>999</v>
      </c>
      <c r="AEQ11" s="3">
        <v>999</v>
      </c>
      <c r="AER11" s="3">
        <v>999</v>
      </c>
      <c r="AES11" s="3">
        <v>999</v>
      </c>
      <c r="AET11" s="3">
        <v>999</v>
      </c>
      <c r="AEU11" s="3">
        <v>999</v>
      </c>
      <c r="AEV11" s="3">
        <v>999</v>
      </c>
      <c r="AEW11" s="3">
        <v>999</v>
      </c>
      <c r="AEX11" s="3">
        <v>999</v>
      </c>
      <c r="AEY11" s="3">
        <v>999</v>
      </c>
      <c r="AEZ11" s="3">
        <v>999</v>
      </c>
      <c r="AFA11" s="3">
        <v>999</v>
      </c>
      <c r="AFB11" s="3">
        <v>999</v>
      </c>
      <c r="AFC11" s="3">
        <v>999</v>
      </c>
      <c r="AFD11" s="3">
        <v>999</v>
      </c>
      <c r="AFE11" s="3">
        <v>999</v>
      </c>
      <c r="AFF11" s="3">
        <v>999</v>
      </c>
      <c r="AFG11" s="3">
        <v>999</v>
      </c>
      <c r="AFH11" s="3">
        <v>999</v>
      </c>
      <c r="AFI11" s="3">
        <v>999</v>
      </c>
      <c r="AFJ11" s="3">
        <v>999</v>
      </c>
      <c r="AFK11" s="30">
        <v>999</v>
      </c>
      <c r="AFL11" s="30">
        <v>999</v>
      </c>
      <c r="AFM11" s="30">
        <v>999</v>
      </c>
      <c r="AFN11" s="30">
        <v>999</v>
      </c>
      <c r="AFO11" s="30">
        <v>999</v>
      </c>
      <c r="AFP11" s="30">
        <v>999</v>
      </c>
      <c r="AFQ11" s="30">
        <v>999</v>
      </c>
      <c r="AFR11" s="30">
        <v>999</v>
      </c>
      <c r="AFS11" s="152"/>
      <c r="AFT11" s="30">
        <v>999</v>
      </c>
      <c r="AFU11" s="30">
        <v>999</v>
      </c>
      <c r="AFV11" s="3">
        <v>999</v>
      </c>
      <c r="AFW11" s="3">
        <v>999</v>
      </c>
      <c r="AFX11" s="3">
        <v>999</v>
      </c>
      <c r="AFY11" s="3">
        <v>999</v>
      </c>
      <c r="AFZ11" s="3">
        <v>999</v>
      </c>
      <c r="AGA11" s="3">
        <v>999</v>
      </c>
      <c r="AGB11" s="3">
        <v>999</v>
      </c>
      <c r="AGC11" s="3">
        <v>999</v>
      </c>
      <c r="AGD11" s="3">
        <v>999</v>
      </c>
      <c r="AGE11" s="3">
        <v>999</v>
      </c>
      <c r="AGF11" s="3">
        <v>999</v>
      </c>
      <c r="AGG11" s="3">
        <v>999</v>
      </c>
      <c r="AGH11" s="3">
        <v>999</v>
      </c>
      <c r="AGI11" s="3">
        <v>999</v>
      </c>
      <c r="AGJ11" s="3">
        <v>999</v>
      </c>
      <c r="AGK11" s="3">
        <v>999</v>
      </c>
      <c r="AGL11" s="3">
        <v>999</v>
      </c>
      <c r="AGM11" s="3">
        <v>999</v>
      </c>
      <c r="AGN11" s="3">
        <v>999</v>
      </c>
      <c r="AGO11" s="3">
        <v>999</v>
      </c>
      <c r="AGP11" s="3">
        <v>999</v>
      </c>
      <c r="AGQ11" s="3">
        <v>999</v>
      </c>
      <c r="AGR11" s="30">
        <v>999</v>
      </c>
      <c r="AGS11" s="30">
        <v>999</v>
      </c>
      <c r="AGT11" s="30">
        <v>999</v>
      </c>
      <c r="AGU11" s="30">
        <v>999</v>
      </c>
      <c r="AGV11" s="30">
        <v>999</v>
      </c>
      <c r="AGW11" s="30">
        <v>999</v>
      </c>
      <c r="AGX11" s="30">
        <v>999</v>
      </c>
      <c r="AGY11" s="30">
        <v>999</v>
      </c>
      <c r="AGZ11" s="152"/>
      <c r="AHA11" s="30">
        <v>999</v>
      </c>
      <c r="AHB11" s="30">
        <v>999</v>
      </c>
      <c r="AHC11" s="3">
        <v>2014</v>
      </c>
      <c r="AHD11" s="20">
        <v>0.99680000000000002</v>
      </c>
      <c r="AHE11" s="20">
        <v>0.99680000000000002</v>
      </c>
      <c r="AHF11" s="3">
        <v>999</v>
      </c>
      <c r="AHG11" s="3">
        <v>999</v>
      </c>
      <c r="AHH11" s="3">
        <v>999</v>
      </c>
      <c r="AHI11" s="3">
        <v>999</v>
      </c>
      <c r="AHJ11" s="20">
        <v>0.99970000000000003</v>
      </c>
      <c r="AHK11" s="20">
        <v>0.99970000000000003</v>
      </c>
      <c r="AHL11" s="20">
        <v>0.99350000000000005</v>
      </c>
      <c r="AHM11" s="20">
        <v>0.99350000000000005</v>
      </c>
      <c r="AHN11" s="3">
        <v>999</v>
      </c>
      <c r="AHO11" s="3">
        <v>999</v>
      </c>
      <c r="AHP11" s="3">
        <v>999</v>
      </c>
      <c r="AHQ11" s="3">
        <v>999</v>
      </c>
      <c r="AHR11" s="3">
        <v>999</v>
      </c>
      <c r="AHS11" s="3">
        <v>999</v>
      </c>
      <c r="AHT11" s="3">
        <v>999</v>
      </c>
      <c r="AHU11" s="3">
        <v>999</v>
      </c>
      <c r="AHV11" s="3">
        <v>999</v>
      </c>
      <c r="AHW11" s="3">
        <v>999</v>
      </c>
      <c r="AHX11" s="3">
        <v>999</v>
      </c>
      <c r="AHY11" s="3">
        <v>999</v>
      </c>
      <c r="AHZ11" s="30">
        <v>999</v>
      </c>
      <c r="AIA11" s="30">
        <v>999</v>
      </c>
      <c r="AIB11" s="31">
        <f>AHM11/AHK11</f>
        <v>0.9937981394418326</v>
      </c>
      <c r="AIC11" s="6" t="s">
        <v>1045</v>
      </c>
      <c r="AID11" s="30">
        <v>999</v>
      </c>
      <c r="AIE11" s="30">
        <v>999</v>
      </c>
      <c r="AIF11" s="30">
        <v>999</v>
      </c>
      <c r="AIG11" s="30">
        <v>999</v>
      </c>
      <c r="AIH11" s="152"/>
      <c r="AII11" s="30">
        <v>999</v>
      </c>
      <c r="AIJ11" s="30">
        <v>999</v>
      </c>
      <c r="AIK11" s="20">
        <v>0.95879999999999999</v>
      </c>
      <c r="AIL11" s="20">
        <v>0.95879999999999999</v>
      </c>
      <c r="AIM11" s="20">
        <v>0.97540000000000004</v>
      </c>
      <c r="AIN11" s="20">
        <v>0.97540000000000004</v>
      </c>
      <c r="AIO11" s="20">
        <v>0.95040000000000002</v>
      </c>
      <c r="AIP11" s="20">
        <v>0.95040000000000002</v>
      </c>
      <c r="AIQ11" s="20">
        <v>0.97970000000000002</v>
      </c>
      <c r="AIR11" s="20">
        <v>0.97970000000000002</v>
      </c>
      <c r="AIS11" s="20">
        <v>0.93689999999999996</v>
      </c>
      <c r="AIT11" s="20">
        <v>0.93689999999999996</v>
      </c>
      <c r="AIU11" s="3">
        <v>999</v>
      </c>
      <c r="AIV11" s="3">
        <v>999</v>
      </c>
      <c r="AIW11" s="3">
        <v>999</v>
      </c>
      <c r="AIX11" s="3">
        <v>999</v>
      </c>
      <c r="AIY11" s="3">
        <v>999</v>
      </c>
      <c r="AIZ11" s="3">
        <v>999</v>
      </c>
      <c r="AJA11" s="3">
        <v>999</v>
      </c>
      <c r="AJB11" s="3">
        <v>999</v>
      </c>
      <c r="AJC11" s="3">
        <v>999</v>
      </c>
      <c r="AJD11" s="3">
        <v>999</v>
      </c>
      <c r="AJE11" s="3">
        <v>999</v>
      </c>
      <c r="AJF11" s="3">
        <v>999</v>
      </c>
      <c r="AJG11" s="30">
        <f t="shared" si="18"/>
        <v>0.97436948944022961</v>
      </c>
      <c r="AJH11" s="6" t="s">
        <v>1040</v>
      </c>
      <c r="AJI11" s="31">
        <f>AIT11/AIR11</f>
        <v>0.95631315708890474</v>
      </c>
      <c r="AJJ11" s="6" t="s">
        <v>1045</v>
      </c>
      <c r="AJK11" s="30">
        <v>999</v>
      </c>
      <c r="AJL11" s="30">
        <v>999</v>
      </c>
      <c r="AJM11" s="30">
        <v>999</v>
      </c>
      <c r="AJN11" s="30">
        <v>999</v>
      </c>
      <c r="AJO11" s="152"/>
      <c r="AJP11" s="30">
        <v>999</v>
      </c>
      <c r="AJQ11" s="30">
        <v>999</v>
      </c>
      <c r="AJR11" s="5">
        <v>2014</v>
      </c>
      <c r="AJS11" s="29">
        <v>0.59555999999999998</v>
      </c>
      <c r="AJT11" s="29">
        <v>0.59090909090909105</v>
      </c>
      <c r="AJU11" s="29">
        <v>0.86363636363636398</v>
      </c>
      <c r="AJV11" s="3">
        <v>1</v>
      </c>
      <c r="AJW11" s="3" t="s">
        <v>1030</v>
      </c>
      <c r="AJX11" s="3">
        <v>0.33</v>
      </c>
      <c r="AJY11" s="3" t="s">
        <v>1065</v>
      </c>
      <c r="AJZ11" s="20">
        <v>999</v>
      </c>
      <c r="AKA11" s="20">
        <v>999</v>
      </c>
      <c r="AKB11" s="20">
        <v>999</v>
      </c>
      <c r="AKC11" s="20">
        <v>999</v>
      </c>
      <c r="AKD11" s="20">
        <v>999</v>
      </c>
      <c r="AKE11" s="20">
        <v>999</v>
      </c>
      <c r="AKF11" s="29">
        <v>0.66500000000000004</v>
      </c>
      <c r="AKG11" s="29">
        <v>0.66666666666666696</v>
      </c>
      <c r="AKH11" s="3">
        <v>0.33</v>
      </c>
      <c r="AKI11" s="3" t="s">
        <v>1072</v>
      </c>
      <c r="AKJ11" s="3">
        <v>1</v>
      </c>
      <c r="AKK11" s="3" t="s">
        <v>1030</v>
      </c>
      <c r="AKL11" s="20">
        <v>999</v>
      </c>
      <c r="AKM11" s="20">
        <v>999</v>
      </c>
      <c r="AKN11" s="20">
        <v>999</v>
      </c>
      <c r="AKO11" s="20">
        <v>999</v>
      </c>
      <c r="AKP11" s="29">
        <v>0.66500000000000004</v>
      </c>
      <c r="AKQ11" s="29">
        <v>0.66666666666666696</v>
      </c>
      <c r="AKR11" s="3">
        <v>997</v>
      </c>
      <c r="AKS11" s="5" t="s">
        <v>1032</v>
      </c>
      <c r="AKT11" s="3">
        <v>0</v>
      </c>
      <c r="AKU11" s="3" t="s">
        <v>1031</v>
      </c>
      <c r="AKV11" s="3">
        <v>0.33</v>
      </c>
      <c r="AKW11" s="3" t="s">
        <v>1076</v>
      </c>
      <c r="AKX11" s="3">
        <v>1</v>
      </c>
      <c r="AKY11" s="3" t="s">
        <v>1030</v>
      </c>
      <c r="AKZ11" s="29">
        <v>0.44333333333333302</v>
      </c>
      <c r="ALA11" s="29">
        <v>1</v>
      </c>
      <c r="ALB11" s="3" t="s">
        <v>1052</v>
      </c>
      <c r="ALC11" s="3" t="s">
        <v>1031</v>
      </c>
      <c r="ALD11" s="20">
        <v>0.77435482277499101</v>
      </c>
      <c r="ALE11" s="27">
        <v>22</v>
      </c>
      <c r="ALF11" s="3" t="s">
        <v>1051</v>
      </c>
      <c r="ALG11" s="3" t="s">
        <v>1030</v>
      </c>
      <c r="ALH11" s="3" t="s">
        <v>1051</v>
      </c>
      <c r="ALI11" s="3" t="s">
        <v>1030</v>
      </c>
      <c r="ALJ11" s="20">
        <v>0.93100000000000005</v>
      </c>
      <c r="ALK11" s="20">
        <v>0.93100000000000005</v>
      </c>
      <c r="ALL11" s="3" t="s">
        <v>1052</v>
      </c>
      <c r="ALM11" s="3" t="s">
        <v>1031</v>
      </c>
      <c r="ALN11" s="3" t="s">
        <v>1051</v>
      </c>
      <c r="ALO11" s="3" t="s">
        <v>1030</v>
      </c>
      <c r="ALP11" s="29">
        <v>0.67219354611071302</v>
      </c>
      <c r="ALQ11" s="29">
        <v>1</v>
      </c>
      <c r="ALR11" s="29">
        <v>0.83333333333333304</v>
      </c>
    </row>
    <row r="12" spans="1:1006 1046:1046" x14ac:dyDescent="0.25">
      <c r="A12" s="3" t="s">
        <v>1079</v>
      </c>
      <c r="B12" s="3">
        <v>1</v>
      </c>
      <c r="C12" s="3" t="s">
        <v>1030</v>
      </c>
      <c r="D12" s="3">
        <v>1</v>
      </c>
      <c r="E12" s="3" t="s">
        <v>1030</v>
      </c>
      <c r="F12" s="3">
        <v>1</v>
      </c>
      <c r="G12" s="3" t="s">
        <v>1030</v>
      </c>
      <c r="H12" s="3">
        <v>1</v>
      </c>
      <c r="I12" s="3" t="s">
        <v>1030</v>
      </c>
      <c r="J12" s="3">
        <v>1</v>
      </c>
      <c r="K12" s="3" t="s">
        <v>1030</v>
      </c>
      <c r="L12" s="3">
        <v>1</v>
      </c>
      <c r="M12" s="3" t="s">
        <v>1030</v>
      </c>
      <c r="N12" s="3">
        <v>1</v>
      </c>
      <c r="O12" s="3" t="s">
        <v>1030</v>
      </c>
      <c r="P12" s="3">
        <v>1</v>
      </c>
      <c r="Q12" s="3" t="s">
        <v>1030</v>
      </c>
      <c r="R12" s="3">
        <v>1</v>
      </c>
      <c r="S12" s="3" t="s">
        <v>1030</v>
      </c>
      <c r="T12" s="3">
        <v>1</v>
      </c>
      <c r="U12" s="3" t="s">
        <v>1030</v>
      </c>
      <c r="V12" s="3">
        <v>1</v>
      </c>
      <c r="W12" s="3" t="s">
        <v>1030</v>
      </c>
      <c r="X12" s="3">
        <v>1</v>
      </c>
      <c r="Y12" s="3" t="s">
        <v>1030</v>
      </c>
      <c r="Z12" s="3">
        <v>1</v>
      </c>
      <c r="AA12" s="3" t="s">
        <v>1055</v>
      </c>
      <c r="AB12" s="3">
        <v>1</v>
      </c>
      <c r="AC12" s="3" t="s">
        <v>1055</v>
      </c>
      <c r="AD12" s="3">
        <v>1</v>
      </c>
      <c r="AE12" s="3" t="s">
        <v>1055</v>
      </c>
      <c r="AF12" s="3">
        <v>1</v>
      </c>
      <c r="AG12" s="3" t="s">
        <v>1055</v>
      </c>
      <c r="AH12" s="3">
        <v>1</v>
      </c>
      <c r="AI12" s="3" t="s">
        <v>1030</v>
      </c>
      <c r="AJ12" s="3">
        <v>1</v>
      </c>
      <c r="AK12" s="3" t="s">
        <v>1030</v>
      </c>
      <c r="AL12" s="3">
        <v>1</v>
      </c>
      <c r="AM12" s="3" t="s">
        <v>1030</v>
      </c>
      <c r="AN12" s="3">
        <v>1</v>
      </c>
      <c r="AO12" s="3" t="s">
        <v>1030</v>
      </c>
      <c r="AP12" s="3">
        <v>1</v>
      </c>
      <c r="AQ12" s="3" t="s">
        <v>1030</v>
      </c>
      <c r="AR12" s="3">
        <v>997</v>
      </c>
      <c r="AS12" s="3" t="s">
        <v>1032</v>
      </c>
      <c r="AT12" s="3">
        <v>997</v>
      </c>
      <c r="AU12" s="3" t="s">
        <v>1032</v>
      </c>
      <c r="AV12" s="3">
        <v>997</v>
      </c>
      <c r="AW12" s="3" t="s">
        <v>1032</v>
      </c>
      <c r="AX12" s="3">
        <v>997</v>
      </c>
      <c r="AY12" s="22" t="s">
        <v>1032</v>
      </c>
      <c r="AZ12" s="3">
        <v>997</v>
      </c>
      <c r="BA12" s="22" t="s">
        <v>1032</v>
      </c>
      <c r="BB12" s="3">
        <v>997</v>
      </c>
      <c r="BC12" s="22" t="s">
        <v>1032</v>
      </c>
      <c r="BD12" s="3">
        <v>997</v>
      </c>
      <c r="BE12" s="22" t="s">
        <v>1032</v>
      </c>
      <c r="BF12" s="3">
        <v>997</v>
      </c>
      <c r="BG12" s="22" t="s">
        <v>1032</v>
      </c>
      <c r="BH12" s="3">
        <v>997</v>
      </c>
      <c r="BI12" s="22" t="s">
        <v>1032</v>
      </c>
      <c r="BJ12" s="3">
        <v>997</v>
      </c>
      <c r="BK12" s="22" t="s">
        <v>1032</v>
      </c>
      <c r="BL12" s="3">
        <v>997</v>
      </c>
      <c r="BM12" s="22" t="s">
        <v>1032</v>
      </c>
      <c r="BN12" s="36">
        <v>1</v>
      </c>
      <c r="BO12" s="36">
        <v>1</v>
      </c>
      <c r="BP12" s="3">
        <v>1</v>
      </c>
      <c r="BQ12" s="3" t="s">
        <v>1033</v>
      </c>
      <c r="BR12" s="3">
        <v>1</v>
      </c>
      <c r="BS12" s="3" t="s">
        <v>1033</v>
      </c>
      <c r="BT12" s="3">
        <v>1</v>
      </c>
      <c r="BU12" s="3" t="s">
        <v>1033</v>
      </c>
      <c r="BV12" s="3">
        <v>1</v>
      </c>
      <c r="BW12" s="3" t="s">
        <v>1033</v>
      </c>
      <c r="BX12" s="3">
        <v>1</v>
      </c>
      <c r="BY12" s="3" t="s">
        <v>1030</v>
      </c>
      <c r="BZ12" s="3">
        <v>1</v>
      </c>
      <c r="CA12" s="3" t="s">
        <v>1030</v>
      </c>
      <c r="CB12" s="3">
        <v>1</v>
      </c>
      <c r="CC12" s="3" t="s">
        <v>1030</v>
      </c>
      <c r="CD12" s="18">
        <v>1</v>
      </c>
      <c r="CE12" s="36">
        <v>1</v>
      </c>
      <c r="CF12" s="3">
        <v>1</v>
      </c>
      <c r="CG12" s="3" t="s">
        <v>1030</v>
      </c>
      <c r="CH12" s="3">
        <v>1</v>
      </c>
      <c r="CI12" s="3" t="s">
        <v>1030</v>
      </c>
      <c r="CJ12" s="3">
        <v>1</v>
      </c>
      <c r="CK12" s="3" t="s">
        <v>1030</v>
      </c>
      <c r="CL12" s="29">
        <v>1</v>
      </c>
      <c r="CM12" s="29">
        <v>1</v>
      </c>
      <c r="CN12" s="3">
        <v>1</v>
      </c>
      <c r="CO12" s="22" t="s">
        <v>1030</v>
      </c>
      <c r="CP12" s="3">
        <v>1</v>
      </c>
      <c r="CQ12" s="22" t="s">
        <v>1030</v>
      </c>
      <c r="CR12" s="3">
        <v>1</v>
      </c>
      <c r="CS12" s="3" t="s">
        <v>1056</v>
      </c>
      <c r="CT12" s="3">
        <v>1</v>
      </c>
      <c r="CU12" s="3" t="s">
        <v>1030</v>
      </c>
      <c r="CV12" s="36">
        <v>1</v>
      </c>
      <c r="CW12" s="36">
        <v>1</v>
      </c>
      <c r="CX12" s="3">
        <v>999</v>
      </c>
      <c r="CY12" s="3">
        <v>999</v>
      </c>
      <c r="CZ12" s="3">
        <v>999</v>
      </c>
      <c r="DA12" s="21">
        <v>1</v>
      </c>
      <c r="DB12" s="27">
        <v>6.65</v>
      </c>
      <c r="DC12">
        <v>2016</v>
      </c>
      <c r="DD12" s="3">
        <v>0.99616651395753897</v>
      </c>
      <c r="DE12">
        <v>0.4</v>
      </c>
      <c r="DF12" s="5">
        <v>2015</v>
      </c>
      <c r="DG12" s="3">
        <v>997</v>
      </c>
      <c r="DH12" s="3">
        <v>997</v>
      </c>
      <c r="DI12" s="5">
        <v>997</v>
      </c>
      <c r="DJ12" s="3">
        <v>999</v>
      </c>
      <c r="DK12" s="3">
        <v>999</v>
      </c>
      <c r="DL12" s="3">
        <v>999</v>
      </c>
      <c r="DM12" s="3">
        <v>999</v>
      </c>
      <c r="DN12" s="3">
        <v>999</v>
      </c>
      <c r="DO12" s="3">
        <v>999</v>
      </c>
      <c r="DP12" s="3">
        <v>999</v>
      </c>
      <c r="DQ12" s="3">
        <v>999</v>
      </c>
      <c r="DR12" s="3">
        <v>999</v>
      </c>
      <c r="DS12" s="3">
        <v>999</v>
      </c>
      <c r="DT12" s="3">
        <v>999</v>
      </c>
      <c r="DU12" s="3">
        <v>999</v>
      </c>
      <c r="DV12" s="3">
        <v>999</v>
      </c>
      <c r="DW12" s="3">
        <v>999</v>
      </c>
      <c r="DX12" s="3">
        <v>999</v>
      </c>
      <c r="DY12" s="3">
        <v>999</v>
      </c>
      <c r="DZ12" s="3">
        <v>999</v>
      </c>
      <c r="EA12" s="3">
        <v>999</v>
      </c>
      <c r="EB12" s="3">
        <v>999</v>
      </c>
      <c r="EC12" s="3">
        <v>999</v>
      </c>
      <c r="ED12" s="3">
        <v>999</v>
      </c>
      <c r="EE12" s="3">
        <v>999</v>
      </c>
      <c r="EF12" s="3">
        <v>999</v>
      </c>
      <c r="EG12" s="3">
        <v>999</v>
      </c>
      <c r="EH12" s="29">
        <v>0.99808325697876998</v>
      </c>
      <c r="EI12" s="29">
        <v>0.28571428571428598</v>
      </c>
      <c r="EJ12" s="25">
        <v>0.80033331970672095</v>
      </c>
      <c r="EK12" s="25">
        <v>0.79452054794520599</v>
      </c>
      <c r="EL12" s="25">
        <v>0.635881267712189</v>
      </c>
      <c r="EM12" s="29">
        <v>0.85714285714285698</v>
      </c>
      <c r="EN12" s="3">
        <v>1</v>
      </c>
      <c r="EO12" s="3" t="s">
        <v>1030</v>
      </c>
      <c r="EP12" s="3">
        <v>0.35</v>
      </c>
      <c r="EQ12">
        <v>35</v>
      </c>
      <c r="ER12" s="3">
        <v>1</v>
      </c>
      <c r="ES12" s="3" t="s">
        <v>1030</v>
      </c>
      <c r="ET12" s="20">
        <v>0.377058518100086</v>
      </c>
      <c r="EU12">
        <v>35</v>
      </c>
      <c r="EV12" s="27">
        <v>0.4</v>
      </c>
      <c r="EW12">
        <v>40</v>
      </c>
      <c r="EX12" s="27">
        <v>0.26</v>
      </c>
      <c r="EY12">
        <v>26</v>
      </c>
      <c r="EZ12" s="5">
        <v>2014</v>
      </c>
      <c r="FA12" s="36">
        <v>0.70191867185208601</v>
      </c>
      <c r="FB12" s="36">
        <v>1</v>
      </c>
      <c r="FC12" s="3">
        <v>1</v>
      </c>
      <c r="FD12" s="3" t="s">
        <v>1031</v>
      </c>
      <c r="FE12" s="3">
        <v>0.3</v>
      </c>
      <c r="FF12">
        <v>30</v>
      </c>
      <c r="FG12" s="3">
        <v>1</v>
      </c>
      <c r="FH12" s="3" t="s">
        <v>1030</v>
      </c>
      <c r="FI12" s="34">
        <v>0.3</v>
      </c>
      <c r="FJ12">
        <v>30</v>
      </c>
      <c r="FK12" s="3">
        <v>999</v>
      </c>
      <c r="FL12" s="3">
        <v>999</v>
      </c>
      <c r="FM12" s="3">
        <v>999</v>
      </c>
      <c r="FN12" s="3">
        <v>999</v>
      </c>
      <c r="FO12" s="3">
        <v>999</v>
      </c>
      <c r="FP12" s="3">
        <v>999</v>
      </c>
      <c r="FQ12" s="3">
        <v>999</v>
      </c>
      <c r="FR12" s="3">
        <v>999</v>
      </c>
      <c r="FS12" s="3">
        <v>999</v>
      </c>
      <c r="FT12" s="3">
        <v>999</v>
      </c>
      <c r="FU12" s="3">
        <v>999</v>
      </c>
      <c r="FV12" s="3">
        <v>999</v>
      </c>
      <c r="FW12" s="3">
        <v>999</v>
      </c>
      <c r="FX12" s="3">
        <v>999</v>
      </c>
      <c r="FY12" s="29" t="s">
        <v>1035</v>
      </c>
      <c r="FZ12" s="29">
        <v>0.25</v>
      </c>
      <c r="GA12" s="3">
        <v>0.66</v>
      </c>
      <c r="GB12">
        <v>66</v>
      </c>
      <c r="GC12" s="3">
        <v>999</v>
      </c>
      <c r="GD12" s="3">
        <v>999</v>
      </c>
      <c r="GE12" s="5">
        <v>2010</v>
      </c>
      <c r="GF12" s="3">
        <v>1</v>
      </c>
      <c r="GG12" s="3" t="s">
        <v>1030</v>
      </c>
      <c r="GH12" s="3">
        <v>0.35</v>
      </c>
      <c r="GI12">
        <v>35</v>
      </c>
      <c r="GJ12" s="3">
        <v>1</v>
      </c>
      <c r="GK12" s="3" t="s">
        <v>1030</v>
      </c>
      <c r="GL12" s="3">
        <v>0.4</v>
      </c>
      <c r="GM12">
        <v>40</v>
      </c>
      <c r="GN12" s="27">
        <v>0.41666666666666702</v>
      </c>
      <c r="GO12">
        <v>60</v>
      </c>
      <c r="GP12" s="27">
        <v>0.55966714377137095</v>
      </c>
      <c r="GQ12">
        <v>37</v>
      </c>
      <c r="GR12" s="5">
        <v>2010</v>
      </c>
      <c r="GS12" s="3">
        <v>999</v>
      </c>
      <c r="GT12" s="3">
        <v>999</v>
      </c>
      <c r="GU12" s="3">
        <v>999</v>
      </c>
      <c r="GV12" s="36">
        <v>0.54544460347934598</v>
      </c>
      <c r="GW12" s="36">
        <v>0.625</v>
      </c>
      <c r="GX12" s="3">
        <v>0</v>
      </c>
      <c r="GY12" s="3" t="s">
        <v>1031</v>
      </c>
      <c r="GZ12" s="3">
        <v>1</v>
      </c>
      <c r="HA12" s="5">
        <v>999</v>
      </c>
      <c r="HB12" s="3">
        <v>0</v>
      </c>
      <c r="HC12" s="3" t="s">
        <v>1031</v>
      </c>
      <c r="HD12" s="3">
        <v>1</v>
      </c>
      <c r="HE12" s="3">
        <v>999</v>
      </c>
      <c r="HF12" s="15" t="s">
        <v>1035</v>
      </c>
      <c r="HG12" s="3">
        <v>999</v>
      </c>
      <c r="HH12" s="3">
        <v>999</v>
      </c>
      <c r="HI12" s="3">
        <v>999</v>
      </c>
      <c r="HJ12" s="3">
        <v>999</v>
      </c>
      <c r="HK12" s="3">
        <v>999</v>
      </c>
      <c r="HL12" s="29" t="s">
        <v>1035</v>
      </c>
      <c r="HM12" s="29">
        <v>0.5</v>
      </c>
      <c r="HN12" s="29">
        <v>0.59375</v>
      </c>
      <c r="HO12" s="3">
        <v>1</v>
      </c>
      <c r="HP12" s="22" t="s">
        <v>1036</v>
      </c>
      <c r="HQ12" s="3">
        <v>1</v>
      </c>
      <c r="HR12" s="3" t="s">
        <v>1037</v>
      </c>
      <c r="HS12" s="3">
        <v>0.9677</v>
      </c>
      <c r="HT12">
        <v>3.23</v>
      </c>
      <c r="HU12" s="3">
        <v>2015</v>
      </c>
      <c r="HV12" s="28">
        <v>0.9409643149461</v>
      </c>
      <c r="HW12">
        <v>6.16</v>
      </c>
      <c r="HX12" s="5">
        <v>2015</v>
      </c>
      <c r="HY12" s="5">
        <v>0</v>
      </c>
      <c r="HZ12" s="3" t="s">
        <v>1030</v>
      </c>
      <c r="IA12" s="34" t="s">
        <v>1032</v>
      </c>
      <c r="IB12" s="5">
        <v>2012</v>
      </c>
      <c r="IC12" s="3">
        <v>1</v>
      </c>
      <c r="ID12" s="22" t="s">
        <v>1030</v>
      </c>
      <c r="IE12" s="29">
        <v>0.81811071915768296</v>
      </c>
      <c r="IF12" s="29">
        <v>1</v>
      </c>
      <c r="IG12" s="3">
        <v>1</v>
      </c>
      <c r="IH12" s="22" t="s">
        <v>1030</v>
      </c>
      <c r="II12" s="11">
        <v>1</v>
      </c>
      <c r="IJ12" s="22" t="s">
        <v>1030</v>
      </c>
      <c r="IK12" s="3">
        <v>1</v>
      </c>
      <c r="IL12" s="3" t="s">
        <v>1030</v>
      </c>
      <c r="IM12" s="11">
        <v>1</v>
      </c>
      <c r="IN12" s="11" t="s">
        <v>1030</v>
      </c>
      <c r="IO12" s="11">
        <v>1</v>
      </c>
      <c r="IP12" s="11" t="s">
        <v>1030</v>
      </c>
      <c r="IQ12" s="3">
        <v>1</v>
      </c>
      <c r="IR12" s="11" t="s">
        <v>1030</v>
      </c>
      <c r="IS12" s="3">
        <v>1</v>
      </c>
      <c r="IT12" s="3" t="s">
        <v>1030</v>
      </c>
      <c r="IU12" s="3">
        <v>1</v>
      </c>
      <c r="IV12" s="3" t="s">
        <v>1030</v>
      </c>
      <c r="IW12" s="3">
        <v>1</v>
      </c>
      <c r="IX12" s="3" t="s">
        <v>1030</v>
      </c>
      <c r="IY12" s="3">
        <v>1</v>
      </c>
      <c r="IZ12" s="3" t="s">
        <v>1030</v>
      </c>
      <c r="JA12" s="3">
        <v>1</v>
      </c>
      <c r="JB12" s="11" t="s">
        <v>1030</v>
      </c>
      <c r="JC12" s="3">
        <v>1</v>
      </c>
      <c r="JD12" s="3" t="s">
        <v>1030</v>
      </c>
      <c r="JE12" s="3">
        <v>1</v>
      </c>
      <c r="JF12" s="11" t="s">
        <v>1030</v>
      </c>
      <c r="JG12" s="3">
        <v>1</v>
      </c>
      <c r="JH12" s="11" t="s">
        <v>1030</v>
      </c>
      <c r="JI12" s="3">
        <v>1</v>
      </c>
      <c r="JJ12" s="3" t="s">
        <v>1030</v>
      </c>
      <c r="JK12" s="3">
        <v>1</v>
      </c>
      <c r="JL12" s="3" t="s">
        <v>1030</v>
      </c>
      <c r="JM12" s="3">
        <v>0</v>
      </c>
      <c r="JN12" s="3" t="s">
        <v>1031</v>
      </c>
      <c r="JO12" s="3">
        <v>0.33</v>
      </c>
      <c r="JP12" s="5" t="s">
        <v>1063</v>
      </c>
      <c r="JQ12" s="3">
        <v>1</v>
      </c>
      <c r="JR12" s="5" t="s">
        <v>1031</v>
      </c>
      <c r="JS12" s="29">
        <v>0.91210526315789497</v>
      </c>
      <c r="JT12" s="29">
        <v>1</v>
      </c>
      <c r="JU12" s="3">
        <v>0.873</v>
      </c>
      <c r="JV12" s="3">
        <v>0.873</v>
      </c>
      <c r="JW12" s="3">
        <v>0.89</v>
      </c>
      <c r="JX12" s="34">
        <v>0.89</v>
      </c>
      <c r="JY12" s="3">
        <v>0.85399999999999998</v>
      </c>
      <c r="JZ12" s="34">
        <v>0.85399999999999998</v>
      </c>
      <c r="KA12" s="3">
        <v>1.0089999999999999</v>
      </c>
      <c r="KB12" s="34">
        <v>1.0089999999999999</v>
      </c>
      <c r="KC12" s="3">
        <v>0.78100000000000003</v>
      </c>
      <c r="KD12" s="34">
        <v>0.78100000000000003</v>
      </c>
      <c r="KE12" s="3">
        <v>0.497</v>
      </c>
      <c r="KF12" s="34">
        <v>0.497</v>
      </c>
      <c r="KG12" s="3">
        <v>0.86399999999999999</v>
      </c>
      <c r="KH12" s="34">
        <v>0.86399999999999999</v>
      </c>
      <c r="KI12" s="3">
        <v>1.0509999999999999</v>
      </c>
      <c r="KJ12" s="34">
        <v>1.0509999999999999</v>
      </c>
      <c r="KK12" s="3">
        <v>1.0529999999999999</v>
      </c>
      <c r="KL12" s="34">
        <v>1.0529999999999999</v>
      </c>
      <c r="KM12" s="3">
        <v>0.99</v>
      </c>
      <c r="KN12" s="3">
        <v>0.99</v>
      </c>
      <c r="KO12" s="3">
        <v>999</v>
      </c>
      <c r="KP12" s="3">
        <v>999</v>
      </c>
      <c r="KQ12" s="154">
        <f t="shared" si="10"/>
        <v>0.20699999999999996</v>
      </c>
      <c r="KR12" s="30">
        <f>JZ12/JX12</f>
        <v>0.95955056179775278</v>
      </c>
      <c r="KS12" s="6" t="s">
        <v>1040</v>
      </c>
      <c r="KT12" s="31">
        <f>KD12/KB12</f>
        <v>0.77403369672943523</v>
      </c>
      <c r="KU12" s="6" t="s">
        <v>1045</v>
      </c>
      <c r="KV12" s="6">
        <f>KN12/KJ12</f>
        <v>0.94196003805899153</v>
      </c>
      <c r="KW12" s="6" t="s">
        <v>1042</v>
      </c>
      <c r="KX12" s="6">
        <f>KJ12/KF12</f>
        <v>2.1146881287726358</v>
      </c>
      <c r="KY12" s="6" t="s">
        <v>1042</v>
      </c>
      <c r="KZ12" s="152">
        <f>KE12/KM12</f>
        <v>0.50202020202020203</v>
      </c>
      <c r="LA12" s="30">
        <v>999</v>
      </c>
      <c r="LB12" s="30">
        <v>999</v>
      </c>
      <c r="LC12" s="3">
        <v>0.66648671430589201</v>
      </c>
      <c r="LD12" s="3">
        <v>0.65200000000000002</v>
      </c>
      <c r="LE12" s="3">
        <v>0.59346744566644705</v>
      </c>
      <c r="LF12" s="3">
        <v>0.65600000000000003</v>
      </c>
      <c r="LG12" s="3">
        <v>0.582831419535628</v>
      </c>
      <c r="LH12" s="3">
        <v>0.64700000000000002</v>
      </c>
      <c r="LI12" s="3">
        <v>0.78846125806480805</v>
      </c>
      <c r="LJ12" s="3">
        <v>0.82099999999999995</v>
      </c>
      <c r="LK12" s="3">
        <v>0.42447280825453398</v>
      </c>
      <c r="LL12" s="3">
        <v>0.51300000000000001</v>
      </c>
      <c r="LM12" s="3">
        <v>3.8030525501418902E-2</v>
      </c>
      <c r="LN12" s="3">
        <v>0.186</v>
      </c>
      <c r="LO12" s="3">
        <v>0.387837607137267</v>
      </c>
      <c r="LP12" s="3">
        <v>0.48199999999999998</v>
      </c>
      <c r="LQ12" s="3">
        <v>0.66791962858218501</v>
      </c>
      <c r="LR12" s="3">
        <v>0.71899999999999997</v>
      </c>
      <c r="LS12" s="5">
        <v>0.79082481942721305</v>
      </c>
      <c r="LT12" s="5">
        <v>0.82299999999999995</v>
      </c>
      <c r="LU12" s="3">
        <v>999</v>
      </c>
      <c r="LV12" s="3">
        <v>999</v>
      </c>
      <c r="LW12" s="3">
        <v>999</v>
      </c>
      <c r="LX12" s="11">
        <v>999</v>
      </c>
      <c r="LY12" s="154">
        <f t="shared" si="11"/>
        <v>0.255</v>
      </c>
      <c r="LZ12" s="30">
        <f>LH12/LF12</f>
        <v>0.98628048780487809</v>
      </c>
      <c r="MA12" s="6" t="s">
        <v>1040</v>
      </c>
      <c r="MB12" s="31">
        <f>LL12/LJ12</f>
        <v>0.62484774665042631</v>
      </c>
      <c r="MC12" s="6" t="s">
        <v>1080</v>
      </c>
      <c r="MD12" s="30">
        <v>999</v>
      </c>
      <c r="ME12" s="30">
        <v>999</v>
      </c>
      <c r="MF12" s="6">
        <f>LR12/LN12</f>
        <v>3.865591397849462</v>
      </c>
      <c r="MG12" s="6" t="s">
        <v>1042</v>
      </c>
      <c r="MH12" s="152"/>
      <c r="MI12" s="30">
        <v>999</v>
      </c>
      <c r="MJ12" s="30">
        <v>999</v>
      </c>
      <c r="MK12" s="3">
        <v>999</v>
      </c>
      <c r="ML12" s="3">
        <v>999</v>
      </c>
      <c r="MM12" s="3">
        <v>999</v>
      </c>
      <c r="MN12" s="3">
        <v>999</v>
      </c>
      <c r="MO12" s="3">
        <v>999</v>
      </c>
      <c r="MP12" s="3">
        <v>999</v>
      </c>
      <c r="MQ12" s="3">
        <v>999</v>
      </c>
      <c r="MR12" s="3">
        <v>999</v>
      </c>
      <c r="MS12" s="3">
        <v>999</v>
      </c>
      <c r="MT12" s="3">
        <v>999</v>
      </c>
      <c r="MU12" s="3">
        <v>999</v>
      </c>
      <c r="MV12" s="3">
        <v>999</v>
      </c>
      <c r="MW12" s="3">
        <v>999</v>
      </c>
      <c r="MX12" s="3">
        <v>999</v>
      </c>
      <c r="MY12" s="3">
        <v>999</v>
      </c>
      <c r="MZ12" s="3">
        <v>999</v>
      </c>
      <c r="NA12" s="3">
        <v>999</v>
      </c>
      <c r="NB12" s="3">
        <v>999</v>
      </c>
      <c r="NC12" s="3">
        <v>999</v>
      </c>
      <c r="ND12" s="3">
        <v>999</v>
      </c>
      <c r="NE12" s="3">
        <v>999</v>
      </c>
      <c r="NF12" s="3">
        <v>999</v>
      </c>
      <c r="NG12" s="30">
        <v>999</v>
      </c>
      <c r="NH12" s="30">
        <v>999</v>
      </c>
      <c r="NI12" s="30">
        <v>999</v>
      </c>
      <c r="NJ12" s="30">
        <v>999</v>
      </c>
      <c r="NK12" s="30">
        <v>999</v>
      </c>
      <c r="NL12" s="30">
        <v>999</v>
      </c>
      <c r="NM12" s="30">
        <v>999</v>
      </c>
      <c r="NN12" s="30">
        <v>999</v>
      </c>
      <c r="NO12" s="152"/>
      <c r="NP12" s="30">
        <v>999</v>
      </c>
      <c r="NQ12" s="30">
        <v>999</v>
      </c>
      <c r="NR12" s="3">
        <v>999</v>
      </c>
      <c r="NS12" s="3">
        <v>999</v>
      </c>
      <c r="NT12" s="3">
        <v>999</v>
      </c>
      <c r="NU12" s="3">
        <v>999</v>
      </c>
      <c r="NV12" s="3">
        <v>999</v>
      </c>
      <c r="NW12" s="3">
        <v>999</v>
      </c>
      <c r="NX12" s="3">
        <v>999</v>
      </c>
      <c r="NY12" s="3">
        <v>999</v>
      </c>
      <c r="NZ12" s="3">
        <v>999</v>
      </c>
      <c r="OA12" s="3">
        <v>999</v>
      </c>
      <c r="OB12" s="3">
        <v>999</v>
      </c>
      <c r="OC12" s="3">
        <v>999</v>
      </c>
      <c r="OD12" s="3">
        <v>999</v>
      </c>
      <c r="OE12" s="3">
        <v>999</v>
      </c>
      <c r="OF12" s="3">
        <v>999</v>
      </c>
      <c r="OG12" s="3">
        <v>999</v>
      </c>
      <c r="OH12" s="3">
        <v>999</v>
      </c>
      <c r="OI12" s="3">
        <v>999</v>
      </c>
      <c r="OJ12" s="5">
        <v>999</v>
      </c>
      <c r="OK12" s="3">
        <v>999</v>
      </c>
      <c r="OL12" s="3">
        <v>999</v>
      </c>
      <c r="OM12" s="3">
        <v>999</v>
      </c>
      <c r="ON12" s="30">
        <v>999</v>
      </c>
      <c r="OO12" s="30">
        <v>999</v>
      </c>
      <c r="OP12" s="30">
        <v>999</v>
      </c>
      <c r="OQ12" s="30">
        <v>999</v>
      </c>
      <c r="OR12" s="30">
        <v>999</v>
      </c>
      <c r="OS12" s="30">
        <v>999</v>
      </c>
      <c r="OT12" s="30">
        <v>999</v>
      </c>
      <c r="OU12" s="30">
        <v>999</v>
      </c>
      <c r="OV12" s="152"/>
      <c r="OW12" s="30">
        <v>999</v>
      </c>
      <c r="OX12" s="30">
        <v>999</v>
      </c>
      <c r="OY12" s="3">
        <v>2015</v>
      </c>
      <c r="OZ12" s="3">
        <v>0.66600000000000004</v>
      </c>
      <c r="PA12" s="3">
        <v>0.66600000000000004</v>
      </c>
      <c r="PB12" s="3">
        <v>0.67700000000000005</v>
      </c>
      <c r="PC12" s="3">
        <v>0.67700000000000005</v>
      </c>
      <c r="PD12" s="3">
        <v>0.65300000000000002</v>
      </c>
      <c r="PE12" s="3">
        <v>0.65300000000000002</v>
      </c>
      <c r="PF12" s="3">
        <v>0.80400000000000005</v>
      </c>
      <c r="PG12" s="3">
        <v>0.80400000000000005</v>
      </c>
      <c r="PH12" s="3">
        <v>0.57199999999999995</v>
      </c>
      <c r="PI12" s="3">
        <v>0.57199999999999995</v>
      </c>
      <c r="PJ12" s="3">
        <v>0.34300000000000003</v>
      </c>
      <c r="PK12" s="3">
        <v>0.34300000000000003</v>
      </c>
      <c r="PL12" s="3">
        <v>0.61199999999999999</v>
      </c>
      <c r="PM12" s="3">
        <v>0.61199999999999999</v>
      </c>
      <c r="PN12" s="3">
        <v>0.77800000000000002</v>
      </c>
      <c r="PO12" s="3">
        <v>0.77800000000000002</v>
      </c>
      <c r="PP12" s="3">
        <v>0.82599999999999996</v>
      </c>
      <c r="PQ12" s="3">
        <v>0.82599999999999996</v>
      </c>
      <c r="PR12" s="3">
        <v>0.84299999999999997</v>
      </c>
      <c r="PS12" s="3">
        <v>0.84299999999999997</v>
      </c>
      <c r="PT12" s="3">
        <v>999</v>
      </c>
      <c r="PU12" s="3">
        <v>999</v>
      </c>
      <c r="PV12" s="154">
        <f t="shared" si="12"/>
        <v>0.33399999999999996</v>
      </c>
      <c r="PW12" s="30">
        <f>PE12/PC12</f>
        <v>0.96454948301329391</v>
      </c>
      <c r="PX12" s="6" t="s">
        <v>1040</v>
      </c>
      <c r="PY12" s="31">
        <f>PI12/PG12</f>
        <v>0.71144278606965161</v>
      </c>
      <c r="PZ12" s="6" t="s">
        <v>1045</v>
      </c>
      <c r="QA12" s="6">
        <f>PS12/PO12</f>
        <v>1.0835475578406168</v>
      </c>
      <c r="QB12" s="6" t="s">
        <v>1046</v>
      </c>
      <c r="QC12" s="6">
        <f>PO12/PK12</f>
        <v>2.2682215743440231</v>
      </c>
      <c r="QD12" s="6" t="s">
        <v>1042</v>
      </c>
      <c r="QE12" s="152">
        <f t="shared" si="14"/>
        <v>0.40688018979833929</v>
      </c>
      <c r="QF12" s="30">
        <v>999</v>
      </c>
      <c r="QG12" s="30">
        <v>999</v>
      </c>
      <c r="QH12" s="3">
        <v>0.42210197909900299</v>
      </c>
      <c r="QI12" s="3">
        <v>0.39700000000000002</v>
      </c>
      <c r="QJ12" s="3">
        <v>0.28384090719147398</v>
      </c>
      <c r="QK12" s="3">
        <v>0.39400000000000002</v>
      </c>
      <c r="QL12" s="3">
        <v>0.29093159127868701</v>
      </c>
      <c r="QM12" s="3">
        <v>0.4</v>
      </c>
      <c r="QN12" s="3">
        <v>0.42565458893573699</v>
      </c>
      <c r="QO12" s="3">
        <v>0.51400000000000001</v>
      </c>
      <c r="QP12" s="3">
        <v>0.17393530383967101</v>
      </c>
      <c r="QQ12" s="3">
        <v>0.30099999999999999</v>
      </c>
      <c r="QR12" s="3">
        <v>0</v>
      </c>
      <c r="QS12" s="3">
        <v>9.4E-2</v>
      </c>
      <c r="QT12" s="3">
        <v>0.1361183220412</v>
      </c>
      <c r="QU12" s="3">
        <v>0.26900000000000002</v>
      </c>
      <c r="QV12" s="3">
        <v>0.32520323103355098</v>
      </c>
      <c r="QW12" s="3">
        <v>0.42899999999999999</v>
      </c>
      <c r="QX12" s="3">
        <v>0.43629061506655598</v>
      </c>
      <c r="QY12" s="3">
        <v>0.52300000000000002</v>
      </c>
      <c r="QZ12" s="3">
        <v>0.54855977978076398</v>
      </c>
      <c r="RA12" s="3">
        <v>0.61799999999999999</v>
      </c>
      <c r="RB12" s="3">
        <v>999</v>
      </c>
      <c r="RC12" s="3">
        <v>999</v>
      </c>
      <c r="RD12" s="154">
        <f t="shared" si="13"/>
        <v>0.60299999999999998</v>
      </c>
      <c r="RE12" s="30">
        <f>QM12/QK12</f>
        <v>1.015228426395939</v>
      </c>
      <c r="RF12" s="6" t="s">
        <v>1044</v>
      </c>
      <c r="RG12" s="31">
        <f>QQ12/QO12</f>
        <v>0.58560311284046684</v>
      </c>
      <c r="RH12" s="6" t="s">
        <v>1045</v>
      </c>
      <c r="RI12" s="6">
        <f>RA12/QW12</f>
        <v>1.4405594405594406</v>
      </c>
      <c r="RJ12" s="6" t="s">
        <v>1046</v>
      </c>
      <c r="RK12" s="6">
        <f>QW12/QS12</f>
        <v>4.5638297872340425</v>
      </c>
      <c r="RL12" s="6" t="s">
        <v>1042</v>
      </c>
      <c r="RM12" s="152">
        <f t="shared" si="15"/>
        <v>0</v>
      </c>
      <c r="RN12" s="30">
        <v>999</v>
      </c>
      <c r="RO12" s="30">
        <v>999</v>
      </c>
      <c r="RP12" s="3">
        <v>2015</v>
      </c>
      <c r="RQ12" s="20">
        <v>0.74399999999999999</v>
      </c>
      <c r="RR12" s="20">
        <v>0.74399999999999999</v>
      </c>
      <c r="RS12" s="20">
        <v>0.7</v>
      </c>
      <c r="RT12" s="20">
        <v>0.7</v>
      </c>
      <c r="RU12" s="20">
        <v>0.81399999999999995</v>
      </c>
      <c r="RV12" s="20">
        <v>0.81399999999999995</v>
      </c>
      <c r="RW12" s="20">
        <v>0.84399999999999997</v>
      </c>
      <c r="RX12" s="20">
        <v>0.84399999999999997</v>
      </c>
      <c r="RY12" s="20">
        <v>0.69699999999999995</v>
      </c>
      <c r="RZ12" s="20">
        <v>0.69699999999999995</v>
      </c>
      <c r="SA12" s="3">
        <v>999</v>
      </c>
      <c r="SB12" s="3">
        <v>999</v>
      </c>
      <c r="SC12" s="3">
        <v>999</v>
      </c>
      <c r="SD12" s="3">
        <v>999</v>
      </c>
      <c r="SE12" s="3">
        <v>999</v>
      </c>
      <c r="SF12" s="3">
        <v>999</v>
      </c>
      <c r="SG12" s="3">
        <v>999</v>
      </c>
      <c r="SH12" s="3">
        <v>999</v>
      </c>
      <c r="SI12" s="3">
        <v>999</v>
      </c>
      <c r="SJ12" s="3">
        <v>999</v>
      </c>
      <c r="SK12" s="3">
        <v>999</v>
      </c>
      <c r="SL12" s="3">
        <v>999</v>
      </c>
      <c r="SM12" s="30">
        <f>RV12/RT12</f>
        <v>1.1628571428571428</v>
      </c>
      <c r="SN12" s="6" t="s">
        <v>1044</v>
      </c>
      <c r="SO12" s="31">
        <f>RZ12/RX12</f>
        <v>0.82582938388625593</v>
      </c>
      <c r="SP12" s="6" t="s">
        <v>1045</v>
      </c>
      <c r="SQ12" s="30">
        <v>999</v>
      </c>
      <c r="SR12" s="30">
        <v>999</v>
      </c>
      <c r="SS12" s="30">
        <v>999</v>
      </c>
      <c r="ST12" s="30">
        <v>999</v>
      </c>
      <c r="SU12" s="152"/>
      <c r="SV12" s="30">
        <v>999</v>
      </c>
      <c r="SW12" s="30">
        <v>999</v>
      </c>
      <c r="SX12" s="3">
        <v>999</v>
      </c>
      <c r="SY12" s="3">
        <v>999</v>
      </c>
      <c r="SZ12" s="20">
        <v>0.82155111713846996</v>
      </c>
      <c r="TA12" s="20">
        <v>0.84899999999999998</v>
      </c>
      <c r="TB12" s="20">
        <v>0.84164138871890704</v>
      </c>
      <c r="TC12" s="20">
        <v>0.86599999999999999</v>
      </c>
      <c r="TD12" s="3">
        <v>999</v>
      </c>
      <c r="TE12" s="3">
        <v>999</v>
      </c>
      <c r="TF12" s="3">
        <v>999</v>
      </c>
      <c r="TG12" s="3">
        <v>999</v>
      </c>
      <c r="TH12" s="3">
        <v>999</v>
      </c>
      <c r="TI12" s="3">
        <v>999</v>
      </c>
      <c r="TJ12" s="3">
        <v>999</v>
      </c>
      <c r="TK12" s="3">
        <v>999</v>
      </c>
      <c r="TL12" s="3">
        <v>999</v>
      </c>
      <c r="TM12" s="3">
        <v>999</v>
      </c>
      <c r="TN12" s="3">
        <v>999</v>
      </c>
      <c r="TO12" s="3">
        <v>999</v>
      </c>
      <c r="TP12" s="3">
        <v>999</v>
      </c>
      <c r="TQ12" s="3">
        <v>999</v>
      </c>
      <c r="TR12" s="3">
        <v>999</v>
      </c>
      <c r="TS12" s="3">
        <v>999</v>
      </c>
      <c r="TT12" s="30">
        <f>TC12/TA12</f>
        <v>1.0200235571260305</v>
      </c>
      <c r="TU12" s="6" t="s">
        <v>1044</v>
      </c>
      <c r="TV12" s="30">
        <v>999</v>
      </c>
      <c r="TW12" s="30">
        <v>999</v>
      </c>
      <c r="TX12" s="30">
        <v>999</v>
      </c>
      <c r="TY12" s="30">
        <v>999</v>
      </c>
      <c r="TZ12" s="30">
        <v>999</v>
      </c>
      <c r="UA12" s="30">
        <v>999</v>
      </c>
      <c r="UB12" s="152"/>
      <c r="UC12" s="30">
        <v>999</v>
      </c>
      <c r="UD12" s="30">
        <v>999</v>
      </c>
      <c r="UE12" s="3">
        <v>999</v>
      </c>
      <c r="UF12" s="3">
        <v>999</v>
      </c>
      <c r="UG12" s="3">
        <v>999</v>
      </c>
      <c r="UH12" s="3">
        <v>999</v>
      </c>
      <c r="UI12" s="3">
        <v>999</v>
      </c>
      <c r="UJ12" s="3">
        <v>999</v>
      </c>
      <c r="UK12" s="3">
        <v>999</v>
      </c>
      <c r="UL12" s="3">
        <v>999</v>
      </c>
      <c r="UM12" s="3">
        <v>999</v>
      </c>
      <c r="UN12" s="3">
        <v>999</v>
      </c>
      <c r="UO12" s="3">
        <v>999</v>
      </c>
      <c r="UP12" s="3">
        <v>999</v>
      </c>
      <c r="UQ12" s="3">
        <v>999</v>
      </c>
      <c r="UR12" s="3">
        <v>999</v>
      </c>
      <c r="US12" s="3">
        <v>999</v>
      </c>
      <c r="UT12" s="3">
        <v>999</v>
      </c>
      <c r="UU12" s="3">
        <v>999</v>
      </c>
      <c r="UV12" s="3">
        <v>999</v>
      </c>
      <c r="UW12" s="3">
        <v>999</v>
      </c>
      <c r="UX12" s="3">
        <v>999</v>
      </c>
      <c r="UY12" s="3">
        <v>999</v>
      </c>
      <c r="UZ12" s="3">
        <v>999</v>
      </c>
      <c r="VA12" s="30">
        <v>999</v>
      </c>
      <c r="VB12" s="30">
        <v>999</v>
      </c>
      <c r="VC12" s="30">
        <v>999</v>
      </c>
      <c r="VD12" s="30">
        <v>999</v>
      </c>
      <c r="VE12" s="30">
        <v>999</v>
      </c>
      <c r="VF12" s="30">
        <v>999</v>
      </c>
      <c r="VG12" s="30">
        <v>999</v>
      </c>
      <c r="VH12" s="30">
        <v>999</v>
      </c>
      <c r="VI12" s="152"/>
      <c r="VJ12" s="30">
        <v>999</v>
      </c>
      <c r="VK12" s="30">
        <v>999</v>
      </c>
      <c r="VL12" s="3">
        <v>999</v>
      </c>
      <c r="VM12" s="3">
        <v>999</v>
      </c>
      <c r="VN12" s="20">
        <v>0.89600330005420703</v>
      </c>
      <c r="VO12" s="20">
        <v>0.91200000000000003</v>
      </c>
      <c r="VP12" s="20">
        <v>0.90309398414141995</v>
      </c>
      <c r="VQ12" s="20">
        <v>0.91800000000000004</v>
      </c>
      <c r="VR12" s="3">
        <v>999</v>
      </c>
      <c r="VS12" s="3">
        <v>999</v>
      </c>
      <c r="VT12" s="3">
        <v>999</v>
      </c>
      <c r="VU12" s="3">
        <v>999</v>
      </c>
      <c r="VV12" s="3">
        <v>999</v>
      </c>
      <c r="VW12" s="3">
        <v>999</v>
      </c>
      <c r="VX12" s="3">
        <v>999</v>
      </c>
      <c r="VY12" s="3">
        <v>999</v>
      </c>
      <c r="VZ12" s="3">
        <v>999</v>
      </c>
      <c r="WA12" s="3">
        <v>999</v>
      </c>
      <c r="WB12" s="3">
        <v>999</v>
      </c>
      <c r="WC12" s="3">
        <v>999</v>
      </c>
      <c r="WD12" s="3">
        <v>999</v>
      </c>
      <c r="WE12" s="3">
        <v>999</v>
      </c>
      <c r="WF12" s="3">
        <v>999</v>
      </c>
      <c r="WG12" s="3">
        <v>999</v>
      </c>
      <c r="WH12" s="30">
        <f>VQ12/VO12</f>
        <v>1.006578947368421</v>
      </c>
      <c r="WI12" s="6" t="s">
        <v>1044</v>
      </c>
      <c r="WJ12" s="30">
        <v>999</v>
      </c>
      <c r="WK12" s="30">
        <v>999</v>
      </c>
      <c r="WL12" s="30">
        <v>999</v>
      </c>
      <c r="WM12" s="30">
        <v>999</v>
      </c>
      <c r="WN12" s="30">
        <v>999</v>
      </c>
      <c r="WO12" s="30">
        <v>999</v>
      </c>
      <c r="WP12" s="152"/>
      <c r="WQ12" s="30">
        <v>999</v>
      </c>
      <c r="WR12" s="30">
        <v>999</v>
      </c>
      <c r="WS12" s="3">
        <v>2015</v>
      </c>
      <c r="WT12" s="29">
        <v>0.66929734286117903</v>
      </c>
      <c r="WU12" s="29">
        <v>0.51515151515151503</v>
      </c>
      <c r="WV12" s="29">
        <v>0.83838383838383801</v>
      </c>
      <c r="WW12" s="3">
        <v>1</v>
      </c>
      <c r="WX12" s="3" t="s">
        <v>1030</v>
      </c>
      <c r="WY12" s="3">
        <v>1</v>
      </c>
      <c r="WZ12" s="3" t="s">
        <v>1030</v>
      </c>
      <c r="XA12" s="3">
        <v>1</v>
      </c>
      <c r="XB12" s="3" t="s">
        <v>1030</v>
      </c>
      <c r="XC12" s="3">
        <v>1</v>
      </c>
      <c r="XD12" s="3" t="s">
        <v>1030</v>
      </c>
      <c r="XE12" s="3">
        <v>1</v>
      </c>
      <c r="XF12" s="3" t="s">
        <v>1030</v>
      </c>
      <c r="XG12" s="3">
        <v>1</v>
      </c>
      <c r="XH12" s="3" t="s">
        <v>1030</v>
      </c>
      <c r="XI12" s="3">
        <v>1</v>
      </c>
      <c r="XJ12" s="3" t="s">
        <v>1030</v>
      </c>
      <c r="XK12" s="3">
        <v>1</v>
      </c>
      <c r="XL12" s="3" t="s">
        <v>1030</v>
      </c>
      <c r="XM12" s="3">
        <v>1</v>
      </c>
      <c r="XN12" s="3" t="s">
        <v>1030</v>
      </c>
      <c r="XO12" s="3">
        <v>1</v>
      </c>
      <c r="XP12" s="3" t="s">
        <v>1030</v>
      </c>
      <c r="XQ12" s="3">
        <v>1</v>
      </c>
      <c r="XR12" s="3" t="s">
        <v>1030</v>
      </c>
      <c r="XS12" s="3">
        <v>1</v>
      </c>
      <c r="XT12" s="3" t="s">
        <v>1030</v>
      </c>
      <c r="XU12" s="3">
        <v>1</v>
      </c>
      <c r="XV12" s="3" t="s">
        <v>1030</v>
      </c>
      <c r="XW12" s="3">
        <v>1</v>
      </c>
      <c r="XX12" s="3" t="s">
        <v>1030</v>
      </c>
      <c r="XY12" s="3">
        <v>1</v>
      </c>
      <c r="XZ12" s="3" t="s">
        <v>1030</v>
      </c>
      <c r="YA12" s="3">
        <v>1</v>
      </c>
      <c r="YB12" s="3" t="s">
        <v>1030</v>
      </c>
      <c r="YC12" s="3">
        <v>1</v>
      </c>
      <c r="YD12" s="3" t="s">
        <v>1030</v>
      </c>
      <c r="YE12" s="3">
        <v>1</v>
      </c>
      <c r="YF12" s="3" t="s">
        <v>1030</v>
      </c>
      <c r="YG12" s="3">
        <v>1</v>
      </c>
      <c r="YH12" s="3" t="s">
        <v>1030</v>
      </c>
      <c r="YI12" s="3">
        <v>0</v>
      </c>
      <c r="YJ12" s="3" t="s">
        <v>1031</v>
      </c>
      <c r="YK12" s="29">
        <v>0.94736842105263197</v>
      </c>
      <c r="YL12" s="29">
        <v>1</v>
      </c>
      <c r="YM12" s="3">
        <v>1</v>
      </c>
      <c r="YN12" s="3" t="s">
        <v>1030</v>
      </c>
      <c r="YO12" s="3">
        <v>0</v>
      </c>
      <c r="YP12" s="3" t="s">
        <v>1030</v>
      </c>
      <c r="YQ12" s="3">
        <v>1</v>
      </c>
      <c r="YR12" s="3" t="s">
        <v>1030</v>
      </c>
      <c r="YS12" s="3">
        <v>0.33</v>
      </c>
      <c r="YT12" s="3" t="s">
        <v>1064</v>
      </c>
      <c r="YU12" s="29">
        <v>0.58250000000000002</v>
      </c>
      <c r="YV12" s="29">
        <v>1</v>
      </c>
      <c r="YW12" s="3">
        <v>1</v>
      </c>
      <c r="YX12" s="3" t="s">
        <v>1030</v>
      </c>
      <c r="YY12" s="3">
        <v>1</v>
      </c>
      <c r="YZ12" s="3" t="s">
        <v>1030</v>
      </c>
      <c r="ZA12" s="3">
        <v>1</v>
      </c>
      <c r="ZB12" s="3" t="s">
        <v>1030</v>
      </c>
      <c r="ZC12" s="3">
        <v>1</v>
      </c>
      <c r="ZD12" s="3" t="s">
        <v>1030</v>
      </c>
      <c r="ZE12" s="3">
        <v>1</v>
      </c>
      <c r="ZF12" s="3" t="s">
        <v>1030</v>
      </c>
      <c r="ZG12" s="3">
        <v>1</v>
      </c>
      <c r="ZH12" s="3" t="s">
        <v>1030</v>
      </c>
      <c r="ZI12" s="3">
        <v>1</v>
      </c>
      <c r="ZJ12" s="3" t="s">
        <v>1030</v>
      </c>
      <c r="ZK12" s="3">
        <v>1</v>
      </c>
      <c r="ZL12" s="3" t="s">
        <v>1030</v>
      </c>
      <c r="ZM12" s="3">
        <v>999</v>
      </c>
      <c r="ZN12" s="3">
        <v>999</v>
      </c>
      <c r="ZO12" s="3">
        <v>999</v>
      </c>
      <c r="ZP12" s="3">
        <v>999</v>
      </c>
      <c r="ZQ12" s="3">
        <v>999</v>
      </c>
      <c r="ZR12" s="3">
        <v>999</v>
      </c>
      <c r="ZS12" s="3">
        <v>999</v>
      </c>
      <c r="ZT12" s="3">
        <v>999</v>
      </c>
      <c r="ZU12" s="3">
        <v>999</v>
      </c>
      <c r="ZV12" s="3">
        <v>999</v>
      </c>
      <c r="ZW12" s="3">
        <v>999</v>
      </c>
      <c r="ZX12" s="3">
        <v>999</v>
      </c>
      <c r="ZY12" s="3">
        <v>999</v>
      </c>
      <c r="ZZ12" s="3">
        <v>999</v>
      </c>
      <c r="AAA12" s="3">
        <v>999</v>
      </c>
      <c r="AAB12" s="3">
        <v>999</v>
      </c>
      <c r="AAC12" s="3">
        <v>999</v>
      </c>
      <c r="AAD12" s="3">
        <v>999</v>
      </c>
      <c r="AAE12" s="3">
        <v>999</v>
      </c>
      <c r="AAF12" s="3">
        <v>999</v>
      </c>
      <c r="AAG12" s="3">
        <v>999</v>
      </c>
      <c r="AAH12" s="3">
        <v>999</v>
      </c>
      <c r="AAI12" s="30">
        <v>999</v>
      </c>
      <c r="AAJ12" s="30">
        <v>999</v>
      </c>
      <c r="AAK12" s="30">
        <v>999</v>
      </c>
      <c r="AAL12" s="30">
        <v>999</v>
      </c>
      <c r="AAM12" s="30">
        <v>999</v>
      </c>
      <c r="AAN12" s="30">
        <v>999</v>
      </c>
      <c r="AAO12" s="30">
        <v>999</v>
      </c>
      <c r="AAP12" s="30">
        <v>999</v>
      </c>
      <c r="AAQ12" s="152"/>
      <c r="AAR12" s="30">
        <v>999</v>
      </c>
      <c r="AAS12" s="30">
        <v>999</v>
      </c>
      <c r="AAT12" s="3">
        <v>999</v>
      </c>
      <c r="AAU12" s="3">
        <v>999</v>
      </c>
      <c r="AAV12" s="3">
        <v>999</v>
      </c>
      <c r="AAW12" s="3">
        <v>999</v>
      </c>
      <c r="AAX12" s="3">
        <v>999</v>
      </c>
      <c r="AAY12" s="3">
        <v>999</v>
      </c>
      <c r="AAZ12" s="3">
        <v>999</v>
      </c>
      <c r="ABA12" s="3">
        <v>999</v>
      </c>
      <c r="ABB12" s="3">
        <v>999</v>
      </c>
      <c r="ABC12" s="3">
        <v>999</v>
      </c>
      <c r="ABD12" s="3">
        <v>999</v>
      </c>
      <c r="ABE12" s="3">
        <v>999</v>
      </c>
      <c r="ABF12" s="3">
        <v>999</v>
      </c>
      <c r="ABG12" s="3">
        <v>999</v>
      </c>
      <c r="ABH12" s="3">
        <v>999</v>
      </c>
      <c r="ABI12" s="3">
        <v>999</v>
      </c>
      <c r="ABJ12" s="3">
        <v>999</v>
      </c>
      <c r="ABK12" s="3">
        <v>999</v>
      </c>
      <c r="ABL12" s="3">
        <v>999</v>
      </c>
      <c r="ABM12" s="3">
        <v>999</v>
      </c>
      <c r="ABN12" s="3">
        <v>999</v>
      </c>
      <c r="ABO12" s="3">
        <v>999</v>
      </c>
      <c r="ABP12" s="30">
        <v>999</v>
      </c>
      <c r="ABQ12" s="30">
        <v>999</v>
      </c>
      <c r="ABR12" s="30">
        <v>999</v>
      </c>
      <c r="ABS12" s="30">
        <v>999</v>
      </c>
      <c r="ABT12" s="30">
        <v>999</v>
      </c>
      <c r="ABU12" s="30">
        <v>999</v>
      </c>
      <c r="ABV12" s="30">
        <v>999</v>
      </c>
      <c r="ABW12" s="30">
        <v>999</v>
      </c>
      <c r="ABX12" s="152"/>
      <c r="ABY12" s="30">
        <v>999</v>
      </c>
      <c r="ABZ12" s="30">
        <v>999</v>
      </c>
      <c r="ACA12" s="3">
        <v>999</v>
      </c>
      <c r="ACB12" s="3">
        <v>999</v>
      </c>
      <c r="ACC12" s="3">
        <v>999</v>
      </c>
      <c r="ACD12" s="3">
        <v>999</v>
      </c>
      <c r="ACE12" s="3">
        <v>999</v>
      </c>
      <c r="ACF12" s="3">
        <v>999</v>
      </c>
      <c r="ACG12" s="3">
        <v>999</v>
      </c>
      <c r="ACH12" s="3">
        <v>999</v>
      </c>
      <c r="ACI12" s="3">
        <v>999</v>
      </c>
      <c r="ACJ12" s="3">
        <v>999</v>
      </c>
      <c r="ACK12" s="3">
        <v>999</v>
      </c>
      <c r="ACL12" s="3">
        <v>999</v>
      </c>
      <c r="ACM12" s="3">
        <v>999</v>
      </c>
      <c r="ACN12" s="3">
        <v>999</v>
      </c>
      <c r="ACO12" s="3">
        <v>999</v>
      </c>
      <c r="ACP12" s="3">
        <v>999</v>
      </c>
      <c r="ACQ12" s="3">
        <v>999</v>
      </c>
      <c r="ACR12" s="3">
        <v>999</v>
      </c>
      <c r="ACS12" s="3">
        <v>999</v>
      </c>
      <c r="ACT12" s="3">
        <v>999</v>
      </c>
      <c r="ACU12" s="3">
        <v>999</v>
      </c>
      <c r="ACV12" s="3">
        <v>999</v>
      </c>
      <c r="ACW12" s="30">
        <v>999</v>
      </c>
      <c r="ACX12" s="30">
        <v>999</v>
      </c>
      <c r="ACY12" s="30">
        <v>999</v>
      </c>
      <c r="ACZ12" s="30">
        <v>999</v>
      </c>
      <c r="ADA12" s="30">
        <v>999</v>
      </c>
      <c r="ADB12" s="30">
        <v>999</v>
      </c>
      <c r="ADC12" s="30">
        <v>999</v>
      </c>
      <c r="ADD12" s="30">
        <v>999</v>
      </c>
      <c r="ADE12" s="152"/>
      <c r="ADF12" s="30">
        <v>999</v>
      </c>
      <c r="ADG12" s="30">
        <v>999</v>
      </c>
      <c r="ADH12" s="20">
        <v>0.54956539001083105</v>
      </c>
      <c r="ADI12" s="20">
        <v>0.53</v>
      </c>
      <c r="ADJ12" s="3">
        <v>999</v>
      </c>
      <c r="ADK12" s="3">
        <v>999</v>
      </c>
      <c r="ADL12" s="3">
        <v>999</v>
      </c>
      <c r="ADM12" s="3">
        <v>999</v>
      </c>
      <c r="ADN12" s="3">
        <v>999</v>
      </c>
      <c r="ADO12" s="3">
        <v>999</v>
      </c>
      <c r="ADP12" s="3">
        <v>999</v>
      </c>
      <c r="ADQ12" s="3">
        <v>999</v>
      </c>
      <c r="ADR12" s="3">
        <v>999</v>
      </c>
      <c r="ADS12" s="3">
        <v>999</v>
      </c>
      <c r="ADT12" s="3">
        <v>999</v>
      </c>
      <c r="ADU12" s="3">
        <v>999</v>
      </c>
      <c r="ADV12" s="3">
        <v>999</v>
      </c>
      <c r="ADW12" s="3">
        <v>999</v>
      </c>
      <c r="ADX12" s="3">
        <v>999</v>
      </c>
      <c r="ADY12" s="3">
        <v>999</v>
      </c>
      <c r="ADZ12" s="3">
        <v>999</v>
      </c>
      <c r="AEA12" s="3">
        <v>999</v>
      </c>
      <c r="AEB12" s="3">
        <v>999</v>
      </c>
      <c r="AEC12" s="3">
        <v>999</v>
      </c>
      <c r="AED12" s="30">
        <v>999</v>
      </c>
      <c r="AEE12" s="30">
        <v>999</v>
      </c>
      <c r="AEF12" s="30">
        <v>999</v>
      </c>
      <c r="AEG12" s="30">
        <v>999</v>
      </c>
      <c r="AEH12" s="30">
        <v>999</v>
      </c>
      <c r="AEI12" s="30">
        <v>999</v>
      </c>
      <c r="AEJ12" s="30">
        <v>999</v>
      </c>
      <c r="AEK12" s="30">
        <v>999</v>
      </c>
      <c r="AEL12" s="152"/>
      <c r="AEM12" s="30">
        <v>999</v>
      </c>
      <c r="AEN12" s="30">
        <v>999</v>
      </c>
      <c r="AEO12" s="3">
        <v>999</v>
      </c>
      <c r="AEP12" s="3">
        <v>999</v>
      </c>
      <c r="AEQ12" s="3">
        <v>999</v>
      </c>
      <c r="AER12" s="3">
        <v>999</v>
      </c>
      <c r="AES12" s="3">
        <v>999</v>
      </c>
      <c r="AET12" s="3">
        <v>999</v>
      </c>
      <c r="AEU12" s="3">
        <v>999</v>
      </c>
      <c r="AEV12" s="3">
        <v>999</v>
      </c>
      <c r="AEW12" s="3">
        <v>999</v>
      </c>
      <c r="AEX12" s="3">
        <v>999</v>
      </c>
      <c r="AEY12" s="3">
        <v>999</v>
      </c>
      <c r="AEZ12" s="3">
        <v>999</v>
      </c>
      <c r="AFA12" s="3">
        <v>999</v>
      </c>
      <c r="AFB12" s="3">
        <v>999</v>
      </c>
      <c r="AFC12" s="3">
        <v>999</v>
      </c>
      <c r="AFD12" s="3">
        <v>999</v>
      </c>
      <c r="AFE12" s="3">
        <v>999</v>
      </c>
      <c r="AFF12" s="3">
        <v>999</v>
      </c>
      <c r="AFG12" s="3">
        <v>999</v>
      </c>
      <c r="AFH12" s="3">
        <v>999</v>
      </c>
      <c r="AFI12" s="3">
        <v>999</v>
      </c>
      <c r="AFJ12" s="3">
        <v>999</v>
      </c>
      <c r="AFK12" s="30">
        <v>999</v>
      </c>
      <c r="AFL12" s="30">
        <v>999</v>
      </c>
      <c r="AFM12" s="30">
        <v>999</v>
      </c>
      <c r="AFN12" s="30">
        <v>999</v>
      </c>
      <c r="AFO12" s="30">
        <v>999</v>
      </c>
      <c r="AFP12" s="30">
        <v>999</v>
      </c>
      <c r="AFQ12" s="30">
        <v>999</v>
      </c>
      <c r="AFR12" s="30">
        <v>999</v>
      </c>
      <c r="AFS12" s="152"/>
      <c r="AFT12" s="30">
        <v>999</v>
      </c>
      <c r="AFU12" s="30">
        <v>999</v>
      </c>
      <c r="AFV12" s="3">
        <v>999</v>
      </c>
      <c r="AFW12" s="3">
        <v>999</v>
      </c>
      <c r="AFX12" s="3">
        <v>999</v>
      </c>
      <c r="AFY12" s="3">
        <v>999</v>
      </c>
      <c r="AFZ12" s="3">
        <v>999</v>
      </c>
      <c r="AGA12" s="3">
        <v>999</v>
      </c>
      <c r="AGB12" s="3">
        <v>999</v>
      </c>
      <c r="AGC12" s="3">
        <v>999</v>
      </c>
      <c r="AGD12" s="3">
        <v>999</v>
      </c>
      <c r="AGE12" s="3">
        <v>999</v>
      </c>
      <c r="AGF12" s="3">
        <v>999</v>
      </c>
      <c r="AGG12" s="3">
        <v>999</v>
      </c>
      <c r="AGH12" s="3">
        <v>999</v>
      </c>
      <c r="AGI12" s="3">
        <v>999</v>
      </c>
      <c r="AGJ12" s="3">
        <v>999</v>
      </c>
      <c r="AGK12" s="3">
        <v>999</v>
      </c>
      <c r="AGL12" s="3">
        <v>999</v>
      </c>
      <c r="AGM12" s="3">
        <v>999</v>
      </c>
      <c r="AGN12" s="3">
        <v>999</v>
      </c>
      <c r="AGO12" s="3">
        <v>999</v>
      </c>
      <c r="AGP12" s="3">
        <v>999</v>
      </c>
      <c r="AGQ12" s="3">
        <v>999</v>
      </c>
      <c r="AGR12" s="30">
        <v>999</v>
      </c>
      <c r="AGS12" s="30">
        <v>999</v>
      </c>
      <c r="AGT12" s="30">
        <v>999</v>
      </c>
      <c r="AGU12" s="30">
        <v>999</v>
      </c>
      <c r="AGV12" s="30">
        <v>999</v>
      </c>
      <c r="AGW12" s="30">
        <v>999</v>
      </c>
      <c r="AGX12" s="30">
        <v>999</v>
      </c>
      <c r="AGY12" s="30">
        <v>999</v>
      </c>
      <c r="AGZ12" s="152"/>
      <c r="AHA12" s="30">
        <v>999</v>
      </c>
      <c r="AHB12" s="30">
        <v>999</v>
      </c>
      <c r="AHC12" s="3">
        <v>2016</v>
      </c>
      <c r="AHD12" s="20">
        <v>0.48399999999999999</v>
      </c>
      <c r="AHE12" s="20">
        <v>0.48399999999999999</v>
      </c>
      <c r="AHF12" s="20">
        <v>0.48199999999999998</v>
      </c>
      <c r="AHG12" s="20">
        <v>0.48199999999999998</v>
      </c>
      <c r="AHH12" s="20">
        <v>0.47699999999999998</v>
      </c>
      <c r="AHI12" s="20">
        <v>0.47699999999999998</v>
      </c>
      <c r="AHJ12" s="20">
        <v>0.67700000000000005</v>
      </c>
      <c r="AHK12" s="20">
        <v>0.67700000000000005</v>
      </c>
      <c r="AHL12" s="20">
        <v>0.34799999999999998</v>
      </c>
      <c r="AHM12" s="20">
        <v>0.34799999999999998</v>
      </c>
      <c r="AHN12" s="20">
        <v>0.13700000000000001</v>
      </c>
      <c r="AHO12" s="20">
        <v>0.13700000000000001</v>
      </c>
      <c r="AHP12" s="20">
        <v>0.32300000000000001</v>
      </c>
      <c r="AHQ12" s="20">
        <v>0.32300000000000001</v>
      </c>
      <c r="AHR12" s="20">
        <v>0.52100000000000002</v>
      </c>
      <c r="AHS12" s="20">
        <v>0.52100000000000002</v>
      </c>
      <c r="AHT12" s="20">
        <v>0.65800000000000003</v>
      </c>
      <c r="AHU12" s="20">
        <v>0.65800000000000003</v>
      </c>
      <c r="AHV12" s="20">
        <v>0.82299999999999995</v>
      </c>
      <c r="AHW12" s="20">
        <v>0.82299999999999995</v>
      </c>
      <c r="AHX12" s="3">
        <v>999</v>
      </c>
      <c r="AHY12" s="3">
        <v>999</v>
      </c>
      <c r="AHZ12" s="30">
        <f>AHI12/AHG12</f>
        <v>0.98962655601659755</v>
      </c>
      <c r="AIA12" s="6" t="s">
        <v>1040</v>
      </c>
      <c r="AIB12" s="30">
        <v>999</v>
      </c>
      <c r="AIC12" s="30">
        <v>999</v>
      </c>
      <c r="AID12" s="6">
        <f>AHW12/AHS12</f>
        <v>1.5796545105566218</v>
      </c>
      <c r="AIE12" s="6" t="s">
        <v>1046</v>
      </c>
      <c r="AIF12" s="6">
        <f>AHS12/AHO12</f>
        <v>3.8029197080291968</v>
      </c>
      <c r="AIG12" s="6" t="s">
        <v>1042</v>
      </c>
      <c r="AIH12" s="152">
        <f t="shared" si="17"/>
        <v>0.16646415552855409</v>
      </c>
      <c r="AII12" s="30">
        <v>999</v>
      </c>
      <c r="AIJ12" s="30">
        <v>999</v>
      </c>
      <c r="AIK12" s="20">
        <v>0.46500000000000002</v>
      </c>
      <c r="AIL12" s="20">
        <v>0.46500000000000002</v>
      </c>
      <c r="AIM12" s="20">
        <v>0.48699999999999999</v>
      </c>
      <c r="AIN12" s="20">
        <v>0.48699999999999999</v>
      </c>
      <c r="AIO12" s="20">
        <v>0.45500000000000002</v>
      </c>
      <c r="AIP12" s="20">
        <v>0.45500000000000002</v>
      </c>
      <c r="AIQ12" s="20">
        <v>0.626</v>
      </c>
      <c r="AIR12" s="20">
        <v>0.626</v>
      </c>
      <c r="AIS12" s="20">
        <v>0.37</v>
      </c>
      <c r="AIT12" s="20">
        <v>0.37</v>
      </c>
      <c r="AIU12" s="3">
        <v>999</v>
      </c>
      <c r="AIV12" s="3">
        <v>999</v>
      </c>
      <c r="AIW12" s="3">
        <v>999</v>
      </c>
      <c r="AIX12" s="3">
        <v>999</v>
      </c>
      <c r="AIY12" s="3">
        <v>999</v>
      </c>
      <c r="AIZ12" s="3">
        <v>999</v>
      </c>
      <c r="AJA12" s="3">
        <v>999</v>
      </c>
      <c r="AJB12" s="3">
        <v>999</v>
      </c>
      <c r="AJC12" s="3">
        <v>999</v>
      </c>
      <c r="AJD12" s="3">
        <v>999</v>
      </c>
      <c r="AJE12" s="3">
        <v>999</v>
      </c>
      <c r="AJF12" s="3">
        <v>999</v>
      </c>
      <c r="AJG12" s="30">
        <f t="shared" si="18"/>
        <v>0.93429158110882959</v>
      </c>
      <c r="AJH12" s="6" t="s">
        <v>1040</v>
      </c>
      <c r="AJI12" s="31">
        <f>AIT12/AIR12</f>
        <v>0.59105431309904155</v>
      </c>
      <c r="AJJ12" s="6" t="s">
        <v>1045</v>
      </c>
      <c r="AJK12" s="30">
        <v>999</v>
      </c>
      <c r="AJL12" s="30">
        <v>999</v>
      </c>
      <c r="AJM12" s="30">
        <v>999</v>
      </c>
      <c r="AJN12" s="30">
        <v>999</v>
      </c>
      <c r="AJO12" s="152"/>
      <c r="AJP12" s="30">
        <v>999</v>
      </c>
      <c r="AJQ12" s="30">
        <v>999</v>
      </c>
      <c r="AJR12" s="5">
        <v>2015</v>
      </c>
      <c r="AJS12" s="29">
        <v>0.86350594454643903</v>
      </c>
      <c r="AJT12" s="29">
        <v>0.67424242424242398</v>
      </c>
      <c r="AJU12" s="29">
        <v>0.89141414141414199</v>
      </c>
      <c r="AJV12" s="3">
        <v>1</v>
      </c>
      <c r="AJW12" s="3" t="s">
        <v>1030</v>
      </c>
      <c r="AJX12" s="3">
        <v>0.33</v>
      </c>
      <c r="AJY12" s="3" t="s">
        <v>1065</v>
      </c>
      <c r="AJZ12" s="20">
        <v>999</v>
      </c>
      <c r="AKA12" s="20">
        <v>999</v>
      </c>
      <c r="AKB12" s="20">
        <v>999</v>
      </c>
      <c r="AKC12" s="20">
        <v>999</v>
      </c>
      <c r="AKD12" s="20">
        <v>999</v>
      </c>
      <c r="AKE12" s="20">
        <v>999</v>
      </c>
      <c r="AKF12" s="29">
        <v>0.66500000000000004</v>
      </c>
      <c r="AKG12" s="29">
        <v>0.66666666666666696</v>
      </c>
      <c r="AKH12" s="3">
        <v>0.33</v>
      </c>
      <c r="AKI12" s="3" t="s">
        <v>1072</v>
      </c>
      <c r="AKJ12" s="3">
        <v>1</v>
      </c>
      <c r="AKK12" s="3" t="s">
        <v>1030</v>
      </c>
      <c r="AKL12" s="20">
        <v>0.92200000000000004</v>
      </c>
      <c r="AKM12" s="35">
        <v>7.8E-2</v>
      </c>
      <c r="AKN12" s="20">
        <v>999</v>
      </c>
      <c r="AKO12" s="20">
        <v>999</v>
      </c>
      <c r="AKP12" s="29">
        <v>0.75066666666666704</v>
      </c>
      <c r="AKQ12" s="29">
        <v>1</v>
      </c>
      <c r="AKR12" s="3">
        <v>0.66</v>
      </c>
      <c r="AKS12" s="3" t="s">
        <v>1050</v>
      </c>
      <c r="AKT12" s="3">
        <v>1</v>
      </c>
      <c r="AKU12" s="3" t="s">
        <v>1030</v>
      </c>
      <c r="AKV12" s="3">
        <v>0.33</v>
      </c>
      <c r="AKW12" s="3" t="s">
        <v>1076</v>
      </c>
      <c r="AKX12" s="3">
        <v>0</v>
      </c>
      <c r="AKY12" s="3" t="s">
        <v>1031</v>
      </c>
      <c r="AKZ12" s="29">
        <v>0.4975</v>
      </c>
      <c r="ALA12" s="29">
        <v>1</v>
      </c>
      <c r="ALB12" s="3" t="s">
        <v>1051</v>
      </c>
      <c r="ALC12" s="3" t="s">
        <v>1030</v>
      </c>
      <c r="ALD12" s="20">
        <v>999</v>
      </c>
      <c r="ALE12" s="20">
        <v>999</v>
      </c>
      <c r="ALF12" s="3" t="s">
        <v>1051</v>
      </c>
      <c r="ALG12" s="3" t="s">
        <v>1030</v>
      </c>
      <c r="ALH12" s="3" t="s">
        <v>1051</v>
      </c>
      <c r="ALI12" s="3" t="s">
        <v>1030</v>
      </c>
      <c r="ALJ12" s="20">
        <v>0.75</v>
      </c>
      <c r="ALK12" s="20">
        <v>0.75</v>
      </c>
      <c r="ALL12" s="3" t="s">
        <v>1051</v>
      </c>
      <c r="ALM12" s="3" t="s">
        <v>1030</v>
      </c>
      <c r="ALN12" s="3" t="s">
        <v>1051</v>
      </c>
      <c r="ALO12" s="3" t="s">
        <v>1030</v>
      </c>
      <c r="ALP12" s="29">
        <v>0.95833333333333304</v>
      </c>
      <c r="ALQ12" s="29">
        <v>0.85714285714285698</v>
      </c>
      <c r="ALR12" s="29">
        <v>0.88095238095238104</v>
      </c>
    </row>
    <row r="13" spans="1:1006 1046:1046" x14ac:dyDescent="0.25">
      <c r="A13" s="3" t="s">
        <v>1081</v>
      </c>
      <c r="B13" s="3">
        <v>1</v>
      </c>
      <c r="C13" s="3" t="s">
        <v>1030</v>
      </c>
      <c r="D13" s="3">
        <v>1</v>
      </c>
      <c r="E13" s="3" t="s">
        <v>1030</v>
      </c>
      <c r="F13" s="3">
        <v>1</v>
      </c>
      <c r="G13" s="3" t="s">
        <v>1030</v>
      </c>
      <c r="H13" s="3">
        <v>1</v>
      </c>
      <c r="I13" s="3" t="s">
        <v>1030</v>
      </c>
      <c r="J13" s="3">
        <v>0</v>
      </c>
      <c r="K13" s="3" t="s">
        <v>1031</v>
      </c>
      <c r="L13" s="3">
        <v>0</v>
      </c>
      <c r="M13" s="3" t="s">
        <v>1031</v>
      </c>
      <c r="N13" s="3">
        <v>1</v>
      </c>
      <c r="O13" s="3" t="s">
        <v>1030</v>
      </c>
      <c r="P13" s="3">
        <v>1</v>
      </c>
      <c r="Q13" s="3" t="s">
        <v>1030</v>
      </c>
      <c r="R13" s="3">
        <v>1</v>
      </c>
      <c r="S13" s="3" t="s">
        <v>1030</v>
      </c>
      <c r="T13" s="3">
        <v>1</v>
      </c>
      <c r="U13" s="3" t="s">
        <v>1030</v>
      </c>
      <c r="V13" s="3">
        <v>1</v>
      </c>
      <c r="W13" s="3" t="s">
        <v>1030</v>
      </c>
      <c r="X13" s="3">
        <v>1</v>
      </c>
      <c r="Y13" s="3" t="s">
        <v>1030</v>
      </c>
      <c r="Z13" s="3">
        <v>1</v>
      </c>
      <c r="AA13" s="3" t="s">
        <v>1055</v>
      </c>
      <c r="AB13" s="3">
        <v>1</v>
      </c>
      <c r="AC13" s="3" t="s">
        <v>1055</v>
      </c>
      <c r="AD13" s="3">
        <v>1</v>
      </c>
      <c r="AE13" s="3" t="s">
        <v>1055</v>
      </c>
      <c r="AF13" s="3">
        <v>1</v>
      </c>
      <c r="AG13" s="3" t="s">
        <v>1055</v>
      </c>
      <c r="AH13" s="3">
        <v>997</v>
      </c>
      <c r="AI13" s="3" t="s">
        <v>1032</v>
      </c>
      <c r="AJ13" s="5">
        <v>997</v>
      </c>
      <c r="AK13" s="5" t="s">
        <v>1032</v>
      </c>
      <c r="AL13" s="3">
        <v>997</v>
      </c>
      <c r="AM13" s="3" t="s">
        <v>1032</v>
      </c>
      <c r="AN13" s="3">
        <v>997</v>
      </c>
      <c r="AO13" s="3" t="s">
        <v>1032</v>
      </c>
      <c r="AP13" s="3">
        <v>997</v>
      </c>
      <c r="AQ13" s="3" t="s">
        <v>1032</v>
      </c>
      <c r="AR13" s="3">
        <v>997</v>
      </c>
      <c r="AS13" s="3" t="s">
        <v>1032</v>
      </c>
      <c r="AT13" s="3">
        <v>997</v>
      </c>
      <c r="AU13" s="3" t="s">
        <v>1032</v>
      </c>
      <c r="AV13" s="3">
        <v>997</v>
      </c>
      <c r="AW13" s="3" t="s">
        <v>1032</v>
      </c>
      <c r="AX13" s="3">
        <v>1</v>
      </c>
      <c r="AY13" s="3" t="s">
        <v>1030</v>
      </c>
      <c r="AZ13" s="3">
        <v>997</v>
      </c>
      <c r="BA13" s="22" t="s">
        <v>1032</v>
      </c>
      <c r="BB13" s="3">
        <v>997</v>
      </c>
      <c r="BC13" s="22" t="s">
        <v>1032</v>
      </c>
      <c r="BD13" s="3">
        <v>997</v>
      </c>
      <c r="BE13" s="22" t="s">
        <v>1032</v>
      </c>
      <c r="BF13" s="3">
        <v>997</v>
      </c>
      <c r="BG13" s="22" t="s">
        <v>1032</v>
      </c>
      <c r="BH13" s="3">
        <v>997</v>
      </c>
      <c r="BI13" s="22" t="s">
        <v>1032</v>
      </c>
      <c r="BJ13" s="3">
        <v>997</v>
      </c>
      <c r="BK13" s="22" t="s">
        <v>1032</v>
      </c>
      <c r="BL13" s="3">
        <v>997</v>
      </c>
      <c r="BM13" s="22" t="s">
        <v>1032</v>
      </c>
      <c r="BN13" s="36">
        <v>0.88235294117647101</v>
      </c>
      <c r="BO13" s="36">
        <v>1</v>
      </c>
      <c r="BP13" s="3">
        <v>1</v>
      </c>
      <c r="BQ13" s="3" t="s">
        <v>1033</v>
      </c>
      <c r="BR13" s="5">
        <v>0.5</v>
      </c>
      <c r="BS13" s="3" t="s">
        <v>1061</v>
      </c>
      <c r="BT13" s="3">
        <v>0.5</v>
      </c>
      <c r="BU13" s="3" t="s">
        <v>1061</v>
      </c>
      <c r="BV13" s="3">
        <v>0</v>
      </c>
      <c r="BW13" s="3" t="s">
        <v>1031</v>
      </c>
      <c r="BX13" s="3">
        <v>1</v>
      </c>
      <c r="BY13" s="3" t="s">
        <v>1030</v>
      </c>
      <c r="BZ13" s="3">
        <v>1</v>
      </c>
      <c r="CA13" s="3" t="s">
        <v>1030</v>
      </c>
      <c r="CB13" s="3">
        <v>1</v>
      </c>
      <c r="CC13" s="3" t="s">
        <v>1030</v>
      </c>
      <c r="CD13" s="18">
        <v>0.71428571428571397</v>
      </c>
      <c r="CE13" s="36">
        <v>1</v>
      </c>
      <c r="CF13" s="3">
        <v>1</v>
      </c>
      <c r="CG13" s="3" t="s">
        <v>1030</v>
      </c>
      <c r="CH13" s="3">
        <v>1</v>
      </c>
      <c r="CI13" s="3" t="s">
        <v>1030</v>
      </c>
      <c r="CJ13" s="3">
        <v>1</v>
      </c>
      <c r="CK13" s="3" t="s">
        <v>1030</v>
      </c>
      <c r="CL13" s="29">
        <v>1</v>
      </c>
      <c r="CM13" s="29">
        <v>1</v>
      </c>
      <c r="CN13" s="3">
        <v>1</v>
      </c>
      <c r="CO13" s="22" t="s">
        <v>1030</v>
      </c>
      <c r="CP13" s="3">
        <v>1</v>
      </c>
      <c r="CQ13" s="22" t="s">
        <v>1030</v>
      </c>
      <c r="CR13" s="3">
        <v>1</v>
      </c>
      <c r="CS13" s="3" t="s">
        <v>1056</v>
      </c>
      <c r="CT13" s="3">
        <v>1</v>
      </c>
      <c r="CU13" s="3" t="s">
        <v>1030</v>
      </c>
      <c r="CV13" s="36">
        <v>1</v>
      </c>
      <c r="CW13" s="36">
        <v>1</v>
      </c>
      <c r="CX13" s="3">
        <v>0.92943778946641098</v>
      </c>
      <c r="CY13" s="27">
        <v>18.36</v>
      </c>
      <c r="CZ13" s="5">
        <v>2016</v>
      </c>
      <c r="DA13" s="21">
        <v>0.89960661102944794</v>
      </c>
      <c r="DB13" s="27">
        <v>5.3</v>
      </c>
      <c r="DC13">
        <v>2016</v>
      </c>
      <c r="DD13" s="3">
        <v>0.77807324272423894</v>
      </c>
      <c r="DE13">
        <v>25.79</v>
      </c>
      <c r="DF13" s="5">
        <v>2015</v>
      </c>
      <c r="DG13" s="3">
        <v>997</v>
      </c>
      <c r="DH13" s="3">
        <v>997</v>
      </c>
      <c r="DI13" s="5">
        <v>997</v>
      </c>
      <c r="DJ13" s="3">
        <v>0.98278970474790495</v>
      </c>
      <c r="DK13">
        <v>49</v>
      </c>
      <c r="DL13" s="5">
        <v>2016</v>
      </c>
      <c r="DM13" s="3">
        <v>1</v>
      </c>
      <c r="DN13">
        <v>42</v>
      </c>
      <c r="DO13" s="5">
        <v>2016</v>
      </c>
      <c r="DP13" s="3">
        <v>0.35461392804644998</v>
      </c>
      <c r="DQ13">
        <v>2</v>
      </c>
      <c r="DR13" s="5">
        <v>2016</v>
      </c>
      <c r="DS13" s="3">
        <v>0.892435654674408</v>
      </c>
      <c r="DT13">
        <v>7</v>
      </c>
      <c r="DU13" s="5">
        <v>2016</v>
      </c>
      <c r="DV13" s="3">
        <v>1</v>
      </c>
      <c r="DW13">
        <v>86.4</v>
      </c>
      <c r="DX13" s="5">
        <v>2016</v>
      </c>
      <c r="DY13" s="3">
        <v>0.44457683504603501</v>
      </c>
      <c r="DZ13">
        <v>11.7</v>
      </c>
      <c r="EA13" s="5">
        <v>2016</v>
      </c>
      <c r="EB13" s="3">
        <v>0.189030026757357</v>
      </c>
      <c r="EC13">
        <v>1.9</v>
      </c>
      <c r="ED13" s="5">
        <v>2016</v>
      </c>
      <c r="EE13" s="3">
        <v>1</v>
      </c>
      <c r="EF13">
        <v>100</v>
      </c>
      <c r="EG13" s="5">
        <v>2015</v>
      </c>
      <c r="EH13" s="29">
        <v>0.77005125386293205</v>
      </c>
      <c r="EI13" s="29">
        <v>0.85714285714285698</v>
      </c>
      <c r="EJ13" s="25">
        <v>0.91843408083817302</v>
      </c>
      <c r="EK13" s="25">
        <v>0.90140845070422504</v>
      </c>
      <c r="EL13" s="25">
        <v>0.82788424188229703</v>
      </c>
      <c r="EM13" s="29">
        <v>0.97142857142857097</v>
      </c>
      <c r="EN13" s="3">
        <v>1</v>
      </c>
      <c r="EO13" s="3" t="s">
        <v>1030</v>
      </c>
      <c r="EP13" s="3">
        <v>0.25</v>
      </c>
      <c r="EQ13">
        <v>0</v>
      </c>
      <c r="ER13" s="3">
        <v>1</v>
      </c>
      <c r="ES13" s="3" t="s">
        <v>1030</v>
      </c>
      <c r="ET13" s="20">
        <v>0.31158818991621301</v>
      </c>
      <c r="EU13">
        <v>0</v>
      </c>
      <c r="EV13" s="27">
        <v>0.28000000000000003</v>
      </c>
      <c r="EW13">
        <v>28</v>
      </c>
      <c r="EX13" s="27">
        <v>0.224</v>
      </c>
      <c r="EY13">
        <v>22.4</v>
      </c>
      <c r="EZ13" s="5">
        <v>2014</v>
      </c>
      <c r="FA13" s="36">
        <v>0.90032956628903205</v>
      </c>
      <c r="FB13" s="36">
        <v>1</v>
      </c>
      <c r="FC13" s="3">
        <v>1</v>
      </c>
      <c r="FD13" s="3" t="s">
        <v>1030</v>
      </c>
      <c r="FE13" s="3">
        <v>0.25</v>
      </c>
      <c r="FF13">
        <v>25</v>
      </c>
      <c r="FG13" s="3">
        <v>1</v>
      </c>
      <c r="FH13" s="3" t="s">
        <v>1030</v>
      </c>
      <c r="FI13" s="34">
        <v>0.3</v>
      </c>
      <c r="FJ13">
        <v>30</v>
      </c>
      <c r="FK13" s="3">
        <v>0.57208237986270005</v>
      </c>
      <c r="FL13">
        <v>43.7</v>
      </c>
      <c r="FM13" s="3">
        <v>0.73022763735274898</v>
      </c>
      <c r="FN13">
        <v>43.7</v>
      </c>
      <c r="FO13" s="3">
        <v>1</v>
      </c>
      <c r="FP13">
        <v>100</v>
      </c>
      <c r="FQ13" s="3">
        <v>1</v>
      </c>
      <c r="FR13">
        <v>100</v>
      </c>
      <c r="FS13" s="5">
        <v>2014</v>
      </c>
      <c r="FT13" s="3">
        <v>1</v>
      </c>
      <c r="FU13">
        <v>100</v>
      </c>
      <c r="FV13" s="3">
        <v>1</v>
      </c>
      <c r="FW13">
        <v>100</v>
      </c>
      <c r="FX13" s="5">
        <v>2014</v>
      </c>
      <c r="FY13" s="29">
        <v>0.88371833620257501</v>
      </c>
      <c r="FZ13" s="29">
        <v>1</v>
      </c>
      <c r="GA13" s="3">
        <v>0.442</v>
      </c>
      <c r="GB13">
        <v>44.2</v>
      </c>
      <c r="GC13" s="3">
        <v>0.30298304229016598</v>
      </c>
      <c r="GD13">
        <v>19</v>
      </c>
      <c r="GE13" s="5">
        <v>2013</v>
      </c>
      <c r="GF13" s="3">
        <v>1</v>
      </c>
      <c r="GG13" s="3" t="s">
        <v>1030</v>
      </c>
      <c r="GH13" s="3">
        <v>1</v>
      </c>
      <c r="GI13">
        <v>100</v>
      </c>
      <c r="GJ13" s="3">
        <v>1</v>
      </c>
      <c r="GK13" s="3" t="s">
        <v>1030</v>
      </c>
      <c r="GL13" s="3">
        <v>1</v>
      </c>
      <c r="GM13">
        <v>100</v>
      </c>
      <c r="GN13" s="27">
        <v>0.565610859728507</v>
      </c>
      <c r="GO13">
        <v>44.2</v>
      </c>
      <c r="GP13" s="27">
        <v>1</v>
      </c>
      <c r="GQ13">
        <v>19</v>
      </c>
      <c r="GR13" s="5">
        <v>2014</v>
      </c>
      <c r="GS13" s="3">
        <v>0.78749999999999998</v>
      </c>
      <c r="GT13">
        <v>0.78749999999999998</v>
      </c>
      <c r="GU13" s="5">
        <v>2015</v>
      </c>
      <c r="GV13" s="36">
        <v>0.62554690299303295</v>
      </c>
      <c r="GW13" s="36">
        <v>1</v>
      </c>
      <c r="GX13" s="3">
        <v>1</v>
      </c>
      <c r="GY13" s="3" t="s">
        <v>1030</v>
      </c>
      <c r="GZ13" s="3">
        <v>1</v>
      </c>
      <c r="HA13" s="5">
        <v>1</v>
      </c>
      <c r="HB13" s="3">
        <v>1</v>
      </c>
      <c r="HC13" s="3" t="s">
        <v>1030</v>
      </c>
      <c r="HD13" s="3">
        <v>1</v>
      </c>
      <c r="HE13" s="3">
        <v>1</v>
      </c>
      <c r="HF13" s="5">
        <v>2014</v>
      </c>
      <c r="HG13" s="3">
        <v>1</v>
      </c>
      <c r="HH13" s="3">
        <v>1</v>
      </c>
      <c r="HI13" s="3">
        <v>1</v>
      </c>
      <c r="HJ13" s="3">
        <v>1</v>
      </c>
      <c r="HK13" s="5">
        <v>2014</v>
      </c>
      <c r="HL13" s="29">
        <v>1</v>
      </c>
      <c r="HM13" s="29">
        <v>1</v>
      </c>
      <c r="HN13" s="29">
        <v>1</v>
      </c>
      <c r="HO13" s="3">
        <v>1</v>
      </c>
      <c r="HP13" s="22" t="s">
        <v>1036</v>
      </c>
      <c r="HQ13" s="3">
        <v>1</v>
      </c>
      <c r="HR13" s="3" t="s">
        <v>1037</v>
      </c>
      <c r="HS13" s="3">
        <v>0.95199999999999996</v>
      </c>
      <c r="HT13">
        <v>4.8</v>
      </c>
      <c r="HU13" s="3">
        <v>2011</v>
      </c>
      <c r="HV13" s="28">
        <v>0.958695291394973</v>
      </c>
      <c r="HW13">
        <v>4.8</v>
      </c>
      <c r="HX13" s="5">
        <v>2011</v>
      </c>
      <c r="HY13" s="5">
        <v>0</v>
      </c>
      <c r="HZ13" s="3" t="s">
        <v>1030</v>
      </c>
      <c r="IA13" s="34" t="s">
        <v>1032</v>
      </c>
      <c r="IB13" s="5">
        <v>2013</v>
      </c>
      <c r="IC13" s="3">
        <v>0</v>
      </c>
      <c r="ID13" s="3" t="s">
        <v>1031</v>
      </c>
      <c r="IE13" s="29">
        <v>0.65178254856582896</v>
      </c>
      <c r="IF13" s="29">
        <v>1</v>
      </c>
      <c r="IG13" s="3">
        <v>1</v>
      </c>
      <c r="IH13" s="22" t="s">
        <v>1030</v>
      </c>
      <c r="II13" s="11">
        <v>1</v>
      </c>
      <c r="IJ13" s="22" t="s">
        <v>1030</v>
      </c>
      <c r="IK13" s="3">
        <v>1</v>
      </c>
      <c r="IL13" s="3" t="s">
        <v>1030</v>
      </c>
      <c r="IM13" s="11">
        <v>1</v>
      </c>
      <c r="IN13" s="11" t="s">
        <v>1030</v>
      </c>
      <c r="IO13" s="11">
        <v>1</v>
      </c>
      <c r="IP13" s="11" t="s">
        <v>1030</v>
      </c>
      <c r="IQ13" s="3">
        <v>1</v>
      </c>
      <c r="IR13" s="11" t="s">
        <v>1030</v>
      </c>
      <c r="IS13" s="3">
        <v>1</v>
      </c>
      <c r="IT13" s="3" t="s">
        <v>1030</v>
      </c>
      <c r="IU13" s="3">
        <v>1</v>
      </c>
      <c r="IV13" s="3" t="s">
        <v>1030</v>
      </c>
      <c r="IW13" s="3">
        <v>1</v>
      </c>
      <c r="IX13" s="3" t="s">
        <v>1030</v>
      </c>
      <c r="IY13" s="3">
        <v>1</v>
      </c>
      <c r="IZ13" s="3" t="s">
        <v>1030</v>
      </c>
      <c r="JA13" s="3">
        <v>1</v>
      </c>
      <c r="JB13" s="11" t="s">
        <v>1030</v>
      </c>
      <c r="JC13" s="3">
        <v>1</v>
      </c>
      <c r="JD13" s="3" t="s">
        <v>1030</v>
      </c>
      <c r="JE13" s="3">
        <v>1</v>
      </c>
      <c r="JF13" s="11" t="s">
        <v>1030</v>
      </c>
      <c r="JG13" s="3">
        <v>1</v>
      </c>
      <c r="JH13" s="11" t="s">
        <v>1030</v>
      </c>
      <c r="JI13" s="3">
        <v>1</v>
      </c>
      <c r="JJ13" s="3" t="s">
        <v>1030</v>
      </c>
      <c r="JK13" s="3">
        <v>1</v>
      </c>
      <c r="JL13" s="3" t="s">
        <v>1030</v>
      </c>
      <c r="JM13" s="3">
        <v>0</v>
      </c>
      <c r="JN13" s="3" t="s">
        <v>1031</v>
      </c>
      <c r="JO13" s="3">
        <v>1</v>
      </c>
      <c r="JP13" s="3" t="s">
        <v>1031</v>
      </c>
      <c r="JQ13" s="3">
        <v>0</v>
      </c>
      <c r="JR13" s="3" t="s">
        <v>1030</v>
      </c>
      <c r="JS13" s="29">
        <v>0.89473684210526305</v>
      </c>
      <c r="JT13" s="29">
        <v>1</v>
      </c>
      <c r="JU13" s="3">
        <v>0.94199999999999995</v>
      </c>
      <c r="JV13" s="3">
        <v>0.94199999999999995</v>
      </c>
      <c r="JW13" s="3">
        <v>0.93400000000000005</v>
      </c>
      <c r="JX13" s="34">
        <v>0.93400000000000005</v>
      </c>
      <c r="JY13" s="3">
        <v>0.95199999999999996</v>
      </c>
      <c r="JZ13" s="34">
        <v>0.95199999999999996</v>
      </c>
      <c r="KA13" s="3">
        <v>999</v>
      </c>
      <c r="KB13" s="34">
        <v>999</v>
      </c>
      <c r="KC13" s="3">
        <v>999</v>
      </c>
      <c r="KD13" s="34">
        <v>999</v>
      </c>
      <c r="KE13" s="3">
        <v>999</v>
      </c>
      <c r="KF13" s="34">
        <v>999</v>
      </c>
      <c r="KG13" s="3">
        <v>999</v>
      </c>
      <c r="KH13" s="34">
        <v>999</v>
      </c>
      <c r="KI13" s="3">
        <v>999</v>
      </c>
      <c r="KJ13" s="34">
        <v>999</v>
      </c>
      <c r="KK13" s="3">
        <v>999</v>
      </c>
      <c r="KL13" s="34">
        <v>999</v>
      </c>
      <c r="KM13" s="3">
        <v>999</v>
      </c>
      <c r="KN13" s="3">
        <v>999</v>
      </c>
      <c r="KO13" s="3">
        <v>0.64500000000000002</v>
      </c>
      <c r="KP13" s="3">
        <v>0.64500000000000002</v>
      </c>
      <c r="KQ13" s="154">
        <f t="shared" si="10"/>
        <v>0.10499999999999998</v>
      </c>
      <c r="KR13" s="30">
        <f>JZ13/JX13</f>
        <v>1.019271948608137</v>
      </c>
      <c r="KS13" s="6" t="s">
        <v>1044</v>
      </c>
      <c r="KT13" s="30">
        <v>999</v>
      </c>
      <c r="KU13" s="30">
        <v>999</v>
      </c>
      <c r="KV13" s="30">
        <v>999</v>
      </c>
      <c r="KW13" s="30">
        <v>999</v>
      </c>
      <c r="KX13" s="30">
        <v>999</v>
      </c>
      <c r="KY13" s="30">
        <v>999</v>
      </c>
      <c r="KZ13" s="152"/>
      <c r="LA13" s="33">
        <f>KP13/JV13</f>
        <v>0.68471337579617841</v>
      </c>
      <c r="LB13" s="6" t="s">
        <v>1047</v>
      </c>
      <c r="LC13" s="3">
        <v>0.74614814503160298</v>
      </c>
      <c r="LD13" s="3">
        <v>0.70499999999999996</v>
      </c>
      <c r="LE13" s="3">
        <v>0.54615178600782799</v>
      </c>
      <c r="LF13" s="3">
        <v>0.61499999999999999</v>
      </c>
      <c r="LG13" s="3">
        <v>0.76541352055988998</v>
      </c>
      <c r="LH13" s="3">
        <v>0.80100000000000005</v>
      </c>
      <c r="LI13" s="3">
        <v>999</v>
      </c>
      <c r="LJ13" s="3">
        <v>999</v>
      </c>
      <c r="LK13" s="3">
        <v>999</v>
      </c>
      <c r="LL13" s="3">
        <v>999</v>
      </c>
      <c r="LM13" s="3">
        <v>999</v>
      </c>
      <c r="LN13" s="3">
        <v>999</v>
      </c>
      <c r="LO13" s="3">
        <v>999</v>
      </c>
      <c r="LP13" s="3">
        <v>999</v>
      </c>
      <c r="LQ13" s="5">
        <v>999</v>
      </c>
      <c r="LR13" s="3">
        <v>999</v>
      </c>
      <c r="LS13" s="5">
        <v>999</v>
      </c>
      <c r="LT13" s="3">
        <v>999</v>
      </c>
      <c r="LU13" s="3">
        <v>999</v>
      </c>
      <c r="LV13" s="3">
        <v>999</v>
      </c>
      <c r="LW13" s="3">
        <v>999</v>
      </c>
      <c r="LX13" s="11">
        <v>999</v>
      </c>
      <c r="LY13" s="154">
        <f t="shared" si="11"/>
        <v>7.7999999999999958E-2</v>
      </c>
      <c r="LZ13" s="30">
        <f>LH13/LF13</f>
        <v>1.3024390243902439</v>
      </c>
      <c r="MA13" s="6" t="s">
        <v>1044</v>
      </c>
      <c r="MB13" s="30">
        <v>999</v>
      </c>
      <c r="MC13" s="30">
        <v>999</v>
      </c>
      <c r="MD13" s="30">
        <v>999</v>
      </c>
      <c r="ME13" s="30">
        <v>999</v>
      </c>
      <c r="MF13" s="30">
        <v>999</v>
      </c>
      <c r="MG13" s="30">
        <v>999</v>
      </c>
      <c r="MH13" s="152"/>
      <c r="MI13" s="30">
        <v>999</v>
      </c>
      <c r="MJ13" s="30">
        <v>999</v>
      </c>
      <c r="MK13" s="3">
        <v>0.15841656217257</v>
      </c>
      <c r="ML13" s="3">
        <v>2.1999999999999999E-2</v>
      </c>
      <c r="MM13" s="3">
        <v>0</v>
      </c>
      <c r="MN13" s="3">
        <v>4.1000000000000002E-2</v>
      </c>
      <c r="MO13" s="3">
        <v>0</v>
      </c>
      <c r="MP13" s="3">
        <v>6.0000000000000001E-3</v>
      </c>
      <c r="MQ13" s="3">
        <v>999</v>
      </c>
      <c r="MR13" s="3">
        <v>999</v>
      </c>
      <c r="MS13" s="3">
        <v>999</v>
      </c>
      <c r="MT13" s="3">
        <v>999</v>
      </c>
      <c r="MU13" s="3">
        <v>999</v>
      </c>
      <c r="MV13" s="3">
        <v>999</v>
      </c>
      <c r="MW13" s="3">
        <v>999</v>
      </c>
      <c r="MX13" s="3">
        <v>999</v>
      </c>
      <c r="MY13" s="3">
        <v>999</v>
      </c>
      <c r="MZ13" s="3">
        <v>999</v>
      </c>
      <c r="NA13" s="3">
        <v>999</v>
      </c>
      <c r="NB13" s="3">
        <v>999</v>
      </c>
      <c r="NC13" s="3">
        <v>999</v>
      </c>
      <c r="ND13" s="3">
        <v>999</v>
      </c>
      <c r="NE13" s="3">
        <v>999</v>
      </c>
      <c r="NF13" s="3">
        <v>999</v>
      </c>
      <c r="NG13" s="30">
        <f>MP13/MN13</f>
        <v>0.14634146341463414</v>
      </c>
      <c r="NH13" s="6" t="s">
        <v>1040</v>
      </c>
      <c r="NI13" s="30">
        <v>999</v>
      </c>
      <c r="NJ13" s="30">
        <v>999</v>
      </c>
      <c r="NK13" s="30">
        <v>999</v>
      </c>
      <c r="NL13" s="30">
        <v>999</v>
      </c>
      <c r="NM13" s="30">
        <v>999</v>
      </c>
      <c r="NN13" s="30">
        <v>999</v>
      </c>
      <c r="NO13" s="152"/>
      <c r="NP13" s="30">
        <v>999</v>
      </c>
      <c r="NQ13" s="30">
        <v>999</v>
      </c>
      <c r="NR13" s="3">
        <v>0.51811173294134905</v>
      </c>
      <c r="NS13" s="3">
        <v>0.44</v>
      </c>
      <c r="NT13" s="3">
        <v>0.32217474533636697</v>
      </c>
      <c r="NU13" s="3">
        <v>0.42499999999999999</v>
      </c>
      <c r="NV13" s="3">
        <v>0.498998724813836</v>
      </c>
      <c r="NW13" s="3">
        <v>0.57499999999999996</v>
      </c>
      <c r="NX13" s="3">
        <v>999</v>
      </c>
      <c r="NY13" s="3">
        <v>999</v>
      </c>
      <c r="NZ13" s="3">
        <v>999</v>
      </c>
      <c r="OA13" s="3">
        <v>999</v>
      </c>
      <c r="OB13" s="3">
        <v>999</v>
      </c>
      <c r="OC13" s="3">
        <v>999</v>
      </c>
      <c r="OD13" s="3">
        <v>999</v>
      </c>
      <c r="OE13" s="3">
        <v>999</v>
      </c>
      <c r="OF13" s="3">
        <v>999</v>
      </c>
      <c r="OG13" s="3">
        <v>999</v>
      </c>
      <c r="OH13" s="3">
        <v>999</v>
      </c>
      <c r="OI13" s="3">
        <v>999</v>
      </c>
      <c r="OJ13" s="5">
        <v>999</v>
      </c>
      <c r="OK13" s="3">
        <v>999</v>
      </c>
      <c r="OL13" s="3">
        <v>999</v>
      </c>
      <c r="OM13" s="3">
        <v>999</v>
      </c>
      <c r="ON13" s="30">
        <f>NW13/NU13</f>
        <v>1.3529411764705881</v>
      </c>
      <c r="OO13" s="6" t="s">
        <v>1044</v>
      </c>
      <c r="OP13" s="30">
        <v>999</v>
      </c>
      <c r="OQ13" s="30">
        <v>999</v>
      </c>
      <c r="OR13" s="30">
        <v>999</v>
      </c>
      <c r="OS13" s="30">
        <v>999</v>
      </c>
      <c r="OT13" s="30">
        <v>999</v>
      </c>
      <c r="OU13" s="30">
        <v>999</v>
      </c>
      <c r="OV13" s="152"/>
      <c r="OW13" s="30">
        <v>999</v>
      </c>
      <c r="OX13" s="30">
        <v>999</v>
      </c>
      <c r="OY13" s="3">
        <v>2015</v>
      </c>
      <c r="OZ13" s="3">
        <v>0.83699999999999997</v>
      </c>
      <c r="PA13" s="3">
        <v>0.83699999999999997</v>
      </c>
      <c r="PB13" s="3">
        <v>999</v>
      </c>
      <c r="PC13" s="3">
        <v>999</v>
      </c>
      <c r="PD13" s="3">
        <v>999</v>
      </c>
      <c r="PE13" s="3">
        <v>999</v>
      </c>
      <c r="PF13" s="3">
        <v>999</v>
      </c>
      <c r="PG13" s="3">
        <v>999</v>
      </c>
      <c r="PH13" s="3">
        <v>999</v>
      </c>
      <c r="PI13" s="3">
        <v>999</v>
      </c>
      <c r="PJ13" s="3">
        <v>999</v>
      </c>
      <c r="PK13" s="3">
        <v>999</v>
      </c>
      <c r="PL13" s="3">
        <v>999</v>
      </c>
      <c r="PM13" s="3">
        <v>999</v>
      </c>
      <c r="PN13" s="3">
        <v>999</v>
      </c>
      <c r="PO13" s="3">
        <v>999</v>
      </c>
      <c r="PP13" s="3">
        <v>999</v>
      </c>
      <c r="PQ13" s="3">
        <v>999</v>
      </c>
      <c r="PR13" s="3">
        <v>999</v>
      </c>
      <c r="PS13" s="3">
        <v>999</v>
      </c>
      <c r="PT13" s="3">
        <v>999</v>
      </c>
      <c r="PU13" s="3">
        <v>999</v>
      </c>
      <c r="PV13" s="154">
        <f t="shared" si="12"/>
        <v>0.16300000000000003</v>
      </c>
      <c r="PW13" s="30">
        <v>999</v>
      </c>
      <c r="PX13" s="30">
        <v>999</v>
      </c>
      <c r="PY13" s="30">
        <v>999</v>
      </c>
      <c r="PZ13" s="30">
        <v>999</v>
      </c>
      <c r="QA13" s="30">
        <v>999</v>
      </c>
      <c r="QB13" s="30">
        <v>999</v>
      </c>
      <c r="QC13" s="30">
        <v>999</v>
      </c>
      <c r="QD13" s="30">
        <v>999</v>
      </c>
      <c r="QE13" s="152"/>
      <c r="QF13" s="30">
        <v>999</v>
      </c>
      <c r="QG13" s="30">
        <v>999</v>
      </c>
      <c r="QH13" s="3">
        <v>0.67902799354843402</v>
      </c>
      <c r="QI13" s="3">
        <v>0.627</v>
      </c>
      <c r="QJ13" s="3">
        <v>999</v>
      </c>
      <c r="QK13" s="3">
        <v>999</v>
      </c>
      <c r="QL13" s="3">
        <v>999</v>
      </c>
      <c r="QM13" s="3">
        <v>999</v>
      </c>
      <c r="QN13" s="3">
        <v>999</v>
      </c>
      <c r="QO13" s="3">
        <v>999</v>
      </c>
      <c r="QP13" s="3">
        <v>999</v>
      </c>
      <c r="QQ13" s="3">
        <v>999</v>
      </c>
      <c r="QR13" s="3">
        <v>999</v>
      </c>
      <c r="QS13" s="3">
        <v>999</v>
      </c>
      <c r="QT13" s="3">
        <v>999</v>
      </c>
      <c r="QU13" s="3">
        <v>999</v>
      </c>
      <c r="QV13" s="3">
        <v>999</v>
      </c>
      <c r="QW13" s="3">
        <v>999</v>
      </c>
      <c r="QX13" s="3">
        <v>999</v>
      </c>
      <c r="QY13" s="3">
        <v>999</v>
      </c>
      <c r="QZ13" s="3">
        <v>999</v>
      </c>
      <c r="RA13" s="3">
        <v>999</v>
      </c>
      <c r="RB13" s="3">
        <v>999</v>
      </c>
      <c r="RC13" s="3">
        <v>999</v>
      </c>
      <c r="RD13" s="154">
        <f t="shared" si="13"/>
        <v>0.373</v>
      </c>
      <c r="RE13" s="30">
        <v>999</v>
      </c>
      <c r="RF13" s="30">
        <v>999</v>
      </c>
      <c r="RG13" s="30">
        <v>999</v>
      </c>
      <c r="RH13" s="30">
        <v>999</v>
      </c>
      <c r="RI13" s="30">
        <v>999</v>
      </c>
      <c r="RJ13" s="30">
        <v>999</v>
      </c>
      <c r="RK13" s="30">
        <v>999</v>
      </c>
      <c r="RL13" s="30">
        <v>999</v>
      </c>
      <c r="RM13" s="152"/>
      <c r="RN13" s="30">
        <v>999</v>
      </c>
      <c r="RO13" s="30">
        <v>999</v>
      </c>
      <c r="RP13" s="3">
        <v>2014</v>
      </c>
      <c r="RQ13" s="20">
        <v>0.88100000000000001</v>
      </c>
      <c r="RR13" s="20">
        <v>0.88100000000000001</v>
      </c>
      <c r="RS13" s="20">
        <v>0.85299999999999998</v>
      </c>
      <c r="RT13" s="20">
        <v>0.85299999999999998</v>
      </c>
      <c r="RU13" s="20">
        <v>0.90500000000000003</v>
      </c>
      <c r="RV13" s="20">
        <v>0.90500000000000003</v>
      </c>
      <c r="RW13" s="3">
        <v>999</v>
      </c>
      <c r="RX13" s="3">
        <v>999</v>
      </c>
      <c r="RY13" s="3">
        <v>999</v>
      </c>
      <c r="RZ13" s="3">
        <v>999</v>
      </c>
      <c r="SA13" s="3">
        <v>999</v>
      </c>
      <c r="SB13" s="3">
        <v>999</v>
      </c>
      <c r="SC13" s="3">
        <v>999</v>
      </c>
      <c r="SD13" s="3">
        <v>999</v>
      </c>
      <c r="SE13" s="3">
        <v>999</v>
      </c>
      <c r="SF13" s="3">
        <v>999</v>
      </c>
      <c r="SG13" s="3">
        <v>999</v>
      </c>
      <c r="SH13" s="3">
        <v>999</v>
      </c>
      <c r="SI13" s="3">
        <v>999</v>
      </c>
      <c r="SJ13" s="3">
        <v>999</v>
      </c>
      <c r="SK13" s="3">
        <v>999</v>
      </c>
      <c r="SL13" s="3">
        <v>999</v>
      </c>
      <c r="SM13" s="30">
        <f>RV13/RT13</f>
        <v>1.0609613130128956</v>
      </c>
      <c r="SN13" s="6" t="s">
        <v>1044</v>
      </c>
      <c r="SO13" s="30">
        <v>999</v>
      </c>
      <c r="SP13" s="30">
        <v>999</v>
      </c>
      <c r="SQ13" s="30">
        <v>999</v>
      </c>
      <c r="SR13" s="30">
        <v>999</v>
      </c>
      <c r="SS13" s="30">
        <v>999</v>
      </c>
      <c r="ST13" s="30">
        <v>999</v>
      </c>
      <c r="SU13" s="152"/>
      <c r="SV13" s="30">
        <v>999</v>
      </c>
      <c r="SW13" s="30">
        <v>999</v>
      </c>
      <c r="SX13" s="20">
        <v>0.72549579072908998</v>
      </c>
      <c r="SY13" s="20">
        <v>0.68100000000000005</v>
      </c>
      <c r="SZ13" s="3">
        <v>999</v>
      </c>
      <c r="TA13" s="3">
        <v>999</v>
      </c>
      <c r="TB13" s="3">
        <v>999</v>
      </c>
      <c r="TC13" s="3">
        <v>999</v>
      </c>
      <c r="TD13" s="3">
        <v>999</v>
      </c>
      <c r="TE13" s="3">
        <v>999</v>
      </c>
      <c r="TF13" s="3">
        <v>999</v>
      </c>
      <c r="TG13" s="3">
        <v>999</v>
      </c>
      <c r="TH13" s="3">
        <v>999</v>
      </c>
      <c r="TI13" s="3">
        <v>999</v>
      </c>
      <c r="TJ13" s="3">
        <v>999</v>
      </c>
      <c r="TK13" s="3">
        <v>999</v>
      </c>
      <c r="TL13" s="3">
        <v>999</v>
      </c>
      <c r="TM13" s="3">
        <v>999</v>
      </c>
      <c r="TN13" s="3">
        <v>999</v>
      </c>
      <c r="TO13" s="3">
        <v>999</v>
      </c>
      <c r="TP13" s="3">
        <v>999</v>
      </c>
      <c r="TQ13" s="3">
        <v>999</v>
      </c>
      <c r="TR13" s="3">
        <v>999</v>
      </c>
      <c r="TS13" s="3">
        <v>999</v>
      </c>
      <c r="TT13" s="30">
        <v>999</v>
      </c>
      <c r="TU13" s="30">
        <v>999</v>
      </c>
      <c r="TV13" s="30">
        <v>999</v>
      </c>
      <c r="TW13" s="30">
        <v>999</v>
      </c>
      <c r="TX13" s="30">
        <v>999</v>
      </c>
      <c r="TY13" s="30">
        <v>999</v>
      </c>
      <c r="TZ13" s="30">
        <v>999</v>
      </c>
      <c r="UA13" s="30">
        <v>999</v>
      </c>
      <c r="UB13" s="152"/>
      <c r="UC13" s="30">
        <v>999</v>
      </c>
      <c r="UD13" s="30">
        <v>999</v>
      </c>
      <c r="UE13" s="3">
        <v>999</v>
      </c>
      <c r="UF13" s="3">
        <v>999</v>
      </c>
      <c r="UG13" s="3">
        <v>999</v>
      </c>
      <c r="UH13" s="3">
        <v>999</v>
      </c>
      <c r="UI13" s="3">
        <v>999</v>
      </c>
      <c r="UJ13" s="3">
        <v>999</v>
      </c>
      <c r="UK13" s="3">
        <v>999</v>
      </c>
      <c r="UL13" s="3">
        <v>999</v>
      </c>
      <c r="UM13" s="3">
        <v>999</v>
      </c>
      <c r="UN13" s="3">
        <v>999</v>
      </c>
      <c r="UO13" s="3">
        <v>999</v>
      </c>
      <c r="UP13" s="3">
        <v>999</v>
      </c>
      <c r="UQ13" s="3">
        <v>999</v>
      </c>
      <c r="UR13" s="3">
        <v>999</v>
      </c>
      <c r="US13" s="3">
        <v>999</v>
      </c>
      <c r="UT13" s="3">
        <v>999</v>
      </c>
      <c r="UU13" s="3">
        <v>999</v>
      </c>
      <c r="UV13" s="3">
        <v>999</v>
      </c>
      <c r="UW13" s="3">
        <v>999</v>
      </c>
      <c r="UX13" s="3">
        <v>999</v>
      </c>
      <c r="UY13" s="3">
        <v>999</v>
      </c>
      <c r="UZ13" s="3">
        <v>999</v>
      </c>
      <c r="VA13" s="30">
        <v>999</v>
      </c>
      <c r="VB13" s="30">
        <v>999</v>
      </c>
      <c r="VC13" s="30">
        <v>999</v>
      </c>
      <c r="VD13" s="30">
        <v>999</v>
      </c>
      <c r="VE13" s="30">
        <v>999</v>
      </c>
      <c r="VF13" s="30">
        <v>999</v>
      </c>
      <c r="VG13" s="30">
        <v>999</v>
      </c>
      <c r="VH13" s="30">
        <v>999</v>
      </c>
      <c r="VI13" s="152"/>
      <c r="VJ13" s="30">
        <v>999</v>
      </c>
      <c r="VK13" s="30">
        <v>999</v>
      </c>
      <c r="VL13" s="3">
        <v>999</v>
      </c>
      <c r="VM13" s="3">
        <v>999</v>
      </c>
      <c r="VN13" s="3">
        <v>999</v>
      </c>
      <c r="VO13" s="3">
        <v>999</v>
      </c>
      <c r="VP13" s="3">
        <v>999</v>
      </c>
      <c r="VQ13" s="3">
        <v>999</v>
      </c>
      <c r="VR13" s="3">
        <v>999</v>
      </c>
      <c r="VS13" s="3">
        <v>999</v>
      </c>
      <c r="VT13" s="3">
        <v>999</v>
      </c>
      <c r="VU13" s="3">
        <v>999</v>
      </c>
      <c r="VV13" s="3">
        <v>999</v>
      </c>
      <c r="VW13" s="3">
        <v>999</v>
      </c>
      <c r="VX13" s="3">
        <v>999</v>
      </c>
      <c r="VY13" s="3">
        <v>999</v>
      </c>
      <c r="VZ13" s="3">
        <v>999</v>
      </c>
      <c r="WA13" s="3">
        <v>999</v>
      </c>
      <c r="WB13" s="3">
        <v>999</v>
      </c>
      <c r="WC13" s="3">
        <v>999</v>
      </c>
      <c r="WD13" s="3">
        <v>999</v>
      </c>
      <c r="WE13" s="3">
        <v>999</v>
      </c>
      <c r="WF13" s="3">
        <v>999</v>
      </c>
      <c r="WG13" s="3">
        <v>999</v>
      </c>
      <c r="WH13" s="30">
        <v>999</v>
      </c>
      <c r="WI13" s="30">
        <v>999</v>
      </c>
      <c r="WJ13" s="30">
        <v>999</v>
      </c>
      <c r="WK13" s="30">
        <v>999</v>
      </c>
      <c r="WL13" s="30">
        <v>999</v>
      </c>
      <c r="WM13" s="30">
        <v>999</v>
      </c>
      <c r="WN13" s="30">
        <v>999</v>
      </c>
      <c r="WO13" s="30">
        <v>999</v>
      </c>
      <c r="WP13" s="152"/>
      <c r="WQ13" s="30">
        <v>999</v>
      </c>
      <c r="WR13" s="30">
        <v>999</v>
      </c>
      <c r="WS13" s="3">
        <v>2014</v>
      </c>
      <c r="WT13" s="29">
        <v>0.679396528859327</v>
      </c>
      <c r="WU13" s="29">
        <v>0.15909090909090901</v>
      </c>
      <c r="WV13" s="29">
        <v>0.71969696969696995</v>
      </c>
      <c r="WW13" s="3">
        <v>1</v>
      </c>
      <c r="WX13" s="3" t="s">
        <v>1030</v>
      </c>
      <c r="WY13" s="3">
        <v>1</v>
      </c>
      <c r="WZ13" s="3" t="s">
        <v>1030</v>
      </c>
      <c r="XA13" s="3">
        <v>1</v>
      </c>
      <c r="XB13" s="3" t="s">
        <v>1030</v>
      </c>
      <c r="XC13" s="3">
        <v>1</v>
      </c>
      <c r="XD13" s="3" t="s">
        <v>1030</v>
      </c>
      <c r="XE13" s="3">
        <v>1</v>
      </c>
      <c r="XF13" s="3" t="s">
        <v>1030</v>
      </c>
      <c r="XG13" s="3">
        <v>1</v>
      </c>
      <c r="XH13" s="3" t="s">
        <v>1030</v>
      </c>
      <c r="XI13" s="3">
        <v>1</v>
      </c>
      <c r="XJ13" s="3" t="s">
        <v>1030</v>
      </c>
      <c r="XK13" s="3">
        <v>1</v>
      </c>
      <c r="XL13" s="3" t="s">
        <v>1030</v>
      </c>
      <c r="XM13" s="3">
        <v>1</v>
      </c>
      <c r="XN13" s="3" t="s">
        <v>1030</v>
      </c>
      <c r="XO13" s="3">
        <v>1</v>
      </c>
      <c r="XP13" s="3" t="s">
        <v>1030</v>
      </c>
      <c r="XQ13" s="3">
        <v>1</v>
      </c>
      <c r="XR13" s="3" t="s">
        <v>1030</v>
      </c>
      <c r="XS13" s="3">
        <v>1</v>
      </c>
      <c r="XT13" s="3" t="s">
        <v>1030</v>
      </c>
      <c r="XU13" s="3">
        <v>1</v>
      </c>
      <c r="XV13" s="3" t="s">
        <v>1030</v>
      </c>
      <c r="XW13" s="3">
        <v>1</v>
      </c>
      <c r="XX13" s="3" t="s">
        <v>1030</v>
      </c>
      <c r="XY13" s="3">
        <v>1</v>
      </c>
      <c r="XZ13" s="3" t="s">
        <v>1030</v>
      </c>
      <c r="YA13" s="3">
        <v>1</v>
      </c>
      <c r="YB13" s="3" t="s">
        <v>1030</v>
      </c>
      <c r="YC13" s="3">
        <v>1</v>
      </c>
      <c r="YD13" s="3" t="s">
        <v>1030</v>
      </c>
      <c r="YE13" s="3">
        <v>1</v>
      </c>
      <c r="YF13" s="3" t="s">
        <v>1030</v>
      </c>
      <c r="YG13" s="3">
        <v>1</v>
      </c>
      <c r="YH13" s="3" t="s">
        <v>1030</v>
      </c>
      <c r="YI13" s="3">
        <v>0</v>
      </c>
      <c r="YJ13" s="3" t="s">
        <v>1031</v>
      </c>
      <c r="YK13" s="29">
        <v>0.94736842105263197</v>
      </c>
      <c r="YL13" s="29">
        <v>1</v>
      </c>
      <c r="YM13" s="3">
        <v>1</v>
      </c>
      <c r="YN13" s="3" t="s">
        <v>1030</v>
      </c>
      <c r="YO13" s="3">
        <v>0.33</v>
      </c>
      <c r="YP13" s="3" t="s">
        <v>1048</v>
      </c>
      <c r="YQ13" s="3">
        <v>1</v>
      </c>
      <c r="YR13" s="3" t="s">
        <v>1030</v>
      </c>
      <c r="YS13" s="3">
        <v>0</v>
      </c>
      <c r="YT13" s="3" t="s">
        <v>1068</v>
      </c>
      <c r="YU13" s="29">
        <v>0.58250000000000002</v>
      </c>
      <c r="YV13" s="29">
        <v>1</v>
      </c>
      <c r="YW13" s="3">
        <v>0</v>
      </c>
      <c r="YX13" s="3" t="s">
        <v>1031</v>
      </c>
      <c r="YY13" s="3">
        <v>0</v>
      </c>
      <c r="YZ13" s="3" t="s">
        <v>1031</v>
      </c>
      <c r="ZA13" s="3">
        <v>0</v>
      </c>
      <c r="ZB13" s="3" t="s">
        <v>1031</v>
      </c>
      <c r="ZC13" s="3">
        <v>0</v>
      </c>
      <c r="ZD13" s="3" t="s">
        <v>1031</v>
      </c>
      <c r="ZE13" s="3">
        <v>0</v>
      </c>
      <c r="ZF13" s="3" t="s">
        <v>1031</v>
      </c>
      <c r="ZG13" s="3">
        <v>0</v>
      </c>
      <c r="ZH13" s="3" t="s">
        <v>1031</v>
      </c>
      <c r="ZI13" s="3">
        <v>0</v>
      </c>
      <c r="ZJ13" s="3" t="s">
        <v>1031</v>
      </c>
      <c r="ZK13" s="3">
        <v>0</v>
      </c>
      <c r="ZL13" s="3" t="s">
        <v>1031</v>
      </c>
      <c r="ZM13" s="3">
        <v>0.66</v>
      </c>
      <c r="ZN13" s="3">
        <v>0.66</v>
      </c>
      <c r="ZO13" s="3">
        <v>999</v>
      </c>
      <c r="ZP13" s="3">
        <v>999</v>
      </c>
      <c r="ZQ13" s="3">
        <v>999</v>
      </c>
      <c r="ZR13" s="3">
        <v>999</v>
      </c>
      <c r="ZS13" s="3">
        <v>999</v>
      </c>
      <c r="ZT13" s="3">
        <v>999</v>
      </c>
      <c r="ZU13" s="3">
        <v>999</v>
      </c>
      <c r="ZV13" s="3">
        <v>999</v>
      </c>
      <c r="ZW13" s="3">
        <v>999</v>
      </c>
      <c r="ZX13" s="3">
        <v>999</v>
      </c>
      <c r="ZY13" s="3">
        <v>999</v>
      </c>
      <c r="ZZ13" s="3">
        <v>999</v>
      </c>
      <c r="AAA13" s="3">
        <v>999</v>
      </c>
      <c r="AAB13" s="3">
        <v>999</v>
      </c>
      <c r="AAC13" s="3">
        <v>999</v>
      </c>
      <c r="AAD13" s="3">
        <v>999</v>
      </c>
      <c r="AAE13" s="3">
        <v>999</v>
      </c>
      <c r="AAF13" s="3">
        <v>999</v>
      </c>
      <c r="AAG13" s="3">
        <v>999</v>
      </c>
      <c r="AAH13" s="3">
        <v>999</v>
      </c>
      <c r="AAI13" s="30">
        <v>999</v>
      </c>
      <c r="AAJ13" s="30">
        <v>999</v>
      </c>
      <c r="AAK13" s="30">
        <v>999</v>
      </c>
      <c r="AAL13" s="30">
        <v>999</v>
      </c>
      <c r="AAM13" s="30">
        <v>999</v>
      </c>
      <c r="AAN13" s="30">
        <v>999</v>
      </c>
      <c r="AAO13" s="30">
        <v>999</v>
      </c>
      <c r="AAP13" s="30">
        <v>999</v>
      </c>
      <c r="AAQ13" s="152"/>
      <c r="AAR13" s="30">
        <v>999</v>
      </c>
      <c r="AAS13" s="30">
        <v>999</v>
      </c>
      <c r="AAT13" s="20">
        <v>0.61899999999999999</v>
      </c>
      <c r="AAU13" s="20">
        <v>0.61899999999999999</v>
      </c>
      <c r="AAV13" s="20">
        <v>0.54800000000000004</v>
      </c>
      <c r="AAW13" s="20">
        <v>0.54800000000000004</v>
      </c>
      <c r="AAX13" s="20">
        <v>0.66300000000000003</v>
      </c>
      <c r="AAY13" s="20">
        <v>0.66300000000000003</v>
      </c>
      <c r="AAZ13" s="3">
        <v>999</v>
      </c>
      <c r="ABA13" s="3">
        <v>999</v>
      </c>
      <c r="ABB13" s="3">
        <v>999</v>
      </c>
      <c r="ABC13" s="3">
        <v>999</v>
      </c>
      <c r="ABD13" s="3">
        <v>999</v>
      </c>
      <c r="ABE13" s="3">
        <v>999</v>
      </c>
      <c r="ABF13" s="3">
        <v>999</v>
      </c>
      <c r="ABG13" s="3">
        <v>999</v>
      </c>
      <c r="ABH13" s="3">
        <v>999</v>
      </c>
      <c r="ABI13" s="3">
        <v>999</v>
      </c>
      <c r="ABJ13" s="3">
        <v>999</v>
      </c>
      <c r="ABK13" s="3">
        <v>999</v>
      </c>
      <c r="ABL13" s="3">
        <v>999</v>
      </c>
      <c r="ABM13" s="3">
        <v>999</v>
      </c>
      <c r="ABN13" s="3">
        <v>999</v>
      </c>
      <c r="ABO13" s="3">
        <v>999</v>
      </c>
      <c r="ABP13" s="30">
        <f>AAY13/AAW13</f>
        <v>1.2098540145985401</v>
      </c>
      <c r="ABQ13" s="6" t="s">
        <v>1044</v>
      </c>
      <c r="ABR13" s="30">
        <v>999</v>
      </c>
      <c r="ABS13" s="30">
        <v>999</v>
      </c>
      <c r="ABT13" s="30">
        <v>999</v>
      </c>
      <c r="ABU13" s="30">
        <v>999</v>
      </c>
      <c r="ABV13" s="30">
        <v>999</v>
      </c>
      <c r="ABW13" s="30">
        <v>999</v>
      </c>
      <c r="ABX13" s="152"/>
      <c r="ABY13" s="30">
        <v>999</v>
      </c>
      <c r="ABZ13" s="30">
        <v>999</v>
      </c>
      <c r="ACA13" s="20">
        <v>0.34499999999999997</v>
      </c>
      <c r="ACB13" s="20">
        <v>0.34499999999999997</v>
      </c>
      <c r="ACC13" s="20">
        <v>0.31900000000000001</v>
      </c>
      <c r="ACD13" s="20">
        <v>0.31900000000000001</v>
      </c>
      <c r="ACE13" s="20">
        <v>0.35499999999999998</v>
      </c>
      <c r="ACF13" s="20">
        <v>0.35499999999999998</v>
      </c>
      <c r="ACG13" s="3">
        <v>999</v>
      </c>
      <c r="ACH13" s="3">
        <v>999</v>
      </c>
      <c r="ACI13" s="3">
        <v>999</v>
      </c>
      <c r="ACJ13" s="3">
        <v>999</v>
      </c>
      <c r="ACK13" s="3">
        <v>999</v>
      </c>
      <c r="ACL13" s="3">
        <v>999</v>
      </c>
      <c r="ACM13" s="3">
        <v>999</v>
      </c>
      <c r="ACN13" s="3">
        <v>999</v>
      </c>
      <c r="ACO13" s="3">
        <v>999</v>
      </c>
      <c r="ACP13" s="3">
        <v>999</v>
      </c>
      <c r="ACQ13" s="3">
        <v>999</v>
      </c>
      <c r="ACR13" s="3">
        <v>999</v>
      </c>
      <c r="ACS13" s="3">
        <v>999</v>
      </c>
      <c r="ACT13" s="3">
        <v>999</v>
      </c>
      <c r="ACU13" s="3">
        <v>999</v>
      </c>
      <c r="ACV13" s="3">
        <v>999</v>
      </c>
      <c r="ACW13" s="30">
        <f>ACF13/ACD13</f>
        <v>1.1128526645768024</v>
      </c>
      <c r="ACX13" s="6" t="s">
        <v>1044</v>
      </c>
      <c r="ACY13" s="30">
        <v>999</v>
      </c>
      <c r="ACZ13" s="30">
        <v>999</v>
      </c>
      <c r="ADA13" s="30">
        <v>999</v>
      </c>
      <c r="ADB13" s="30">
        <v>999</v>
      </c>
      <c r="ADC13" s="30">
        <v>999</v>
      </c>
      <c r="ADD13" s="30">
        <v>999</v>
      </c>
      <c r="ADE13" s="152"/>
      <c r="ADF13" s="30">
        <v>999</v>
      </c>
      <c r="ADG13" s="30">
        <v>999</v>
      </c>
      <c r="ADH13" s="20">
        <v>0.69589408289548704</v>
      </c>
      <c r="ADI13" s="20">
        <v>0.64659999999999995</v>
      </c>
      <c r="ADJ13" s="3">
        <v>999</v>
      </c>
      <c r="ADK13" s="3">
        <v>999</v>
      </c>
      <c r="ADL13" s="3">
        <v>999</v>
      </c>
      <c r="ADM13" s="3">
        <v>999</v>
      </c>
      <c r="ADN13" s="3">
        <v>999</v>
      </c>
      <c r="ADO13" s="3">
        <v>999</v>
      </c>
      <c r="ADP13" s="3">
        <v>999</v>
      </c>
      <c r="ADQ13" s="3">
        <v>999</v>
      </c>
      <c r="ADR13" s="3">
        <v>999</v>
      </c>
      <c r="ADS13" s="3">
        <v>999</v>
      </c>
      <c r="ADT13" s="3">
        <v>999</v>
      </c>
      <c r="ADU13" s="3">
        <v>999</v>
      </c>
      <c r="ADV13" s="3">
        <v>999</v>
      </c>
      <c r="ADW13" s="3">
        <v>999</v>
      </c>
      <c r="ADX13" s="3">
        <v>999</v>
      </c>
      <c r="ADY13" s="3">
        <v>999</v>
      </c>
      <c r="ADZ13" s="3">
        <v>999</v>
      </c>
      <c r="AEA13" s="3">
        <v>999</v>
      </c>
      <c r="AEB13" s="3">
        <v>999</v>
      </c>
      <c r="AEC13" s="3">
        <v>999</v>
      </c>
      <c r="AED13" s="30">
        <v>999</v>
      </c>
      <c r="AEE13" s="30">
        <v>999</v>
      </c>
      <c r="AEF13" s="30">
        <v>999</v>
      </c>
      <c r="AEG13" s="30">
        <v>999</v>
      </c>
      <c r="AEH13" s="30">
        <v>999</v>
      </c>
      <c r="AEI13" s="30">
        <v>999</v>
      </c>
      <c r="AEJ13" s="30">
        <v>999</v>
      </c>
      <c r="AEK13" s="30">
        <v>999</v>
      </c>
      <c r="AEL13" s="152"/>
      <c r="AEM13" s="30">
        <v>999</v>
      </c>
      <c r="AEN13" s="30">
        <v>999</v>
      </c>
      <c r="AEO13" s="3">
        <v>999</v>
      </c>
      <c r="AEP13" s="3">
        <v>999</v>
      </c>
      <c r="AEQ13" s="3">
        <v>999</v>
      </c>
      <c r="AER13" s="3">
        <v>999</v>
      </c>
      <c r="AES13" s="3">
        <v>999</v>
      </c>
      <c r="AET13" s="3">
        <v>999</v>
      </c>
      <c r="AEU13" s="3">
        <v>999</v>
      </c>
      <c r="AEV13" s="3">
        <v>999</v>
      </c>
      <c r="AEW13" s="3">
        <v>999</v>
      </c>
      <c r="AEX13" s="3">
        <v>999</v>
      </c>
      <c r="AEY13" s="3">
        <v>999</v>
      </c>
      <c r="AEZ13" s="3">
        <v>999</v>
      </c>
      <c r="AFA13" s="3">
        <v>999</v>
      </c>
      <c r="AFB13" s="3">
        <v>999</v>
      </c>
      <c r="AFC13" s="3">
        <v>999</v>
      </c>
      <c r="AFD13" s="3">
        <v>999</v>
      </c>
      <c r="AFE13" s="3">
        <v>999</v>
      </c>
      <c r="AFF13" s="3">
        <v>999</v>
      </c>
      <c r="AFG13" s="3">
        <v>999</v>
      </c>
      <c r="AFH13" s="3">
        <v>999</v>
      </c>
      <c r="AFI13" s="3">
        <v>999</v>
      </c>
      <c r="AFJ13" s="3">
        <v>999</v>
      </c>
      <c r="AFK13" s="30">
        <v>999</v>
      </c>
      <c r="AFL13" s="30">
        <v>999</v>
      </c>
      <c r="AFM13" s="30">
        <v>999</v>
      </c>
      <c r="AFN13" s="30">
        <v>999</v>
      </c>
      <c r="AFO13" s="30">
        <v>999</v>
      </c>
      <c r="AFP13" s="30">
        <v>999</v>
      </c>
      <c r="AFQ13" s="30">
        <v>999</v>
      </c>
      <c r="AFR13" s="30">
        <v>999</v>
      </c>
      <c r="AFS13" s="152"/>
      <c r="AFT13" s="30">
        <v>999</v>
      </c>
      <c r="AFU13" s="30">
        <v>999</v>
      </c>
      <c r="AFV13" s="3">
        <v>999</v>
      </c>
      <c r="AFW13" s="3">
        <v>999</v>
      </c>
      <c r="AFX13" s="3">
        <v>999</v>
      </c>
      <c r="AFY13" s="3">
        <v>999</v>
      </c>
      <c r="AFZ13" s="3">
        <v>999</v>
      </c>
      <c r="AGA13" s="3">
        <v>999</v>
      </c>
      <c r="AGB13" s="3">
        <v>999</v>
      </c>
      <c r="AGC13" s="3">
        <v>999</v>
      </c>
      <c r="AGD13" s="3">
        <v>999</v>
      </c>
      <c r="AGE13" s="3">
        <v>999</v>
      </c>
      <c r="AGF13" s="3">
        <v>999</v>
      </c>
      <c r="AGG13" s="3">
        <v>999</v>
      </c>
      <c r="AGH13" s="3">
        <v>999</v>
      </c>
      <c r="AGI13" s="3">
        <v>999</v>
      </c>
      <c r="AGJ13" s="3">
        <v>999</v>
      </c>
      <c r="AGK13" s="3">
        <v>999</v>
      </c>
      <c r="AGL13" s="3">
        <v>999</v>
      </c>
      <c r="AGM13" s="3">
        <v>999</v>
      </c>
      <c r="AGN13" s="3">
        <v>999</v>
      </c>
      <c r="AGO13" s="3">
        <v>999</v>
      </c>
      <c r="AGP13" s="3">
        <v>999</v>
      </c>
      <c r="AGQ13" s="3">
        <v>999</v>
      </c>
      <c r="AGR13" s="30">
        <v>999</v>
      </c>
      <c r="AGS13" s="30">
        <v>999</v>
      </c>
      <c r="AGT13" s="30">
        <v>999</v>
      </c>
      <c r="AGU13" s="30">
        <v>999</v>
      </c>
      <c r="AGV13" s="30">
        <v>999</v>
      </c>
      <c r="AGW13" s="30">
        <v>999</v>
      </c>
      <c r="AGX13" s="30">
        <v>999</v>
      </c>
      <c r="AGY13" s="30">
        <v>999</v>
      </c>
      <c r="AGZ13" s="152"/>
      <c r="AHA13" s="30">
        <v>999</v>
      </c>
      <c r="AHB13" s="30">
        <v>999</v>
      </c>
      <c r="AHC13" s="3">
        <v>2014</v>
      </c>
      <c r="AHD13" s="20">
        <v>0.98899999999999999</v>
      </c>
      <c r="AHE13" s="20">
        <v>0.98899999999999999</v>
      </c>
      <c r="AHF13" s="20">
        <v>0.99</v>
      </c>
      <c r="AHG13" s="20">
        <v>0.99</v>
      </c>
      <c r="AHH13" s="20">
        <v>0.98899999999999999</v>
      </c>
      <c r="AHI13" s="20">
        <v>0.98899999999999999</v>
      </c>
      <c r="AHJ13" s="3">
        <v>999</v>
      </c>
      <c r="AHK13" s="3">
        <v>999</v>
      </c>
      <c r="AHL13" s="3">
        <v>999</v>
      </c>
      <c r="AHM13" s="3">
        <v>999</v>
      </c>
      <c r="AHN13" s="3">
        <v>999</v>
      </c>
      <c r="AHO13" s="3">
        <v>999</v>
      </c>
      <c r="AHP13" s="3">
        <v>999</v>
      </c>
      <c r="AHQ13" s="3">
        <v>999</v>
      </c>
      <c r="AHR13" s="3">
        <v>999</v>
      </c>
      <c r="AHS13" s="3">
        <v>999</v>
      </c>
      <c r="AHT13" s="3">
        <v>999</v>
      </c>
      <c r="AHU13" s="3">
        <v>999</v>
      </c>
      <c r="AHV13" s="3">
        <v>999</v>
      </c>
      <c r="AHW13" s="3">
        <v>999</v>
      </c>
      <c r="AHX13" s="20">
        <v>0.46899999999999997</v>
      </c>
      <c r="AHY13" s="20">
        <v>0.46899999999999997</v>
      </c>
      <c r="AHZ13" s="30">
        <f>AHI13/AHG13</f>
        <v>0.99898989898989898</v>
      </c>
      <c r="AIA13" s="6" t="s">
        <v>1040</v>
      </c>
      <c r="AIB13" s="30">
        <v>999</v>
      </c>
      <c r="AIC13" s="30">
        <v>999</v>
      </c>
      <c r="AID13" s="30">
        <v>999</v>
      </c>
      <c r="AIE13" s="30">
        <v>999</v>
      </c>
      <c r="AIF13" s="30">
        <v>999</v>
      </c>
      <c r="AIG13" s="30">
        <v>999</v>
      </c>
      <c r="AIH13" s="152"/>
      <c r="AII13" s="33">
        <f>AHY13/AHE13</f>
        <v>0.47421638018200202</v>
      </c>
      <c r="AIJ13" s="6" t="s">
        <v>1047</v>
      </c>
      <c r="AIK13" s="20">
        <v>0.96299999999999997</v>
      </c>
      <c r="AIL13" s="20">
        <v>0.96299999999999997</v>
      </c>
      <c r="AIM13" s="20">
        <v>0.98399999999999999</v>
      </c>
      <c r="AIN13" s="20">
        <v>0.98399999999999999</v>
      </c>
      <c r="AIO13" s="20">
        <v>0.94099999999999995</v>
      </c>
      <c r="AIP13" s="20">
        <v>0.94099999999999995</v>
      </c>
      <c r="AIQ13" s="3">
        <v>999</v>
      </c>
      <c r="AIR13" s="3">
        <v>999</v>
      </c>
      <c r="AIS13" s="3">
        <v>999</v>
      </c>
      <c r="AIT13" s="3">
        <v>999</v>
      </c>
      <c r="AIU13" s="3">
        <v>999</v>
      </c>
      <c r="AIV13" s="3">
        <v>999</v>
      </c>
      <c r="AIW13" s="3">
        <v>999</v>
      </c>
      <c r="AIX13" s="3">
        <v>999</v>
      </c>
      <c r="AIY13" s="3">
        <v>999</v>
      </c>
      <c r="AIZ13" s="3">
        <v>999</v>
      </c>
      <c r="AJA13" s="3">
        <v>999</v>
      </c>
      <c r="AJB13" s="3">
        <v>999</v>
      </c>
      <c r="AJC13" s="3">
        <v>999</v>
      </c>
      <c r="AJD13" s="3">
        <v>999</v>
      </c>
      <c r="AJE13" s="3">
        <v>999</v>
      </c>
      <c r="AJF13" s="3">
        <v>999</v>
      </c>
      <c r="AJG13" s="30">
        <f t="shared" si="18"/>
        <v>0.95630081300813008</v>
      </c>
      <c r="AJH13" s="6" t="s">
        <v>1040</v>
      </c>
      <c r="AJI13" s="30">
        <v>999</v>
      </c>
      <c r="AJJ13" s="30">
        <v>999</v>
      </c>
      <c r="AJK13" s="30">
        <v>999</v>
      </c>
      <c r="AJL13" s="30">
        <v>999</v>
      </c>
      <c r="AJM13" s="30">
        <v>999</v>
      </c>
      <c r="AJN13" s="30">
        <v>999</v>
      </c>
      <c r="AJO13" s="152"/>
      <c r="AJP13" s="30">
        <v>999</v>
      </c>
      <c r="AJQ13" s="30">
        <v>999</v>
      </c>
      <c r="AJR13" s="5">
        <v>2014</v>
      </c>
      <c r="AJS13" s="29">
        <v>0.30513529163539199</v>
      </c>
      <c r="AJT13" s="29">
        <v>0.60984848484848497</v>
      </c>
      <c r="AJU13" s="29">
        <v>0.86994949494949503</v>
      </c>
      <c r="AJV13" s="3">
        <v>1</v>
      </c>
      <c r="AJW13" s="3" t="s">
        <v>1030</v>
      </c>
      <c r="AJX13" s="3">
        <v>0.33</v>
      </c>
      <c r="AJY13" s="3" t="s">
        <v>1065</v>
      </c>
      <c r="AJZ13" s="20">
        <v>999</v>
      </c>
      <c r="AKA13" s="20">
        <v>999</v>
      </c>
      <c r="AKB13" s="20">
        <v>999</v>
      </c>
      <c r="AKC13" s="20">
        <v>999</v>
      </c>
      <c r="AKD13" s="20">
        <v>999</v>
      </c>
      <c r="AKE13" s="20">
        <v>999</v>
      </c>
      <c r="AKF13" s="29">
        <v>0.66500000000000004</v>
      </c>
      <c r="AKG13" s="29">
        <v>0.66666666666666696</v>
      </c>
      <c r="AKH13" s="3">
        <v>1</v>
      </c>
      <c r="AKI13" s="3" t="s">
        <v>1082</v>
      </c>
      <c r="AKJ13" s="3">
        <v>1</v>
      </c>
      <c r="AKK13" s="3" t="s">
        <v>1030</v>
      </c>
      <c r="AKL13" s="20">
        <v>1</v>
      </c>
      <c r="AKM13" s="35">
        <v>0</v>
      </c>
      <c r="AKN13" s="20">
        <v>1</v>
      </c>
      <c r="AKO13" s="35">
        <v>0</v>
      </c>
      <c r="AKP13" s="29">
        <v>1</v>
      </c>
      <c r="AKQ13" s="29">
        <v>1</v>
      </c>
      <c r="AKR13" s="3">
        <v>1</v>
      </c>
      <c r="AKS13" s="3" t="s">
        <v>1059</v>
      </c>
      <c r="AKT13" s="3">
        <v>1</v>
      </c>
      <c r="AKU13" s="3" t="s">
        <v>1030</v>
      </c>
      <c r="AKV13" s="3">
        <v>0</v>
      </c>
      <c r="AKW13" s="3" t="s">
        <v>1031</v>
      </c>
      <c r="AKX13" s="3">
        <v>0</v>
      </c>
      <c r="AKY13" s="3" t="s">
        <v>1031</v>
      </c>
      <c r="AKZ13" s="29">
        <v>0.5</v>
      </c>
      <c r="ALA13" s="29">
        <v>1</v>
      </c>
      <c r="ALB13" s="3" t="s">
        <v>1052</v>
      </c>
      <c r="ALC13" s="3" t="s">
        <v>1031</v>
      </c>
      <c r="ALD13" s="20">
        <v>0.69451725927531904</v>
      </c>
      <c r="ALE13">
        <v>35.5</v>
      </c>
      <c r="ALF13" s="3" t="s">
        <v>1051</v>
      </c>
      <c r="ALG13" s="3" t="s">
        <v>1030</v>
      </c>
      <c r="ALH13" s="3" t="s">
        <v>1051</v>
      </c>
      <c r="ALI13" s="3" t="s">
        <v>1030</v>
      </c>
      <c r="ALJ13" s="20">
        <v>0.94</v>
      </c>
      <c r="ALK13" s="20">
        <v>0.94</v>
      </c>
      <c r="ALL13" s="3" t="s">
        <v>1083</v>
      </c>
      <c r="ALM13" s="3" t="s">
        <v>1032</v>
      </c>
      <c r="ALN13" s="3" t="s">
        <v>1083</v>
      </c>
      <c r="ALO13" s="3" t="s">
        <v>1032</v>
      </c>
      <c r="ALP13" s="29">
        <v>0.726903451855064</v>
      </c>
      <c r="ALQ13" s="29">
        <v>1</v>
      </c>
      <c r="ALR13" s="29">
        <v>0.91666666666666696</v>
      </c>
    </row>
    <row r="14" spans="1:1006 1046:1046" x14ac:dyDescent="0.25">
      <c r="A14" s="3" t="s">
        <v>1084</v>
      </c>
      <c r="B14" s="3">
        <v>1</v>
      </c>
      <c r="C14" s="3" t="s">
        <v>1030</v>
      </c>
      <c r="D14" s="3">
        <v>1</v>
      </c>
      <c r="E14" s="3" t="s">
        <v>1030</v>
      </c>
      <c r="F14" s="3">
        <v>1</v>
      </c>
      <c r="G14" s="3" t="s">
        <v>1030</v>
      </c>
      <c r="H14" s="3">
        <v>1</v>
      </c>
      <c r="I14" s="3" t="s">
        <v>1030</v>
      </c>
      <c r="J14" s="3">
        <v>1</v>
      </c>
      <c r="K14" s="3" t="s">
        <v>1030</v>
      </c>
      <c r="L14" s="3">
        <v>1</v>
      </c>
      <c r="M14" s="3" t="s">
        <v>1030</v>
      </c>
      <c r="N14" s="3">
        <v>1</v>
      </c>
      <c r="O14" s="3" t="s">
        <v>1030</v>
      </c>
      <c r="P14" s="3">
        <v>1</v>
      </c>
      <c r="Q14" s="3" t="s">
        <v>1030</v>
      </c>
      <c r="R14" s="3">
        <v>1</v>
      </c>
      <c r="S14" s="3" t="s">
        <v>1030</v>
      </c>
      <c r="T14" s="3">
        <v>1</v>
      </c>
      <c r="U14" s="3" t="s">
        <v>1030</v>
      </c>
      <c r="V14" s="3">
        <v>1</v>
      </c>
      <c r="W14" s="3" t="s">
        <v>1030</v>
      </c>
      <c r="X14" s="3">
        <v>1</v>
      </c>
      <c r="Y14" s="3" t="s">
        <v>1030</v>
      </c>
      <c r="Z14" s="3">
        <v>1</v>
      </c>
      <c r="AA14" s="3" t="s">
        <v>1055</v>
      </c>
      <c r="AB14" s="3">
        <v>1</v>
      </c>
      <c r="AC14" s="3" t="s">
        <v>1055</v>
      </c>
      <c r="AD14" s="3">
        <v>1</v>
      </c>
      <c r="AE14" s="3" t="s">
        <v>1055</v>
      </c>
      <c r="AF14" s="3">
        <v>1</v>
      </c>
      <c r="AG14" s="3" t="s">
        <v>1055</v>
      </c>
      <c r="AH14" s="3">
        <v>997</v>
      </c>
      <c r="AI14" s="3" t="s">
        <v>1032</v>
      </c>
      <c r="AJ14" s="3">
        <v>997</v>
      </c>
      <c r="AK14" s="3" t="s">
        <v>1032</v>
      </c>
      <c r="AL14" s="3">
        <v>997</v>
      </c>
      <c r="AM14" s="3" t="s">
        <v>1032</v>
      </c>
      <c r="AN14" s="3">
        <v>997</v>
      </c>
      <c r="AO14" s="3" t="s">
        <v>1032</v>
      </c>
      <c r="AP14" s="3">
        <v>997</v>
      </c>
      <c r="AQ14" s="3" t="s">
        <v>1032</v>
      </c>
      <c r="AR14" s="3">
        <v>997</v>
      </c>
      <c r="AS14" s="3" t="s">
        <v>1032</v>
      </c>
      <c r="AT14" s="3">
        <v>997</v>
      </c>
      <c r="AU14" s="3" t="s">
        <v>1032</v>
      </c>
      <c r="AV14" s="3">
        <v>997</v>
      </c>
      <c r="AW14" s="3" t="s">
        <v>1032</v>
      </c>
      <c r="AX14" s="3">
        <v>997</v>
      </c>
      <c r="AY14" s="3" t="s">
        <v>1032</v>
      </c>
      <c r="AZ14" s="3">
        <v>997</v>
      </c>
      <c r="BA14" s="22" t="s">
        <v>1032</v>
      </c>
      <c r="BB14" s="3">
        <v>997</v>
      </c>
      <c r="BC14" s="22" t="s">
        <v>1032</v>
      </c>
      <c r="BD14" s="3">
        <v>997</v>
      </c>
      <c r="BE14" s="22" t="s">
        <v>1032</v>
      </c>
      <c r="BF14" s="3">
        <v>997</v>
      </c>
      <c r="BG14" s="22" t="s">
        <v>1032</v>
      </c>
      <c r="BH14" s="3">
        <v>997</v>
      </c>
      <c r="BI14" s="22" t="s">
        <v>1032</v>
      </c>
      <c r="BJ14" s="3">
        <v>997</v>
      </c>
      <c r="BK14" s="22" t="s">
        <v>1032</v>
      </c>
      <c r="BL14" s="3">
        <v>997</v>
      </c>
      <c r="BM14" s="22" t="s">
        <v>1032</v>
      </c>
      <c r="BN14" s="36">
        <v>1</v>
      </c>
      <c r="BO14" s="36">
        <v>1</v>
      </c>
      <c r="BP14" s="3">
        <v>1</v>
      </c>
      <c r="BQ14" s="3" t="s">
        <v>1033</v>
      </c>
      <c r="BR14" s="3">
        <v>1</v>
      </c>
      <c r="BS14" s="3" t="s">
        <v>1033</v>
      </c>
      <c r="BT14" s="3">
        <v>1</v>
      </c>
      <c r="BU14" s="3" t="s">
        <v>1033</v>
      </c>
      <c r="BV14" s="3">
        <v>1</v>
      </c>
      <c r="BW14" s="3" t="s">
        <v>1033</v>
      </c>
      <c r="BX14" s="3">
        <v>1</v>
      </c>
      <c r="BY14" s="3" t="s">
        <v>1030</v>
      </c>
      <c r="BZ14" s="3">
        <v>1</v>
      </c>
      <c r="CA14" s="3" t="s">
        <v>1030</v>
      </c>
      <c r="CB14" s="3">
        <v>1</v>
      </c>
      <c r="CC14" s="3" t="s">
        <v>1030</v>
      </c>
      <c r="CD14" s="18">
        <v>1</v>
      </c>
      <c r="CE14" s="36">
        <v>1</v>
      </c>
      <c r="CF14" s="3">
        <v>1</v>
      </c>
      <c r="CG14" s="3" t="s">
        <v>1030</v>
      </c>
      <c r="CH14" s="3">
        <v>1</v>
      </c>
      <c r="CI14" s="3" t="s">
        <v>1030</v>
      </c>
      <c r="CJ14" s="3">
        <v>1</v>
      </c>
      <c r="CK14" s="3" t="s">
        <v>1030</v>
      </c>
      <c r="CL14" s="29">
        <v>1</v>
      </c>
      <c r="CM14" s="29">
        <v>1</v>
      </c>
      <c r="CN14" s="3">
        <v>1</v>
      </c>
      <c r="CO14" s="22" t="s">
        <v>1030</v>
      </c>
      <c r="CP14" s="3">
        <v>1</v>
      </c>
      <c r="CQ14" s="22" t="s">
        <v>1030</v>
      </c>
      <c r="CR14" s="3">
        <v>1</v>
      </c>
      <c r="CS14" s="3" t="s">
        <v>1056</v>
      </c>
      <c r="CT14" s="3">
        <v>1</v>
      </c>
      <c r="CU14" s="3" t="s">
        <v>1030</v>
      </c>
      <c r="CV14" s="36">
        <v>1</v>
      </c>
      <c r="CW14" s="36">
        <v>1</v>
      </c>
      <c r="CX14" s="3">
        <v>0.47515635283499602</v>
      </c>
      <c r="CY14" s="27">
        <v>9.3000000000000007</v>
      </c>
      <c r="CZ14" s="5" t="s">
        <v>1085</v>
      </c>
      <c r="DA14" s="21">
        <v>0.42774057162694301</v>
      </c>
      <c r="DB14" s="27">
        <v>2.5</v>
      </c>
      <c r="DC14" s="5">
        <v>2013</v>
      </c>
      <c r="DD14" s="3">
        <v>0.97724042502013397</v>
      </c>
      <c r="DE14">
        <v>2.3199999999999998</v>
      </c>
      <c r="DF14" s="5">
        <v>2012</v>
      </c>
      <c r="DG14" s="3">
        <v>997</v>
      </c>
      <c r="DH14" s="3">
        <v>997</v>
      </c>
      <c r="DI14" s="5">
        <v>997</v>
      </c>
      <c r="DJ14" s="5">
        <v>999</v>
      </c>
      <c r="DK14">
        <v>84.52</v>
      </c>
      <c r="DL14" s="5">
        <v>2014</v>
      </c>
      <c r="DM14" s="5">
        <v>999</v>
      </c>
      <c r="DN14">
        <v>84.52</v>
      </c>
      <c r="DO14" s="5">
        <v>2014</v>
      </c>
      <c r="DP14" s="3">
        <v>0.13793204682944499</v>
      </c>
      <c r="DQ14">
        <v>0.97</v>
      </c>
      <c r="DR14" s="5">
        <v>2014</v>
      </c>
      <c r="DS14" s="3">
        <v>1</v>
      </c>
      <c r="DT14">
        <v>13</v>
      </c>
      <c r="DU14" s="5">
        <v>2014</v>
      </c>
      <c r="DV14" s="3">
        <v>1</v>
      </c>
      <c r="DW14">
        <v>81.34</v>
      </c>
      <c r="DX14" s="5">
        <v>2012</v>
      </c>
      <c r="DY14" s="3">
        <v>0.39652642098841201</v>
      </c>
      <c r="DZ14">
        <v>12.7</v>
      </c>
      <c r="EA14" s="5">
        <v>2012</v>
      </c>
      <c r="EB14" s="3">
        <v>0.19616130165156001</v>
      </c>
      <c r="EC14">
        <v>5.96</v>
      </c>
      <c r="ED14" s="5">
        <v>2012</v>
      </c>
      <c r="EE14" s="3">
        <v>0.96174036964591603</v>
      </c>
      <c r="EF14">
        <v>96.1</v>
      </c>
      <c r="EG14" s="5">
        <v>2013</v>
      </c>
      <c r="EH14" s="29">
        <v>0.61916638762193399</v>
      </c>
      <c r="EI14" s="29">
        <v>0.78571428571428603</v>
      </c>
      <c r="EJ14" s="25">
        <v>0.91869977848238704</v>
      </c>
      <c r="EK14" s="25">
        <v>0.92957746478873304</v>
      </c>
      <c r="EL14" s="25">
        <v>0.85400261098362795</v>
      </c>
      <c r="EM14" s="29">
        <v>0.95714285714285696</v>
      </c>
      <c r="EN14" s="3">
        <v>1</v>
      </c>
      <c r="EO14" s="3" t="s">
        <v>1030</v>
      </c>
      <c r="EP14" s="3">
        <v>0.45</v>
      </c>
      <c r="EQ14" s="27">
        <v>45</v>
      </c>
      <c r="ER14" s="3">
        <v>1</v>
      </c>
      <c r="ES14" s="3" t="s">
        <v>1030</v>
      </c>
      <c r="ET14" s="20">
        <v>0.46044111039111801</v>
      </c>
      <c r="EU14" s="27">
        <v>45</v>
      </c>
      <c r="EV14" s="27">
        <v>0.75</v>
      </c>
      <c r="EW14">
        <v>75</v>
      </c>
      <c r="EX14" s="27">
        <v>0.74</v>
      </c>
      <c r="EY14">
        <v>74</v>
      </c>
      <c r="EZ14" s="5">
        <v>2013</v>
      </c>
      <c r="FA14" s="36">
        <v>0.30872833695070001</v>
      </c>
      <c r="FB14" s="36">
        <v>1</v>
      </c>
      <c r="FC14" s="3">
        <v>0</v>
      </c>
      <c r="FD14" s="3" t="s">
        <v>1031</v>
      </c>
      <c r="FE14" s="3">
        <v>0.25</v>
      </c>
      <c r="FF14">
        <v>0</v>
      </c>
      <c r="FG14" s="3">
        <v>0</v>
      </c>
      <c r="FH14" s="3" t="s">
        <v>1031</v>
      </c>
      <c r="FI14" s="34">
        <v>0.25</v>
      </c>
      <c r="FJ14">
        <v>0</v>
      </c>
      <c r="FK14" s="5">
        <v>0.73529411764705899</v>
      </c>
      <c r="FL14">
        <v>34</v>
      </c>
      <c r="FM14" s="3">
        <v>0.51950228754682104</v>
      </c>
      <c r="FN14">
        <v>49</v>
      </c>
      <c r="FO14" s="3">
        <v>0.96699999999999997</v>
      </c>
      <c r="FP14">
        <v>96.7</v>
      </c>
      <c r="FQ14" s="3">
        <v>999</v>
      </c>
      <c r="FR14" s="3">
        <v>999</v>
      </c>
      <c r="FS14" s="3">
        <v>999</v>
      </c>
      <c r="FT14" s="3">
        <v>0.8</v>
      </c>
      <c r="FU14">
        <v>80</v>
      </c>
      <c r="FV14" s="20">
        <v>0.80379676741495198</v>
      </c>
      <c r="FW14">
        <v>80</v>
      </c>
      <c r="FX14" s="5">
        <v>2013</v>
      </c>
      <c r="FY14" s="29">
        <v>0.76511863452176598</v>
      </c>
      <c r="FZ14" s="29">
        <v>0.875</v>
      </c>
      <c r="GA14" s="3">
        <v>1</v>
      </c>
      <c r="GB14">
        <v>100</v>
      </c>
      <c r="GC14" s="3">
        <v>1</v>
      </c>
      <c r="GD14">
        <v>100</v>
      </c>
      <c r="GE14" s="5">
        <v>2012</v>
      </c>
      <c r="GF14" s="3">
        <v>1</v>
      </c>
      <c r="GG14" s="3" t="s">
        <v>1030</v>
      </c>
      <c r="GH14" s="3">
        <v>0.38</v>
      </c>
      <c r="GI14">
        <v>38</v>
      </c>
      <c r="GJ14" s="3">
        <v>1</v>
      </c>
      <c r="GK14" s="3" t="s">
        <v>1030</v>
      </c>
      <c r="GL14" s="3">
        <v>0.38</v>
      </c>
      <c r="GM14">
        <v>38</v>
      </c>
      <c r="GN14" s="27">
        <v>0.65789473684210498</v>
      </c>
      <c r="GO14">
        <v>38</v>
      </c>
      <c r="GP14" s="27">
        <v>0.64527746130500596</v>
      </c>
      <c r="GQ14">
        <v>31.327675230000001</v>
      </c>
      <c r="GR14" s="5">
        <v>2013</v>
      </c>
      <c r="GS14" s="3">
        <v>1</v>
      </c>
      <c r="GT14">
        <v>1.68</v>
      </c>
      <c r="GU14" s="5">
        <v>2014</v>
      </c>
      <c r="GV14" s="36">
        <v>0.86063443962942199</v>
      </c>
      <c r="GW14" s="36">
        <v>1</v>
      </c>
      <c r="GX14" s="3">
        <v>1</v>
      </c>
      <c r="GY14" s="3" t="s">
        <v>1030</v>
      </c>
      <c r="GZ14" s="3">
        <v>1</v>
      </c>
      <c r="HA14" s="5">
        <v>1</v>
      </c>
      <c r="HB14" s="3">
        <v>1</v>
      </c>
      <c r="HC14" s="3" t="s">
        <v>1030</v>
      </c>
      <c r="HD14" s="3">
        <v>1</v>
      </c>
      <c r="HE14" s="3">
        <v>1</v>
      </c>
      <c r="HF14" s="5">
        <v>2010</v>
      </c>
      <c r="HG14" s="3">
        <v>1</v>
      </c>
      <c r="HH14" s="3">
        <v>1</v>
      </c>
      <c r="HI14" s="3">
        <v>1</v>
      </c>
      <c r="HJ14" s="3">
        <v>1</v>
      </c>
      <c r="HK14" s="5">
        <v>2010</v>
      </c>
      <c r="HL14" s="29">
        <v>1</v>
      </c>
      <c r="HM14" s="29">
        <v>1</v>
      </c>
      <c r="HN14" s="29">
        <v>0.96875</v>
      </c>
      <c r="HO14" s="3">
        <v>1</v>
      </c>
      <c r="HP14" s="22" t="s">
        <v>1036</v>
      </c>
      <c r="HQ14" s="3">
        <v>1</v>
      </c>
      <c r="HR14" s="3" t="s">
        <v>1037</v>
      </c>
      <c r="HS14" s="3">
        <v>0.95899999999999996</v>
      </c>
      <c r="HT14">
        <v>4.0999999999999996</v>
      </c>
      <c r="HU14" s="5">
        <v>2012</v>
      </c>
      <c r="HV14" s="28">
        <v>0.95977833732006501</v>
      </c>
      <c r="HW14">
        <v>4.0999999999999996</v>
      </c>
      <c r="HX14" s="5">
        <v>2012</v>
      </c>
      <c r="HY14" s="5">
        <v>0</v>
      </c>
      <c r="HZ14" s="5" t="s">
        <v>1030</v>
      </c>
      <c r="IA14" s="34">
        <v>440.17</v>
      </c>
      <c r="IB14" s="5">
        <v>2013</v>
      </c>
      <c r="IC14" s="5">
        <v>1</v>
      </c>
      <c r="ID14" s="3" t="s">
        <v>1030</v>
      </c>
      <c r="IE14" s="29">
        <v>0.819796389553344</v>
      </c>
      <c r="IF14" s="29">
        <v>1</v>
      </c>
      <c r="IG14" s="3">
        <v>1</v>
      </c>
      <c r="IH14" s="22" t="s">
        <v>1030</v>
      </c>
      <c r="II14" s="11">
        <v>1</v>
      </c>
      <c r="IJ14" s="22" t="s">
        <v>1030</v>
      </c>
      <c r="IK14" s="3">
        <v>1</v>
      </c>
      <c r="IL14" s="3" t="s">
        <v>1030</v>
      </c>
      <c r="IM14" s="11">
        <v>1</v>
      </c>
      <c r="IN14" s="11" t="s">
        <v>1030</v>
      </c>
      <c r="IO14" s="11">
        <v>1</v>
      </c>
      <c r="IP14" s="11" t="s">
        <v>1030</v>
      </c>
      <c r="IQ14" s="3">
        <v>1</v>
      </c>
      <c r="IR14" s="11" t="s">
        <v>1030</v>
      </c>
      <c r="IS14" s="3">
        <v>1</v>
      </c>
      <c r="IT14" s="3" t="s">
        <v>1030</v>
      </c>
      <c r="IU14" s="3">
        <v>1</v>
      </c>
      <c r="IV14" s="3" t="s">
        <v>1030</v>
      </c>
      <c r="IW14" s="3">
        <v>1</v>
      </c>
      <c r="IX14" s="3" t="s">
        <v>1030</v>
      </c>
      <c r="IY14" s="3">
        <v>1</v>
      </c>
      <c r="IZ14" s="3" t="s">
        <v>1030</v>
      </c>
      <c r="JA14" s="3">
        <v>1</v>
      </c>
      <c r="JB14" s="11" t="s">
        <v>1030</v>
      </c>
      <c r="JC14" s="3">
        <v>1</v>
      </c>
      <c r="JD14" s="3" t="s">
        <v>1030</v>
      </c>
      <c r="JE14" s="3">
        <v>1</v>
      </c>
      <c r="JF14" s="11" t="s">
        <v>1030</v>
      </c>
      <c r="JG14" s="3">
        <v>1</v>
      </c>
      <c r="JH14" s="11" t="s">
        <v>1030</v>
      </c>
      <c r="JI14" s="3">
        <v>1</v>
      </c>
      <c r="JJ14" s="3" t="s">
        <v>1030</v>
      </c>
      <c r="JK14" s="3">
        <v>1</v>
      </c>
      <c r="JL14" s="3" t="s">
        <v>1030</v>
      </c>
      <c r="JM14" s="3">
        <v>1</v>
      </c>
      <c r="JN14" s="11" t="s">
        <v>1030</v>
      </c>
      <c r="JO14" s="3">
        <v>0.66</v>
      </c>
      <c r="JP14" s="3" t="s">
        <v>1078</v>
      </c>
      <c r="JQ14" s="3">
        <v>1</v>
      </c>
      <c r="JR14" s="5" t="s">
        <v>1031</v>
      </c>
      <c r="JS14" s="29">
        <v>0.98210526315789504</v>
      </c>
      <c r="JT14" s="29">
        <v>1</v>
      </c>
      <c r="JU14" s="3">
        <v>1</v>
      </c>
      <c r="JV14" s="3">
        <v>1.1365000000000001</v>
      </c>
      <c r="JW14" s="3">
        <v>999</v>
      </c>
      <c r="JX14" s="34">
        <v>999</v>
      </c>
      <c r="JY14" s="3">
        <v>999</v>
      </c>
      <c r="JZ14" s="34">
        <v>999</v>
      </c>
      <c r="KA14" s="3">
        <v>999</v>
      </c>
      <c r="KB14" s="34">
        <v>999</v>
      </c>
      <c r="KC14" s="3">
        <v>999</v>
      </c>
      <c r="KD14" s="34">
        <v>999</v>
      </c>
      <c r="KE14" s="3">
        <v>999</v>
      </c>
      <c r="KF14" s="34">
        <v>999</v>
      </c>
      <c r="KG14" s="3">
        <v>999</v>
      </c>
      <c r="KH14" s="34">
        <v>999</v>
      </c>
      <c r="KI14" s="3">
        <v>999</v>
      </c>
      <c r="KJ14" s="34">
        <v>999</v>
      </c>
      <c r="KK14" s="3">
        <v>999</v>
      </c>
      <c r="KL14" s="34">
        <v>999</v>
      </c>
      <c r="KM14" s="3">
        <v>999</v>
      </c>
      <c r="KN14" s="3">
        <v>999</v>
      </c>
      <c r="KO14" s="3">
        <v>999</v>
      </c>
      <c r="KP14" s="3">
        <v>999</v>
      </c>
      <c r="KQ14" s="154">
        <f t="shared" si="10"/>
        <v>0.18410000000000004</v>
      </c>
      <c r="KR14" s="30">
        <v>999</v>
      </c>
      <c r="KS14" s="30">
        <v>999</v>
      </c>
      <c r="KT14" s="30">
        <v>999</v>
      </c>
      <c r="KU14" s="30">
        <v>999</v>
      </c>
      <c r="KV14" s="30">
        <v>999</v>
      </c>
      <c r="KW14" s="30">
        <v>999</v>
      </c>
      <c r="KX14" s="30">
        <v>999</v>
      </c>
      <c r="KY14" s="30">
        <v>999</v>
      </c>
      <c r="KZ14" s="152"/>
      <c r="LA14" s="30">
        <v>999</v>
      </c>
      <c r="LB14" s="30">
        <v>999</v>
      </c>
      <c r="LC14" s="3">
        <v>0.85579062404998996</v>
      </c>
      <c r="LD14" s="3">
        <v>0.85299999999999998</v>
      </c>
      <c r="LE14" s="3">
        <v>999</v>
      </c>
      <c r="LF14" s="3">
        <v>999</v>
      </c>
      <c r="LG14" s="3">
        <v>999</v>
      </c>
      <c r="LH14" s="3">
        <v>999</v>
      </c>
      <c r="LI14" s="3">
        <v>999</v>
      </c>
      <c r="LJ14" s="3">
        <v>999</v>
      </c>
      <c r="LK14" s="3">
        <v>999</v>
      </c>
      <c r="LL14" s="3">
        <v>999</v>
      </c>
      <c r="LM14" s="3">
        <v>999</v>
      </c>
      <c r="LN14" s="3">
        <v>999</v>
      </c>
      <c r="LO14" s="3">
        <v>999</v>
      </c>
      <c r="LP14" s="3">
        <v>999</v>
      </c>
      <c r="LQ14" s="3">
        <v>999</v>
      </c>
      <c r="LR14" s="3">
        <v>999</v>
      </c>
      <c r="LS14" s="5">
        <v>999</v>
      </c>
      <c r="LT14" s="3">
        <v>999</v>
      </c>
      <c r="LU14" s="3">
        <v>999</v>
      </c>
      <c r="LV14" s="3">
        <v>999</v>
      </c>
      <c r="LW14" s="3">
        <v>999</v>
      </c>
      <c r="LX14" s="11">
        <v>999</v>
      </c>
      <c r="LY14" s="154">
        <f t="shared" si="11"/>
        <v>0.20689999999999997</v>
      </c>
      <c r="LZ14" s="30">
        <v>999</v>
      </c>
      <c r="MA14" s="30">
        <v>999</v>
      </c>
      <c r="MB14" s="30">
        <v>999</v>
      </c>
      <c r="MC14" s="30">
        <v>999</v>
      </c>
      <c r="MD14" s="30">
        <v>999</v>
      </c>
      <c r="ME14" s="30">
        <v>999</v>
      </c>
      <c r="MF14" s="30">
        <v>999</v>
      </c>
      <c r="MG14" s="30">
        <v>999</v>
      </c>
      <c r="MH14" s="152"/>
      <c r="MI14" s="30">
        <v>999</v>
      </c>
      <c r="MJ14" s="30">
        <v>999</v>
      </c>
      <c r="MK14" s="3">
        <v>8.7654968479526099E-2</v>
      </c>
      <c r="ML14" s="3">
        <v>7.0000000000000007E-2</v>
      </c>
      <c r="MM14" s="3">
        <v>999</v>
      </c>
      <c r="MN14" s="3">
        <v>999</v>
      </c>
      <c r="MO14" s="3">
        <v>999</v>
      </c>
      <c r="MP14" s="3">
        <v>999</v>
      </c>
      <c r="MQ14" s="3">
        <v>999</v>
      </c>
      <c r="MR14" s="3">
        <v>999</v>
      </c>
      <c r="MS14" s="3">
        <v>999</v>
      </c>
      <c r="MT14" s="3">
        <v>999</v>
      </c>
      <c r="MU14" s="3">
        <v>999</v>
      </c>
      <c r="MV14" s="3">
        <v>999</v>
      </c>
      <c r="MW14" s="3">
        <v>999</v>
      </c>
      <c r="MX14" s="3">
        <v>999</v>
      </c>
      <c r="MY14" s="3">
        <v>999</v>
      </c>
      <c r="MZ14" s="3">
        <v>999</v>
      </c>
      <c r="NA14" s="3">
        <v>999</v>
      </c>
      <c r="NB14" s="3">
        <v>999</v>
      </c>
      <c r="NC14" s="3">
        <v>999</v>
      </c>
      <c r="ND14" s="3">
        <v>999</v>
      </c>
      <c r="NE14" s="3">
        <v>999</v>
      </c>
      <c r="NF14" s="3">
        <v>999</v>
      </c>
      <c r="NG14" s="30">
        <v>999</v>
      </c>
      <c r="NH14" s="30">
        <v>999</v>
      </c>
      <c r="NI14" s="30">
        <v>999</v>
      </c>
      <c r="NJ14" s="30">
        <v>999</v>
      </c>
      <c r="NK14" s="30">
        <v>999</v>
      </c>
      <c r="NL14" s="30">
        <v>999</v>
      </c>
      <c r="NM14" s="30">
        <v>999</v>
      </c>
      <c r="NN14" s="30">
        <v>999</v>
      </c>
      <c r="NO14" s="152"/>
      <c r="NP14" s="30">
        <v>999</v>
      </c>
      <c r="NQ14" s="30">
        <v>999</v>
      </c>
      <c r="NR14" s="3">
        <v>0.35252933246934098</v>
      </c>
      <c r="NS14" s="3">
        <v>0.34</v>
      </c>
      <c r="NT14" s="3">
        <v>999</v>
      </c>
      <c r="NU14" s="3">
        <v>999</v>
      </c>
      <c r="NV14" s="3">
        <v>999</v>
      </c>
      <c r="NW14" s="3">
        <v>999</v>
      </c>
      <c r="NX14" s="3">
        <v>999</v>
      </c>
      <c r="NY14" s="3">
        <v>999</v>
      </c>
      <c r="NZ14" s="3">
        <v>999</v>
      </c>
      <c r="OA14" s="3">
        <v>999</v>
      </c>
      <c r="OB14" s="3">
        <v>999</v>
      </c>
      <c r="OC14" s="3">
        <v>999</v>
      </c>
      <c r="OD14" s="3">
        <v>999</v>
      </c>
      <c r="OE14" s="3">
        <v>999</v>
      </c>
      <c r="OF14" s="3">
        <v>999</v>
      </c>
      <c r="OG14" s="3">
        <v>999</v>
      </c>
      <c r="OH14" s="3">
        <v>999</v>
      </c>
      <c r="OI14" s="3">
        <v>999</v>
      </c>
      <c r="OJ14" s="5">
        <v>999</v>
      </c>
      <c r="OK14" s="3">
        <v>999</v>
      </c>
      <c r="OL14" s="3">
        <v>999</v>
      </c>
      <c r="OM14" s="3">
        <v>999</v>
      </c>
      <c r="ON14" s="30">
        <v>999</v>
      </c>
      <c r="OO14" s="30">
        <v>999</v>
      </c>
      <c r="OP14" s="30">
        <v>999</v>
      </c>
      <c r="OQ14" s="30">
        <v>999</v>
      </c>
      <c r="OR14" s="30">
        <v>999</v>
      </c>
      <c r="OS14" s="30">
        <v>999</v>
      </c>
      <c r="OT14" s="30">
        <v>999</v>
      </c>
      <c r="OU14" s="30">
        <v>999</v>
      </c>
      <c r="OV14" s="152"/>
      <c r="OW14" s="30">
        <v>999</v>
      </c>
      <c r="OX14" s="30">
        <v>999</v>
      </c>
      <c r="OY14" s="3">
        <v>2013</v>
      </c>
      <c r="OZ14" s="3">
        <v>0.95240000000000002</v>
      </c>
      <c r="PA14" s="3">
        <v>0.95240000000000002</v>
      </c>
      <c r="PB14" s="3">
        <v>0.94199999999999995</v>
      </c>
      <c r="PC14" s="3">
        <v>0.94199999999999995</v>
      </c>
      <c r="PD14" s="3">
        <v>0.96299999999999997</v>
      </c>
      <c r="PE14" s="3">
        <v>0.96299999999999997</v>
      </c>
      <c r="PF14" s="3">
        <v>999</v>
      </c>
      <c r="PG14" s="3">
        <v>999</v>
      </c>
      <c r="PH14" s="3">
        <v>999</v>
      </c>
      <c r="PI14" s="3">
        <v>999</v>
      </c>
      <c r="PJ14" s="3">
        <v>999</v>
      </c>
      <c r="PK14" s="3">
        <v>999</v>
      </c>
      <c r="PL14" s="3">
        <v>999</v>
      </c>
      <c r="PM14" s="3">
        <v>999</v>
      </c>
      <c r="PN14" s="3">
        <v>999</v>
      </c>
      <c r="PO14" s="3">
        <v>999</v>
      </c>
      <c r="PP14" s="3">
        <v>999</v>
      </c>
      <c r="PQ14" s="3">
        <v>999</v>
      </c>
      <c r="PR14" s="3">
        <v>999</v>
      </c>
      <c r="PS14" s="3">
        <v>999</v>
      </c>
      <c r="PT14" s="3">
        <v>999</v>
      </c>
      <c r="PU14" s="3">
        <v>999</v>
      </c>
      <c r="PV14" s="154">
        <f t="shared" si="12"/>
        <v>4.7599999999999976E-2</v>
      </c>
      <c r="PW14" s="30">
        <f t="shared" ref="PW14:PW19" si="20">PE14/PC14</f>
        <v>1.0222929936305734</v>
      </c>
      <c r="PX14" s="6" t="s">
        <v>1044</v>
      </c>
      <c r="PY14" s="30">
        <v>999</v>
      </c>
      <c r="PZ14" s="30">
        <v>999</v>
      </c>
      <c r="QA14" s="30">
        <v>999</v>
      </c>
      <c r="QB14" s="30">
        <v>999</v>
      </c>
      <c r="QC14" s="30">
        <v>999</v>
      </c>
      <c r="QD14" s="30">
        <v>999</v>
      </c>
      <c r="QE14" s="152"/>
      <c r="QF14" s="30">
        <v>999</v>
      </c>
      <c r="QG14" s="30">
        <v>999</v>
      </c>
      <c r="QH14" s="3">
        <v>0.65281837994075698</v>
      </c>
      <c r="QI14" s="3">
        <v>0.64610000000000001</v>
      </c>
      <c r="QJ14" s="3">
        <v>0.60268841935324202</v>
      </c>
      <c r="QK14" s="3">
        <v>0.59499999999999997</v>
      </c>
      <c r="QL14" s="3">
        <v>0.70569512544684598</v>
      </c>
      <c r="QM14" s="3">
        <v>0.7</v>
      </c>
      <c r="QN14" s="3">
        <v>999</v>
      </c>
      <c r="QO14" s="3">
        <v>999</v>
      </c>
      <c r="QP14" s="3">
        <v>999</v>
      </c>
      <c r="QQ14" s="3">
        <v>999</v>
      </c>
      <c r="QR14" s="3">
        <v>999</v>
      </c>
      <c r="QS14" s="3">
        <v>999</v>
      </c>
      <c r="QT14" s="3">
        <v>999</v>
      </c>
      <c r="QU14" s="3">
        <v>999</v>
      </c>
      <c r="QV14" s="3">
        <v>999</v>
      </c>
      <c r="QW14" s="3">
        <v>999</v>
      </c>
      <c r="QX14" s="3">
        <v>999</v>
      </c>
      <c r="QY14" s="3">
        <v>999</v>
      </c>
      <c r="QZ14" s="3">
        <v>999</v>
      </c>
      <c r="RA14" s="3">
        <v>999</v>
      </c>
      <c r="RB14" s="3">
        <v>999</v>
      </c>
      <c r="RC14" s="3">
        <v>999</v>
      </c>
      <c r="RD14" s="154">
        <f t="shared" si="13"/>
        <v>0.35389999999999999</v>
      </c>
      <c r="RE14" s="30">
        <f>QM14/QK14</f>
        <v>1.1764705882352942</v>
      </c>
      <c r="RF14" s="6" t="s">
        <v>1044</v>
      </c>
      <c r="RG14" s="30">
        <v>999</v>
      </c>
      <c r="RH14" s="30">
        <v>999</v>
      </c>
      <c r="RI14" s="30">
        <v>999</v>
      </c>
      <c r="RJ14" s="30">
        <v>999</v>
      </c>
      <c r="RK14" s="30">
        <v>999</v>
      </c>
      <c r="RL14" s="30">
        <v>999</v>
      </c>
      <c r="RM14" s="152"/>
      <c r="RN14" s="30">
        <v>999</v>
      </c>
      <c r="RO14" s="30">
        <v>999</v>
      </c>
      <c r="RP14" s="3">
        <v>2015</v>
      </c>
      <c r="RQ14" s="20">
        <v>0.73699999999999999</v>
      </c>
      <c r="RR14" s="20">
        <v>0.73699999999999999</v>
      </c>
      <c r="RS14" s="20">
        <v>0.69599999999999995</v>
      </c>
      <c r="RT14" s="20">
        <v>0.69599999999999995</v>
      </c>
      <c r="RU14" s="20">
        <v>0.78200000000000003</v>
      </c>
      <c r="RV14" s="20">
        <v>0.78200000000000003</v>
      </c>
      <c r="RW14" s="3">
        <v>999</v>
      </c>
      <c r="RX14" s="3">
        <v>999</v>
      </c>
      <c r="RY14" s="3">
        <v>999</v>
      </c>
      <c r="RZ14" s="3">
        <v>999</v>
      </c>
      <c r="SA14" s="3">
        <v>999</v>
      </c>
      <c r="SB14" s="3">
        <v>999</v>
      </c>
      <c r="SC14" s="3">
        <v>999</v>
      </c>
      <c r="SD14" s="3">
        <v>999</v>
      </c>
      <c r="SE14" s="3">
        <v>999</v>
      </c>
      <c r="SF14" s="3">
        <v>999</v>
      </c>
      <c r="SG14" s="3">
        <v>999</v>
      </c>
      <c r="SH14" s="3">
        <v>999</v>
      </c>
      <c r="SI14" s="3">
        <v>999</v>
      </c>
      <c r="SJ14" s="3">
        <v>999</v>
      </c>
      <c r="SK14" s="3">
        <v>999</v>
      </c>
      <c r="SL14" s="3">
        <v>999</v>
      </c>
      <c r="SM14" s="30">
        <f>RV14/RT14</f>
        <v>1.1235632183908046</v>
      </c>
      <c r="SN14" s="6" t="s">
        <v>1044</v>
      </c>
      <c r="SO14" s="30">
        <v>999</v>
      </c>
      <c r="SP14" s="30">
        <v>999</v>
      </c>
      <c r="SQ14" s="30">
        <v>999</v>
      </c>
      <c r="SR14" s="30">
        <v>999</v>
      </c>
      <c r="SS14" s="30">
        <v>999</v>
      </c>
      <c r="ST14" s="30">
        <v>999</v>
      </c>
      <c r="SU14" s="152"/>
      <c r="SV14" s="30">
        <v>999</v>
      </c>
      <c r="SW14" s="30">
        <v>999</v>
      </c>
      <c r="SX14" s="20">
        <v>0.75278392694283902</v>
      </c>
      <c r="SY14" s="20">
        <v>0.748</v>
      </c>
      <c r="SZ14" s="20">
        <v>0.703733092949825</v>
      </c>
      <c r="TA14" s="20">
        <v>0.69799999999999995</v>
      </c>
      <c r="TB14" s="20">
        <v>0.802815734049387</v>
      </c>
      <c r="TC14" s="20">
        <v>0.79900000000000004</v>
      </c>
      <c r="TD14" s="3">
        <v>999</v>
      </c>
      <c r="TE14" s="3">
        <v>999</v>
      </c>
      <c r="TF14" s="3">
        <v>999</v>
      </c>
      <c r="TG14" s="3">
        <v>999</v>
      </c>
      <c r="TH14" s="3">
        <v>999</v>
      </c>
      <c r="TI14" s="3">
        <v>999</v>
      </c>
      <c r="TJ14" s="3">
        <v>999</v>
      </c>
      <c r="TK14" s="3">
        <v>999</v>
      </c>
      <c r="TL14" s="3">
        <v>999</v>
      </c>
      <c r="TM14" s="3">
        <v>999</v>
      </c>
      <c r="TN14" s="3">
        <v>999</v>
      </c>
      <c r="TO14" s="3">
        <v>999</v>
      </c>
      <c r="TP14" s="3">
        <v>999</v>
      </c>
      <c r="TQ14" s="3">
        <v>999</v>
      </c>
      <c r="TR14" s="3">
        <v>999</v>
      </c>
      <c r="TS14" s="3">
        <v>999</v>
      </c>
      <c r="TT14" s="30">
        <f>TC14/TA14</f>
        <v>1.1446991404011462</v>
      </c>
      <c r="TU14" s="6" t="s">
        <v>1044</v>
      </c>
      <c r="TV14" s="30">
        <v>999</v>
      </c>
      <c r="TW14" s="30">
        <v>999</v>
      </c>
      <c r="TX14" s="30">
        <v>999</v>
      </c>
      <c r="TY14" s="30">
        <v>999</v>
      </c>
      <c r="TZ14" s="30">
        <v>999</v>
      </c>
      <c r="UA14" s="30">
        <v>999</v>
      </c>
      <c r="UB14" s="152"/>
      <c r="UC14" s="30">
        <v>999</v>
      </c>
      <c r="UD14" s="30">
        <v>999</v>
      </c>
      <c r="UE14" s="20">
        <v>0.91170854533672796</v>
      </c>
      <c r="UF14" s="20">
        <v>0.91</v>
      </c>
      <c r="UG14" s="3">
        <v>999</v>
      </c>
      <c r="UH14" s="3">
        <v>999</v>
      </c>
      <c r="UI14" s="3">
        <v>999</v>
      </c>
      <c r="UJ14" s="3">
        <v>999</v>
      </c>
      <c r="UK14" s="3">
        <v>999</v>
      </c>
      <c r="UL14" s="3">
        <v>999</v>
      </c>
      <c r="UM14" s="3">
        <v>999</v>
      </c>
      <c r="UN14" s="3">
        <v>999</v>
      </c>
      <c r="UO14" s="3">
        <v>999</v>
      </c>
      <c r="UP14" s="3">
        <v>999</v>
      </c>
      <c r="UQ14" s="3">
        <v>999</v>
      </c>
      <c r="UR14" s="3">
        <v>999</v>
      </c>
      <c r="US14" s="3">
        <v>999</v>
      </c>
      <c r="UT14" s="3">
        <v>999</v>
      </c>
      <c r="UU14" s="3">
        <v>999</v>
      </c>
      <c r="UV14" s="3">
        <v>999</v>
      </c>
      <c r="UW14" s="3">
        <v>999</v>
      </c>
      <c r="UX14" s="3">
        <v>999</v>
      </c>
      <c r="UY14" s="3">
        <v>999</v>
      </c>
      <c r="UZ14" s="3">
        <v>999</v>
      </c>
      <c r="VA14" s="30">
        <v>999</v>
      </c>
      <c r="VB14" s="30">
        <v>999</v>
      </c>
      <c r="VC14" s="30">
        <v>999</v>
      </c>
      <c r="VD14" s="30">
        <v>999</v>
      </c>
      <c r="VE14" s="30">
        <v>999</v>
      </c>
      <c r="VF14" s="30">
        <v>999</v>
      </c>
      <c r="VG14" s="30">
        <v>999</v>
      </c>
      <c r="VH14" s="30">
        <v>999</v>
      </c>
      <c r="VI14" s="152"/>
      <c r="VJ14" s="30">
        <v>999</v>
      </c>
      <c r="VK14" s="30">
        <v>999</v>
      </c>
      <c r="VL14" s="20">
        <v>0.57571050953483305</v>
      </c>
      <c r="VM14" s="20">
        <v>0.5675</v>
      </c>
      <c r="VN14" s="3">
        <v>999</v>
      </c>
      <c r="VO14" s="3">
        <v>999</v>
      </c>
      <c r="VP14" s="3">
        <v>999</v>
      </c>
      <c r="VQ14" s="3">
        <v>999</v>
      </c>
      <c r="VR14" s="3">
        <v>999</v>
      </c>
      <c r="VS14" s="3">
        <v>999</v>
      </c>
      <c r="VT14" s="3">
        <v>999</v>
      </c>
      <c r="VU14" s="3">
        <v>999</v>
      </c>
      <c r="VV14" s="3">
        <v>999</v>
      </c>
      <c r="VW14" s="3">
        <v>999</v>
      </c>
      <c r="VX14" s="3">
        <v>999</v>
      </c>
      <c r="VY14" s="3">
        <v>999</v>
      </c>
      <c r="VZ14" s="3">
        <v>999</v>
      </c>
      <c r="WA14" s="3">
        <v>999</v>
      </c>
      <c r="WB14" s="3">
        <v>999</v>
      </c>
      <c r="WC14" s="3">
        <v>999</v>
      </c>
      <c r="WD14" s="3">
        <v>999</v>
      </c>
      <c r="WE14" s="3">
        <v>999</v>
      </c>
      <c r="WF14" s="3">
        <v>999</v>
      </c>
      <c r="WG14" s="3">
        <v>999</v>
      </c>
      <c r="WH14" s="30">
        <v>999</v>
      </c>
      <c r="WI14" s="30">
        <v>999</v>
      </c>
      <c r="WJ14" s="30">
        <v>999</v>
      </c>
      <c r="WK14" s="30">
        <v>999</v>
      </c>
      <c r="WL14" s="30">
        <v>999</v>
      </c>
      <c r="WM14" s="30">
        <v>999</v>
      </c>
      <c r="WN14" s="30">
        <v>999</v>
      </c>
      <c r="WO14" s="30">
        <v>999</v>
      </c>
      <c r="WP14" s="152"/>
      <c r="WQ14" s="30">
        <v>999</v>
      </c>
      <c r="WR14" s="30">
        <v>999</v>
      </c>
      <c r="WS14" s="3">
        <v>2015</v>
      </c>
      <c r="WT14" s="29">
        <v>0.68716779068132605</v>
      </c>
      <c r="WU14" s="29">
        <v>0.189393939393939</v>
      </c>
      <c r="WV14" s="29">
        <v>0.72979797979798</v>
      </c>
      <c r="WW14" s="3">
        <v>1</v>
      </c>
      <c r="WX14" s="3" t="s">
        <v>1030</v>
      </c>
      <c r="WY14" s="3">
        <v>1</v>
      </c>
      <c r="WZ14" s="3" t="s">
        <v>1030</v>
      </c>
      <c r="XA14" s="3">
        <v>1</v>
      </c>
      <c r="XB14" s="3" t="s">
        <v>1030</v>
      </c>
      <c r="XC14" s="3">
        <v>1</v>
      </c>
      <c r="XD14" s="3" t="s">
        <v>1030</v>
      </c>
      <c r="XE14" s="3">
        <v>1</v>
      </c>
      <c r="XF14" s="3" t="s">
        <v>1030</v>
      </c>
      <c r="XG14" s="3">
        <v>1</v>
      </c>
      <c r="XH14" s="3" t="s">
        <v>1030</v>
      </c>
      <c r="XI14" s="3">
        <v>1</v>
      </c>
      <c r="XJ14" s="3" t="s">
        <v>1030</v>
      </c>
      <c r="XK14" s="3">
        <v>1</v>
      </c>
      <c r="XL14" s="3" t="s">
        <v>1030</v>
      </c>
      <c r="XM14" s="3">
        <v>1</v>
      </c>
      <c r="XN14" s="3" t="s">
        <v>1030</v>
      </c>
      <c r="XO14" s="3">
        <v>1</v>
      </c>
      <c r="XP14" s="3" t="s">
        <v>1030</v>
      </c>
      <c r="XQ14" s="3">
        <v>1</v>
      </c>
      <c r="XR14" s="3" t="s">
        <v>1030</v>
      </c>
      <c r="XS14" s="3">
        <v>1</v>
      </c>
      <c r="XT14" s="3" t="s">
        <v>1030</v>
      </c>
      <c r="XU14" s="3">
        <v>1</v>
      </c>
      <c r="XV14" s="3" t="s">
        <v>1030</v>
      </c>
      <c r="XW14" s="3">
        <v>1</v>
      </c>
      <c r="XX14" s="3" t="s">
        <v>1030</v>
      </c>
      <c r="XY14" s="3">
        <v>1</v>
      </c>
      <c r="XZ14" s="3" t="s">
        <v>1030</v>
      </c>
      <c r="YA14" s="3">
        <v>1</v>
      </c>
      <c r="YB14" s="3" t="s">
        <v>1030</v>
      </c>
      <c r="YC14" s="3">
        <v>1</v>
      </c>
      <c r="YD14" s="3" t="s">
        <v>1030</v>
      </c>
      <c r="YE14" s="3">
        <v>1</v>
      </c>
      <c r="YF14" s="3" t="s">
        <v>1030</v>
      </c>
      <c r="YG14" s="3">
        <v>1</v>
      </c>
      <c r="YH14" s="3" t="s">
        <v>1030</v>
      </c>
      <c r="YI14" s="3">
        <v>0</v>
      </c>
      <c r="YJ14" s="3" t="s">
        <v>1031</v>
      </c>
      <c r="YK14" s="29">
        <v>0.94736842105263197</v>
      </c>
      <c r="YL14" s="29">
        <v>1</v>
      </c>
      <c r="YM14" s="3">
        <v>1</v>
      </c>
      <c r="YN14" s="3" t="s">
        <v>1030</v>
      </c>
      <c r="YO14" s="3">
        <v>0.66</v>
      </c>
      <c r="YP14" s="3" t="s">
        <v>1058</v>
      </c>
      <c r="YQ14" s="3">
        <v>1</v>
      </c>
      <c r="YR14" s="3" t="s">
        <v>1030</v>
      </c>
      <c r="YS14" s="3">
        <v>0.33</v>
      </c>
      <c r="YT14" s="3" t="s">
        <v>1064</v>
      </c>
      <c r="YU14" s="29">
        <v>0.74750000000000005</v>
      </c>
      <c r="YV14" s="29">
        <v>1</v>
      </c>
      <c r="YW14" s="3">
        <v>1</v>
      </c>
      <c r="YX14" s="3" t="s">
        <v>1030</v>
      </c>
      <c r="YY14" s="3">
        <v>1</v>
      </c>
      <c r="YZ14" s="3" t="s">
        <v>1030</v>
      </c>
      <c r="ZA14" s="3">
        <v>1</v>
      </c>
      <c r="ZB14" s="3" t="s">
        <v>1030</v>
      </c>
      <c r="ZC14" s="3">
        <v>1</v>
      </c>
      <c r="ZD14" s="3" t="s">
        <v>1030</v>
      </c>
      <c r="ZE14" s="3">
        <v>1</v>
      </c>
      <c r="ZF14" s="3" t="s">
        <v>1030</v>
      </c>
      <c r="ZG14" s="3">
        <v>1</v>
      </c>
      <c r="ZH14" s="3" t="s">
        <v>1030</v>
      </c>
      <c r="ZI14" s="3">
        <v>1</v>
      </c>
      <c r="ZJ14" s="3" t="s">
        <v>1030</v>
      </c>
      <c r="ZK14" s="3">
        <v>1</v>
      </c>
      <c r="ZL14" s="3" t="s">
        <v>1030</v>
      </c>
      <c r="ZM14" s="20">
        <v>0.7</v>
      </c>
      <c r="ZN14" s="20">
        <v>0.7</v>
      </c>
      <c r="ZO14" s="20">
        <v>0.67200000000000004</v>
      </c>
      <c r="ZP14" s="20">
        <v>0.67200000000000004</v>
      </c>
      <c r="ZQ14" s="20">
        <v>0.70599999999999996</v>
      </c>
      <c r="ZR14" s="20">
        <v>0.70599999999999996</v>
      </c>
      <c r="ZS14" s="3">
        <v>999</v>
      </c>
      <c r="ZT14" s="3">
        <v>999</v>
      </c>
      <c r="ZU14" s="3">
        <v>999</v>
      </c>
      <c r="ZV14" s="3">
        <v>999</v>
      </c>
      <c r="ZW14" s="3">
        <v>999</v>
      </c>
      <c r="ZX14" s="3">
        <v>999</v>
      </c>
      <c r="ZY14" s="3">
        <v>999</v>
      </c>
      <c r="ZZ14" s="3">
        <v>999</v>
      </c>
      <c r="AAA14" s="3">
        <v>999</v>
      </c>
      <c r="AAB14" s="3">
        <v>999</v>
      </c>
      <c r="AAC14" s="3">
        <v>999</v>
      </c>
      <c r="AAD14" s="3">
        <v>999</v>
      </c>
      <c r="AAE14" s="3">
        <v>999</v>
      </c>
      <c r="AAF14" s="3">
        <v>999</v>
      </c>
      <c r="AAG14" s="3">
        <v>999</v>
      </c>
      <c r="AAH14" s="3">
        <v>999</v>
      </c>
      <c r="AAI14" s="30">
        <f>ZR14/ZP14</f>
        <v>1.0505952380952379</v>
      </c>
      <c r="AAJ14" s="6" t="s">
        <v>1044</v>
      </c>
      <c r="AAK14" s="30">
        <v>999</v>
      </c>
      <c r="AAL14" s="30">
        <v>999</v>
      </c>
      <c r="AAM14" s="30">
        <v>999</v>
      </c>
      <c r="AAN14" s="30">
        <v>999</v>
      </c>
      <c r="AAO14" s="30">
        <v>999</v>
      </c>
      <c r="AAP14" s="30">
        <v>999</v>
      </c>
      <c r="AAQ14" s="152"/>
      <c r="AAR14" s="30">
        <v>999</v>
      </c>
      <c r="AAS14" s="30">
        <v>999</v>
      </c>
      <c r="AAT14" s="20">
        <v>0.67120000000000002</v>
      </c>
      <c r="AAU14" s="20">
        <v>0.67120000000000002</v>
      </c>
      <c r="AAV14" s="3">
        <v>999</v>
      </c>
      <c r="AAW14" s="3">
        <v>999</v>
      </c>
      <c r="AAX14" s="3">
        <v>999</v>
      </c>
      <c r="AAY14" s="3">
        <v>999</v>
      </c>
      <c r="AAZ14" s="3">
        <v>999</v>
      </c>
      <c r="ABA14" s="3">
        <v>999</v>
      </c>
      <c r="ABB14" s="3">
        <v>999</v>
      </c>
      <c r="ABC14" s="3">
        <v>999</v>
      </c>
      <c r="ABD14" s="3">
        <v>999</v>
      </c>
      <c r="ABE14" s="3">
        <v>999</v>
      </c>
      <c r="ABF14" s="3">
        <v>999</v>
      </c>
      <c r="ABG14" s="3">
        <v>999</v>
      </c>
      <c r="ABH14" s="3">
        <v>999</v>
      </c>
      <c r="ABI14" s="3">
        <v>999</v>
      </c>
      <c r="ABJ14" s="3">
        <v>999</v>
      </c>
      <c r="ABK14" s="3">
        <v>999</v>
      </c>
      <c r="ABL14" s="3">
        <v>999</v>
      </c>
      <c r="ABM14" s="3">
        <v>999</v>
      </c>
      <c r="ABN14" s="3">
        <v>999</v>
      </c>
      <c r="ABO14" s="3">
        <v>999</v>
      </c>
      <c r="ABP14" s="30">
        <v>999</v>
      </c>
      <c r="ABQ14" s="30">
        <v>999</v>
      </c>
      <c r="ABR14" s="30">
        <v>999</v>
      </c>
      <c r="ABS14" s="30">
        <v>999</v>
      </c>
      <c r="ABT14" s="30">
        <v>999</v>
      </c>
      <c r="ABU14" s="30">
        <v>999</v>
      </c>
      <c r="ABV14" s="30">
        <v>999</v>
      </c>
      <c r="ABW14" s="30">
        <v>999</v>
      </c>
      <c r="ABX14" s="152"/>
      <c r="ABY14" s="30">
        <v>999</v>
      </c>
      <c r="ABZ14" s="30">
        <v>999</v>
      </c>
      <c r="ACA14" s="20">
        <v>0.69030000000000002</v>
      </c>
      <c r="ACB14" s="20">
        <v>0.69030000000000002</v>
      </c>
      <c r="ACC14" s="3">
        <v>999</v>
      </c>
      <c r="ACD14" s="3">
        <v>999</v>
      </c>
      <c r="ACE14" s="3">
        <v>999</v>
      </c>
      <c r="ACF14" s="3">
        <v>999</v>
      </c>
      <c r="ACG14" s="3">
        <v>999</v>
      </c>
      <c r="ACH14" s="3">
        <v>999</v>
      </c>
      <c r="ACI14" s="3">
        <v>999</v>
      </c>
      <c r="ACJ14" s="3">
        <v>999</v>
      </c>
      <c r="ACK14" s="3">
        <v>999</v>
      </c>
      <c r="ACL14" s="3">
        <v>999</v>
      </c>
      <c r="ACM14" s="3">
        <v>999</v>
      </c>
      <c r="ACN14" s="3">
        <v>999</v>
      </c>
      <c r="ACO14" s="3">
        <v>999</v>
      </c>
      <c r="ACP14" s="3">
        <v>999</v>
      </c>
      <c r="ACQ14" s="3">
        <v>999</v>
      </c>
      <c r="ACR14" s="3">
        <v>999</v>
      </c>
      <c r="ACS14" s="3">
        <v>999</v>
      </c>
      <c r="ACT14" s="3">
        <v>999</v>
      </c>
      <c r="ACU14" s="3">
        <v>999</v>
      </c>
      <c r="ACV14" s="3">
        <v>999</v>
      </c>
      <c r="ACW14" s="30">
        <v>999</v>
      </c>
      <c r="ACX14" s="30">
        <v>999</v>
      </c>
      <c r="ACY14" s="30">
        <v>999</v>
      </c>
      <c r="ACZ14" s="30">
        <v>999</v>
      </c>
      <c r="ADA14" s="30">
        <v>999</v>
      </c>
      <c r="ADB14" s="30">
        <v>999</v>
      </c>
      <c r="ADC14" s="30">
        <v>999</v>
      </c>
      <c r="ADD14" s="30">
        <v>999</v>
      </c>
      <c r="ADE14" s="152"/>
      <c r="ADF14" s="30">
        <v>999</v>
      </c>
      <c r="ADG14" s="30">
        <v>999</v>
      </c>
      <c r="ADH14" s="20">
        <v>0.54873256505438905</v>
      </c>
      <c r="ADI14" s="20">
        <v>0.54</v>
      </c>
      <c r="ADJ14" s="20">
        <v>0.49968171325963801</v>
      </c>
      <c r="ADK14" s="20">
        <v>0.49</v>
      </c>
      <c r="ADL14" s="20">
        <v>0.543827444442611</v>
      </c>
      <c r="ADM14" s="20">
        <v>0.53500000000000003</v>
      </c>
      <c r="ADN14" s="3">
        <v>999</v>
      </c>
      <c r="ADO14" s="3">
        <v>999</v>
      </c>
      <c r="ADP14" s="3">
        <v>999</v>
      </c>
      <c r="ADQ14" s="3">
        <v>999</v>
      </c>
      <c r="ADR14" s="3">
        <v>999</v>
      </c>
      <c r="ADS14" s="3">
        <v>999</v>
      </c>
      <c r="ADT14" s="3">
        <v>999</v>
      </c>
      <c r="ADU14" s="3">
        <v>999</v>
      </c>
      <c r="ADV14" s="3">
        <v>999</v>
      </c>
      <c r="ADW14" s="3">
        <v>999</v>
      </c>
      <c r="ADX14" s="3">
        <v>999</v>
      </c>
      <c r="ADY14" s="3">
        <v>999</v>
      </c>
      <c r="ADZ14" s="3">
        <v>999</v>
      </c>
      <c r="AEA14" s="3">
        <v>999</v>
      </c>
      <c r="AEB14" s="3">
        <v>999</v>
      </c>
      <c r="AEC14" s="3">
        <v>999</v>
      </c>
      <c r="AED14" s="30">
        <f>ADM14/ADK14</f>
        <v>1.0918367346938775</v>
      </c>
      <c r="AEE14" s="30" t="s">
        <v>1044</v>
      </c>
      <c r="AEF14" s="30">
        <v>999</v>
      </c>
      <c r="AEG14" s="30">
        <v>999</v>
      </c>
      <c r="AEH14" s="30">
        <v>999</v>
      </c>
      <c r="AEI14" s="30">
        <v>999</v>
      </c>
      <c r="AEJ14" s="30">
        <v>999</v>
      </c>
      <c r="AEK14" s="30">
        <v>999</v>
      </c>
      <c r="AEL14" s="152"/>
      <c r="AEM14" s="30">
        <v>999</v>
      </c>
      <c r="AEN14" s="30">
        <v>999</v>
      </c>
      <c r="AEO14" s="20">
        <v>0.54863446343809696</v>
      </c>
      <c r="AEP14" s="20">
        <v>0.53990000000000005</v>
      </c>
      <c r="AEQ14" s="3">
        <v>999</v>
      </c>
      <c r="AER14" s="3">
        <v>999</v>
      </c>
      <c r="AES14" s="3">
        <v>999</v>
      </c>
      <c r="AET14" s="3">
        <v>999</v>
      </c>
      <c r="AEU14" s="3">
        <v>999</v>
      </c>
      <c r="AEV14" s="3">
        <v>999</v>
      </c>
      <c r="AEW14" s="3">
        <v>999</v>
      </c>
      <c r="AEX14" s="3">
        <v>999</v>
      </c>
      <c r="AEY14" s="3">
        <v>999</v>
      </c>
      <c r="AEZ14" s="3">
        <v>999</v>
      </c>
      <c r="AFA14" s="3">
        <v>999</v>
      </c>
      <c r="AFB14" s="3">
        <v>999</v>
      </c>
      <c r="AFC14" s="3">
        <v>999</v>
      </c>
      <c r="AFD14" s="3">
        <v>999</v>
      </c>
      <c r="AFE14" s="3">
        <v>999</v>
      </c>
      <c r="AFF14" s="3">
        <v>999</v>
      </c>
      <c r="AFG14" s="3">
        <v>999</v>
      </c>
      <c r="AFH14" s="3">
        <v>999</v>
      </c>
      <c r="AFI14" s="3">
        <v>999</v>
      </c>
      <c r="AFJ14" s="3">
        <v>999</v>
      </c>
      <c r="AFK14" s="30">
        <v>999</v>
      </c>
      <c r="AFL14" s="30">
        <v>999</v>
      </c>
      <c r="AFM14" s="30">
        <v>999</v>
      </c>
      <c r="AFN14" s="30">
        <v>999</v>
      </c>
      <c r="AFO14" s="30">
        <v>999</v>
      </c>
      <c r="AFP14" s="30">
        <v>999</v>
      </c>
      <c r="AFQ14" s="30">
        <v>999</v>
      </c>
      <c r="AFR14" s="30">
        <v>999</v>
      </c>
      <c r="AFS14" s="152"/>
      <c r="AFT14" s="30">
        <v>999</v>
      </c>
      <c r="AFU14" s="30">
        <v>999</v>
      </c>
      <c r="AFV14" s="20">
        <v>0.47839370617264998</v>
      </c>
      <c r="AFW14" s="20">
        <v>0.46829999999999999</v>
      </c>
      <c r="AFX14" s="3">
        <v>999</v>
      </c>
      <c r="AFY14" s="3">
        <v>999</v>
      </c>
      <c r="AFZ14" s="3">
        <v>999</v>
      </c>
      <c r="AGA14" s="3">
        <v>999</v>
      </c>
      <c r="AGB14" s="3">
        <v>999</v>
      </c>
      <c r="AGC14" s="3">
        <v>999</v>
      </c>
      <c r="AGD14" s="3">
        <v>999</v>
      </c>
      <c r="AGE14" s="3">
        <v>999</v>
      </c>
      <c r="AGF14" s="3">
        <v>999</v>
      </c>
      <c r="AGG14" s="3">
        <v>999</v>
      </c>
      <c r="AGH14" s="3">
        <v>999</v>
      </c>
      <c r="AGI14" s="3">
        <v>999</v>
      </c>
      <c r="AGJ14" s="3">
        <v>999</v>
      </c>
      <c r="AGK14" s="3">
        <v>999</v>
      </c>
      <c r="AGL14" s="3">
        <v>999</v>
      </c>
      <c r="AGM14" s="3">
        <v>999</v>
      </c>
      <c r="AGN14" s="3">
        <v>999</v>
      </c>
      <c r="AGO14" s="3">
        <v>999</v>
      </c>
      <c r="AGP14" s="3">
        <v>999</v>
      </c>
      <c r="AGQ14" s="3">
        <v>999</v>
      </c>
      <c r="AGR14" s="30">
        <v>999</v>
      </c>
      <c r="AGS14" s="30">
        <v>999</v>
      </c>
      <c r="AGT14" s="30">
        <v>999</v>
      </c>
      <c r="AGU14" s="30">
        <v>999</v>
      </c>
      <c r="AGV14" s="30">
        <v>999</v>
      </c>
      <c r="AGW14" s="30">
        <v>999</v>
      </c>
      <c r="AGX14" s="30">
        <v>999</v>
      </c>
      <c r="AGY14" s="30">
        <v>999</v>
      </c>
      <c r="AGZ14" s="152"/>
      <c r="AHA14" s="30">
        <v>999</v>
      </c>
      <c r="AHB14" s="30">
        <v>999</v>
      </c>
      <c r="AHC14" s="3">
        <v>2013</v>
      </c>
      <c r="AHD14" s="20">
        <v>0.97750000000000004</v>
      </c>
      <c r="AHE14" s="20">
        <v>0.97750000000000004</v>
      </c>
      <c r="AHF14" s="20">
        <v>0.97019999999999995</v>
      </c>
      <c r="AHG14" s="20">
        <v>0.97019999999999995</v>
      </c>
      <c r="AHH14" s="20">
        <v>0.9849</v>
      </c>
      <c r="AHI14" s="20">
        <v>0.9849</v>
      </c>
      <c r="AHJ14" s="3">
        <v>999</v>
      </c>
      <c r="AHK14" s="3">
        <v>999</v>
      </c>
      <c r="AHL14" s="3">
        <v>999</v>
      </c>
      <c r="AHM14" s="3">
        <v>999</v>
      </c>
      <c r="AHN14" s="3">
        <v>999</v>
      </c>
      <c r="AHO14" s="3">
        <v>999</v>
      </c>
      <c r="AHP14" s="3">
        <v>999</v>
      </c>
      <c r="AHQ14" s="3">
        <v>999</v>
      </c>
      <c r="AHR14" s="3">
        <v>999</v>
      </c>
      <c r="AHS14" s="3">
        <v>999</v>
      </c>
      <c r="AHT14" s="3">
        <v>999</v>
      </c>
      <c r="AHU14" s="3">
        <v>999</v>
      </c>
      <c r="AHV14" s="3">
        <v>999</v>
      </c>
      <c r="AHW14" s="3">
        <v>999</v>
      </c>
      <c r="AHX14" s="3">
        <v>999</v>
      </c>
      <c r="AHY14" s="3">
        <v>999</v>
      </c>
      <c r="AHZ14" s="30">
        <f>AHI14/AHG14</f>
        <v>1.0151515151515151</v>
      </c>
      <c r="AIA14" s="6" t="s">
        <v>1044</v>
      </c>
      <c r="AIB14" s="30">
        <v>999</v>
      </c>
      <c r="AIC14" s="30">
        <v>999</v>
      </c>
      <c r="AID14" s="30">
        <v>999</v>
      </c>
      <c r="AIE14" s="30">
        <v>999</v>
      </c>
      <c r="AIF14" s="30">
        <v>999</v>
      </c>
      <c r="AIG14" s="30">
        <v>999</v>
      </c>
      <c r="AIH14" s="152"/>
      <c r="AII14" s="30">
        <v>999</v>
      </c>
      <c r="AIJ14" s="30">
        <v>999</v>
      </c>
      <c r="AIK14" s="20">
        <v>0.95420000000000005</v>
      </c>
      <c r="AIL14" s="20">
        <v>0.95420000000000005</v>
      </c>
      <c r="AIM14" s="20">
        <v>0.95009999999999994</v>
      </c>
      <c r="AIN14" s="20">
        <v>0.95009999999999994</v>
      </c>
      <c r="AIO14" s="20">
        <v>0.95830000000000004</v>
      </c>
      <c r="AIP14" s="20">
        <v>0.95830000000000004</v>
      </c>
      <c r="AIQ14" s="3">
        <v>999</v>
      </c>
      <c r="AIR14" s="3">
        <v>999</v>
      </c>
      <c r="AIS14" s="3">
        <v>999</v>
      </c>
      <c r="AIT14" s="3">
        <v>999</v>
      </c>
      <c r="AIU14" s="3">
        <v>999</v>
      </c>
      <c r="AIV14" s="3">
        <v>999</v>
      </c>
      <c r="AIW14" s="3">
        <v>999</v>
      </c>
      <c r="AIX14" s="3">
        <v>999</v>
      </c>
      <c r="AIY14" s="3">
        <v>999</v>
      </c>
      <c r="AIZ14" s="3">
        <v>999</v>
      </c>
      <c r="AJA14" s="3">
        <v>999</v>
      </c>
      <c r="AJB14" s="3">
        <v>999</v>
      </c>
      <c r="AJC14" s="3">
        <v>999</v>
      </c>
      <c r="AJD14" s="3">
        <v>999</v>
      </c>
      <c r="AJE14" s="3">
        <v>999</v>
      </c>
      <c r="AJF14" s="3">
        <v>999</v>
      </c>
      <c r="AJG14" s="30">
        <f t="shared" si="18"/>
        <v>1.0086306704557415</v>
      </c>
      <c r="AJH14" s="6" t="s">
        <v>1044</v>
      </c>
      <c r="AJI14" s="30">
        <v>999</v>
      </c>
      <c r="AJJ14" s="30">
        <v>999</v>
      </c>
      <c r="AJK14" s="30">
        <v>999</v>
      </c>
      <c r="AJL14" s="30">
        <v>999</v>
      </c>
      <c r="AJM14" s="30">
        <v>999</v>
      </c>
      <c r="AJN14" s="30">
        <v>999</v>
      </c>
      <c r="AJO14" s="152"/>
      <c r="AJP14" s="30">
        <v>999</v>
      </c>
      <c r="AJQ14" s="30">
        <v>999</v>
      </c>
      <c r="AJR14" s="5">
        <v>2008</v>
      </c>
      <c r="AJS14" s="29">
        <v>0.84806004591657103</v>
      </c>
      <c r="AJT14" s="29">
        <v>0.60606060606060597</v>
      </c>
      <c r="AJU14" s="29">
        <v>0.86868686868686895</v>
      </c>
      <c r="AJV14" s="3">
        <v>1</v>
      </c>
      <c r="AJW14" s="3" t="s">
        <v>1030</v>
      </c>
      <c r="AJX14" s="3">
        <v>0.66</v>
      </c>
      <c r="AJY14" s="3" t="s">
        <v>1086</v>
      </c>
      <c r="AJZ14" s="20">
        <v>2.2515495261290201E-2</v>
      </c>
      <c r="AKA14" s="20">
        <v>3.5999999999999999E-3</v>
      </c>
      <c r="AKB14" s="20">
        <v>999</v>
      </c>
      <c r="AKC14" s="20">
        <v>999</v>
      </c>
      <c r="AKD14" s="20">
        <v>999</v>
      </c>
      <c r="AKE14" s="20">
        <v>999</v>
      </c>
      <c r="AKF14" s="29">
        <v>0.56083849842042999</v>
      </c>
      <c r="AKG14" s="29">
        <v>1</v>
      </c>
      <c r="AKH14" s="3">
        <v>997</v>
      </c>
      <c r="AKI14" s="3" t="s">
        <v>1032</v>
      </c>
      <c r="AKJ14" s="3">
        <v>1</v>
      </c>
      <c r="AKK14" s="3" t="s">
        <v>1030</v>
      </c>
      <c r="AKL14" s="20">
        <v>1</v>
      </c>
      <c r="AKM14" s="42">
        <v>0</v>
      </c>
      <c r="AKN14" s="20">
        <v>1</v>
      </c>
      <c r="AKO14" s="42">
        <v>0</v>
      </c>
      <c r="AKP14" s="29">
        <v>1</v>
      </c>
      <c r="AKQ14" s="29">
        <v>1</v>
      </c>
      <c r="AKR14" s="3">
        <v>0.66</v>
      </c>
      <c r="AKS14" s="3" t="s">
        <v>1050</v>
      </c>
      <c r="AKT14" s="3">
        <v>997</v>
      </c>
      <c r="AKU14" s="5" t="s">
        <v>1032</v>
      </c>
      <c r="AKV14" s="3">
        <v>0.33</v>
      </c>
      <c r="AKW14" s="3" t="s">
        <v>1076</v>
      </c>
      <c r="AKX14" s="3">
        <v>1</v>
      </c>
      <c r="AKY14" s="3" t="s">
        <v>1030</v>
      </c>
      <c r="AKZ14" s="29">
        <v>0.663333333333333</v>
      </c>
      <c r="ALA14" s="29">
        <v>1</v>
      </c>
      <c r="ALB14" s="3" t="s">
        <v>1051</v>
      </c>
      <c r="ALC14" s="3" t="s">
        <v>1030</v>
      </c>
      <c r="ALD14" s="20">
        <v>0.85284757556121404</v>
      </c>
      <c r="ALE14">
        <v>15</v>
      </c>
      <c r="ALF14" s="3" t="s">
        <v>1051</v>
      </c>
      <c r="ALG14" s="3" t="s">
        <v>1030</v>
      </c>
      <c r="ALH14" s="3" t="s">
        <v>1051</v>
      </c>
      <c r="ALI14" s="3" t="s">
        <v>1030</v>
      </c>
      <c r="ALJ14" s="20">
        <v>0.96599999999999997</v>
      </c>
      <c r="ALK14" s="20">
        <v>0.96599999999999997</v>
      </c>
      <c r="ALL14" s="3" t="s">
        <v>1051</v>
      </c>
      <c r="ALM14" s="3" t="s">
        <v>1030</v>
      </c>
      <c r="ALN14" s="3" t="s">
        <v>1087</v>
      </c>
      <c r="ALO14" s="5" t="s">
        <v>1088</v>
      </c>
      <c r="ALP14" s="29">
        <v>0.87840679650874498</v>
      </c>
      <c r="ALQ14" s="29">
        <v>1</v>
      </c>
      <c r="ALR14" s="29">
        <v>1</v>
      </c>
    </row>
    <row r="15" spans="1:1006 1046:1046" x14ac:dyDescent="0.25">
      <c r="A15" s="3" t="s">
        <v>1089</v>
      </c>
      <c r="B15" s="3">
        <v>1</v>
      </c>
      <c r="C15" s="3" t="s">
        <v>1030</v>
      </c>
      <c r="D15" s="3">
        <v>1</v>
      </c>
      <c r="E15" s="3" t="s">
        <v>1030</v>
      </c>
      <c r="F15" s="3">
        <v>1</v>
      </c>
      <c r="G15" s="3" t="s">
        <v>1030</v>
      </c>
      <c r="H15" s="3">
        <v>1</v>
      </c>
      <c r="I15" s="3" t="s">
        <v>1030</v>
      </c>
      <c r="J15" s="3">
        <v>0</v>
      </c>
      <c r="K15" s="3" t="s">
        <v>1031</v>
      </c>
      <c r="L15" s="3">
        <v>1</v>
      </c>
      <c r="M15" s="3" t="s">
        <v>1030</v>
      </c>
      <c r="N15" s="3">
        <v>1</v>
      </c>
      <c r="O15" s="3" t="s">
        <v>1030</v>
      </c>
      <c r="P15" s="3">
        <v>1</v>
      </c>
      <c r="Q15" s="3" t="s">
        <v>1030</v>
      </c>
      <c r="R15" s="3">
        <v>0</v>
      </c>
      <c r="S15" s="3" t="s">
        <v>1031</v>
      </c>
      <c r="T15" s="3">
        <v>1</v>
      </c>
      <c r="U15" s="3" t="s">
        <v>1030</v>
      </c>
      <c r="V15" s="3">
        <v>1</v>
      </c>
      <c r="W15" s="3" t="s">
        <v>1030</v>
      </c>
      <c r="X15" s="3">
        <v>0</v>
      </c>
      <c r="Y15" s="3" t="s">
        <v>1031</v>
      </c>
      <c r="Z15" s="3">
        <v>0.5</v>
      </c>
      <c r="AA15" s="3" t="s">
        <v>1029</v>
      </c>
      <c r="AB15" s="3">
        <v>0.5</v>
      </c>
      <c r="AC15" s="3" t="s">
        <v>1029</v>
      </c>
      <c r="AD15" s="3">
        <v>1</v>
      </c>
      <c r="AE15" s="3" t="s">
        <v>1055</v>
      </c>
      <c r="AF15" s="3">
        <v>1</v>
      </c>
      <c r="AG15" s="3" t="s">
        <v>1055</v>
      </c>
      <c r="AH15" s="3">
        <v>997</v>
      </c>
      <c r="AI15" s="3" t="s">
        <v>1032</v>
      </c>
      <c r="AJ15" s="3">
        <v>997</v>
      </c>
      <c r="AK15" s="3" t="s">
        <v>1032</v>
      </c>
      <c r="AL15" s="3">
        <v>997</v>
      </c>
      <c r="AM15" s="3" t="s">
        <v>1032</v>
      </c>
      <c r="AN15" s="3">
        <v>997</v>
      </c>
      <c r="AO15" s="3" t="s">
        <v>1032</v>
      </c>
      <c r="AP15" s="3">
        <v>997</v>
      </c>
      <c r="AQ15" s="3" t="s">
        <v>1032</v>
      </c>
      <c r="AR15" s="3">
        <v>997</v>
      </c>
      <c r="AS15" s="3" t="s">
        <v>1032</v>
      </c>
      <c r="AT15" s="3">
        <v>997</v>
      </c>
      <c r="AU15" s="3" t="s">
        <v>1032</v>
      </c>
      <c r="AV15" s="3">
        <v>997</v>
      </c>
      <c r="AW15" s="3" t="s">
        <v>1032</v>
      </c>
      <c r="AX15" s="3">
        <v>997</v>
      </c>
      <c r="AY15" s="3" t="s">
        <v>1032</v>
      </c>
      <c r="AZ15" s="3">
        <v>997</v>
      </c>
      <c r="BA15" s="22" t="s">
        <v>1032</v>
      </c>
      <c r="BB15" s="3">
        <v>997</v>
      </c>
      <c r="BC15" s="22" t="s">
        <v>1032</v>
      </c>
      <c r="BD15" s="3">
        <v>997</v>
      </c>
      <c r="BE15" s="22" t="s">
        <v>1032</v>
      </c>
      <c r="BF15" s="3">
        <v>997</v>
      </c>
      <c r="BG15" s="22" t="s">
        <v>1032</v>
      </c>
      <c r="BH15" s="3">
        <v>997</v>
      </c>
      <c r="BI15" s="22" t="s">
        <v>1032</v>
      </c>
      <c r="BJ15" s="3">
        <v>997</v>
      </c>
      <c r="BK15" s="22" t="s">
        <v>1032</v>
      </c>
      <c r="BL15" s="3">
        <v>997</v>
      </c>
      <c r="BM15" s="22" t="s">
        <v>1032</v>
      </c>
      <c r="BN15" s="36">
        <v>0.75</v>
      </c>
      <c r="BO15" s="36">
        <v>1</v>
      </c>
      <c r="BP15" s="3">
        <v>0.5</v>
      </c>
      <c r="BQ15" s="3" t="s">
        <v>1061</v>
      </c>
      <c r="BR15" s="3">
        <v>0.5</v>
      </c>
      <c r="BS15" s="3" t="s">
        <v>1061</v>
      </c>
      <c r="BT15" s="3">
        <v>0.5</v>
      </c>
      <c r="BU15" s="3" t="s">
        <v>1061</v>
      </c>
      <c r="BV15" s="3">
        <v>0.5</v>
      </c>
      <c r="BW15" s="3" t="s">
        <v>1061</v>
      </c>
      <c r="BX15" s="3">
        <v>1</v>
      </c>
      <c r="BY15" s="3" t="s">
        <v>1030</v>
      </c>
      <c r="BZ15" s="3">
        <v>1</v>
      </c>
      <c r="CA15" s="3" t="s">
        <v>1030</v>
      </c>
      <c r="CB15" s="3">
        <v>1</v>
      </c>
      <c r="CC15" s="3" t="s">
        <v>1030</v>
      </c>
      <c r="CD15" s="18">
        <v>0.71428571428571397</v>
      </c>
      <c r="CE15" s="36">
        <v>1</v>
      </c>
      <c r="CF15" s="3">
        <v>1</v>
      </c>
      <c r="CG15" s="3" t="s">
        <v>1030</v>
      </c>
      <c r="CH15" s="3">
        <v>0</v>
      </c>
      <c r="CI15" s="3" t="s">
        <v>1031</v>
      </c>
      <c r="CJ15" s="3">
        <v>1</v>
      </c>
      <c r="CK15" s="3" t="s">
        <v>1030</v>
      </c>
      <c r="CL15" s="29">
        <v>0.66666666666666696</v>
      </c>
      <c r="CM15" s="29">
        <v>1</v>
      </c>
      <c r="CN15" s="3">
        <v>1</v>
      </c>
      <c r="CO15" s="22" t="s">
        <v>1030</v>
      </c>
      <c r="CP15" s="3">
        <v>1</v>
      </c>
      <c r="CQ15" s="22" t="s">
        <v>1030</v>
      </c>
      <c r="CR15" s="3">
        <v>1</v>
      </c>
      <c r="CS15" s="3" t="s">
        <v>1056</v>
      </c>
      <c r="CT15" s="3">
        <v>1</v>
      </c>
      <c r="CU15" s="3" t="s">
        <v>1030</v>
      </c>
      <c r="CV15" s="36">
        <v>1</v>
      </c>
      <c r="CW15" s="36">
        <v>1</v>
      </c>
      <c r="CX15">
        <v>0.75705244740577704</v>
      </c>
      <c r="CY15">
        <v>15.78</v>
      </c>
      <c r="CZ15" s="5">
        <v>2015</v>
      </c>
      <c r="DA15" s="21">
        <v>0.73517565357027803</v>
      </c>
      <c r="DB15">
        <v>4.62</v>
      </c>
      <c r="DC15" s="5">
        <v>2015</v>
      </c>
      <c r="DD15" s="3">
        <v>1</v>
      </c>
      <c r="DE15">
        <v>0</v>
      </c>
      <c r="DF15" s="22" t="s">
        <v>1032</v>
      </c>
      <c r="DG15" s="21">
        <v>1</v>
      </c>
      <c r="DH15" s="23">
        <v>1.75E-3</v>
      </c>
      <c r="DI15" s="5">
        <v>2007</v>
      </c>
      <c r="DJ15" s="3">
        <v>0.90788718385053102</v>
      </c>
      <c r="DK15">
        <v>46</v>
      </c>
      <c r="DL15" s="5">
        <v>2013</v>
      </c>
      <c r="DM15" s="21">
        <v>1</v>
      </c>
      <c r="DN15">
        <v>34.200000000000003</v>
      </c>
      <c r="DO15" s="5">
        <v>2013</v>
      </c>
      <c r="DP15" s="3">
        <v>3.5693955935251202E-2</v>
      </c>
      <c r="DQ15">
        <v>1.3</v>
      </c>
      <c r="DR15" s="5">
        <v>2013</v>
      </c>
      <c r="DS15" s="3">
        <v>1</v>
      </c>
      <c r="DT15">
        <v>18.5</v>
      </c>
      <c r="DU15" s="5">
        <v>2013</v>
      </c>
      <c r="DV15" s="3">
        <v>0</v>
      </c>
      <c r="DW15">
        <v>7.8</v>
      </c>
      <c r="DX15" s="5">
        <v>2016</v>
      </c>
      <c r="DY15" s="3">
        <v>999</v>
      </c>
      <c r="DZ15" s="3">
        <v>999</v>
      </c>
      <c r="EA15" s="3">
        <v>999</v>
      </c>
      <c r="EB15" s="3">
        <v>999</v>
      </c>
      <c r="EC15" s="3">
        <v>999</v>
      </c>
      <c r="ED15" s="3">
        <v>999</v>
      </c>
      <c r="EE15" s="3">
        <v>1</v>
      </c>
      <c r="EF15">
        <v>100</v>
      </c>
      <c r="EG15" s="5">
        <v>2015</v>
      </c>
      <c r="EH15" s="29">
        <v>0.65722515893605704</v>
      </c>
      <c r="EI15" s="29">
        <v>0.90476190476190499</v>
      </c>
      <c r="EJ15" s="25">
        <v>0.93544498979281598</v>
      </c>
      <c r="EK15" s="25">
        <v>0.73611111111111105</v>
      </c>
      <c r="EL15" s="25">
        <v>0.68859145081971196</v>
      </c>
      <c r="EM15" s="29">
        <v>0.98095238095238102</v>
      </c>
      <c r="EN15" s="3">
        <v>1</v>
      </c>
      <c r="EO15" s="3" t="s">
        <v>1030</v>
      </c>
      <c r="EP15" s="3">
        <v>0.27</v>
      </c>
      <c r="EQ15">
        <v>27</v>
      </c>
      <c r="ER15" s="3">
        <v>1</v>
      </c>
      <c r="ES15" s="3" t="s">
        <v>1030</v>
      </c>
      <c r="ET15" s="20">
        <v>0.20552696071083401</v>
      </c>
      <c r="EU15">
        <v>31</v>
      </c>
      <c r="EV15" s="27">
        <v>0.22600000000000001</v>
      </c>
      <c r="EW15">
        <v>22.6</v>
      </c>
      <c r="EX15" s="27">
        <v>0.29499999999999998</v>
      </c>
      <c r="EY15">
        <v>29.5</v>
      </c>
      <c r="EZ15" s="5">
        <v>2015</v>
      </c>
      <c r="FA15" s="36">
        <v>0.81460344207204405</v>
      </c>
      <c r="FB15" s="36">
        <v>1</v>
      </c>
      <c r="FC15" s="3">
        <v>1</v>
      </c>
      <c r="FD15" s="3" t="s">
        <v>1030</v>
      </c>
      <c r="FE15" s="3">
        <v>8.3000000000000004E-2</v>
      </c>
      <c r="FF15">
        <v>8.3000000000000007</v>
      </c>
      <c r="FG15" s="3">
        <v>1</v>
      </c>
      <c r="FH15" s="3" t="s">
        <v>1030</v>
      </c>
      <c r="FI15">
        <v>8.3000000000000004E-2</v>
      </c>
      <c r="FJ15">
        <v>8.3000000000000007</v>
      </c>
      <c r="FK15" s="3">
        <v>1</v>
      </c>
      <c r="FL15">
        <v>7.9</v>
      </c>
      <c r="FM15" s="3">
        <v>0.85455871134294403</v>
      </c>
      <c r="FN15">
        <v>9.5</v>
      </c>
      <c r="FO15" s="3">
        <v>1</v>
      </c>
      <c r="FP15">
        <v>100</v>
      </c>
      <c r="FQ15" s="3">
        <v>1</v>
      </c>
      <c r="FR15">
        <v>100</v>
      </c>
      <c r="FS15" s="5" t="s">
        <v>1035</v>
      </c>
      <c r="FT15" s="3">
        <v>1</v>
      </c>
      <c r="FU15">
        <v>100</v>
      </c>
      <c r="FV15" s="3">
        <v>1</v>
      </c>
      <c r="FW15">
        <v>100</v>
      </c>
      <c r="FX15" s="5" t="s">
        <v>1035</v>
      </c>
      <c r="FY15" s="29">
        <v>0.97575978522382401</v>
      </c>
      <c r="FZ15" s="29">
        <v>1</v>
      </c>
      <c r="GA15" s="3">
        <v>1</v>
      </c>
      <c r="GB15">
        <v>100</v>
      </c>
      <c r="GC15" s="3">
        <v>1</v>
      </c>
      <c r="GD15">
        <v>100</v>
      </c>
      <c r="GE15" s="5">
        <v>2015</v>
      </c>
      <c r="GF15" s="3">
        <v>0</v>
      </c>
      <c r="GG15" s="3" t="s">
        <v>1031</v>
      </c>
      <c r="GH15" s="3">
        <v>0.25</v>
      </c>
      <c r="GI15">
        <v>999</v>
      </c>
      <c r="GJ15" s="3">
        <v>0</v>
      </c>
      <c r="GK15" s="3" t="s">
        <v>1031</v>
      </c>
      <c r="GL15" s="3">
        <v>0.2</v>
      </c>
      <c r="GM15">
        <v>999</v>
      </c>
      <c r="GN15" s="27">
        <v>1</v>
      </c>
      <c r="GO15">
        <v>14.9</v>
      </c>
      <c r="GP15" s="27">
        <v>1</v>
      </c>
      <c r="GQ15">
        <v>13.8</v>
      </c>
      <c r="GR15" s="5">
        <v>2015</v>
      </c>
      <c r="GS15" s="3">
        <v>1</v>
      </c>
      <c r="GT15">
        <v>1.45</v>
      </c>
      <c r="GU15" s="5">
        <v>2015</v>
      </c>
      <c r="GV15" s="36">
        <v>1</v>
      </c>
      <c r="GW15" s="36">
        <v>1</v>
      </c>
      <c r="GX15" s="3">
        <v>0</v>
      </c>
      <c r="GY15" s="3" t="s">
        <v>1031</v>
      </c>
      <c r="GZ15" s="3">
        <v>1</v>
      </c>
      <c r="HA15" s="5">
        <v>999</v>
      </c>
      <c r="HB15" s="3">
        <v>0</v>
      </c>
      <c r="HC15" s="3" t="s">
        <v>1031</v>
      </c>
      <c r="HD15" s="3">
        <v>1</v>
      </c>
      <c r="HE15" s="3">
        <v>999</v>
      </c>
      <c r="HF15" s="15" t="s">
        <v>1035</v>
      </c>
      <c r="HG15" s="3">
        <v>1</v>
      </c>
      <c r="HH15" s="3">
        <v>1</v>
      </c>
      <c r="HI15" s="3">
        <v>1</v>
      </c>
      <c r="HJ15" s="3">
        <v>1</v>
      </c>
      <c r="HK15" s="5" t="s">
        <v>1035</v>
      </c>
      <c r="HL15" s="29">
        <v>1</v>
      </c>
      <c r="HM15" s="29">
        <v>1</v>
      </c>
      <c r="HN15" s="29">
        <v>1</v>
      </c>
      <c r="HO15" s="3">
        <v>1</v>
      </c>
      <c r="HP15" s="22" t="s">
        <v>1036</v>
      </c>
      <c r="HQ15" s="3">
        <v>1</v>
      </c>
      <c r="HR15" s="3" t="s">
        <v>1037</v>
      </c>
      <c r="HS15" s="43">
        <v>0.93899999999999995</v>
      </c>
      <c r="HT15">
        <v>6.1</v>
      </c>
      <c r="HU15" s="5">
        <v>2013</v>
      </c>
      <c r="HV15">
        <v>0.72262528236991297</v>
      </c>
      <c r="HW15">
        <v>24.09</v>
      </c>
      <c r="HX15" s="5">
        <v>2014</v>
      </c>
      <c r="HY15" s="5">
        <v>0</v>
      </c>
      <c r="HZ15" s="5" t="s">
        <v>1030</v>
      </c>
      <c r="IA15" t="s">
        <v>1090</v>
      </c>
      <c r="IB15" s="5">
        <v>2014</v>
      </c>
      <c r="IC15" s="5">
        <v>1</v>
      </c>
      <c r="ID15" s="3" t="s">
        <v>1030</v>
      </c>
      <c r="IE15" s="29">
        <v>0.77693754706165197</v>
      </c>
      <c r="IF15" s="29">
        <v>1</v>
      </c>
      <c r="IG15" s="3">
        <v>1</v>
      </c>
      <c r="IH15" s="22" t="s">
        <v>1030</v>
      </c>
      <c r="II15" s="11">
        <v>1</v>
      </c>
      <c r="IJ15" s="22" t="s">
        <v>1030</v>
      </c>
      <c r="IK15" s="3">
        <v>0</v>
      </c>
      <c r="IL15" s="3" t="s">
        <v>1031</v>
      </c>
      <c r="IM15" s="11">
        <v>1</v>
      </c>
      <c r="IN15" s="11" t="s">
        <v>1030</v>
      </c>
      <c r="IO15" s="11">
        <v>1</v>
      </c>
      <c r="IP15" s="11" t="s">
        <v>1030</v>
      </c>
      <c r="IQ15" s="3">
        <v>1</v>
      </c>
      <c r="IR15" s="11" t="s">
        <v>1030</v>
      </c>
      <c r="IS15" s="3">
        <v>1</v>
      </c>
      <c r="IT15" s="3" t="s">
        <v>1030</v>
      </c>
      <c r="IU15" s="3">
        <v>0</v>
      </c>
      <c r="IV15" s="3" t="s">
        <v>1031</v>
      </c>
      <c r="IW15" s="3">
        <v>0</v>
      </c>
      <c r="IX15" s="3" t="s">
        <v>1031</v>
      </c>
      <c r="IY15" s="3">
        <v>1</v>
      </c>
      <c r="IZ15" s="3" t="s">
        <v>1030</v>
      </c>
      <c r="JA15" s="3">
        <v>0</v>
      </c>
      <c r="JB15" s="3" t="s">
        <v>1031</v>
      </c>
      <c r="JC15" s="3">
        <v>0</v>
      </c>
      <c r="JD15" s="3" t="s">
        <v>1031</v>
      </c>
      <c r="JE15" s="3">
        <v>0</v>
      </c>
      <c r="JF15" s="3" t="s">
        <v>1031</v>
      </c>
      <c r="JG15" s="3">
        <v>1</v>
      </c>
      <c r="JH15" s="11" t="s">
        <v>1030</v>
      </c>
      <c r="JI15" s="3">
        <v>0</v>
      </c>
      <c r="JJ15" s="3" t="s">
        <v>1031</v>
      </c>
      <c r="JK15" s="3">
        <v>1</v>
      </c>
      <c r="JL15" s="3" t="s">
        <v>1030</v>
      </c>
      <c r="JM15" s="3">
        <v>1</v>
      </c>
      <c r="JN15" s="11" t="s">
        <v>1030</v>
      </c>
      <c r="JO15" s="3">
        <v>0.33</v>
      </c>
      <c r="JP15" s="5" t="s">
        <v>1063</v>
      </c>
      <c r="JQ15" s="3">
        <v>0</v>
      </c>
      <c r="JR15" s="3" t="s">
        <v>1030</v>
      </c>
      <c r="JS15" s="29">
        <v>0.54368421052631599</v>
      </c>
      <c r="JT15" s="29">
        <v>1</v>
      </c>
      <c r="JU15" s="3">
        <v>0.99039999999999995</v>
      </c>
      <c r="JV15" s="3">
        <v>0.99039999999999995</v>
      </c>
      <c r="JW15" s="3">
        <v>0.99490000000000001</v>
      </c>
      <c r="JX15" s="34">
        <v>0.99490000000000001</v>
      </c>
      <c r="JY15" s="3">
        <v>0.98550000000000004</v>
      </c>
      <c r="JZ15" s="34">
        <v>0.98550000000000004</v>
      </c>
      <c r="KA15" s="3">
        <v>999</v>
      </c>
      <c r="KB15" s="34">
        <v>999</v>
      </c>
      <c r="KC15" s="3">
        <v>999</v>
      </c>
      <c r="KD15" s="34">
        <v>999</v>
      </c>
      <c r="KE15" s="3">
        <v>999</v>
      </c>
      <c r="KF15" s="34">
        <v>999</v>
      </c>
      <c r="KG15" s="3">
        <v>999</v>
      </c>
      <c r="KH15" s="34">
        <v>999</v>
      </c>
      <c r="KI15" s="3">
        <v>999</v>
      </c>
      <c r="KJ15" s="34">
        <v>999</v>
      </c>
      <c r="KK15" s="3">
        <v>999</v>
      </c>
      <c r="KL15" s="34">
        <v>999</v>
      </c>
      <c r="KM15" s="3">
        <v>999</v>
      </c>
      <c r="KN15" s="3">
        <v>999</v>
      </c>
      <c r="KO15" s="3">
        <v>999</v>
      </c>
      <c r="KP15" s="3">
        <v>999</v>
      </c>
      <c r="KQ15" s="154">
        <f t="shared" si="10"/>
        <v>2.7299999999999991E-2</v>
      </c>
      <c r="KR15" s="30">
        <f>JZ15/JX15</f>
        <v>0.99055181425268879</v>
      </c>
      <c r="KS15" s="6" t="s">
        <v>1040</v>
      </c>
      <c r="KT15" s="30">
        <v>999</v>
      </c>
      <c r="KU15" s="30">
        <v>999</v>
      </c>
      <c r="KV15" s="30">
        <v>999</v>
      </c>
      <c r="KW15" s="30">
        <v>999</v>
      </c>
      <c r="KX15" s="30">
        <v>999</v>
      </c>
      <c r="KY15" s="30">
        <v>999</v>
      </c>
      <c r="KZ15" s="152"/>
      <c r="LA15" s="30">
        <v>999</v>
      </c>
      <c r="LB15" s="30">
        <v>999</v>
      </c>
      <c r="LC15" s="3">
        <v>0.973862988417589</v>
      </c>
      <c r="LD15" s="3">
        <v>0.97729999999999995</v>
      </c>
      <c r="LE15" s="3">
        <v>0.97996546073964796</v>
      </c>
      <c r="LF15" s="3">
        <v>0.98260000000000003</v>
      </c>
      <c r="LG15" s="3">
        <v>0.96718480638390703</v>
      </c>
      <c r="LH15" s="3">
        <v>0.97150000000000003</v>
      </c>
      <c r="LI15" s="3">
        <v>999</v>
      </c>
      <c r="LJ15" s="3">
        <v>999</v>
      </c>
      <c r="LK15" s="3">
        <v>999</v>
      </c>
      <c r="LL15" s="3">
        <v>999</v>
      </c>
      <c r="LM15" s="3">
        <v>999</v>
      </c>
      <c r="LN15" s="3">
        <v>999</v>
      </c>
      <c r="LO15" s="3">
        <v>999</v>
      </c>
      <c r="LP15" s="3">
        <v>999</v>
      </c>
      <c r="LQ15" s="3">
        <v>999</v>
      </c>
      <c r="LR15" s="3">
        <v>999</v>
      </c>
      <c r="LS15" s="5">
        <v>999</v>
      </c>
      <c r="LT15" s="3">
        <v>999</v>
      </c>
      <c r="LU15" s="3">
        <v>999</v>
      </c>
      <c r="LV15" s="3">
        <v>999</v>
      </c>
      <c r="LW15" s="3">
        <v>999</v>
      </c>
      <c r="LX15" s="11">
        <v>999</v>
      </c>
      <c r="LY15" s="154">
        <f t="shared" si="11"/>
        <v>1.5799999999999925E-2</v>
      </c>
      <c r="LZ15" s="30">
        <f>LH15/LF15</f>
        <v>0.98870343985344999</v>
      </c>
      <c r="MA15" s="6" t="s">
        <v>1040</v>
      </c>
      <c r="MB15" s="30">
        <v>999</v>
      </c>
      <c r="MC15" s="30">
        <v>999</v>
      </c>
      <c r="MD15" s="30">
        <v>999</v>
      </c>
      <c r="ME15" s="30">
        <v>999</v>
      </c>
      <c r="MF15" s="30">
        <v>999</v>
      </c>
      <c r="MG15" s="30">
        <v>999</v>
      </c>
      <c r="MH15" s="152"/>
      <c r="MI15" s="30">
        <v>999</v>
      </c>
      <c r="MJ15" s="30">
        <v>999</v>
      </c>
      <c r="MK15" s="3">
        <v>999</v>
      </c>
      <c r="ML15" s="3">
        <v>999</v>
      </c>
      <c r="MM15" s="3">
        <v>999</v>
      </c>
      <c r="MN15" s="3">
        <v>999</v>
      </c>
      <c r="MO15" s="3">
        <v>999</v>
      </c>
      <c r="MP15" s="3">
        <v>999</v>
      </c>
      <c r="MQ15" s="3">
        <v>999</v>
      </c>
      <c r="MR15" s="3">
        <v>999</v>
      </c>
      <c r="MS15" s="3">
        <v>999</v>
      </c>
      <c r="MT15" s="3">
        <v>999</v>
      </c>
      <c r="MU15" s="3">
        <v>999</v>
      </c>
      <c r="MV15" s="3">
        <v>999</v>
      </c>
      <c r="MW15" s="3">
        <v>999</v>
      </c>
      <c r="MX15" s="3">
        <v>999</v>
      </c>
      <c r="MY15" s="3">
        <v>999</v>
      </c>
      <c r="MZ15" s="3">
        <v>999</v>
      </c>
      <c r="NA15" s="3">
        <v>999</v>
      </c>
      <c r="NB15" s="3">
        <v>999</v>
      </c>
      <c r="NC15" s="3">
        <v>999</v>
      </c>
      <c r="ND15" s="3">
        <v>999</v>
      </c>
      <c r="NE15" s="3">
        <v>999</v>
      </c>
      <c r="NF15" s="3">
        <v>999</v>
      </c>
      <c r="NG15" s="30">
        <v>999</v>
      </c>
      <c r="NH15" s="30">
        <v>999</v>
      </c>
      <c r="NI15" s="30">
        <v>999</v>
      </c>
      <c r="NJ15" s="30">
        <v>999</v>
      </c>
      <c r="NK15" s="30">
        <v>999</v>
      </c>
      <c r="NL15" s="30">
        <v>999</v>
      </c>
      <c r="NM15" s="30">
        <v>999</v>
      </c>
      <c r="NN15" s="30">
        <v>999</v>
      </c>
      <c r="NO15" s="152"/>
      <c r="NP15" s="30">
        <v>999</v>
      </c>
      <c r="NQ15" s="30">
        <v>999</v>
      </c>
      <c r="NR15" s="3">
        <v>0.94645942561312102</v>
      </c>
      <c r="NS15" s="3">
        <v>0.95350000000000001</v>
      </c>
      <c r="NT15" s="3">
        <v>1.0902705677018101</v>
      </c>
      <c r="NU15" s="3">
        <v>1.0784</v>
      </c>
      <c r="NV15" s="3">
        <v>0.78434085037564105</v>
      </c>
      <c r="NW15" s="3">
        <v>0.81269999999999998</v>
      </c>
      <c r="NX15" s="3">
        <v>999</v>
      </c>
      <c r="NY15" s="3">
        <v>999</v>
      </c>
      <c r="NZ15" s="3">
        <v>999</v>
      </c>
      <c r="OA15" s="3">
        <v>999</v>
      </c>
      <c r="OB15" s="3">
        <v>999</v>
      </c>
      <c r="OC15" s="3">
        <v>999</v>
      </c>
      <c r="OD15" s="3">
        <v>999</v>
      </c>
      <c r="OE15" s="3">
        <v>999</v>
      </c>
      <c r="OF15" s="3">
        <v>999</v>
      </c>
      <c r="OG15" s="3">
        <v>999</v>
      </c>
      <c r="OH15" s="3">
        <v>999</v>
      </c>
      <c r="OI15" s="3">
        <v>999</v>
      </c>
      <c r="OJ15" s="5">
        <v>999</v>
      </c>
      <c r="OK15" s="3">
        <v>999</v>
      </c>
      <c r="OL15" s="3">
        <v>999</v>
      </c>
      <c r="OM15" s="3">
        <v>999</v>
      </c>
      <c r="ON15" s="30">
        <f>NW15/NU15</f>
        <v>0.75361646884272993</v>
      </c>
      <c r="OO15" s="6" t="s">
        <v>1040</v>
      </c>
      <c r="OP15" s="30">
        <v>999</v>
      </c>
      <c r="OQ15" s="30">
        <v>999</v>
      </c>
      <c r="OR15" s="30">
        <v>999</v>
      </c>
      <c r="OS15" s="30">
        <v>999</v>
      </c>
      <c r="OT15" s="30">
        <v>999</v>
      </c>
      <c r="OU15" s="30">
        <v>999</v>
      </c>
      <c r="OV15" s="152"/>
      <c r="OW15" s="30">
        <v>999</v>
      </c>
      <c r="OX15" s="30">
        <v>999</v>
      </c>
      <c r="OY15" s="3">
        <v>2013</v>
      </c>
      <c r="OZ15" s="3">
        <v>0.96309999999999996</v>
      </c>
      <c r="PA15" s="3">
        <v>0.96309999999999996</v>
      </c>
      <c r="PB15" s="3">
        <v>0.96609999999999996</v>
      </c>
      <c r="PC15" s="3">
        <v>0.96609999999999996</v>
      </c>
      <c r="PD15" s="3">
        <v>0.95989999999999998</v>
      </c>
      <c r="PE15" s="3">
        <v>0.95989999999999998</v>
      </c>
      <c r="PF15" s="3">
        <v>999</v>
      </c>
      <c r="PG15" s="3">
        <v>999</v>
      </c>
      <c r="PH15" s="3">
        <v>999</v>
      </c>
      <c r="PI15" s="3">
        <v>999</v>
      </c>
      <c r="PJ15" s="3">
        <v>999</v>
      </c>
      <c r="PK15" s="3">
        <v>999</v>
      </c>
      <c r="PL15" s="3">
        <v>999</v>
      </c>
      <c r="PM15" s="3">
        <v>999</v>
      </c>
      <c r="PN15" s="3">
        <v>999</v>
      </c>
      <c r="PO15" s="3">
        <v>999</v>
      </c>
      <c r="PP15" s="3">
        <v>999</v>
      </c>
      <c r="PQ15" s="3">
        <v>999</v>
      </c>
      <c r="PR15" s="3">
        <v>999</v>
      </c>
      <c r="PS15" s="3">
        <v>999</v>
      </c>
      <c r="PT15" s="3">
        <v>999</v>
      </c>
      <c r="PU15" s="3">
        <v>999</v>
      </c>
      <c r="PV15" s="154">
        <f t="shared" si="12"/>
        <v>3.6900000000000044E-2</v>
      </c>
      <c r="PW15" s="30">
        <f t="shared" si="20"/>
        <v>0.99358244488148229</v>
      </c>
      <c r="PX15" s="6" t="s">
        <v>1040</v>
      </c>
      <c r="PY15" s="30">
        <v>999</v>
      </c>
      <c r="PZ15" s="30">
        <v>999</v>
      </c>
      <c r="QA15" s="30">
        <v>999</v>
      </c>
      <c r="QB15" s="30">
        <v>999</v>
      </c>
      <c r="QC15" s="30">
        <v>999</v>
      </c>
      <c r="QD15" s="30">
        <v>999</v>
      </c>
      <c r="QE15" s="152"/>
      <c r="QF15" s="30">
        <v>999</v>
      </c>
      <c r="QG15" s="30">
        <v>999</v>
      </c>
      <c r="QH15" s="3">
        <v>0.95567070722806802</v>
      </c>
      <c r="QI15" s="3">
        <v>0.96150000000000002</v>
      </c>
      <c r="QJ15" s="3">
        <v>0.96062176766068796</v>
      </c>
      <c r="QK15" s="3">
        <v>0.96579999999999999</v>
      </c>
      <c r="QL15" s="3">
        <v>0.95025907493981698</v>
      </c>
      <c r="QM15" s="3">
        <v>0.95679999999999998</v>
      </c>
      <c r="QN15" s="3">
        <v>999</v>
      </c>
      <c r="QO15" s="3">
        <v>999</v>
      </c>
      <c r="QP15" s="3">
        <v>999</v>
      </c>
      <c r="QQ15" s="3">
        <v>999</v>
      </c>
      <c r="QR15" s="3">
        <v>999</v>
      </c>
      <c r="QS15" s="3">
        <v>999</v>
      </c>
      <c r="QT15" s="3">
        <v>999</v>
      </c>
      <c r="QU15" s="3">
        <v>999</v>
      </c>
      <c r="QV15" s="3">
        <v>999</v>
      </c>
      <c r="QW15" s="3">
        <v>999</v>
      </c>
      <c r="QX15" s="3">
        <v>999</v>
      </c>
      <c r="QY15" s="3">
        <v>999</v>
      </c>
      <c r="QZ15" s="3">
        <v>999</v>
      </c>
      <c r="RA15" s="3">
        <v>999</v>
      </c>
      <c r="RB15" s="3">
        <v>999</v>
      </c>
      <c r="RC15" s="3">
        <v>999</v>
      </c>
      <c r="RD15" s="154">
        <f t="shared" si="13"/>
        <v>3.8499999999999979E-2</v>
      </c>
      <c r="RE15" s="30">
        <f>QM15/QK15</f>
        <v>0.99068130047628911</v>
      </c>
      <c r="RF15" s="6" t="s">
        <v>1040</v>
      </c>
      <c r="RG15" s="30">
        <v>999</v>
      </c>
      <c r="RH15" s="30">
        <v>999</v>
      </c>
      <c r="RI15" s="30">
        <v>999</v>
      </c>
      <c r="RJ15" s="30">
        <v>999</v>
      </c>
      <c r="RK15" s="30">
        <v>999</v>
      </c>
      <c r="RL15" s="30">
        <v>999</v>
      </c>
      <c r="RM15" s="152"/>
      <c r="RN15" s="30">
        <v>999</v>
      </c>
      <c r="RO15" s="30">
        <v>999</v>
      </c>
      <c r="RP15" s="3">
        <v>2013</v>
      </c>
      <c r="RQ15" s="20">
        <v>0.99960000000000004</v>
      </c>
      <c r="RR15" s="20">
        <v>0.99960000000000004</v>
      </c>
      <c r="RS15" s="3">
        <v>1</v>
      </c>
      <c r="RT15" s="3">
        <v>1</v>
      </c>
      <c r="RU15" s="20">
        <v>0.99919999999999998</v>
      </c>
      <c r="RV15" s="20">
        <v>0.99919999999999998</v>
      </c>
      <c r="RW15" s="3">
        <v>1</v>
      </c>
      <c r="RX15" s="3">
        <v>1</v>
      </c>
      <c r="RY15" s="20">
        <v>0.99950000000000006</v>
      </c>
      <c r="RZ15" s="20">
        <v>0.99950000000000006</v>
      </c>
      <c r="SA15" s="3">
        <v>999</v>
      </c>
      <c r="SB15" s="3">
        <v>999</v>
      </c>
      <c r="SC15" s="3">
        <v>999</v>
      </c>
      <c r="SD15" s="3">
        <v>999</v>
      </c>
      <c r="SE15" s="3">
        <v>999</v>
      </c>
      <c r="SF15" s="3">
        <v>999</v>
      </c>
      <c r="SG15" s="3">
        <v>999</v>
      </c>
      <c r="SH15" s="3">
        <v>999</v>
      </c>
      <c r="SI15" s="3">
        <v>999</v>
      </c>
      <c r="SJ15" s="3">
        <v>999</v>
      </c>
      <c r="SK15" s="20">
        <v>0.79300000000000004</v>
      </c>
      <c r="SL15" s="20">
        <v>0.79300000000000004</v>
      </c>
      <c r="SM15" s="30">
        <f>RV15/RT15</f>
        <v>0.99919999999999998</v>
      </c>
      <c r="SN15" s="6" t="s">
        <v>1040</v>
      </c>
      <c r="SO15" s="31">
        <f>RZ15/RX15</f>
        <v>0.99950000000000006</v>
      </c>
      <c r="SP15" s="6" t="s">
        <v>1045</v>
      </c>
      <c r="SQ15" s="30">
        <v>999</v>
      </c>
      <c r="SR15" s="30">
        <v>999</v>
      </c>
      <c r="SS15" s="30">
        <v>999</v>
      </c>
      <c r="ST15" s="30">
        <v>999</v>
      </c>
      <c r="SU15" s="152"/>
      <c r="SV15" s="33">
        <f>SL15/RR15</f>
        <v>0.79331732693077228</v>
      </c>
      <c r="SW15" s="6" t="s">
        <v>1047</v>
      </c>
      <c r="SX15" s="20">
        <v>0.90788718385053102</v>
      </c>
      <c r="SY15" s="20">
        <v>0.92</v>
      </c>
      <c r="SZ15" s="20">
        <v>0.91940127883766598</v>
      </c>
      <c r="TA15" s="20">
        <v>0.93</v>
      </c>
      <c r="TB15" s="20">
        <v>0.90788717581447598</v>
      </c>
      <c r="TC15" s="20">
        <v>0.92</v>
      </c>
      <c r="TD15" s="3">
        <v>999</v>
      </c>
      <c r="TE15" s="3">
        <v>999</v>
      </c>
      <c r="TF15" s="3">
        <v>999</v>
      </c>
      <c r="TG15" s="3">
        <v>999</v>
      </c>
      <c r="TH15" s="3">
        <v>999</v>
      </c>
      <c r="TI15" s="3">
        <v>999</v>
      </c>
      <c r="TJ15" s="3">
        <v>999</v>
      </c>
      <c r="TK15" s="3">
        <v>999</v>
      </c>
      <c r="TL15" s="3">
        <v>999</v>
      </c>
      <c r="TM15" s="3">
        <v>999</v>
      </c>
      <c r="TN15" s="3">
        <v>999</v>
      </c>
      <c r="TO15" s="3">
        <v>999</v>
      </c>
      <c r="TP15" s="3">
        <v>999</v>
      </c>
      <c r="TQ15" s="3">
        <v>999</v>
      </c>
      <c r="TR15" s="43">
        <v>0.40126664279409302</v>
      </c>
      <c r="TS15">
        <v>0.48</v>
      </c>
      <c r="TT15" s="30">
        <f>TC15/TA15</f>
        <v>0.989247311827957</v>
      </c>
      <c r="TU15" s="6" t="s">
        <v>1040</v>
      </c>
      <c r="TV15" s="30">
        <v>999</v>
      </c>
      <c r="TW15" s="30">
        <v>999</v>
      </c>
      <c r="TX15" s="30">
        <v>999</v>
      </c>
      <c r="TY15" s="30">
        <v>999</v>
      </c>
      <c r="TZ15" s="30">
        <v>999</v>
      </c>
      <c r="UA15" s="30">
        <v>999</v>
      </c>
      <c r="UB15" s="152"/>
      <c r="UC15" s="33">
        <f>TS15/SY15</f>
        <v>0.52173913043478259</v>
      </c>
      <c r="UD15" s="6" t="s">
        <v>1047</v>
      </c>
      <c r="UE15" s="20">
        <v>9.0385940523998204E-2</v>
      </c>
      <c r="UF15" s="20">
        <v>0.21</v>
      </c>
      <c r="UG15" s="20">
        <v>9.0385861167948306E-2</v>
      </c>
      <c r="UH15" s="20">
        <v>0.21</v>
      </c>
      <c r="UI15" s="20">
        <v>7.8871758144757803E-2</v>
      </c>
      <c r="UJ15" s="20">
        <v>0.2</v>
      </c>
      <c r="UK15" s="3">
        <v>999</v>
      </c>
      <c r="UL15" s="3">
        <v>999</v>
      </c>
      <c r="UM15" s="3">
        <v>999</v>
      </c>
      <c r="UN15" s="3">
        <v>999</v>
      </c>
      <c r="UO15" s="3">
        <v>999</v>
      </c>
      <c r="UP15" s="3">
        <v>999</v>
      </c>
      <c r="UQ15" s="3">
        <v>999</v>
      </c>
      <c r="UR15" s="3">
        <v>999</v>
      </c>
      <c r="US15" s="3">
        <v>999</v>
      </c>
      <c r="UT15" s="3">
        <v>999</v>
      </c>
      <c r="UU15" s="3">
        <v>999</v>
      </c>
      <c r="UV15" s="3">
        <v>999</v>
      </c>
      <c r="UW15" s="3">
        <v>999</v>
      </c>
      <c r="UX15" s="3">
        <v>999</v>
      </c>
      <c r="UY15" s="3">
        <v>999</v>
      </c>
      <c r="UZ15" s="3">
        <v>999</v>
      </c>
      <c r="VA15" s="30">
        <f>UJ15/UH15</f>
        <v>0.95238095238095244</v>
      </c>
      <c r="VB15" s="6" t="s">
        <v>1040</v>
      </c>
      <c r="VC15" s="30">
        <v>999</v>
      </c>
      <c r="VD15" s="30">
        <v>999</v>
      </c>
      <c r="VE15" s="30">
        <v>999</v>
      </c>
      <c r="VF15" s="30">
        <v>999</v>
      </c>
      <c r="VG15" s="30">
        <v>999</v>
      </c>
      <c r="VH15" s="30">
        <v>999</v>
      </c>
      <c r="VI15" s="152"/>
      <c r="VJ15" s="30">
        <v>999</v>
      </c>
      <c r="VK15" s="30">
        <v>999</v>
      </c>
      <c r="VL15" s="20">
        <v>0.41715615581423798</v>
      </c>
      <c r="VM15" s="20">
        <v>0.49380000000000002</v>
      </c>
      <c r="VN15" s="20">
        <v>0.40276347618710701</v>
      </c>
      <c r="VO15" s="20">
        <v>0.48130000000000001</v>
      </c>
      <c r="VP15" s="20">
        <v>0.43339099022879402</v>
      </c>
      <c r="VQ15" s="20">
        <v>0.50790000000000002</v>
      </c>
      <c r="VR15" s="3">
        <v>999</v>
      </c>
      <c r="VS15" s="3">
        <v>999</v>
      </c>
      <c r="VT15" s="3">
        <v>999</v>
      </c>
      <c r="VU15" s="3">
        <v>999</v>
      </c>
      <c r="VV15" s="3">
        <v>999</v>
      </c>
      <c r="VW15" s="3">
        <v>999</v>
      </c>
      <c r="VX15" s="3">
        <v>999</v>
      </c>
      <c r="VY15" s="3">
        <v>999</v>
      </c>
      <c r="VZ15" s="3">
        <v>999</v>
      </c>
      <c r="WA15" s="3">
        <v>999</v>
      </c>
      <c r="WB15" s="3">
        <v>999</v>
      </c>
      <c r="WC15" s="3">
        <v>999</v>
      </c>
      <c r="WD15" s="3">
        <v>999</v>
      </c>
      <c r="WE15" s="3">
        <v>999</v>
      </c>
      <c r="WF15" s="3">
        <v>999</v>
      </c>
      <c r="WG15" s="3">
        <v>999</v>
      </c>
      <c r="WH15" s="30">
        <f>VQ15/VO15</f>
        <v>1.0552669852482859</v>
      </c>
      <c r="WI15" s="6" t="s">
        <v>1044</v>
      </c>
      <c r="WJ15" s="30">
        <v>999</v>
      </c>
      <c r="WK15" s="30">
        <v>999</v>
      </c>
      <c r="WL15" s="30">
        <v>999</v>
      </c>
      <c r="WM15" s="30">
        <v>999</v>
      </c>
      <c r="WN15" s="30">
        <v>999</v>
      </c>
      <c r="WO15" s="30">
        <v>999</v>
      </c>
      <c r="WP15" s="152"/>
      <c r="WQ15" s="30">
        <v>999</v>
      </c>
      <c r="WR15" s="30">
        <v>999</v>
      </c>
      <c r="WS15" s="3">
        <v>2015</v>
      </c>
      <c r="WT15" s="29">
        <v>0.80559463269105303</v>
      </c>
      <c r="WU15" s="29">
        <v>0.28030303030303</v>
      </c>
      <c r="WV15" s="29">
        <v>0.76010101010101006</v>
      </c>
      <c r="WW15" s="3">
        <v>1</v>
      </c>
      <c r="WX15" s="3" t="s">
        <v>1030</v>
      </c>
      <c r="WY15" s="3">
        <v>1</v>
      </c>
      <c r="WZ15" s="3" t="s">
        <v>1030</v>
      </c>
      <c r="XA15" s="3">
        <v>1</v>
      </c>
      <c r="XB15" s="3" t="s">
        <v>1030</v>
      </c>
      <c r="XC15" s="3">
        <v>1</v>
      </c>
      <c r="XD15" s="3" t="s">
        <v>1030</v>
      </c>
      <c r="XE15" s="3">
        <v>0</v>
      </c>
      <c r="XF15" s="3" t="s">
        <v>1031</v>
      </c>
      <c r="XG15" s="3">
        <v>1</v>
      </c>
      <c r="XH15" s="3" t="s">
        <v>1030</v>
      </c>
      <c r="XI15" s="3">
        <v>0</v>
      </c>
      <c r="XJ15" s="3" t="s">
        <v>1031</v>
      </c>
      <c r="XK15" s="3">
        <v>1</v>
      </c>
      <c r="XL15" s="3" t="s">
        <v>1030</v>
      </c>
      <c r="XM15" s="3">
        <v>0</v>
      </c>
      <c r="XN15" s="3" t="s">
        <v>1031</v>
      </c>
      <c r="XO15" s="3">
        <v>0</v>
      </c>
      <c r="XP15" s="3" t="s">
        <v>1031</v>
      </c>
      <c r="XQ15" s="3">
        <v>0</v>
      </c>
      <c r="XR15" s="3" t="s">
        <v>1031</v>
      </c>
      <c r="XS15" s="3">
        <v>0</v>
      </c>
      <c r="XT15" s="3" t="s">
        <v>1031</v>
      </c>
      <c r="XU15" s="3">
        <v>0</v>
      </c>
      <c r="XV15" s="3" t="s">
        <v>1031</v>
      </c>
      <c r="XW15" s="3">
        <v>0</v>
      </c>
      <c r="XX15" s="3" t="s">
        <v>1031</v>
      </c>
      <c r="XY15" s="3">
        <v>0</v>
      </c>
      <c r="XZ15" s="3" t="s">
        <v>1031</v>
      </c>
      <c r="YA15" s="3">
        <v>1</v>
      </c>
      <c r="YB15" s="3" t="s">
        <v>1030</v>
      </c>
      <c r="YC15" s="3">
        <v>1</v>
      </c>
      <c r="YD15" s="3" t="s">
        <v>1030</v>
      </c>
      <c r="YE15" s="3">
        <v>1</v>
      </c>
      <c r="YF15" s="3" t="s">
        <v>1030</v>
      </c>
      <c r="YG15" s="3">
        <v>1</v>
      </c>
      <c r="YH15" s="3" t="s">
        <v>1030</v>
      </c>
      <c r="YI15" s="3">
        <v>0</v>
      </c>
      <c r="YJ15" s="3" t="s">
        <v>1031</v>
      </c>
      <c r="YK15" s="29">
        <v>0.47368421052631599</v>
      </c>
      <c r="YL15" s="29">
        <v>1</v>
      </c>
      <c r="YM15" s="3">
        <v>1</v>
      </c>
      <c r="YN15" s="3" t="s">
        <v>1030</v>
      </c>
      <c r="YO15" s="3">
        <v>0.66</v>
      </c>
      <c r="YP15" s="3" t="s">
        <v>1058</v>
      </c>
      <c r="YQ15" s="3">
        <v>1</v>
      </c>
      <c r="YR15" s="3" t="s">
        <v>1030</v>
      </c>
      <c r="YS15" s="3">
        <v>0.66</v>
      </c>
      <c r="YT15" s="3" t="s">
        <v>1071</v>
      </c>
      <c r="YU15" s="29">
        <v>0.83</v>
      </c>
      <c r="YV15" s="29">
        <v>1</v>
      </c>
      <c r="YW15" s="3">
        <v>1</v>
      </c>
      <c r="YX15" s="3" t="s">
        <v>1030</v>
      </c>
      <c r="YY15" s="3">
        <v>1</v>
      </c>
      <c r="YZ15" s="3" t="s">
        <v>1030</v>
      </c>
      <c r="ZA15" s="3">
        <v>1</v>
      </c>
      <c r="ZB15" s="3" t="s">
        <v>1030</v>
      </c>
      <c r="ZC15" s="3">
        <v>1</v>
      </c>
      <c r="ZD15" s="3" t="s">
        <v>1030</v>
      </c>
      <c r="ZE15" s="3">
        <v>1</v>
      </c>
      <c r="ZF15" s="3" t="s">
        <v>1030</v>
      </c>
      <c r="ZG15" s="3">
        <v>1</v>
      </c>
      <c r="ZH15" s="3" t="s">
        <v>1030</v>
      </c>
      <c r="ZI15" s="3">
        <v>1</v>
      </c>
      <c r="ZJ15" s="3" t="s">
        <v>1030</v>
      </c>
      <c r="ZK15" s="3">
        <v>1</v>
      </c>
      <c r="ZL15" s="3" t="s">
        <v>1030</v>
      </c>
      <c r="ZM15" s="3">
        <v>999</v>
      </c>
      <c r="ZN15" s="3">
        <v>999</v>
      </c>
      <c r="ZO15" s="3">
        <v>999</v>
      </c>
      <c r="ZP15" s="3">
        <v>999</v>
      </c>
      <c r="ZQ15" s="3">
        <v>999</v>
      </c>
      <c r="ZR15" s="3">
        <v>999</v>
      </c>
      <c r="ZS15" s="3">
        <v>999</v>
      </c>
      <c r="ZT15" s="3">
        <v>999</v>
      </c>
      <c r="ZU15" s="3">
        <v>999</v>
      </c>
      <c r="ZV15" s="3">
        <v>999</v>
      </c>
      <c r="ZW15" s="3">
        <v>999</v>
      </c>
      <c r="ZX15" s="3">
        <v>999</v>
      </c>
      <c r="ZY15" s="3">
        <v>999</v>
      </c>
      <c r="ZZ15" s="3">
        <v>999</v>
      </c>
      <c r="AAA15" s="3">
        <v>999</v>
      </c>
      <c r="AAB15" s="3">
        <v>999</v>
      </c>
      <c r="AAC15" s="3">
        <v>999</v>
      </c>
      <c r="AAD15" s="3">
        <v>999</v>
      </c>
      <c r="AAE15" s="3">
        <v>999</v>
      </c>
      <c r="AAF15" s="3">
        <v>999</v>
      </c>
      <c r="AAG15" s="3">
        <v>999</v>
      </c>
      <c r="AAH15" s="3">
        <v>999</v>
      </c>
      <c r="AAI15" s="30">
        <v>999</v>
      </c>
      <c r="AAJ15" s="30">
        <v>999</v>
      </c>
      <c r="AAK15" s="30">
        <v>999</v>
      </c>
      <c r="AAL15" s="30">
        <v>999</v>
      </c>
      <c r="AAM15" s="30">
        <v>999</v>
      </c>
      <c r="AAN15" s="30">
        <v>999</v>
      </c>
      <c r="AAO15" s="30">
        <v>999</v>
      </c>
      <c r="AAP15" s="30">
        <v>999</v>
      </c>
      <c r="AAQ15" s="152"/>
      <c r="AAR15" s="30">
        <v>999</v>
      </c>
      <c r="AAS15" s="30">
        <v>999</v>
      </c>
      <c r="AAT15" s="3">
        <v>999</v>
      </c>
      <c r="AAU15" s="3">
        <v>999</v>
      </c>
      <c r="AAV15" s="3">
        <v>999</v>
      </c>
      <c r="AAW15" s="3">
        <v>999</v>
      </c>
      <c r="AAX15" s="3">
        <v>999</v>
      </c>
      <c r="AAY15" s="3">
        <v>999</v>
      </c>
      <c r="AAZ15" s="3">
        <v>999</v>
      </c>
      <c r="ABA15" s="3">
        <v>999</v>
      </c>
      <c r="ABB15" s="3">
        <v>999</v>
      </c>
      <c r="ABC15" s="3">
        <v>999</v>
      </c>
      <c r="ABD15" s="3">
        <v>999</v>
      </c>
      <c r="ABE15" s="3">
        <v>999</v>
      </c>
      <c r="ABF15" s="3">
        <v>999</v>
      </c>
      <c r="ABG15" s="3">
        <v>999</v>
      </c>
      <c r="ABH15" s="3">
        <v>999</v>
      </c>
      <c r="ABI15" s="3">
        <v>999</v>
      </c>
      <c r="ABJ15" s="3">
        <v>999</v>
      </c>
      <c r="ABK15" s="3">
        <v>999</v>
      </c>
      <c r="ABL15" s="3">
        <v>999</v>
      </c>
      <c r="ABM15" s="3">
        <v>999</v>
      </c>
      <c r="ABN15" s="3">
        <v>999</v>
      </c>
      <c r="ABO15" s="3">
        <v>999</v>
      </c>
      <c r="ABP15" s="30">
        <v>999</v>
      </c>
      <c r="ABQ15" s="30">
        <v>999</v>
      </c>
      <c r="ABR15" s="30">
        <v>999</v>
      </c>
      <c r="ABS15" s="30">
        <v>999</v>
      </c>
      <c r="ABT15" s="30">
        <v>999</v>
      </c>
      <c r="ABU15" s="30">
        <v>999</v>
      </c>
      <c r="ABV15" s="30">
        <v>999</v>
      </c>
      <c r="ABW15" s="30">
        <v>999</v>
      </c>
      <c r="ABX15" s="152"/>
      <c r="ABY15" s="30">
        <v>999</v>
      </c>
      <c r="ABZ15" s="30">
        <v>999</v>
      </c>
      <c r="ACA15" s="3">
        <v>999</v>
      </c>
      <c r="ACB15" s="3">
        <v>999</v>
      </c>
      <c r="ACC15" s="3">
        <v>999</v>
      </c>
      <c r="ACD15" s="3">
        <v>999</v>
      </c>
      <c r="ACE15" s="3">
        <v>999</v>
      </c>
      <c r="ACF15" s="3">
        <v>999</v>
      </c>
      <c r="ACG15" s="3">
        <v>999</v>
      </c>
      <c r="ACH15" s="3">
        <v>999</v>
      </c>
      <c r="ACI15" s="3">
        <v>999</v>
      </c>
      <c r="ACJ15" s="3">
        <v>999</v>
      </c>
      <c r="ACK15" s="3">
        <v>999</v>
      </c>
      <c r="ACL15" s="3">
        <v>999</v>
      </c>
      <c r="ACM15" s="3">
        <v>999</v>
      </c>
      <c r="ACN15" s="3">
        <v>999</v>
      </c>
      <c r="ACO15" s="3">
        <v>999</v>
      </c>
      <c r="ACP15" s="3">
        <v>999</v>
      </c>
      <c r="ACQ15" s="3">
        <v>999</v>
      </c>
      <c r="ACR15" s="3">
        <v>999</v>
      </c>
      <c r="ACS15" s="3">
        <v>999</v>
      </c>
      <c r="ACT15" s="3">
        <v>999</v>
      </c>
      <c r="ACU15" s="3">
        <v>999</v>
      </c>
      <c r="ACV15" s="3">
        <v>999</v>
      </c>
      <c r="ACW15" s="30">
        <v>999</v>
      </c>
      <c r="ACX15" s="30">
        <v>999</v>
      </c>
      <c r="ACY15" s="30">
        <v>999</v>
      </c>
      <c r="ACZ15" s="30">
        <v>999</v>
      </c>
      <c r="ADA15" s="30">
        <v>999</v>
      </c>
      <c r="ADB15" s="30">
        <v>999</v>
      </c>
      <c r="ADC15" s="30">
        <v>999</v>
      </c>
      <c r="ADD15" s="30">
        <v>999</v>
      </c>
      <c r="ADE15" s="152"/>
      <c r="ADF15" s="30">
        <v>999</v>
      </c>
      <c r="ADG15" s="30">
        <v>999</v>
      </c>
      <c r="ADH15" s="20">
        <v>0.77892924124127605</v>
      </c>
      <c r="ADI15" s="20">
        <v>0.80800000000000005</v>
      </c>
      <c r="ADJ15" s="3">
        <v>999</v>
      </c>
      <c r="ADK15" s="3">
        <v>999</v>
      </c>
      <c r="ADL15" s="3">
        <v>999</v>
      </c>
      <c r="ADM15" s="3">
        <v>999</v>
      </c>
      <c r="ADN15" s="20">
        <v>0.70178473169936495</v>
      </c>
      <c r="ADO15" s="20">
        <v>0.74099999999999999</v>
      </c>
      <c r="ADP15" s="20">
        <v>0.61312613842079799</v>
      </c>
      <c r="ADQ15" s="20">
        <v>0.66400000000000003</v>
      </c>
      <c r="ADR15" s="3">
        <v>999</v>
      </c>
      <c r="ADS15" s="3">
        <v>999</v>
      </c>
      <c r="ADT15" s="3">
        <v>999</v>
      </c>
      <c r="ADU15" s="3">
        <v>999</v>
      </c>
      <c r="ADV15" s="3">
        <v>999</v>
      </c>
      <c r="ADW15" s="3">
        <v>999</v>
      </c>
      <c r="ADX15" s="3">
        <v>999</v>
      </c>
      <c r="ADY15" s="3">
        <v>999</v>
      </c>
      <c r="ADZ15" s="3">
        <v>999</v>
      </c>
      <c r="AEA15" s="3">
        <v>999</v>
      </c>
      <c r="AEB15" s="3">
        <v>999</v>
      </c>
      <c r="AEC15" s="3">
        <v>999</v>
      </c>
      <c r="AED15" s="30">
        <v>999</v>
      </c>
      <c r="AEE15" s="30">
        <v>999</v>
      </c>
      <c r="AEF15" s="31">
        <f>ADQ15/ADO15</f>
        <v>0.89608636977058032</v>
      </c>
      <c r="AEG15" s="30" t="s">
        <v>1045</v>
      </c>
      <c r="AEH15" s="30">
        <v>999</v>
      </c>
      <c r="AEI15" s="30">
        <v>999</v>
      </c>
      <c r="AEJ15" s="30">
        <v>999</v>
      </c>
      <c r="AEK15" s="30">
        <v>999</v>
      </c>
      <c r="AEL15" s="152"/>
      <c r="AEM15" s="30">
        <v>999</v>
      </c>
      <c r="AEN15" s="30">
        <v>999</v>
      </c>
      <c r="AEO15" s="20">
        <v>0.85377090436271896</v>
      </c>
      <c r="AEP15" s="20">
        <v>0.873</v>
      </c>
      <c r="AEQ15" s="3">
        <v>999</v>
      </c>
      <c r="AER15" s="3">
        <v>999</v>
      </c>
      <c r="AES15" s="3">
        <v>999</v>
      </c>
      <c r="AET15" s="3">
        <v>999</v>
      </c>
      <c r="AEU15" s="3">
        <v>999</v>
      </c>
      <c r="AEV15" s="3">
        <v>999</v>
      </c>
      <c r="AEW15" s="3">
        <v>999</v>
      </c>
      <c r="AEX15" s="3">
        <v>999</v>
      </c>
      <c r="AEY15" s="3">
        <v>999</v>
      </c>
      <c r="AEZ15" s="3">
        <v>999</v>
      </c>
      <c r="AFA15" s="3">
        <v>999</v>
      </c>
      <c r="AFB15" s="3">
        <v>999</v>
      </c>
      <c r="AFC15" s="3">
        <v>999</v>
      </c>
      <c r="AFD15" s="3">
        <v>999</v>
      </c>
      <c r="AFE15" s="3">
        <v>999</v>
      </c>
      <c r="AFF15" s="3">
        <v>999</v>
      </c>
      <c r="AFG15" s="3">
        <v>999</v>
      </c>
      <c r="AFH15" s="3">
        <v>999</v>
      </c>
      <c r="AFI15" s="3">
        <v>999</v>
      </c>
      <c r="AFJ15" s="3">
        <v>999</v>
      </c>
      <c r="AFK15" s="30">
        <v>999</v>
      </c>
      <c r="AFL15" s="30">
        <v>999</v>
      </c>
      <c r="AFM15" s="30">
        <v>999</v>
      </c>
      <c r="AFN15" s="30">
        <v>999</v>
      </c>
      <c r="AFO15" s="30">
        <v>999</v>
      </c>
      <c r="AFP15" s="30">
        <v>999</v>
      </c>
      <c r="AFQ15" s="30">
        <v>999</v>
      </c>
      <c r="AFR15" s="30">
        <v>999</v>
      </c>
      <c r="AFS15" s="152"/>
      <c r="AFT15" s="30">
        <v>999</v>
      </c>
      <c r="AFU15" s="30">
        <v>999</v>
      </c>
      <c r="AFV15" s="20">
        <v>0.61773181297970603</v>
      </c>
      <c r="AFW15" s="20">
        <v>0.66800000000000004</v>
      </c>
      <c r="AFX15" s="3">
        <v>999</v>
      </c>
      <c r="AFY15" s="3">
        <v>999</v>
      </c>
      <c r="AFZ15" s="3">
        <v>999</v>
      </c>
      <c r="AGA15" s="3">
        <v>999</v>
      </c>
      <c r="AGB15" s="3">
        <v>999</v>
      </c>
      <c r="AGC15" s="3">
        <v>999</v>
      </c>
      <c r="AGD15" s="3">
        <v>999</v>
      </c>
      <c r="AGE15" s="3">
        <v>999</v>
      </c>
      <c r="AGF15" s="3">
        <v>999</v>
      </c>
      <c r="AGG15" s="3">
        <v>999</v>
      </c>
      <c r="AGH15" s="3">
        <v>999</v>
      </c>
      <c r="AGI15" s="3">
        <v>999</v>
      </c>
      <c r="AGJ15" s="3">
        <v>999</v>
      </c>
      <c r="AGK15" s="3">
        <v>999</v>
      </c>
      <c r="AGL15" s="3">
        <v>999</v>
      </c>
      <c r="AGM15" s="3">
        <v>999</v>
      </c>
      <c r="AGN15" s="3">
        <v>999</v>
      </c>
      <c r="AGO15" s="3">
        <v>999</v>
      </c>
      <c r="AGP15" s="3">
        <v>999</v>
      </c>
      <c r="AGQ15" s="3">
        <v>999</v>
      </c>
      <c r="AGR15" s="30">
        <v>999</v>
      </c>
      <c r="AGS15" s="30">
        <v>999</v>
      </c>
      <c r="AGT15" s="30">
        <v>999</v>
      </c>
      <c r="AGU15" s="30">
        <v>999</v>
      </c>
      <c r="AGV15" s="30">
        <v>999</v>
      </c>
      <c r="AGW15" s="30">
        <v>999</v>
      </c>
      <c r="AGX15" s="30">
        <v>999</v>
      </c>
      <c r="AGY15" s="30">
        <v>999</v>
      </c>
      <c r="AGZ15" s="152"/>
      <c r="AHA15" s="30">
        <v>999</v>
      </c>
      <c r="AHB15" s="30">
        <v>999</v>
      </c>
      <c r="AHC15" s="3">
        <v>2014</v>
      </c>
      <c r="AHD15" s="3">
        <v>999</v>
      </c>
      <c r="AHE15" s="3">
        <v>999</v>
      </c>
      <c r="AHF15" s="3">
        <v>999</v>
      </c>
      <c r="AHG15" s="3">
        <v>999</v>
      </c>
      <c r="AHH15" s="3">
        <v>999</v>
      </c>
      <c r="AHI15" s="3">
        <v>999</v>
      </c>
      <c r="AHJ15" s="3">
        <v>999</v>
      </c>
      <c r="AHK15" s="3">
        <v>999</v>
      </c>
      <c r="AHL15" s="3">
        <v>999</v>
      </c>
      <c r="AHM15" s="3">
        <v>999</v>
      </c>
      <c r="AHN15" s="3">
        <v>999</v>
      </c>
      <c r="AHO15" s="3">
        <v>999</v>
      </c>
      <c r="AHP15" s="3">
        <v>999</v>
      </c>
      <c r="AHQ15" s="3">
        <v>999</v>
      </c>
      <c r="AHR15" s="3">
        <v>999</v>
      </c>
      <c r="AHS15" s="3">
        <v>999</v>
      </c>
      <c r="AHT15" s="3">
        <v>999</v>
      </c>
      <c r="AHU15" s="3">
        <v>999</v>
      </c>
      <c r="AHV15" s="3">
        <v>999</v>
      </c>
      <c r="AHW15" s="3">
        <v>999</v>
      </c>
      <c r="AHX15" s="3">
        <v>999</v>
      </c>
      <c r="AHY15" s="3">
        <v>999</v>
      </c>
      <c r="AHZ15" s="30">
        <v>999</v>
      </c>
      <c r="AIA15" s="30">
        <v>999</v>
      </c>
      <c r="AIB15" s="30">
        <v>999</v>
      </c>
      <c r="AIC15" s="30">
        <v>999</v>
      </c>
      <c r="AID15" s="30">
        <v>999</v>
      </c>
      <c r="AIE15" s="30">
        <v>999</v>
      </c>
      <c r="AIF15" s="30">
        <v>999</v>
      </c>
      <c r="AIG15" s="30">
        <v>999</v>
      </c>
      <c r="AIH15" s="152"/>
      <c r="AII15" s="30">
        <v>999</v>
      </c>
      <c r="AIJ15" s="30">
        <v>999</v>
      </c>
      <c r="AIK15" s="20">
        <v>0.98319999999999996</v>
      </c>
      <c r="AIL15" s="20">
        <v>0.98319999999999996</v>
      </c>
      <c r="AIM15" s="20">
        <v>0.97619999999999996</v>
      </c>
      <c r="AIN15" s="20">
        <v>0.97619999999999996</v>
      </c>
      <c r="AIO15" s="20">
        <v>0.97619999999999996</v>
      </c>
      <c r="AIP15" s="20">
        <v>0.97619999999999996</v>
      </c>
      <c r="AIQ15" s="3">
        <v>999</v>
      </c>
      <c r="AIR15" s="3">
        <v>999</v>
      </c>
      <c r="AIS15" s="3">
        <v>999</v>
      </c>
      <c r="AIT15" s="3">
        <v>999</v>
      </c>
      <c r="AIU15" s="3">
        <v>999</v>
      </c>
      <c r="AIV15" s="3">
        <v>999</v>
      </c>
      <c r="AIW15" s="3">
        <v>999</v>
      </c>
      <c r="AIX15" s="3">
        <v>999</v>
      </c>
      <c r="AIY15" s="3">
        <v>999</v>
      </c>
      <c r="AIZ15" s="3">
        <v>999</v>
      </c>
      <c r="AJA15" s="3">
        <v>999</v>
      </c>
      <c r="AJB15" s="3">
        <v>999</v>
      </c>
      <c r="AJC15" s="3">
        <v>999</v>
      </c>
      <c r="AJD15" s="3">
        <v>999</v>
      </c>
      <c r="AJE15" s="3">
        <v>999</v>
      </c>
      <c r="AJF15" s="3">
        <v>999</v>
      </c>
      <c r="AJG15" s="30">
        <f t="shared" si="18"/>
        <v>1</v>
      </c>
      <c r="AJH15" s="6" t="s">
        <v>1049</v>
      </c>
      <c r="AJI15" s="30">
        <v>999</v>
      </c>
      <c r="AJJ15" s="30">
        <v>999</v>
      </c>
      <c r="AJK15" s="30">
        <v>999</v>
      </c>
      <c r="AJL15" s="30">
        <v>999</v>
      </c>
      <c r="AJM15" s="30">
        <v>999</v>
      </c>
      <c r="AJN15" s="30">
        <v>999</v>
      </c>
      <c r="AJO15" s="152"/>
      <c r="AJP15" s="30">
        <v>999</v>
      </c>
      <c r="AJQ15" s="30">
        <v>999</v>
      </c>
      <c r="AJR15" s="5" t="s">
        <v>1035</v>
      </c>
      <c r="AJS15" s="29">
        <v>0.93613599654864199</v>
      </c>
      <c r="AJT15" s="29">
        <v>0.55303030303030298</v>
      </c>
      <c r="AJU15" s="29">
        <v>0.85101010101010099</v>
      </c>
      <c r="AJV15" s="3">
        <v>1</v>
      </c>
      <c r="AJW15" s="3" t="s">
        <v>1030</v>
      </c>
      <c r="AJX15" s="3">
        <v>0.66</v>
      </c>
      <c r="AJY15" s="3" t="s">
        <v>1086</v>
      </c>
      <c r="AJZ15" s="20">
        <v>0</v>
      </c>
      <c r="AKA15" s="20">
        <v>5.8000000000000003E-2</v>
      </c>
      <c r="AKB15" s="20">
        <v>999</v>
      </c>
      <c r="AKC15" s="20">
        <v>999</v>
      </c>
      <c r="AKD15" s="20">
        <v>999</v>
      </c>
      <c r="AKE15" s="20">
        <v>999</v>
      </c>
      <c r="AKF15" s="29">
        <v>0.55333333333333301</v>
      </c>
      <c r="AKG15" s="29">
        <v>1</v>
      </c>
      <c r="AKH15" s="3">
        <v>997</v>
      </c>
      <c r="AKI15" s="3" t="s">
        <v>1032</v>
      </c>
      <c r="AKJ15" s="3">
        <v>0</v>
      </c>
      <c r="AKK15" s="3" t="s">
        <v>1031</v>
      </c>
      <c r="AKL15" s="20">
        <v>0.99</v>
      </c>
      <c r="AKM15" s="35">
        <v>0.01</v>
      </c>
      <c r="AKN15" s="20">
        <v>0.98848589798131703</v>
      </c>
      <c r="AKO15" s="35">
        <v>0.01</v>
      </c>
      <c r="AKP15" s="29">
        <v>0.65949529932710604</v>
      </c>
      <c r="AKQ15" s="29">
        <v>1</v>
      </c>
      <c r="AKR15" s="3">
        <v>0.66</v>
      </c>
      <c r="AKS15" s="3" t="s">
        <v>1050</v>
      </c>
      <c r="AKT15" s="3">
        <v>1</v>
      </c>
      <c r="AKU15" s="3" t="s">
        <v>1030</v>
      </c>
      <c r="AKV15" s="3">
        <v>0.66</v>
      </c>
      <c r="AKW15" s="3" t="s">
        <v>1050</v>
      </c>
      <c r="AKX15" s="3">
        <v>1</v>
      </c>
      <c r="AKY15" s="3" t="s">
        <v>1030</v>
      </c>
      <c r="AKZ15" s="29">
        <v>0.83</v>
      </c>
      <c r="ALA15" s="29">
        <v>1</v>
      </c>
      <c r="ALB15" s="3" t="s">
        <v>1051</v>
      </c>
      <c r="ALC15" s="3" t="s">
        <v>1030</v>
      </c>
      <c r="ALD15" s="20">
        <v>0.99320667980897703</v>
      </c>
      <c r="ALE15">
        <v>0.59</v>
      </c>
      <c r="ALF15" s="3" t="s">
        <v>1051</v>
      </c>
      <c r="ALG15" s="3" t="s">
        <v>1030</v>
      </c>
      <c r="ALH15" s="3" t="s">
        <v>1051</v>
      </c>
      <c r="ALI15" s="3" t="s">
        <v>1030</v>
      </c>
      <c r="ALJ15" s="20">
        <v>1</v>
      </c>
      <c r="ALK15" s="20">
        <v>1</v>
      </c>
      <c r="ALL15" s="3" t="s">
        <v>1051</v>
      </c>
      <c r="ALM15" s="3" t="s">
        <v>1030</v>
      </c>
      <c r="ALN15" s="3" t="s">
        <v>1051</v>
      </c>
      <c r="ALO15" s="3" t="s">
        <v>1030</v>
      </c>
      <c r="ALP15" s="29">
        <v>0.99902952568699699</v>
      </c>
      <c r="ALQ15" s="29">
        <v>1</v>
      </c>
      <c r="ALR15" s="29">
        <v>1</v>
      </c>
    </row>
    <row r="16" spans="1:1006 1046:1046" x14ac:dyDescent="0.25">
      <c r="A16" s="3" t="s">
        <v>1091</v>
      </c>
      <c r="B16" s="3">
        <v>1</v>
      </c>
      <c r="C16" s="3" t="s">
        <v>1030</v>
      </c>
      <c r="D16" s="3">
        <v>1</v>
      </c>
      <c r="E16" s="3" t="s">
        <v>1030</v>
      </c>
      <c r="F16" s="3">
        <v>1</v>
      </c>
      <c r="G16" s="3" t="s">
        <v>1030</v>
      </c>
      <c r="H16" s="3">
        <v>1</v>
      </c>
      <c r="I16" s="3" t="s">
        <v>1030</v>
      </c>
      <c r="J16" s="3">
        <v>0</v>
      </c>
      <c r="K16" s="3" t="s">
        <v>1031</v>
      </c>
      <c r="L16" s="3">
        <v>1</v>
      </c>
      <c r="M16" s="3" t="s">
        <v>1030</v>
      </c>
      <c r="N16" s="3">
        <v>1</v>
      </c>
      <c r="O16" s="3" t="s">
        <v>1030</v>
      </c>
      <c r="P16" s="3">
        <v>1</v>
      </c>
      <c r="Q16" s="3" t="s">
        <v>1030</v>
      </c>
      <c r="R16" s="3">
        <v>1</v>
      </c>
      <c r="S16" s="3" t="s">
        <v>1030</v>
      </c>
      <c r="T16" s="3">
        <v>1</v>
      </c>
      <c r="U16" s="3" t="s">
        <v>1030</v>
      </c>
      <c r="V16" s="3">
        <v>1</v>
      </c>
      <c r="W16" s="3" t="s">
        <v>1030</v>
      </c>
      <c r="X16" s="3">
        <v>1</v>
      </c>
      <c r="Y16" s="3" t="s">
        <v>1030</v>
      </c>
      <c r="Z16" s="3">
        <v>0</v>
      </c>
      <c r="AA16" s="3" t="s">
        <v>1031</v>
      </c>
      <c r="AB16" s="3">
        <v>0</v>
      </c>
      <c r="AC16" s="3" t="s">
        <v>1031</v>
      </c>
      <c r="AD16" s="3">
        <v>1</v>
      </c>
      <c r="AE16" s="3" t="s">
        <v>1055</v>
      </c>
      <c r="AF16" s="3">
        <v>1</v>
      </c>
      <c r="AG16" s="3" t="s">
        <v>1055</v>
      </c>
      <c r="AH16" s="3">
        <v>1</v>
      </c>
      <c r="AI16" s="3" t="s">
        <v>1030</v>
      </c>
      <c r="AJ16" s="3">
        <v>1</v>
      </c>
      <c r="AK16" s="3" t="s">
        <v>1030</v>
      </c>
      <c r="AL16" s="3">
        <v>1</v>
      </c>
      <c r="AM16" s="3" t="s">
        <v>1030</v>
      </c>
      <c r="AN16" s="3">
        <v>1</v>
      </c>
      <c r="AO16" s="3" t="s">
        <v>1030</v>
      </c>
      <c r="AP16" s="3">
        <v>1</v>
      </c>
      <c r="AQ16" s="3" t="s">
        <v>1030</v>
      </c>
      <c r="AR16" s="3">
        <v>997</v>
      </c>
      <c r="AS16" s="3" t="s">
        <v>1032</v>
      </c>
      <c r="AT16" s="3">
        <v>997</v>
      </c>
      <c r="AU16" s="3" t="s">
        <v>1032</v>
      </c>
      <c r="AV16" s="3">
        <v>997</v>
      </c>
      <c r="AW16" s="3" t="s">
        <v>1032</v>
      </c>
      <c r="AX16" s="3">
        <v>997</v>
      </c>
      <c r="AY16" s="3" t="s">
        <v>1032</v>
      </c>
      <c r="AZ16" s="3">
        <v>997</v>
      </c>
      <c r="BA16" s="3" t="s">
        <v>1032</v>
      </c>
      <c r="BB16" s="3">
        <v>997</v>
      </c>
      <c r="BC16" s="22" t="s">
        <v>1032</v>
      </c>
      <c r="BD16" s="3">
        <v>997</v>
      </c>
      <c r="BE16" s="22" t="s">
        <v>1032</v>
      </c>
      <c r="BF16" s="3">
        <v>997</v>
      </c>
      <c r="BG16" s="22" t="s">
        <v>1032</v>
      </c>
      <c r="BH16" s="3">
        <v>997</v>
      </c>
      <c r="BI16" s="22" t="s">
        <v>1032</v>
      </c>
      <c r="BJ16" s="3">
        <v>997</v>
      </c>
      <c r="BK16" s="22" t="s">
        <v>1032</v>
      </c>
      <c r="BL16" s="3">
        <v>997</v>
      </c>
      <c r="BM16" s="22" t="s">
        <v>1032</v>
      </c>
      <c r="BN16" s="36">
        <v>0.85714285714285698</v>
      </c>
      <c r="BO16" s="36">
        <v>1</v>
      </c>
      <c r="BP16" s="3">
        <v>0.5</v>
      </c>
      <c r="BQ16" s="3" t="s">
        <v>1061</v>
      </c>
      <c r="BR16" s="3">
        <v>0.5</v>
      </c>
      <c r="BS16" s="3" t="s">
        <v>1061</v>
      </c>
      <c r="BT16" s="3">
        <v>0.5</v>
      </c>
      <c r="BU16" s="3" t="s">
        <v>1061</v>
      </c>
      <c r="BV16" s="3">
        <v>0.5</v>
      </c>
      <c r="BW16" s="3" t="s">
        <v>1061</v>
      </c>
      <c r="BX16" s="3">
        <v>1</v>
      </c>
      <c r="BY16" s="3" t="s">
        <v>1030</v>
      </c>
      <c r="BZ16" s="3">
        <v>1</v>
      </c>
      <c r="CA16" s="3" t="s">
        <v>1030</v>
      </c>
      <c r="CB16" s="3">
        <v>1</v>
      </c>
      <c r="CC16" s="3" t="s">
        <v>1030</v>
      </c>
      <c r="CD16" s="18">
        <v>0.71428571428571397</v>
      </c>
      <c r="CE16" s="36">
        <v>1</v>
      </c>
      <c r="CF16" s="3">
        <v>1</v>
      </c>
      <c r="CG16" s="3" t="s">
        <v>1030</v>
      </c>
      <c r="CH16" s="3">
        <v>1</v>
      </c>
      <c r="CI16" s="3" t="s">
        <v>1030</v>
      </c>
      <c r="CJ16" s="3">
        <v>1</v>
      </c>
      <c r="CK16" s="3" t="s">
        <v>1030</v>
      </c>
      <c r="CL16" s="29">
        <v>1</v>
      </c>
      <c r="CM16" s="29">
        <v>1</v>
      </c>
      <c r="CN16" s="3">
        <v>1</v>
      </c>
      <c r="CO16" s="22" t="s">
        <v>1030</v>
      </c>
      <c r="CP16" s="3">
        <v>1</v>
      </c>
      <c r="CQ16" s="22" t="s">
        <v>1030</v>
      </c>
      <c r="CR16" s="3">
        <v>1</v>
      </c>
      <c r="CS16" s="3" t="s">
        <v>1056</v>
      </c>
      <c r="CT16" s="3">
        <v>1</v>
      </c>
      <c r="CU16" s="3" t="s">
        <v>1030</v>
      </c>
      <c r="CV16" s="36">
        <v>1</v>
      </c>
      <c r="CW16" s="36">
        <v>1</v>
      </c>
      <c r="CX16" s="5">
        <v>0.49151751122737197</v>
      </c>
      <c r="CY16" s="27">
        <v>8.3000000000000007</v>
      </c>
      <c r="CZ16" s="5">
        <v>2009</v>
      </c>
      <c r="DA16" s="21">
        <v>0.64362765744140604</v>
      </c>
      <c r="DB16" s="27">
        <v>3.54</v>
      </c>
      <c r="DC16" s="5">
        <v>2014</v>
      </c>
      <c r="DD16" s="3">
        <v>0.93307153566582501</v>
      </c>
      <c r="DE16">
        <v>7.7</v>
      </c>
      <c r="DF16" s="5" t="s">
        <v>1092</v>
      </c>
      <c r="DG16" s="3">
        <v>997</v>
      </c>
      <c r="DH16" s="3">
        <v>997</v>
      </c>
      <c r="DI16" s="5">
        <v>997</v>
      </c>
      <c r="DJ16" s="3">
        <v>1</v>
      </c>
      <c r="DK16">
        <v>55.5</v>
      </c>
      <c r="DL16" s="5">
        <v>2015</v>
      </c>
      <c r="DM16" s="3">
        <v>0.57988626283743006</v>
      </c>
      <c r="DN16">
        <v>15.5</v>
      </c>
      <c r="DO16" s="5">
        <v>2015</v>
      </c>
      <c r="DP16" s="3">
        <v>0.31550434203684702</v>
      </c>
      <c r="DQ16">
        <v>1.7</v>
      </c>
      <c r="DR16" s="5">
        <v>2015</v>
      </c>
      <c r="DS16" s="3">
        <v>1</v>
      </c>
      <c r="DT16">
        <v>27.3</v>
      </c>
      <c r="DU16" s="5">
        <v>2015</v>
      </c>
      <c r="DV16" s="3">
        <v>999</v>
      </c>
      <c r="DW16" s="3">
        <v>999</v>
      </c>
      <c r="DX16" s="3">
        <v>999</v>
      </c>
      <c r="DY16" s="3">
        <v>999</v>
      </c>
      <c r="DZ16" s="3">
        <v>999</v>
      </c>
      <c r="EA16" s="3">
        <v>999</v>
      </c>
      <c r="EB16" s="3">
        <v>999</v>
      </c>
      <c r="EC16" s="3">
        <v>999</v>
      </c>
      <c r="ED16" s="3">
        <v>999</v>
      </c>
      <c r="EE16" s="3">
        <v>0.90178030558750999</v>
      </c>
      <c r="EF16">
        <v>88.7</v>
      </c>
      <c r="EG16" s="5">
        <v>2015</v>
      </c>
      <c r="EH16" s="29">
        <v>0.73317345184954896</v>
      </c>
      <c r="EI16" s="29">
        <v>0.71428571428571397</v>
      </c>
      <c r="EJ16" s="25">
        <v>0.90799017691600803</v>
      </c>
      <c r="EK16" s="25">
        <v>0.87671232876712302</v>
      </c>
      <c r="EL16" s="25">
        <v>0.796046182501706</v>
      </c>
      <c r="EM16" s="29">
        <v>0.94285714285714295</v>
      </c>
      <c r="EN16" s="3">
        <v>1</v>
      </c>
      <c r="EO16" s="3" t="s">
        <v>1030</v>
      </c>
      <c r="EP16" s="3">
        <v>0.4</v>
      </c>
      <c r="EQ16" s="27">
        <v>40</v>
      </c>
      <c r="ER16" s="3">
        <v>1</v>
      </c>
      <c r="ES16" s="3" t="s">
        <v>1030</v>
      </c>
      <c r="ET16" s="20">
        <v>0.47847949869473999</v>
      </c>
      <c r="EU16" s="27">
        <v>40</v>
      </c>
      <c r="EV16" s="27">
        <v>0.75</v>
      </c>
      <c r="EW16">
        <v>75</v>
      </c>
      <c r="EX16" s="27">
        <v>0.25</v>
      </c>
      <c r="EY16">
        <v>25</v>
      </c>
      <c r="EZ16" s="5">
        <v>2015</v>
      </c>
      <c r="FA16" s="36">
        <v>0.57974658311578997</v>
      </c>
      <c r="FB16" s="36">
        <v>1</v>
      </c>
      <c r="FC16" s="3">
        <v>1</v>
      </c>
      <c r="FD16" s="3" t="s">
        <v>1030</v>
      </c>
      <c r="FE16" s="3">
        <v>0.22500000000000001</v>
      </c>
      <c r="FF16">
        <f>AVERAGE(25,20)</f>
        <v>22.5</v>
      </c>
      <c r="FG16" s="3">
        <v>1</v>
      </c>
      <c r="FH16" s="3" t="s">
        <v>1030</v>
      </c>
      <c r="FI16">
        <v>0.22500000000000001</v>
      </c>
      <c r="FJ16">
        <f>AVERAGE(25,20)</f>
        <v>22.5</v>
      </c>
      <c r="FK16" s="3">
        <v>0.42452830188679203</v>
      </c>
      <c r="FL16">
        <v>53</v>
      </c>
      <c r="FM16" s="3">
        <v>1</v>
      </c>
      <c r="FN16">
        <v>22</v>
      </c>
      <c r="FO16" s="3">
        <v>1</v>
      </c>
      <c r="FP16">
        <v>100</v>
      </c>
      <c r="FQ16" s="3">
        <v>1</v>
      </c>
      <c r="FR16">
        <v>100</v>
      </c>
      <c r="FS16" s="5">
        <v>2015</v>
      </c>
      <c r="FT16" s="3">
        <v>0.436</v>
      </c>
      <c r="FU16">
        <v>43.6</v>
      </c>
      <c r="FV16" s="20">
        <v>0.60364441900800303</v>
      </c>
      <c r="FW16">
        <v>54.4</v>
      </c>
      <c r="FX16" s="5">
        <v>2010</v>
      </c>
      <c r="FY16" s="29">
        <v>0.74402878681579898</v>
      </c>
      <c r="FZ16" s="29">
        <v>1</v>
      </c>
      <c r="GA16" s="3">
        <v>0.94599999999999995</v>
      </c>
      <c r="GB16">
        <v>94.6</v>
      </c>
      <c r="GC16" s="3">
        <v>0.99565399582245595</v>
      </c>
      <c r="GD16">
        <v>99.5</v>
      </c>
      <c r="GE16" s="5">
        <v>2015</v>
      </c>
      <c r="GF16" s="3">
        <v>1</v>
      </c>
      <c r="GG16" s="3" t="s">
        <v>1030</v>
      </c>
      <c r="GH16" s="3">
        <v>0.4</v>
      </c>
      <c r="GI16">
        <v>40</v>
      </c>
      <c r="GJ16" s="3">
        <v>1</v>
      </c>
      <c r="GK16" s="3" t="s">
        <v>1030</v>
      </c>
      <c r="GL16" s="3">
        <v>0.4</v>
      </c>
      <c r="GM16">
        <v>40</v>
      </c>
      <c r="GN16" s="27">
        <v>0.56818181818181801</v>
      </c>
      <c r="GO16">
        <v>44</v>
      </c>
      <c r="GP16" s="27">
        <v>0.85513319408187205</v>
      </c>
      <c r="GQ16">
        <v>24</v>
      </c>
      <c r="GR16" s="5">
        <v>2015</v>
      </c>
      <c r="GS16" s="3">
        <v>0.4</v>
      </c>
      <c r="GT16">
        <v>0.4</v>
      </c>
      <c r="GU16" s="5">
        <v>2016</v>
      </c>
      <c r="GV16" s="36">
        <v>0.76868970135617798</v>
      </c>
      <c r="GW16" s="36">
        <v>1</v>
      </c>
      <c r="GX16" s="3">
        <v>1</v>
      </c>
      <c r="GY16" s="3" t="s">
        <v>1030</v>
      </c>
      <c r="GZ16" s="3">
        <v>1</v>
      </c>
      <c r="HA16" s="5">
        <v>1</v>
      </c>
      <c r="HB16" s="3">
        <v>1</v>
      </c>
      <c r="HC16" s="3" t="s">
        <v>1030</v>
      </c>
      <c r="HD16" s="3">
        <v>1</v>
      </c>
      <c r="HE16" s="3">
        <v>1</v>
      </c>
      <c r="HF16" s="5">
        <v>2008</v>
      </c>
      <c r="HG16" s="20">
        <v>0.33333333333333298</v>
      </c>
      <c r="HH16" s="20">
        <v>0.33333333333333298</v>
      </c>
      <c r="HI16" s="20">
        <v>0.56539958224561704</v>
      </c>
      <c r="HJ16" s="3">
        <v>0.5</v>
      </c>
      <c r="HK16" s="5">
        <v>2015</v>
      </c>
      <c r="HL16" s="29">
        <v>0.44936645778947498</v>
      </c>
      <c r="HM16" s="29">
        <v>1</v>
      </c>
      <c r="HN16" s="29">
        <v>1</v>
      </c>
      <c r="HO16" s="3">
        <v>1</v>
      </c>
      <c r="HP16" s="22" t="s">
        <v>1036</v>
      </c>
      <c r="HQ16" s="3">
        <v>1</v>
      </c>
      <c r="HR16" s="3" t="s">
        <v>1037</v>
      </c>
      <c r="HS16" s="3">
        <v>0.74</v>
      </c>
      <c r="HT16">
        <v>26</v>
      </c>
      <c r="HU16" s="3">
        <v>2011</v>
      </c>
      <c r="HV16" s="28">
        <v>0.81746782454315903</v>
      </c>
      <c r="HW16">
        <v>21</v>
      </c>
      <c r="HX16" s="5">
        <v>2011</v>
      </c>
      <c r="HY16" s="5">
        <v>0</v>
      </c>
      <c r="HZ16" s="3" t="s">
        <v>1030</v>
      </c>
      <c r="IA16" t="s">
        <v>1093</v>
      </c>
      <c r="IB16" s="5">
        <v>2015</v>
      </c>
      <c r="IC16" s="3">
        <v>1</v>
      </c>
      <c r="ID16" s="3" t="s">
        <v>1030</v>
      </c>
      <c r="IE16" s="29">
        <v>0.75957797075719302</v>
      </c>
      <c r="IF16" s="29">
        <v>1</v>
      </c>
      <c r="IG16" s="3">
        <v>1</v>
      </c>
      <c r="IH16" s="22" t="s">
        <v>1030</v>
      </c>
      <c r="II16" s="11">
        <v>1</v>
      </c>
      <c r="IJ16" s="22" t="s">
        <v>1030</v>
      </c>
      <c r="IK16" s="3">
        <v>1</v>
      </c>
      <c r="IL16" s="3" t="s">
        <v>1030</v>
      </c>
      <c r="IM16" s="11">
        <v>1</v>
      </c>
      <c r="IN16" s="11" t="s">
        <v>1030</v>
      </c>
      <c r="IO16" s="11">
        <v>1</v>
      </c>
      <c r="IP16" s="11" t="s">
        <v>1030</v>
      </c>
      <c r="IQ16" s="3">
        <v>1</v>
      </c>
      <c r="IR16" s="11" t="s">
        <v>1030</v>
      </c>
      <c r="IS16" s="3">
        <v>1</v>
      </c>
      <c r="IT16" s="3" t="s">
        <v>1030</v>
      </c>
      <c r="IU16" s="3">
        <v>1</v>
      </c>
      <c r="IV16" s="3" t="s">
        <v>1030</v>
      </c>
      <c r="IW16" s="3">
        <v>1</v>
      </c>
      <c r="IX16" s="3" t="s">
        <v>1030</v>
      </c>
      <c r="IY16" s="3">
        <v>1</v>
      </c>
      <c r="IZ16" s="3" t="s">
        <v>1030</v>
      </c>
      <c r="JA16" s="3">
        <v>1</v>
      </c>
      <c r="JB16" s="3" t="s">
        <v>1030</v>
      </c>
      <c r="JC16" s="3">
        <v>1</v>
      </c>
      <c r="JD16" s="3" t="s">
        <v>1030</v>
      </c>
      <c r="JE16" s="3">
        <v>1</v>
      </c>
      <c r="JF16" s="3" t="s">
        <v>1030</v>
      </c>
      <c r="JG16" s="3">
        <v>1</v>
      </c>
      <c r="JH16" s="11" t="s">
        <v>1030</v>
      </c>
      <c r="JI16" s="3">
        <v>1</v>
      </c>
      <c r="JJ16" s="3" t="s">
        <v>1030</v>
      </c>
      <c r="JK16" s="3">
        <v>1</v>
      </c>
      <c r="JL16" s="3" t="s">
        <v>1030</v>
      </c>
      <c r="JM16" s="3">
        <v>0</v>
      </c>
      <c r="JN16" s="3" t="s">
        <v>1031</v>
      </c>
      <c r="JO16" s="3">
        <v>0</v>
      </c>
      <c r="JP16" s="3" t="s">
        <v>1094</v>
      </c>
      <c r="JQ16" s="3">
        <v>1</v>
      </c>
      <c r="JR16" s="3" t="s">
        <v>1030</v>
      </c>
      <c r="JS16" s="29">
        <v>0.89473684210526305</v>
      </c>
      <c r="JT16" s="29">
        <v>1</v>
      </c>
      <c r="JU16" s="3">
        <v>0.93300000000000005</v>
      </c>
      <c r="JV16" s="3">
        <v>0.93300000000000005</v>
      </c>
      <c r="JW16" s="3">
        <v>0.92</v>
      </c>
      <c r="JX16" s="34">
        <v>0.92</v>
      </c>
      <c r="JY16" s="3">
        <v>0.94599999999999995</v>
      </c>
      <c r="JZ16" s="34">
        <v>0.94599999999999995</v>
      </c>
      <c r="KA16" s="3">
        <v>999</v>
      </c>
      <c r="KB16" s="34">
        <v>999</v>
      </c>
      <c r="KC16" s="3">
        <v>999</v>
      </c>
      <c r="KD16" s="34">
        <v>999</v>
      </c>
      <c r="KE16" s="3">
        <v>999</v>
      </c>
      <c r="KF16" s="34">
        <v>999</v>
      </c>
      <c r="KG16" s="3">
        <v>999</v>
      </c>
      <c r="KH16" s="34">
        <v>999</v>
      </c>
      <c r="KI16" s="3">
        <v>999</v>
      </c>
      <c r="KJ16" s="34">
        <v>999</v>
      </c>
      <c r="KK16" s="3">
        <v>999</v>
      </c>
      <c r="KL16" s="34">
        <v>999</v>
      </c>
      <c r="KM16" s="3">
        <v>999</v>
      </c>
      <c r="KN16" s="3">
        <v>999</v>
      </c>
      <c r="KO16" s="3">
        <v>999</v>
      </c>
      <c r="KP16" s="3">
        <v>999</v>
      </c>
      <c r="KQ16" s="154">
        <f t="shared" si="10"/>
        <v>8.9000000000000079E-2</v>
      </c>
      <c r="KR16" s="30">
        <f>JZ16/JX16</f>
        <v>1.0282608695652173</v>
      </c>
      <c r="KS16" s="6" t="s">
        <v>1095</v>
      </c>
      <c r="KT16" s="30">
        <v>999</v>
      </c>
      <c r="KU16" s="30">
        <v>999</v>
      </c>
      <c r="KV16" s="30">
        <v>999</v>
      </c>
      <c r="KW16" s="30">
        <v>999</v>
      </c>
      <c r="KX16" s="30">
        <v>999</v>
      </c>
      <c r="KY16" s="30">
        <v>999</v>
      </c>
      <c r="KZ16" s="152"/>
      <c r="LA16" s="30">
        <v>999</v>
      </c>
      <c r="LB16" s="30">
        <v>999</v>
      </c>
      <c r="LC16" s="3">
        <v>0.49325591289838999</v>
      </c>
      <c r="LD16" s="3">
        <v>0.41699999999999998</v>
      </c>
      <c r="LE16" s="3">
        <v>0.35790664923262899</v>
      </c>
      <c r="LF16" s="3">
        <v>0.41799999999999998</v>
      </c>
      <c r="LG16" s="3">
        <v>0.35680339605261702</v>
      </c>
      <c r="LH16" s="3">
        <v>0.41699999999999998</v>
      </c>
      <c r="LI16" s="3">
        <v>999</v>
      </c>
      <c r="LJ16" s="3">
        <v>999</v>
      </c>
      <c r="LK16" s="3">
        <v>999</v>
      </c>
      <c r="LL16" s="3">
        <v>999</v>
      </c>
      <c r="LM16" s="3">
        <v>999</v>
      </c>
      <c r="LN16" s="3">
        <v>999</v>
      </c>
      <c r="LO16" s="3">
        <v>999</v>
      </c>
      <c r="LP16" s="3">
        <v>999</v>
      </c>
      <c r="LQ16" s="3">
        <v>999</v>
      </c>
      <c r="LR16" s="3">
        <v>999</v>
      </c>
      <c r="LS16" s="5">
        <v>999</v>
      </c>
      <c r="LT16" s="3">
        <v>999</v>
      </c>
      <c r="LU16" s="3">
        <v>999</v>
      </c>
      <c r="LV16" s="3">
        <v>999</v>
      </c>
      <c r="LW16" s="3">
        <v>999</v>
      </c>
      <c r="LX16" s="11">
        <v>999</v>
      </c>
      <c r="LY16" s="154">
        <f t="shared" si="11"/>
        <v>8.7999999999999967E-2</v>
      </c>
      <c r="LZ16" s="30">
        <f>LH16/LF16</f>
        <v>0.99760765550239239</v>
      </c>
      <c r="MA16" s="6" t="s">
        <v>1044</v>
      </c>
      <c r="MB16" s="30">
        <v>999</v>
      </c>
      <c r="MC16" s="30">
        <v>999</v>
      </c>
      <c r="MD16" s="30">
        <v>999</v>
      </c>
      <c r="ME16" s="30">
        <v>999</v>
      </c>
      <c r="MF16" s="30">
        <v>999</v>
      </c>
      <c r="MG16" s="30">
        <v>999</v>
      </c>
      <c r="MH16" s="152"/>
      <c r="MI16" s="30">
        <v>999</v>
      </c>
      <c r="MJ16" s="30">
        <v>999</v>
      </c>
      <c r="MK16" s="3">
        <v>999</v>
      </c>
      <c r="ML16" s="3">
        <v>999</v>
      </c>
      <c r="MM16" s="3">
        <v>999</v>
      </c>
      <c r="MN16" s="3">
        <v>999</v>
      </c>
      <c r="MO16" s="3">
        <v>999</v>
      </c>
      <c r="MP16" s="3">
        <v>999</v>
      </c>
      <c r="MQ16" s="3">
        <v>999</v>
      </c>
      <c r="MR16" s="3">
        <v>999</v>
      </c>
      <c r="MS16" s="3">
        <v>999</v>
      </c>
      <c r="MT16" s="3">
        <v>999</v>
      </c>
      <c r="MU16" s="3">
        <v>999</v>
      </c>
      <c r="MV16" s="3">
        <v>999</v>
      </c>
      <c r="MW16" s="3">
        <v>999</v>
      </c>
      <c r="MX16" s="3">
        <v>999</v>
      </c>
      <c r="MY16" s="3">
        <v>999</v>
      </c>
      <c r="MZ16" s="3">
        <v>999</v>
      </c>
      <c r="NA16" s="3">
        <v>999</v>
      </c>
      <c r="NB16" s="3">
        <v>999</v>
      </c>
      <c r="NC16" s="3">
        <v>999</v>
      </c>
      <c r="ND16" s="3">
        <v>999</v>
      </c>
      <c r="NE16" s="3">
        <v>999</v>
      </c>
      <c r="NF16" s="3">
        <v>999</v>
      </c>
      <c r="NG16" s="30">
        <v>999</v>
      </c>
      <c r="NH16" s="30">
        <v>999</v>
      </c>
      <c r="NI16" s="30">
        <v>999</v>
      </c>
      <c r="NJ16" s="30">
        <v>999</v>
      </c>
      <c r="NK16" s="30">
        <v>999</v>
      </c>
      <c r="NL16" s="30">
        <v>999</v>
      </c>
      <c r="NM16" s="30">
        <v>999</v>
      </c>
      <c r="NN16" s="30">
        <v>999</v>
      </c>
      <c r="NO16" s="152"/>
      <c r="NP16" s="30">
        <v>999</v>
      </c>
      <c r="NQ16" s="30">
        <v>999</v>
      </c>
      <c r="NR16" s="3">
        <v>999</v>
      </c>
      <c r="NS16" s="3">
        <v>999</v>
      </c>
      <c r="NT16" s="3">
        <v>999</v>
      </c>
      <c r="NU16" s="3">
        <v>999</v>
      </c>
      <c r="NV16" s="3">
        <v>999</v>
      </c>
      <c r="NW16" s="3">
        <v>999</v>
      </c>
      <c r="NX16" s="3">
        <v>999</v>
      </c>
      <c r="NY16" s="3">
        <v>999</v>
      </c>
      <c r="NZ16" s="3">
        <v>999</v>
      </c>
      <c r="OA16" s="3">
        <v>999</v>
      </c>
      <c r="OB16" s="3">
        <v>999</v>
      </c>
      <c r="OC16" s="3">
        <v>999</v>
      </c>
      <c r="OD16" s="3">
        <v>999</v>
      </c>
      <c r="OE16" s="3">
        <v>999</v>
      </c>
      <c r="OF16" s="3">
        <v>999</v>
      </c>
      <c r="OG16" s="3">
        <v>999</v>
      </c>
      <c r="OH16" s="3">
        <v>999</v>
      </c>
      <c r="OI16" s="3">
        <v>999</v>
      </c>
      <c r="OJ16" s="5">
        <v>999</v>
      </c>
      <c r="OK16" s="3">
        <v>999</v>
      </c>
      <c r="OL16" s="3">
        <v>999</v>
      </c>
      <c r="OM16" s="3">
        <v>999</v>
      </c>
      <c r="ON16" s="30">
        <v>999</v>
      </c>
      <c r="OO16" s="30">
        <v>999</v>
      </c>
      <c r="OP16" s="30">
        <v>999</v>
      </c>
      <c r="OQ16" s="30">
        <v>999</v>
      </c>
      <c r="OR16" s="30">
        <v>999</v>
      </c>
      <c r="OS16" s="30">
        <v>999</v>
      </c>
      <c r="OT16" s="30">
        <v>999</v>
      </c>
      <c r="OU16" s="30">
        <v>999</v>
      </c>
      <c r="OV16" s="152"/>
      <c r="OW16" s="30">
        <v>999</v>
      </c>
      <c r="OX16" s="30">
        <v>999</v>
      </c>
      <c r="OY16" s="3">
        <v>2015</v>
      </c>
      <c r="OZ16" s="3">
        <v>0.84399999999999997</v>
      </c>
      <c r="PA16" s="3">
        <v>0.84399999999999997</v>
      </c>
      <c r="PB16" s="3">
        <v>0.88300000000000001</v>
      </c>
      <c r="PC16" s="3">
        <v>0.88300000000000001</v>
      </c>
      <c r="PD16" s="3">
        <v>0.80400000000000005</v>
      </c>
      <c r="PE16" s="3">
        <v>0.80400000000000005</v>
      </c>
      <c r="PF16" s="3">
        <v>999</v>
      </c>
      <c r="PG16" s="3">
        <v>999</v>
      </c>
      <c r="PH16" s="3">
        <v>999</v>
      </c>
      <c r="PI16" s="3">
        <v>999</v>
      </c>
      <c r="PJ16" s="3">
        <v>999</v>
      </c>
      <c r="PK16" s="3">
        <v>999</v>
      </c>
      <c r="PL16" s="3">
        <v>999</v>
      </c>
      <c r="PM16" s="3">
        <v>999</v>
      </c>
      <c r="PN16" s="3">
        <v>999</v>
      </c>
      <c r="PO16" s="3">
        <v>999</v>
      </c>
      <c r="PP16" s="3">
        <v>999</v>
      </c>
      <c r="PQ16" s="3">
        <v>999</v>
      </c>
      <c r="PR16" s="3">
        <v>999</v>
      </c>
      <c r="PS16" s="3">
        <v>999</v>
      </c>
      <c r="PT16" s="3">
        <v>999</v>
      </c>
      <c r="PU16" s="3">
        <v>999</v>
      </c>
      <c r="PV16" s="154">
        <f t="shared" si="12"/>
        <v>0.15600000000000003</v>
      </c>
      <c r="PW16" s="30">
        <f t="shared" si="20"/>
        <v>0.91053227633069089</v>
      </c>
      <c r="PX16" s="6" t="s">
        <v>1040</v>
      </c>
      <c r="PY16" s="30">
        <v>999</v>
      </c>
      <c r="PZ16" s="30">
        <v>999</v>
      </c>
      <c r="QA16" s="30">
        <v>999</v>
      </c>
      <c r="QB16" s="30">
        <v>999</v>
      </c>
      <c r="QC16" s="30">
        <v>999</v>
      </c>
      <c r="QD16" s="30">
        <v>999</v>
      </c>
      <c r="QE16" s="152"/>
      <c r="QF16" s="30">
        <v>999</v>
      </c>
      <c r="QG16" s="30">
        <v>999</v>
      </c>
      <c r="QH16" s="3">
        <v>0.41676623937361801</v>
      </c>
      <c r="QI16" s="3">
        <v>0.32900000000000001</v>
      </c>
      <c r="QJ16" s="3">
        <v>999</v>
      </c>
      <c r="QK16" s="3">
        <v>999</v>
      </c>
      <c r="QL16" s="3">
        <v>999</v>
      </c>
      <c r="QM16" s="3">
        <v>999</v>
      </c>
      <c r="QN16" s="3">
        <v>999</v>
      </c>
      <c r="QO16" s="3">
        <v>999</v>
      </c>
      <c r="QP16" s="3">
        <v>999</v>
      </c>
      <c r="QQ16" s="3">
        <v>999</v>
      </c>
      <c r="QR16" s="3">
        <v>999</v>
      </c>
      <c r="QS16" s="3">
        <v>999</v>
      </c>
      <c r="QT16" s="3">
        <v>999</v>
      </c>
      <c r="QU16" s="3">
        <v>999</v>
      </c>
      <c r="QV16" s="3">
        <v>999</v>
      </c>
      <c r="QW16" s="3">
        <v>999</v>
      </c>
      <c r="QX16" s="3">
        <v>999</v>
      </c>
      <c r="QY16" s="3">
        <v>999</v>
      </c>
      <c r="QZ16" s="3">
        <v>999</v>
      </c>
      <c r="RA16" s="3">
        <v>999</v>
      </c>
      <c r="RB16" s="3">
        <v>999</v>
      </c>
      <c r="RC16" s="3">
        <v>999</v>
      </c>
      <c r="RD16" s="154">
        <f t="shared" si="13"/>
        <v>0.67100000000000004</v>
      </c>
      <c r="RE16" s="30">
        <v>999</v>
      </c>
      <c r="RF16" s="30">
        <v>999</v>
      </c>
      <c r="RG16" s="30">
        <v>999</v>
      </c>
      <c r="RH16" s="30">
        <v>999</v>
      </c>
      <c r="RI16" s="30">
        <v>999</v>
      </c>
      <c r="RJ16" s="30">
        <v>999</v>
      </c>
      <c r="RK16" s="30">
        <v>999</v>
      </c>
      <c r="RL16" s="30">
        <v>999</v>
      </c>
      <c r="RM16" s="152"/>
      <c r="RN16" s="30">
        <v>999</v>
      </c>
      <c r="RO16" s="30">
        <v>999</v>
      </c>
      <c r="RP16" s="3">
        <v>2015</v>
      </c>
      <c r="RQ16" s="20">
        <v>0.80200000000000005</v>
      </c>
      <c r="RR16" s="20">
        <v>0.80200000000000005</v>
      </c>
      <c r="RS16" s="3">
        <v>999</v>
      </c>
      <c r="RT16" s="3">
        <v>999</v>
      </c>
      <c r="RU16" s="3">
        <v>999</v>
      </c>
      <c r="RV16" s="3">
        <v>999</v>
      </c>
      <c r="RW16" s="3">
        <v>999</v>
      </c>
      <c r="RX16" s="3">
        <v>999</v>
      </c>
      <c r="RY16" s="3">
        <v>999</v>
      </c>
      <c r="RZ16" s="3">
        <v>999</v>
      </c>
      <c r="SA16" s="3">
        <v>999</v>
      </c>
      <c r="SB16" s="3">
        <v>999</v>
      </c>
      <c r="SC16" s="3">
        <v>999</v>
      </c>
      <c r="SD16" s="3">
        <v>999</v>
      </c>
      <c r="SE16" s="3">
        <v>999</v>
      </c>
      <c r="SF16" s="3">
        <v>999</v>
      </c>
      <c r="SG16" s="3">
        <v>999</v>
      </c>
      <c r="SH16" s="3">
        <v>999</v>
      </c>
      <c r="SI16" s="3">
        <v>999</v>
      </c>
      <c r="SJ16" s="3">
        <v>999</v>
      </c>
      <c r="SK16" s="3">
        <v>999</v>
      </c>
      <c r="SL16" s="3">
        <v>999</v>
      </c>
      <c r="SM16" s="30">
        <v>999</v>
      </c>
      <c r="SN16" s="30">
        <v>999</v>
      </c>
      <c r="SO16" s="30">
        <v>999</v>
      </c>
      <c r="SP16" s="30">
        <v>999</v>
      </c>
      <c r="SQ16" s="30">
        <v>999</v>
      </c>
      <c r="SR16" s="30">
        <v>999</v>
      </c>
      <c r="SS16" s="30">
        <v>999</v>
      </c>
      <c r="ST16" s="30">
        <v>999</v>
      </c>
      <c r="SU16" s="152"/>
      <c r="SV16" s="30">
        <v>999</v>
      </c>
      <c r="SW16" s="30">
        <v>999</v>
      </c>
      <c r="SX16" s="20">
        <v>0.36982939425614503</v>
      </c>
      <c r="SY16" s="20">
        <v>0.27500000000000002</v>
      </c>
      <c r="SZ16" s="3">
        <v>999</v>
      </c>
      <c r="TA16" s="3">
        <v>999</v>
      </c>
      <c r="TB16" s="3">
        <v>999</v>
      </c>
      <c r="TC16" s="3">
        <v>999</v>
      </c>
      <c r="TD16" s="3">
        <v>999</v>
      </c>
      <c r="TE16" s="3">
        <v>999</v>
      </c>
      <c r="TF16" s="3">
        <v>999</v>
      </c>
      <c r="TG16" s="3">
        <v>999</v>
      </c>
      <c r="TH16" s="3">
        <v>999</v>
      </c>
      <c r="TI16" s="3">
        <v>999</v>
      </c>
      <c r="TJ16" s="3">
        <v>999</v>
      </c>
      <c r="TK16" s="3">
        <v>999</v>
      </c>
      <c r="TL16" s="3">
        <v>999</v>
      </c>
      <c r="TM16" s="3">
        <v>999</v>
      </c>
      <c r="TN16" s="3">
        <v>999</v>
      </c>
      <c r="TO16" s="3">
        <v>999</v>
      </c>
      <c r="TP16" s="3">
        <v>999</v>
      </c>
      <c r="TQ16" s="3">
        <v>999</v>
      </c>
      <c r="TR16" s="3">
        <v>999</v>
      </c>
      <c r="TS16" s="3">
        <v>999</v>
      </c>
      <c r="TT16" s="30">
        <v>999</v>
      </c>
      <c r="TU16" s="30">
        <v>999</v>
      </c>
      <c r="TV16" s="30">
        <v>999</v>
      </c>
      <c r="TW16" s="30">
        <v>999</v>
      </c>
      <c r="TX16" s="30">
        <v>999</v>
      </c>
      <c r="TY16" s="30">
        <v>999</v>
      </c>
      <c r="TZ16" s="30">
        <v>999</v>
      </c>
      <c r="UA16" s="30">
        <v>999</v>
      </c>
      <c r="UB16" s="152"/>
      <c r="UC16" s="30">
        <v>999</v>
      </c>
      <c r="UD16" s="30">
        <v>999</v>
      </c>
      <c r="UE16" s="3">
        <v>999</v>
      </c>
      <c r="UF16" s="3">
        <v>999</v>
      </c>
      <c r="UG16" s="3">
        <v>999</v>
      </c>
      <c r="UH16" s="3">
        <v>999</v>
      </c>
      <c r="UI16" s="3">
        <v>999</v>
      </c>
      <c r="UJ16" s="3">
        <v>999</v>
      </c>
      <c r="UK16" s="3">
        <v>999</v>
      </c>
      <c r="UL16" s="3">
        <v>999</v>
      </c>
      <c r="UM16" s="3">
        <v>999</v>
      </c>
      <c r="UN16" s="3">
        <v>999</v>
      </c>
      <c r="UO16" s="3">
        <v>999</v>
      </c>
      <c r="UP16" s="3">
        <v>999</v>
      </c>
      <c r="UQ16" s="3">
        <v>999</v>
      </c>
      <c r="UR16" s="3">
        <v>999</v>
      </c>
      <c r="US16" s="3">
        <v>999</v>
      </c>
      <c r="UT16" s="3">
        <v>999</v>
      </c>
      <c r="UU16" s="3">
        <v>999</v>
      </c>
      <c r="UV16" s="3">
        <v>999</v>
      </c>
      <c r="UW16" s="3">
        <v>999</v>
      </c>
      <c r="UX16" s="3">
        <v>999</v>
      </c>
      <c r="UY16" s="3">
        <v>999</v>
      </c>
      <c r="UZ16" s="3">
        <v>999</v>
      </c>
      <c r="VA16" s="30">
        <v>999</v>
      </c>
      <c r="VB16" s="30">
        <v>999</v>
      </c>
      <c r="VC16" s="30">
        <v>999</v>
      </c>
      <c r="VD16" s="30">
        <v>999</v>
      </c>
      <c r="VE16" s="30">
        <v>999</v>
      </c>
      <c r="VF16" s="30">
        <v>999</v>
      </c>
      <c r="VG16" s="30">
        <v>999</v>
      </c>
      <c r="VH16" s="30">
        <v>999</v>
      </c>
      <c r="VI16" s="152"/>
      <c r="VJ16" s="30">
        <v>999</v>
      </c>
      <c r="VK16" s="30">
        <v>999</v>
      </c>
      <c r="VL16" s="3">
        <v>999</v>
      </c>
      <c r="VM16" s="3">
        <v>999</v>
      </c>
      <c r="VN16" s="3">
        <v>999</v>
      </c>
      <c r="VO16" s="3">
        <v>999</v>
      </c>
      <c r="VP16" s="3">
        <v>999</v>
      </c>
      <c r="VQ16" s="3">
        <v>999</v>
      </c>
      <c r="VR16" s="3">
        <v>999</v>
      </c>
      <c r="VS16" s="3">
        <v>999</v>
      </c>
      <c r="VT16" s="3">
        <v>999</v>
      </c>
      <c r="VU16" s="3">
        <v>999</v>
      </c>
      <c r="VV16" s="3">
        <v>999</v>
      </c>
      <c r="VW16" s="3">
        <v>999</v>
      </c>
      <c r="VX16" s="3">
        <v>999</v>
      </c>
      <c r="VY16" s="3">
        <v>999</v>
      </c>
      <c r="VZ16" s="3">
        <v>999</v>
      </c>
      <c r="WA16" s="3">
        <v>999</v>
      </c>
      <c r="WB16" s="3">
        <v>999</v>
      </c>
      <c r="WC16" s="3">
        <v>999</v>
      </c>
      <c r="WD16" s="3">
        <v>999</v>
      </c>
      <c r="WE16" s="3">
        <v>999</v>
      </c>
      <c r="WF16" s="3">
        <v>999</v>
      </c>
      <c r="WG16" s="3">
        <v>999</v>
      </c>
      <c r="WH16" s="30">
        <v>999</v>
      </c>
      <c r="WI16" s="30">
        <v>999</v>
      </c>
      <c r="WJ16" s="30">
        <v>999</v>
      </c>
      <c r="WK16" s="30">
        <v>999</v>
      </c>
      <c r="WL16" s="30">
        <v>999</v>
      </c>
      <c r="WM16" s="30">
        <v>999</v>
      </c>
      <c r="WN16" s="30">
        <v>999</v>
      </c>
      <c r="WO16" s="30">
        <v>999</v>
      </c>
      <c r="WP16" s="152"/>
      <c r="WQ16" s="30">
        <v>999</v>
      </c>
      <c r="WR16" s="30">
        <v>999</v>
      </c>
      <c r="WS16" s="3">
        <v>2015</v>
      </c>
      <c r="WT16" s="29">
        <v>0.62851421785908901</v>
      </c>
      <c r="WU16" s="29">
        <v>0.12121212121212099</v>
      </c>
      <c r="WV16" s="29">
        <v>0.70707070707070696</v>
      </c>
      <c r="WW16" s="3">
        <v>1</v>
      </c>
      <c r="WX16" s="3" t="s">
        <v>1030</v>
      </c>
      <c r="WY16" s="3">
        <v>1</v>
      </c>
      <c r="WZ16" s="3" t="s">
        <v>1030</v>
      </c>
      <c r="XA16" s="3">
        <v>1</v>
      </c>
      <c r="XB16" s="3" t="s">
        <v>1030</v>
      </c>
      <c r="XC16" s="3">
        <v>1</v>
      </c>
      <c r="XD16" s="3" t="s">
        <v>1030</v>
      </c>
      <c r="XE16" s="3">
        <v>1</v>
      </c>
      <c r="XF16" s="3" t="s">
        <v>1030</v>
      </c>
      <c r="XG16" s="3">
        <v>1</v>
      </c>
      <c r="XH16" s="3" t="s">
        <v>1030</v>
      </c>
      <c r="XI16" s="3">
        <v>1</v>
      </c>
      <c r="XJ16" s="3" t="s">
        <v>1030</v>
      </c>
      <c r="XK16" s="3">
        <v>1</v>
      </c>
      <c r="XL16" s="3" t="s">
        <v>1030</v>
      </c>
      <c r="XM16" s="3">
        <v>1</v>
      </c>
      <c r="XN16" s="3" t="s">
        <v>1030</v>
      </c>
      <c r="XO16" s="3">
        <v>1</v>
      </c>
      <c r="XP16" s="3" t="s">
        <v>1030</v>
      </c>
      <c r="XQ16" s="3">
        <v>1</v>
      </c>
      <c r="XR16" s="3" t="s">
        <v>1030</v>
      </c>
      <c r="XS16" s="3">
        <v>1</v>
      </c>
      <c r="XT16" s="3" t="s">
        <v>1030</v>
      </c>
      <c r="XU16" s="3">
        <v>1</v>
      </c>
      <c r="XV16" s="3" t="s">
        <v>1030</v>
      </c>
      <c r="XW16" s="3">
        <v>1</v>
      </c>
      <c r="XX16" s="3" t="s">
        <v>1030</v>
      </c>
      <c r="XY16" s="3">
        <v>1</v>
      </c>
      <c r="XZ16" s="3" t="s">
        <v>1030</v>
      </c>
      <c r="YA16" s="3">
        <v>1</v>
      </c>
      <c r="YB16" s="3" t="s">
        <v>1030</v>
      </c>
      <c r="YC16" s="3">
        <v>1</v>
      </c>
      <c r="YD16" s="3" t="s">
        <v>1030</v>
      </c>
      <c r="YE16" s="3">
        <v>1</v>
      </c>
      <c r="YF16" s="3" t="s">
        <v>1030</v>
      </c>
      <c r="YG16" s="3">
        <v>1</v>
      </c>
      <c r="YH16" s="3" t="s">
        <v>1030</v>
      </c>
      <c r="YI16" s="3">
        <v>0</v>
      </c>
      <c r="YJ16" s="3" t="s">
        <v>1031</v>
      </c>
      <c r="YK16" s="29">
        <v>0.94736842105263197</v>
      </c>
      <c r="YL16" s="29">
        <v>1</v>
      </c>
      <c r="YM16" s="3">
        <v>1</v>
      </c>
      <c r="YN16" s="3" t="s">
        <v>1030</v>
      </c>
      <c r="YO16" s="3">
        <v>0.33</v>
      </c>
      <c r="YP16" s="3" t="s">
        <v>1048</v>
      </c>
      <c r="YQ16" s="3">
        <v>1</v>
      </c>
      <c r="YR16" s="3" t="s">
        <v>1030</v>
      </c>
      <c r="YS16" s="3">
        <v>0.33</v>
      </c>
      <c r="YT16" s="3" t="s">
        <v>1064</v>
      </c>
      <c r="YU16" s="29">
        <v>0.66500000000000004</v>
      </c>
      <c r="YV16" s="29">
        <v>1</v>
      </c>
      <c r="YW16" s="3">
        <v>1</v>
      </c>
      <c r="YX16" s="3" t="s">
        <v>1030</v>
      </c>
      <c r="YY16" s="3">
        <v>1</v>
      </c>
      <c r="YZ16" s="3" t="s">
        <v>1030</v>
      </c>
      <c r="ZA16" s="3">
        <v>1</v>
      </c>
      <c r="ZB16" s="3" t="s">
        <v>1030</v>
      </c>
      <c r="ZC16" s="3">
        <v>1</v>
      </c>
      <c r="ZD16" s="3" t="s">
        <v>1030</v>
      </c>
      <c r="ZE16" s="3">
        <v>1</v>
      </c>
      <c r="ZF16" s="3" t="s">
        <v>1030</v>
      </c>
      <c r="ZG16" s="3">
        <v>1</v>
      </c>
      <c r="ZH16" s="3" t="s">
        <v>1030</v>
      </c>
      <c r="ZI16" s="3">
        <v>1</v>
      </c>
      <c r="ZJ16" s="3" t="s">
        <v>1030</v>
      </c>
      <c r="ZK16" s="3">
        <v>1</v>
      </c>
      <c r="ZL16" s="3" t="s">
        <v>1030</v>
      </c>
      <c r="ZM16" s="20">
        <v>0.56999999999999995</v>
      </c>
      <c r="ZN16" s="20">
        <v>0.56999999999999995</v>
      </c>
      <c r="ZO16" s="20">
        <v>0.60899999999999999</v>
      </c>
      <c r="ZP16" s="20">
        <v>0.60899999999999999</v>
      </c>
      <c r="ZQ16" s="20">
        <v>0.53600000000000003</v>
      </c>
      <c r="ZR16" s="20">
        <v>0.53600000000000003</v>
      </c>
      <c r="ZS16" s="3">
        <v>999</v>
      </c>
      <c r="ZT16" s="3">
        <v>999</v>
      </c>
      <c r="ZU16" s="3">
        <v>999</v>
      </c>
      <c r="ZV16" s="3">
        <v>999</v>
      </c>
      <c r="ZW16" s="3">
        <v>999</v>
      </c>
      <c r="ZX16" s="3">
        <v>999</v>
      </c>
      <c r="ZY16" s="3">
        <v>999</v>
      </c>
      <c r="ZZ16" s="3">
        <v>999</v>
      </c>
      <c r="AAA16" s="3">
        <v>999</v>
      </c>
      <c r="AAB16" s="3">
        <v>999</v>
      </c>
      <c r="AAC16" s="3">
        <v>999</v>
      </c>
      <c r="AAD16" s="3">
        <v>999</v>
      </c>
      <c r="AAE16" s="3">
        <v>999</v>
      </c>
      <c r="AAF16" s="3">
        <v>999</v>
      </c>
      <c r="AAG16" s="3">
        <v>999</v>
      </c>
      <c r="AAH16" s="3">
        <v>999</v>
      </c>
      <c r="AAI16" s="30">
        <f>ZR16/ZP16</f>
        <v>0.88013136288998362</v>
      </c>
      <c r="AAJ16" s="6" t="s">
        <v>1040</v>
      </c>
      <c r="AAK16" s="30">
        <v>999</v>
      </c>
      <c r="AAL16" s="30">
        <v>999</v>
      </c>
      <c r="AAM16" s="30">
        <v>999</v>
      </c>
      <c r="AAN16" s="30">
        <v>999</v>
      </c>
      <c r="AAO16" s="30">
        <v>999</v>
      </c>
      <c r="AAP16" s="30">
        <v>999</v>
      </c>
      <c r="AAQ16" s="152"/>
      <c r="AAR16" s="30">
        <v>999</v>
      </c>
      <c r="AAS16" s="30">
        <v>999</v>
      </c>
      <c r="AAT16" s="20">
        <v>0.8</v>
      </c>
      <c r="AAU16" s="20">
        <v>0.8</v>
      </c>
      <c r="AAV16" s="3">
        <v>999</v>
      </c>
      <c r="AAW16" s="3">
        <v>999</v>
      </c>
      <c r="AAX16" s="3">
        <v>999</v>
      </c>
      <c r="AAY16" s="3">
        <v>999</v>
      </c>
      <c r="AAZ16" s="3">
        <v>999</v>
      </c>
      <c r="ABA16" s="3">
        <v>999</v>
      </c>
      <c r="ABB16" s="3">
        <v>999</v>
      </c>
      <c r="ABC16" s="3">
        <v>999</v>
      </c>
      <c r="ABD16" s="3">
        <v>999</v>
      </c>
      <c r="ABE16" s="3">
        <v>999</v>
      </c>
      <c r="ABF16" s="3">
        <v>999</v>
      </c>
      <c r="ABG16" s="3">
        <v>999</v>
      </c>
      <c r="ABH16" s="3">
        <v>999</v>
      </c>
      <c r="ABI16" s="3">
        <v>999</v>
      </c>
      <c r="ABJ16" s="3">
        <v>999</v>
      </c>
      <c r="ABK16" s="3">
        <v>999</v>
      </c>
      <c r="ABL16" s="3">
        <v>999</v>
      </c>
      <c r="ABM16" s="3">
        <v>999</v>
      </c>
      <c r="ABN16" s="3">
        <v>999</v>
      </c>
      <c r="ABO16" s="3">
        <v>999</v>
      </c>
      <c r="ABP16" s="30">
        <v>999</v>
      </c>
      <c r="ABQ16" s="30">
        <v>999</v>
      </c>
      <c r="ABR16" s="30">
        <v>999</v>
      </c>
      <c r="ABS16" s="30">
        <v>999</v>
      </c>
      <c r="ABT16" s="30">
        <v>999</v>
      </c>
      <c r="ABU16" s="30">
        <v>999</v>
      </c>
      <c r="ABV16" s="30">
        <v>999</v>
      </c>
      <c r="ABW16" s="30">
        <v>999</v>
      </c>
      <c r="ABX16" s="152"/>
      <c r="ABY16" s="30">
        <v>999</v>
      </c>
      <c r="ABZ16" s="30">
        <v>999</v>
      </c>
      <c r="ACA16" s="20">
        <v>0.7</v>
      </c>
      <c r="ACB16" s="20">
        <v>0.7</v>
      </c>
      <c r="ACC16" s="3">
        <v>999</v>
      </c>
      <c r="ACD16" s="3">
        <v>999</v>
      </c>
      <c r="ACE16" s="3">
        <v>999</v>
      </c>
      <c r="ACF16" s="3">
        <v>999</v>
      </c>
      <c r="ACG16" s="3">
        <v>999</v>
      </c>
      <c r="ACH16" s="3">
        <v>999</v>
      </c>
      <c r="ACI16" s="3">
        <v>999</v>
      </c>
      <c r="ACJ16" s="3">
        <v>999</v>
      </c>
      <c r="ACK16" s="3">
        <v>999</v>
      </c>
      <c r="ACL16" s="3">
        <v>999</v>
      </c>
      <c r="ACM16" s="3">
        <v>999</v>
      </c>
      <c r="ACN16" s="3">
        <v>999</v>
      </c>
      <c r="ACO16" s="3">
        <v>999</v>
      </c>
      <c r="ACP16" s="3">
        <v>999</v>
      </c>
      <c r="ACQ16" s="3">
        <v>999</v>
      </c>
      <c r="ACR16" s="3">
        <v>999</v>
      </c>
      <c r="ACS16" s="3">
        <v>999</v>
      </c>
      <c r="ACT16" s="3">
        <v>999</v>
      </c>
      <c r="ACU16" s="3">
        <v>999</v>
      </c>
      <c r="ACV16" s="3">
        <v>999</v>
      </c>
      <c r="ACW16" s="30">
        <v>999</v>
      </c>
      <c r="ACX16" s="30">
        <v>999</v>
      </c>
      <c r="ACY16" s="30">
        <v>999</v>
      </c>
      <c r="ACZ16" s="30">
        <v>999</v>
      </c>
      <c r="ADA16" s="30">
        <v>999</v>
      </c>
      <c r="ADB16" s="30">
        <v>999</v>
      </c>
      <c r="ADC16" s="30">
        <v>999</v>
      </c>
      <c r="ADD16" s="30">
        <v>999</v>
      </c>
      <c r="ADE16" s="152"/>
      <c r="ADF16" s="30">
        <v>999</v>
      </c>
      <c r="ADG16" s="30">
        <v>999</v>
      </c>
      <c r="ADH16" s="20">
        <v>0.737501347676353</v>
      </c>
      <c r="ADI16" s="20">
        <v>0.69799999999999995</v>
      </c>
      <c r="ADJ16" s="20">
        <v>0.67674681825629002</v>
      </c>
      <c r="ADK16" s="20">
        <v>0.70699999999999996</v>
      </c>
      <c r="ADL16" s="20">
        <v>0.65468175465603595</v>
      </c>
      <c r="ADM16" s="20">
        <v>0.68700000000000006</v>
      </c>
      <c r="ADN16" s="3">
        <v>999</v>
      </c>
      <c r="ADO16" s="3">
        <v>999</v>
      </c>
      <c r="ADP16" s="3">
        <v>999</v>
      </c>
      <c r="ADQ16" s="3">
        <v>999</v>
      </c>
      <c r="ADR16" s="3">
        <v>999</v>
      </c>
      <c r="ADS16" s="3">
        <v>999</v>
      </c>
      <c r="ADT16" s="3">
        <v>999</v>
      </c>
      <c r="ADU16" s="3">
        <v>999</v>
      </c>
      <c r="ADV16" s="3">
        <v>999</v>
      </c>
      <c r="ADW16" s="3">
        <v>999</v>
      </c>
      <c r="ADX16" s="3">
        <v>999</v>
      </c>
      <c r="ADY16" s="3">
        <v>999</v>
      </c>
      <c r="ADZ16" s="3">
        <v>999</v>
      </c>
      <c r="AEA16" s="3">
        <v>999</v>
      </c>
      <c r="AEB16" s="3">
        <v>999</v>
      </c>
      <c r="AEC16" s="3">
        <v>999</v>
      </c>
      <c r="AED16" s="30">
        <f>ADM16/ADK16</f>
        <v>0.97171145685997184</v>
      </c>
      <c r="AEE16" s="30" t="s">
        <v>1040</v>
      </c>
      <c r="AEF16" s="30">
        <v>999</v>
      </c>
      <c r="AEG16" s="30">
        <v>999</v>
      </c>
      <c r="AEH16" s="30">
        <v>999</v>
      </c>
      <c r="AEI16" s="30">
        <v>999</v>
      </c>
      <c r="AEJ16" s="30">
        <v>999</v>
      </c>
      <c r="AEK16" s="30">
        <v>999</v>
      </c>
      <c r="AEL16" s="152"/>
      <c r="AEM16" s="30">
        <v>999</v>
      </c>
      <c r="AEN16" s="30">
        <v>999</v>
      </c>
      <c r="AEO16" s="3">
        <v>999</v>
      </c>
      <c r="AEP16" s="3">
        <v>999</v>
      </c>
      <c r="AEQ16" s="3">
        <v>999</v>
      </c>
      <c r="AER16" s="3">
        <v>999</v>
      </c>
      <c r="AES16" s="3">
        <v>999</v>
      </c>
      <c r="AET16" s="3">
        <v>999</v>
      </c>
      <c r="AEU16" s="3">
        <v>999</v>
      </c>
      <c r="AEV16" s="3">
        <v>999</v>
      </c>
      <c r="AEW16" s="3">
        <v>999</v>
      </c>
      <c r="AEX16" s="3">
        <v>999</v>
      </c>
      <c r="AEY16" s="3">
        <v>999</v>
      </c>
      <c r="AEZ16" s="3">
        <v>999</v>
      </c>
      <c r="AFA16" s="3">
        <v>999</v>
      </c>
      <c r="AFB16" s="3">
        <v>999</v>
      </c>
      <c r="AFC16" s="3">
        <v>999</v>
      </c>
      <c r="AFD16" s="3">
        <v>999</v>
      </c>
      <c r="AFE16" s="3">
        <v>999</v>
      </c>
      <c r="AFF16" s="3">
        <v>999</v>
      </c>
      <c r="AFG16" s="3">
        <v>999</v>
      </c>
      <c r="AFH16" s="3">
        <v>999</v>
      </c>
      <c r="AFI16" s="3">
        <v>999</v>
      </c>
      <c r="AFJ16" s="3">
        <v>999</v>
      </c>
      <c r="AFK16" s="30">
        <v>999</v>
      </c>
      <c r="AFL16" s="30">
        <v>999</v>
      </c>
      <c r="AFM16" s="30">
        <v>999</v>
      </c>
      <c r="AFN16" s="30">
        <v>999</v>
      </c>
      <c r="AFO16" s="30">
        <v>999</v>
      </c>
      <c r="AFP16" s="30">
        <v>999</v>
      </c>
      <c r="AFQ16" s="30">
        <v>999</v>
      </c>
      <c r="AFR16" s="30">
        <v>999</v>
      </c>
      <c r="AFS16" s="152"/>
      <c r="AFT16" s="30">
        <v>999</v>
      </c>
      <c r="AFU16" s="30">
        <v>999</v>
      </c>
      <c r="AFV16" s="20">
        <v>0.30116252825095202</v>
      </c>
      <c r="AFW16" s="20">
        <v>0.19600000000000001</v>
      </c>
      <c r="AFX16" s="20">
        <v>0.154908064110299</v>
      </c>
      <c r="AFY16" s="20">
        <v>0.23400000000000001</v>
      </c>
      <c r="AFZ16" s="20">
        <v>6.3338050169248206E-2</v>
      </c>
      <c r="AGA16" s="20">
        <v>0.151</v>
      </c>
      <c r="AGB16" s="3">
        <v>999</v>
      </c>
      <c r="AGC16" s="3">
        <v>999</v>
      </c>
      <c r="AGD16" s="3">
        <v>999</v>
      </c>
      <c r="AGE16" s="3">
        <v>999</v>
      </c>
      <c r="AGF16" s="3">
        <v>999</v>
      </c>
      <c r="AGG16" s="3">
        <v>999</v>
      </c>
      <c r="AGH16" s="3">
        <v>999</v>
      </c>
      <c r="AGI16" s="3">
        <v>999</v>
      </c>
      <c r="AGJ16" s="3">
        <v>999</v>
      </c>
      <c r="AGK16" s="3">
        <v>999</v>
      </c>
      <c r="AGL16" s="3">
        <v>999</v>
      </c>
      <c r="AGM16" s="3">
        <v>999</v>
      </c>
      <c r="AGN16" s="3">
        <v>999</v>
      </c>
      <c r="AGO16" s="3">
        <v>999</v>
      </c>
      <c r="AGP16" s="3">
        <v>999</v>
      </c>
      <c r="AGQ16" s="3">
        <v>999</v>
      </c>
      <c r="AGR16" s="30">
        <f>AGA16/AFY16</f>
        <v>0.64529914529914523</v>
      </c>
      <c r="AGS16" s="6" t="s">
        <v>1040</v>
      </c>
      <c r="AGT16" s="30">
        <v>999</v>
      </c>
      <c r="AGU16" s="30">
        <v>999</v>
      </c>
      <c r="AGV16" s="30">
        <v>999</v>
      </c>
      <c r="AGW16" s="30">
        <v>999</v>
      </c>
      <c r="AGX16" s="30">
        <v>999</v>
      </c>
      <c r="AGY16" s="30">
        <v>999</v>
      </c>
      <c r="AGZ16" s="152"/>
      <c r="AHA16" s="30">
        <v>999</v>
      </c>
      <c r="AHB16" s="30">
        <v>999</v>
      </c>
      <c r="AHC16" s="5">
        <v>2015</v>
      </c>
      <c r="AHD16" s="20">
        <v>0.87</v>
      </c>
      <c r="AHE16" s="20">
        <v>0.87</v>
      </c>
      <c r="AHF16" s="20">
        <v>0.87</v>
      </c>
      <c r="AHG16" s="20">
        <v>0.87</v>
      </c>
      <c r="AHH16" s="20">
        <v>0.87</v>
      </c>
      <c r="AHI16" s="20">
        <v>0.87</v>
      </c>
      <c r="AHJ16" s="3">
        <v>999</v>
      </c>
      <c r="AHK16" s="3">
        <v>999</v>
      </c>
      <c r="AHL16" s="3">
        <v>999</v>
      </c>
      <c r="AHM16" s="3">
        <v>999</v>
      </c>
      <c r="AHN16" s="3">
        <v>999</v>
      </c>
      <c r="AHO16" s="3">
        <v>999</v>
      </c>
      <c r="AHP16" s="3">
        <v>999</v>
      </c>
      <c r="AHQ16" s="3">
        <v>999</v>
      </c>
      <c r="AHR16" s="3">
        <v>999</v>
      </c>
      <c r="AHS16" s="3">
        <v>999</v>
      </c>
      <c r="AHT16" s="3">
        <v>999</v>
      </c>
      <c r="AHU16" s="3">
        <v>999</v>
      </c>
      <c r="AHV16" s="3">
        <v>999</v>
      </c>
      <c r="AHW16" s="3">
        <v>999</v>
      </c>
      <c r="AHX16" s="3">
        <v>999</v>
      </c>
      <c r="AHY16" s="3">
        <v>999</v>
      </c>
      <c r="AHZ16" s="30">
        <f>AHI16/AHG16</f>
        <v>1</v>
      </c>
      <c r="AIA16" s="6" t="s">
        <v>1040</v>
      </c>
      <c r="AIB16" s="30">
        <v>999</v>
      </c>
      <c r="AIC16" s="30">
        <v>999</v>
      </c>
      <c r="AID16" s="30">
        <v>999</v>
      </c>
      <c r="AIE16" s="30">
        <v>999</v>
      </c>
      <c r="AIF16" s="30">
        <v>999</v>
      </c>
      <c r="AIG16" s="30">
        <v>999</v>
      </c>
      <c r="AIH16" s="152"/>
      <c r="AII16" s="30">
        <v>999</v>
      </c>
      <c r="AIJ16" s="30">
        <v>999</v>
      </c>
      <c r="AIK16" s="20">
        <v>0.80400000000000005</v>
      </c>
      <c r="AIL16" s="20">
        <v>0.80400000000000005</v>
      </c>
      <c r="AIM16" s="20">
        <v>0.84699999999999998</v>
      </c>
      <c r="AIN16" s="20">
        <v>0.84699999999999998</v>
      </c>
      <c r="AIO16" s="20">
        <v>0.76100000000000001</v>
      </c>
      <c r="AIP16" s="20">
        <v>0.76100000000000001</v>
      </c>
      <c r="AIQ16" s="3">
        <v>999</v>
      </c>
      <c r="AIR16" s="3">
        <v>999</v>
      </c>
      <c r="AIS16" s="3">
        <v>999</v>
      </c>
      <c r="AIT16" s="3">
        <v>999</v>
      </c>
      <c r="AIU16" s="3">
        <v>999</v>
      </c>
      <c r="AIV16" s="3">
        <v>999</v>
      </c>
      <c r="AIW16" s="3">
        <v>999</v>
      </c>
      <c r="AIX16" s="3">
        <v>999</v>
      </c>
      <c r="AIY16" s="3">
        <v>999</v>
      </c>
      <c r="AIZ16" s="3">
        <v>999</v>
      </c>
      <c r="AJA16" s="3">
        <v>999</v>
      </c>
      <c r="AJB16" s="3">
        <v>999</v>
      </c>
      <c r="AJC16" s="3">
        <v>999</v>
      </c>
      <c r="AJD16" s="3">
        <v>999</v>
      </c>
      <c r="AJE16" s="3">
        <v>999</v>
      </c>
      <c r="AJF16" s="3">
        <v>999</v>
      </c>
      <c r="AJG16" s="30">
        <f t="shared" si="18"/>
        <v>0.89846517119244396</v>
      </c>
      <c r="AJH16" s="6" t="s">
        <v>1040</v>
      </c>
      <c r="AJI16" s="30">
        <v>999</v>
      </c>
      <c r="AJJ16" s="30">
        <v>999</v>
      </c>
      <c r="AJK16" s="30">
        <v>999</v>
      </c>
      <c r="AJL16" s="30">
        <v>999</v>
      </c>
      <c r="AJM16" s="30">
        <v>999</v>
      </c>
      <c r="AJN16" s="30">
        <v>999</v>
      </c>
      <c r="AJO16" s="152"/>
      <c r="AJP16" s="30">
        <v>999</v>
      </c>
      <c r="AJQ16" s="30">
        <v>999</v>
      </c>
      <c r="AJR16" s="5">
        <v>2015</v>
      </c>
      <c r="AJS16" s="29">
        <v>0.85217759172848695</v>
      </c>
      <c r="AJT16" s="29">
        <v>0.60984848484848497</v>
      </c>
      <c r="AJU16" s="29">
        <v>0.86994949494949503</v>
      </c>
      <c r="AJV16" s="3">
        <v>1</v>
      </c>
      <c r="AJW16" s="3" t="s">
        <v>1030</v>
      </c>
      <c r="AJX16" s="3">
        <v>0.33</v>
      </c>
      <c r="AJY16" s="3" t="s">
        <v>1065</v>
      </c>
      <c r="AJZ16" s="20">
        <v>999</v>
      </c>
      <c r="AKA16" s="20">
        <v>999</v>
      </c>
      <c r="AKB16" s="20">
        <v>999</v>
      </c>
      <c r="AKC16" s="20">
        <v>999</v>
      </c>
      <c r="AKD16" s="20">
        <v>999</v>
      </c>
      <c r="AKE16" s="20">
        <v>999</v>
      </c>
      <c r="AKF16" s="29">
        <v>0.66500000000000004</v>
      </c>
      <c r="AKG16" s="29">
        <v>0.66666666666666696</v>
      </c>
      <c r="AKH16" s="3">
        <v>0</v>
      </c>
      <c r="AKI16" s="3" t="s">
        <v>1031</v>
      </c>
      <c r="AKJ16" s="3">
        <v>0</v>
      </c>
      <c r="AKK16" s="3" t="s">
        <v>1031</v>
      </c>
      <c r="AKL16" s="20">
        <v>0.99</v>
      </c>
      <c r="AKM16" s="35">
        <v>0.01</v>
      </c>
      <c r="AKN16" s="20">
        <v>0.13949117284632201</v>
      </c>
      <c r="AKO16" s="35">
        <v>0.99</v>
      </c>
      <c r="AKP16" s="29">
        <v>0.28237279321157999</v>
      </c>
      <c r="AKQ16" s="29">
        <v>1</v>
      </c>
      <c r="AKR16" s="3">
        <v>1</v>
      </c>
      <c r="AKS16" s="3" t="s">
        <v>1059</v>
      </c>
      <c r="AKT16" s="3">
        <v>1</v>
      </c>
      <c r="AKU16" s="3" t="s">
        <v>1030</v>
      </c>
      <c r="AKV16" s="3">
        <v>1</v>
      </c>
      <c r="AKW16" s="3" t="s">
        <v>1030</v>
      </c>
      <c r="AKX16" s="3">
        <v>0</v>
      </c>
      <c r="AKY16" s="3" t="s">
        <v>1031</v>
      </c>
      <c r="AKZ16" s="29">
        <v>0.75</v>
      </c>
      <c r="ALA16" s="29">
        <v>1</v>
      </c>
      <c r="ALB16" s="3" t="s">
        <v>1052</v>
      </c>
      <c r="ALC16" s="3" t="s">
        <v>1031</v>
      </c>
      <c r="ALD16" s="20">
        <v>0.67839569086175699</v>
      </c>
      <c r="ALE16">
        <v>37</v>
      </c>
      <c r="ALF16" s="3" t="s">
        <v>1051</v>
      </c>
      <c r="ALG16" s="3" t="s">
        <v>1030</v>
      </c>
      <c r="ALH16" s="3" t="s">
        <v>1051</v>
      </c>
      <c r="ALI16" s="3" t="s">
        <v>1030</v>
      </c>
      <c r="ALJ16" s="20">
        <v>0.749</v>
      </c>
      <c r="ALK16" s="20">
        <v>0.749</v>
      </c>
      <c r="ALL16" s="3" t="s">
        <v>1051</v>
      </c>
      <c r="ALM16" s="3" t="s">
        <v>1030</v>
      </c>
      <c r="ALN16" s="3" t="s">
        <v>1051</v>
      </c>
      <c r="ALO16" s="3" t="s">
        <v>1030</v>
      </c>
      <c r="ALP16" s="29">
        <v>0.77534224155167997</v>
      </c>
      <c r="ALQ16" s="29">
        <v>1</v>
      </c>
      <c r="ALR16" s="29">
        <v>0.91666666666666696</v>
      </c>
    </row>
    <row r="17" spans="1:1006" x14ac:dyDescent="0.25">
      <c r="A17" s="3" t="s">
        <v>1096</v>
      </c>
      <c r="B17" s="3">
        <v>0.5</v>
      </c>
      <c r="C17" s="3" t="s">
        <v>1054</v>
      </c>
      <c r="D17" s="3">
        <v>1</v>
      </c>
      <c r="E17" s="3" t="s">
        <v>1030</v>
      </c>
      <c r="F17" s="3">
        <v>1</v>
      </c>
      <c r="G17" s="3" t="s">
        <v>1030</v>
      </c>
      <c r="H17" s="3">
        <v>1</v>
      </c>
      <c r="I17" s="3" t="s">
        <v>1030</v>
      </c>
      <c r="J17" s="3">
        <v>0</v>
      </c>
      <c r="K17" s="3" t="s">
        <v>1031</v>
      </c>
      <c r="L17" s="3">
        <v>1</v>
      </c>
      <c r="M17" s="3" t="s">
        <v>1030</v>
      </c>
      <c r="N17" s="3">
        <v>1</v>
      </c>
      <c r="O17" s="3" t="s">
        <v>1030</v>
      </c>
      <c r="P17" s="3">
        <v>1</v>
      </c>
      <c r="Q17" s="3" t="s">
        <v>1030</v>
      </c>
      <c r="R17" s="3">
        <v>1</v>
      </c>
      <c r="S17" s="3" t="s">
        <v>1030</v>
      </c>
      <c r="T17" s="3">
        <v>1</v>
      </c>
      <c r="U17" s="3" t="s">
        <v>1030</v>
      </c>
      <c r="V17" s="3">
        <v>1</v>
      </c>
      <c r="W17" s="3" t="s">
        <v>1030</v>
      </c>
      <c r="X17" s="3">
        <v>0</v>
      </c>
      <c r="Y17" s="3" t="s">
        <v>1031</v>
      </c>
      <c r="Z17" s="3">
        <v>1</v>
      </c>
      <c r="AA17" s="3" t="s">
        <v>1030</v>
      </c>
      <c r="AB17" s="3">
        <v>1</v>
      </c>
      <c r="AC17" s="3" t="s">
        <v>1030</v>
      </c>
      <c r="AD17" s="3">
        <v>1</v>
      </c>
      <c r="AE17" s="3" t="s">
        <v>1055</v>
      </c>
      <c r="AF17" s="3">
        <v>1</v>
      </c>
      <c r="AG17" s="3" t="s">
        <v>1055</v>
      </c>
      <c r="AH17" s="3">
        <v>997</v>
      </c>
      <c r="AI17" s="3" t="s">
        <v>1032</v>
      </c>
      <c r="AJ17" s="3">
        <v>997</v>
      </c>
      <c r="AK17" s="3" t="s">
        <v>1032</v>
      </c>
      <c r="AL17" s="3">
        <v>997</v>
      </c>
      <c r="AM17" s="3" t="s">
        <v>1032</v>
      </c>
      <c r="AN17" s="3">
        <v>997</v>
      </c>
      <c r="AO17" s="3" t="s">
        <v>1032</v>
      </c>
      <c r="AP17" s="3">
        <v>997</v>
      </c>
      <c r="AQ17" s="3" t="s">
        <v>1032</v>
      </c>
      <c r="AR17" s="3">
        <v>997</v>
      </c>
      <c r="AS17" s="3" t="s">
        <v>1032</v>
      </c>
      <c r="AT17" s="3">
        <v>997</v>
      </c>
      <c r="AU17" s="3" t="s">
        <v>1032</v>
      </c>
      <c r="AV17" s="3">
        <v>997</v>
      </c>
      <c r="AW17" s="3" t="s">
        <v>1032</v>
      </c>
      <c r="AX17" s="3">
        <v>997</v>
      </c>
      <c r="AY17" s="3" t="s">
        <v>1032</v>
      </c>
      <c r="AZ17" s="3">
        <v>1</v>
      </c>
      <c r="BA17" s="3" t="s">
        <v>1030</v>
      </c>
      <c r="BB17" s="3">
        <v>1</v>
      </c>
      <c r="BC17" s="3" t="s">
        <v>1030</v>
      </c>
      <c r="BD17" s="3">
        <v>1</v>
      </c>
      <c r="BE17" s="3" t="s">
        <v>1030</v>
      </c>
      <c r="BF17" s="3">
        <v>1</v>
      </c>
      <c r="BG17" s="3" t="s">
        <v>1030</v>
      </c>
      <c r="BH17" s="3">
        <v>0</v>
      </c>
      <c r="BI17" s="3" t="s">
        <v>1031</v>
      </c>
      <c r="BJ17" s="3">
        <v>1</v>
      </c>
      <c r="BK17" s="3" t="s">
        <v>1030</v>
      </c>
      <c r="BL17" s="3">
        <v>0</v>
      </c>
      <c r="BM17" s="3" t="s">
        <v>1031</v>
      </c>
      <c r="BN17" s="36">
        <v>0.80434782608695599</v>
      </c>
      <c r="BO17" s="36">
        <v>1</v>
      </c>
      <c r="BP17" s="3">
        <v>1</v>
      </c>
      <c r="BQ17" s="3" t="s">
        <v>1033</v>
      </c>
      <c r="BR17" s="3">
        <v>1</v>
      </c>
      <c r="BS17" s="3" t="s">
        <v>1033</v>
      </c>
      <c r="BT17" s="3">
        <v>1</v>
      </c>
      <c r="BU17" s="3" t="s">
        <v>1033</v>
      </c>
      <c r="BV17" s="3">
        <v>1</v>
      </c>
      <c r="BW17" s="3" t="s">
        <v>1033</v>
      </c>
      <c r="BX17" s="3">
        <v>1</v>
      </c>
      <c r="BY17" s="3" t="s">
        <v>1030</v>
      </c>
      <c r="BZ17" s="3">
        <v>1</v>
      </c>
      <c r="CA17" s="3" t="s">
        <v>1030</v>
      </c>
      <c r="CB17" s="3">
        <v>1</v>
      </c>
      <c r="CC17" s="3" t="s">
        <v>1030</v>
      </c>
      <c r="CD17" s="18">
        <v>1</v>
      </c>
      <c r="CE17" s="36">
        <v>1</v>
      </c>
      <c r="CF17" s="3">
        <v>1</v>
      </c>
      <c r="CG17" s="3" t="s">
        <v>1030</v>
      </c>
      <c r="CH17" s="3">
        <v>1</v>
      </c>
      <c r="CI17" s="3" t="s">
        <v>1030</v>
      </c>
      <c r="CJ17" s="3">
        <v>1</v>
      </c>
      <c r="CK17" s="3" t="s">
        <v>1030</v>
      </c>
      <c r="CL17" s="29">
        <v>1</v>
      </c>
      <c r="CM17" s="29">
        <v>1</v>
      </c>
      <c r="CN17" s="3">
        <v>1</v>
      </c>
      <c r="CO17" s="22" t="s">
        <v>1030</v>
      </c>
      <c r="CP17" s="3">
        <v>1</v>
      </c>
      <c r="CQ17" s="22" t="s">
        <v>1030</v>
      </c>
      <c r="CR17" s="3">
        <v>1</v>
      </c>
      <c r="CS17" s="3" t="s">
        <v>1056</v>
      </c>
      <c r="CT17" s="3">
        <v>1</v>
      </c>
      <c r="CU17" s="3" t="s">
        <v>1030</v>
      </c>
      <c r="CV17" s="36">
        <v>1</v>
      </c>
      <c r="CW17" s="36">
        <v>1</v>
      </c>
      <c r="CX17" s="3">
        <v>1</v>
      </c>
      <c r="CY17" s="27">
        <v>23.3</v>
      </c>
      <c r="CZ17" s="5">
        <v>2013</v>
      </c>
      <c r="DA17" s="21">
        <v>0.74625283437691803</v>
      </c>
      <c r="DB17" s="27">
        <v>4.7</v>
      </c>
      <c r="DC17" s="5">
        <v>2015</v>
      </c>
      <c r="DD17" s="3">
        <v>1</v>
      </c>
      <c r="DE17">
        <v>0</v>
      </c>
      <c r="DF17" s="5" t="s">
        <v>1032</v>
      </c>
      <c r="DG17" s="21">
        <v>0.11327913551494501</v>
      </c>
      <c r="DH17" s="23">
        <v>3.4000000000000002E-4</v>
      </c>
      <c r="DI17" s="5">
        <v>2015</v>
      </c>
      <c r="DJ17" s="3">
        <v>0.550281946464938</v>
      </c>
      <c r="DK17">
        <v>30.8</v>
      </c>
      <c r="DL17" s="5">
        <v>2015</v>
      </c>
      <c r="DM17" s="3">
        <v>1</v>
      </c>
      <c r="DN17">
        <v>43.7</v>
      </c>
      <c r="DO17" s="5">
        <v>2015</v>
      </c>
      <c r="DP17" s="3">
        <v>999</v>
      </c>
      <c r="DQ17" s="3">
        <v>999</v>
      </c>
      <c r="DR17" s="3">
        <v>999</v>
      </c>
      <c r="DS17" s="3">
        <v>1</v>
      </c>
      <c r="DT17">
        <v>12.2</v>
      </c>
      <c r="DU17" s="5">
        <v>2015</v>
      </c>
      <c r="DV17" s="3">
        <v>0.77587293621022801</v>
      </c>
      <c r="DW17">
        <v>64.69</v>
      </c>
      <c r="DX17" s="5">
        <v>2015</v>
      </c>
      <c r="DY17" s="3">
        <v>0.62062137055793798</v>
      </c>
      <c r="DZ17">
        <v>22.31</v>
      </c>
      <c r="EA17" s="5">
        <v>2015</v>
      </c>
      <c r="EB17" s="3">
        <v>0</v>
      </c>
      <c r="EC17">
        <v>2.6</v>
      </c>
      <c r="ED17" s="5">
        <v>2015</v>
      </c>
      <c r="EE17" s="3">
        <v>999</v>
      </c>
      <c r="EF17" s="3">
        <v>999</v>
      </c>
      <c r="EG17" s="3">
        <v>999</v>
      </c>
      <c r="EH17" s="29">
        <v>0.66930290876100196</v>
      </c>
      <c r="EI17" s="29">
        <v>0.82142857142857095</v>
      </c>
      <c r="EJ17" s="25">
        <v>0.88509133662586303</v>
      </c>
      <c r="EK17" s="25">
        <v>0.85526315789473695</v>
      </c>
      <c r="EL17" s="25">
        <v>0.75698601158790901</v>
      </c>
      <c r="EM17" s="29">
        <v>0.96428571428571397</v>
      </c>
      <c r="EN17" s="3">
        <v>0</v>
      </c>
      <c r="EO17" s="3" t="s">
        <v>1031</v>
      </c>
      <c r="EP17" s="3">
        <v>0.25</v>
      </c>
      <c r="EQ17">
        <v>0</v>
      </c>
      <c r="ER17" s="3">
        <v>0</v>
      </c>
      <c r="ES17" s="3" t="s">
        <v>1031</v>
      </c>
      <c r="ET17" s="20">
        <v>999</v>
      </c>
      <c r="EU17">
        <v>0</v>
      </c>
      <c r="EV17" s="27">
        <v>0.25</v>
      </c>
      <c r="EW17">
        <v>25</v>
      </c>
      <c r="EX17" s="27">
        <v>0.19</v>
      </c>
      <c r="EY17">
        <v>19</v>
      </c>
      <c r="EZ17" s="5">
        <v>2015</v>
      </c>
      <c r="FA17" s="36">
        <v>1</v>
      </c>
      <c r="FB17" s="36">
        <v>1</v>
      </c>
      <c r="FC17" s="3">
        <v>0</v>
      </c>
      <c r="FD17" s="3" t="s">
        <v>1031</v>
      </c>
      <c r="FE17" s="3">
        <v>0.25</v>
      </c>
      <c r="FF17" s="5">
        <v>999</v>
      </c>
      <c r="FG17" s="3">
        <v>0</v>
      </c>
      <c r="FH17" s="3" t="s">
        <v>1031</v>
      </c>
      <c r="FI17" s="5">
        <v>0.25</v>
      </c>
      <c r="FJ17" s="5">
        <v>999</v>
      </c>
      <c r="FK17" s="3">
        <v>999</v>
      </c>
      <c r="FL17" s="3">
        <v>999</v>
      </c>
      <c r="FM17" s="3">
        <v>999</v>
      </c>
      <c r="FN17" s="3">
        <v>999</v>
      </c>
      <c r="FO17" s="3">
        <v>1</v>
      </c>
      <c r="FP17">
        <v>100</v>
      </c>
      <c r="FQ17" s="3">
        <v>1</v>
      </c>
      <c r="FR17">
        <v>100</v>
      </c>
      <c r="FS17" s="5">
        <v>2012</v>
      </c>
      <c r="FT17" s="3">
        <v>1</v>
      </c>
      <c r="FU17">
        <v>100</v>
      </c>
      <c r="FV17" s="3">
        <v>1</v>
      </c>
      <c r="FW17">
        <v>100</v>
      </c>
      <c r="FX17" s="5">
        <v>2012</v>
      </c>
      <c r="FY17" s="29">
        <v>1</v>
      </c>
      <c r="FZ17" s="29">
        <v>0.75</v>
      </c>
      <c r="GA17" s="3">
        <v>0.96899999999999997</v>
      </c>
      <c r="GB17">
        <v>96.9</v>
      </c>
      <c r="GC17" s="3">
        <v>0.93090269489956101</v>
      </c>
      <c r="GD17">
        <v>94.1</v>
      </c>
      <c r="GE17" s="5">
        <v>2015</v>
      </c>
      <c r="GF17" s="3">
        <v>0</v>
      </c>
      <c r="GG17" s="3" t="s">
        <v>1031</v>
      </c>
      <c r="GH17" s="3">
        <v>0.25</v>
      </c>
      <c r="GI17">
        <v>999</v>
      </c>
      <c r="GJ17" s="3">
        <v>0</v>
      </c>
      <c r="GK17" s="3" t="s">
        <v>1031</v>
      </c>
      <c r="GL17" s="3">
        <v>0.2</v>
      </c>
      <c r="GM17">
        <v>999</v>
      </c>
      <c r="GN17" s="27">
        <v>1</v>
      </c>
      <c r="GO17">
        <v>21.2</v>
      </c>
      <c r="GP17" s="27">
        <v>1</v>
      </c>
      <c r="GQ17">
        <v>16.3</v>
      </c>
      <c r="GR17" s="5">
        <v>2015</v>
      </c>
      <c r="GS17" s="3">
        <v>1</v>
      </c>
      <c r="GT17">
        <v>1.21</v>
      </c>
      <c r="GU17" s="5">
        <v>2015</v>
      </c>
      <c r="GV17" s="36">
        <v>0.979980538979912</v>
      </c>
      <c r="GW17" s="36">
        <v>1</v>
      </c>
      <c r="GX17" s="3">
        <v>0</v>
      </c>
      <c r="GY17" s="3" t="s">
        <v>1031</v>
      </c>
      <c r="GZ17" s="3">
        <v>1</v>
      </c>
      <c r="HA17" s="5">
        <v>999</v>
      </c>
      <c r="HB17" s="3">
        <v>0</v>
      </c>
      <c r="HC17" s="3" t="s">
        <v>1031</v>
      </c>
      <c r="HD17" s="3">
        <v>1</v>
      </c>
      <c r="HE17" s="3">
        <v>999</v>
      </c>
      <c r="HF17" s="15" t="s">
        <v>1035</v>
      </c>
      <c r="HG17" s="3">
        <v>999</v>
      </c>
      <c r="HH17" s="3">
        <v>999</v>
      </c>
      <c r="HI17" s="3">
        <v>999</v>
      </c>
      <c r="HJ17" s="3">
        <v>999</v>
      </c>
      <c r="HK17" s="3">
        <v>999</v>
      </c>
      <c r="HL17" s="29" t="s">
        <v>1035</v>
      </c>
      <c r="HM17" s="29">
        <v>0.5</v>
      </c>
      <c r="HN17" s="29">
        <v>0.8125</v>
      </c>
      <c r="HO17" s="3">
        <v>1</v>
      </c>
      <c r="HP17" s="22" t="s">
        <v>1036</v>
      </c>
      <c r="HQ17" s="3">
        <v>1</v>
      </c>
      <c r="HR17" s="3" t="s">
        <v>1037</v>
      </c>
      <c r="HS17" s="3">
        <v>0.98</v>
      </c>
      <c r="HT17">
        <v>2</v>
      </c>
      <c r="HU17" s="3">
        <v>2015</v>
      </c>
      <c r="HV17" s="28">
        <v>0.97657718471171595</v>
      </c>
      <c r="HW17">
        <v>2</v>
      </c>
      <c r="HX17" s="5">
        <v>2015</v>
      </c>
      <c r="HY17" s="5">
        <v>0</v>
      </c>
      <c r="HZ17" s="3" t="s">
        <v>1030</v>
      </c>
      <c r="IA17" t="s">
        <v>1097</v>
      </c>
      <c r="IB17" s="5">
        <v>2015</v>
      </c>
      <c r="IC17" s="3">
        <v>1</v>
      </c>
      <c r="ID17" s="3" t="s">
        <v>1030</v>
      </c>
      <c r="IE17" s="29">
        <v>0.82609619745195295</v>
      </c>
      <c r="IF17" s="29">
        <v>1</v>
      </c>
      <c r="IG17" s="3">
        <v>1</v>
      </c>
      <c r="IH17" s="22" t="s">
        <v>1030</v>
      </c>
      <c r="II17" s="11">
        <v>1</v>
      </c>
      <c r="IJ17" s="22" t="s">
        <v>1030</v>
      </c>
      <c r="IK17" s="3">
        <v>0</v>
      </c>
      <c r="IL17" s="3" t="s">
        <v>1031</v>
      </c>
      <c r="IM17" s="11">
        <v>1</v>
      </c>
      <c r="IN17" s="11" t="s">
        <v>1030</v>
      </c>
      <c r="IO17" s="11">
        <v>1</v>
      </c>
      <c r="IP17" s="11" t="s">
        <v>1030</v>
      </c>
      <c r="IQ17" s="3">
        <v>1</v>
      </c>
      <c r="IR17" s="11" t="s">
        <v>1030</v>
      </c>
      <c r="IS17" s="3">
        <v>0</v>
      </c>
      <c r="IT17" s="3" t="s">
        <v>1031</v>
      </c>
      <c r="IU17" s="3">
        <v>0</v>
      </c>
      <c r="IV17" s="3" t="s">
        <v>1031</v>
      </c>
      <c r="IW17" s="3">
        <v>1</v>
      </c>
      <c r="IX17" s="3" t="s">
        <v>1030</v>
      </c>
      <c r="IY17" s="3">
        <v>1</v>
      </c>
      <c r="IZ17" s="3" t="s">
        <v>1030</v>
      </c>
      <c r="JA17" s="3">
        <v>1</v>
      </c>
      <c r="JB17" s="3" t="s">
        <v>1030</v>
      </c>
      <c r="JC17" s="3">
        <v>1</v>
      </c>
      <c r="JD17" s="3" t="s">
        <v>1030</v>
      </c>
      <c r="JE17" s="3">
        <v>1</v>
      </c>
      <c r="JF17" s="3" t="s">
        <v>1030</v>
      </c>
      <c r="JG17" s="3">
        <v>1</v>
      </c>
      <c r="JH17" s="3" t="s">
        <v>1030</v>
      </c>
      <c r="JI17" s="3">
        <v>1</v>
      </c>
      <c r="JJ17" s="3" t="s">
        <v>1030</v>
      </c>
      <c r="JK17" s="3">
        <v>1</v>
      </c>
      <c r="JL17" s="3" t="s">
        <v>1030</v>
      </c>
      <c r="JM17" s="3">
        <v>1</v>
      </c>
      <c r="JN17" s="3" t="s">
        <v>1030</v>
      </c>
      <c r="JO17" s="3">
        <v>1</v>
      </c>
      <c r="JP17" s="3" t="s">
        <v>1031</v>
      </c>
      <c r="JQ17" s="3">
        <v>0</v>
      </c>
      <c r="JR17" s="3" t="s">
        <v>1030</v>
      </c>
      <c r="JS17" s="29">
        <v>0.78947368421052599</v>
      </c>
      <c r="JT17" s="29">
        <v>1</v>
      </c>
      <c r="JU17" s="3">
        <v>1</v>
      </c>
      <c r="JV17" s="3">
        <v>1.0824</v>
      </c>
      <c r="JW17" s="3">
        <v>1.0839000000000001</v>
      </c>
      <c r="JX17" s="34">
        <v>1.0839000000000001</v>
      </c>
      <c r="JY17" s="3">
        <v>1.0808</v>
      </c>
      <c r="JZ17" s="34">
        <v>1.0808</v>
      </c>
      <c r="KA17" s="3">
        <v>999</v>
      </c>
      <c r="KB17" s="34">
        <v>999</v>
      </c>
      <c r="KC17" s="3">
        <v>999</v>
      </c>
      <c r="KD17" s="34">
        <v>999</v>
      </c>
      <c r="KE17" s="3">
        <v>999</v>
      </c>
      <c r="KF17" s="34">
        <v>999</v>
      </c>
      <c r="KG17" s="3">
        <v>999</v>
      </c>
      <c r="KH17" s="34">
        <v>999</v>
      </c>
      <c r="KI17" s="3">
        <v>999</v>
      </c>
      <c r="KJ17" s="34">
        <v>999</v>
      </c>
      <c r="KK17" s="3">
        <v>999</v>
      </c>
      <c r="KL17" s="34">
        <v>999</v>
      </c>
      <c r="KM17" s="3">
        <v>999</v>
      </c>
      <c r="KN17" s="3">
        <v>999</v>
      </c>
      <c r="KO17" s="3">
        <v>999</v>
      </c>
      <c r="KP17" s="3">
        <v>999</v>
      </c>
      <c r="KQ17" s="154">
        <f t="shared" si="10"/>
        <v>8.3899999999999975E-2</v>
      </c>
      <c r="KR17" s="30">
        <f>JZ17/JX17</f>
        <v>0.99713995756066043</v>
      </c>
      <c r="KS17" s="6" t="s">
        <v>1040</v>
      </c>
      <c r="KT17" s="30">
        <v>999</v>
      </c>
      <c r="KU17" s="30">
        <v>999</v>
      </c>
      <c r="KV17" s="30">
        <v>999</v>
      </c>
      <c r="KW17" s="30">
        <v>999</v>
      </c>
      <c r="KX17" s="30">
        <v>999</v>
      </c>
      <c r="KY17" s="30">
        <v>999</v>
      </c>
      <c r="KZ17" s="152"/>
      <c r="LA17" s="30">
        <v>999</v>
      </c>
      <c r="LB17" s="30">
        <v>999</v>
      </c>
      <c r="LC17" s="3">
        <v>1</v>
      </c>
      <c r="LD17" s="3">
        <v>1.2781</v>
      </c>
      <c r="LE17" s="3">
        <v>1.1860271950729699</v>
      </c>
      <c r="LF17" s="3">
        <v>1.2534000000000001</v>
      </c>
      <c r="LG17" s="3">
        <v>1.2231739041128</v>
      </c>
      <c r="LH17" s="3">
        <v>1.304</v>
      </c>
      <c r="LI17" s="3">
        <v>999</v>
      </c>
      <c r="LJ17" s="3">
        <v>999</v>
      </c>
      <c r="LK17" s="3">
        <v>999</v>
      </c>
      <c r="LL17" s="3">
        <v>999</v>
      </c>
      <c r="LM17" s="3">
        <v>999</v>
      </c>
      <c r="LN17" s="3">
        <v>999</v>
      </c>
      <c r="LO17" s="3">
        <v>999</v>
      </c>
      <c r="LP17" s="3">
        <v>999</v>
      </c>
      <c r="LQ17" s="3">
        <v>999</v>
      </c>
      <c r="LR17" s="3">
        <v>999</v>
      </c>
      <c r="LS17" s="5">
        <v>999</v>
      </c>
      <c r="LT17" s="3">
        <v>999</v>
      </c>
      <c r="LU17" s="3">
        <v>999</v>
      </c>
      <c r="LV17" s="3">
        <v>999</v>
      </c>
      <c r="LW17" s="3">
        <v>999</v>
      </c>
      <c r="LX17" s="11">
        <v>999</v>
      </c>
      <c r="LY17" s="154">
        <f t="shared" si="11"/>
        <v>0.29530000000000001</v>
      </c>
      <c r="LZ17" s="30">
        <f>LH17/LF17</f>
        <v>1.0403701930748364</v>
      </c>
      <c r="MA17" s="6" t="s">
        <v>1040</v>
      </c>
      <c r="MB17" s="30">
        <v>999</v>
      </c>
      <c r="MC17" s="30">
        <v>999</v>
      </c>
      <c r="MD17" s="30">
        <v>999</v>
      </c>
      <c r="ME17" s="30">
        <v>999</v>
      </c>
      <c r="MF17" s="30">
        <v>999</v>
      </c>
      <c r="MG17" s="30">
        <v>999</v>
      </c>
      <c r="MH17" s="152"/>
      <c r="MI17" s="30">
        <v>999</v>
      </c>
      <c r="MJ17" s="30">
        <v>999</v>
      </c>
      <c r="MK17" s="3">
        <v>999</v>
      </c>
      <c r="ML17" s="3">
        <v>999</v>
      </c>
      <c r="MM17" s="3">
        <v>999</v>
      </c>
      <c r="MN17" s="3">
        <v>999</v>
      </c>
      <c r="MO17" s="3">
        <v>999</v>
      </c>
      <c r="MP17" s="3">
        <v>999</v>
      </c>
      <c r="MQ17" s="3">
        <v>999</v>
      </c>
      <c r="MR17" s="3">
        <v>999</v>
      </c>
      <c r="MS17" s="3">
        <v>999</v>
      </c>
      <c r="MT17" s="3">
        <v>999</v>
      </c>
      <c r="MU17" s="3">
        <v>999</v>
      </c>
      <c r="MV17" s="3">
        <v>999</v>
      </c>
      <c r="MW17" s="3">
        <v>999</v>
      </c>
      <c r="MX17" s="3">
        <v>999</v>
      </c>
      <c r="MY17" s="3">
        <v>999</v>
      </c>
      <c r="MZ17" s="3">
        <v>999</v>
      </c>
      <c r="NA17" s="3">
        <v>999</v>
      </c>
      <c r="NB17" s="3">
        <v>999</v>
      </c>
      <c r="NC17" s="3">
        <v>999</v>
      </c>
      <c r="ND17" s="3">
        <v>999</v>
      </c>
      <c r="NE17" s="3">
        <v>999</v>
      </c>
      <c r="NF17" s="3">
        <v>999</v>
      </c>
      <c r="NG17" s="30">
        <v>999</v>
      </c>
      <c r="NH17" s="30">
        <v>999</v>
      </c>
      <c r="NI17" s="30">
        <v>999</v>
      </c>
      <c r="NJ17" s="30">
        <v>999</v>
      </c>
      <c r="NK17" s="30">
        <v>999</v>
      </c>
      <c r="NL17" s="30">
        <v>999</v>
      </c>
      <c r="NM17" s="30">
        <v>999</v>
      </c>
      <c r="NN17" s="30">
        <v>999</v>
      </c>
      <c r="NO17" s="152"/>
      <c r="NP17" s="30">
        <v>999</v>
      </c>
      <c r="NQ17" s="30">
        <v>999</v>
      </c>
      <c r="NR17" s="3">
        <v>0.49031953932693001</v>
      </c>
      <c r="NS17" s="3">
        <v>0.56479999999999997</v>
      </c>
      <c r="NT17" s="3">
        <v>0.62589006073723596</v>
      </c>
      <c r="NU17" s="3">
        <v>0.4904</v>
      </c>
      <c r="NV17" s="3">
        <v>0.736596063172135</v>
      </c>
      <c r="NW17" s="3">
        <v>0.64119999999999999</v>
      </c>
      <c r="NX17" s="3">
        <v>999</v>
      </c>
      <c r="NY17" s="3">
        <v>999</v>
      </c>
      <c r="NZ17" s="3">
        <v>999</v>
      </c>
      <c r="OA17" s="3">
        <v>999</v>
      </c>
      <c r="OB17" s="3">
        <v>999</v>
      </c>
      <c r="OC17" s="3">
        <v>999</v>
      </c>
      <c r="OD17" s="3">
        <v>999</v>
      </c>
      <c r="OE17" s="3">
        <v>999</v>
      </c>
      <c r="OF17" s="3">
        <v>999</v>
      </c>
      <c r="OG17" s="3">
        <v>999</v>
      </c>
      <c r="OH17" s="3">
        <v>999</v>
      </c>
      <c r="OI17" s="3">
        <v>999</v>
      </c>
      <c r="OJ17" s="5">
        <v>999</v>
      </c>
      <c r="OK17" s="3">
        <v>999</v>
      </c>
      <c r="OL17" s="3">
        <v>999</v>
      </c>
      <c r="OM17" s="3">
        <v>999</v>
      </c>
      <c r="ON17" s="30">
        <f>NW17/NU17</f>
        <v>1.3075040783034257</v>
      </c>
      <c r="OO17" s="6" t="s">
        <v>1044</v>
      </c>
      <c r="OP17" s="30">
        <v>999</v>
      </c>
      <c r="OQ17" s="30">
        <v>999</v>
      </c>
      <c r="OR17" s="30">
        <v>999</v>
      </c>
      <c r="OS17" s="30">
        <v>999</v>
      </c>
      <c r="OT17" s="30">
        <v>999</v>
      </c>
      <c r="OU17" s="30">
        <v>999</v>
      </c>
      <c r="OV17" s="152"/>
      <c r="OW17" s="30">
        <v>999</v>
      </c>
      <c r="OX17" s="30">
        <v>999</v>
      </c>
      <c r="OY17" s="3" t="s">
        <v>1035</v>
      </c>
      <c r="OZ17" s="3">
        <v>0.99850000000000005</v>
      </c>
      <c r="PA17" s="3">
        <v>0.99850000000000005</v>
      </c>
      <c r="PB17" s="3">
        <v>0.99860000000000004</v>
      </c>
      <c r="PC17" s="3">
        <v>0.99860000000000004</v>
      </c>
      <c r="PD17" s="3">
        <v>0.99719999999999998</v>
      </c>
      <c r="PE17" s="3">
        <v>0.99719999999999998</v>
      </c>
      <c r="PF17" s="3">
        <v>999</v>
      </c>
      <c r="PG17" s="3">
        <v>999</v>
      </c>
      <c r="PH17" s="3">
        <v>999</v>
      </c>
      <c r="PI17" s="3">
        <v>999</v>
      </c>
      <c r="PJ17" s="3">
        <v>999</v>
      </c>
      <c r="PK17" s="3">
        <v>999</v>
      </c>
      <c r="PL17" s="3">
        <v>999</v>
      </c>
      <c r="PM17" s="3">
        <v>999</v>
      </c>
      <c r="PN17" s="3">
        <v>999</v>
      </c>
      <c r="PO17" s="3">
        <v>999</v>
      </c>
      <c r="PP17" s="3">
        <v>999</v>
      </c>
      <c r="PQ17" s="3">
        <v>999</v>
      </c>
      <c r="PR17" s="3">
        <v>999</v>
      </c>
      <c r="PS17" s="3">
        <v>999</v>
      </c>
      <c r="PT17" s="3">
        <v>999</v>
      </c>
      <c r="PU17" s="3">
        <v>999</v>
      </c>
      <c r="PV17" s="154">
        <f t="shared" si="12"/>
        <v>1.4999999999999458E-3</v>
      </c>
      <c r="PW17" s="30">
        <f t="shared" si="20"/>
        <v>0.9985980372521529</v>
      </c>
      <c r="PX17" s="6" t="s">
        <v>1040</v>
      </c>
      <c r="PY17" s="30">
        <v>999</v>
      </c>
      <c r="PZ17" s="30">
        <v>999</v>
      </c>
      <c r="QA17" s="30">
        <v>999</v>
      </c>
      <c r="QB17" s="30">
        <v>999</v>
      </c>
      <c r="QC17" s="30">
        <v>999</v>
      </c>
      <c r="QD17" s="30">
        <v>999</v>
      </c>
      <c r="QE17" s="152"/>
      <c r="QF17" s="30">
        <v>999</v>
      </c>
      <c r="QG17" s="30">
        <v>999</v>
      </c>
      <c r="QH17" s="3">
        <v>0.97985637885207499</v>
      </c>
      <c r="QI17" s="3">
        <v>0.98280000000000001</v>
      </c>
      <c r="QJ17" s="3">
        <v>0.98406949434458002</v>
      </c>
      <c r="QK17" s="3">
        <v>0.97829999999999995</v>
      </c>
      <c r="QL17" s="3">
        <v>0.99082344144273105</v>
      </c>
      <c r="QM17" s="3">
        <v>0.98750000000000004</v>
      </c>
      <c r="QN17" s="3">
        <v>999</v>
      </c>
      <c r="QO17" s="3">
        <v>999</v>
      </c>
      <c r="QP17" s="3">
        <v>999</v>
      </c>
      <c r="QQ17" s="3">
        <v>999</v>
      </c>
      <c r="QR17" s="3">
        <v>999</v>
      </c>
      <c r="QS17" s="3">
        <v>999</v>
      </c>
      <c r="QT17" s="3">
        <v>999</v>
      </c>
      <c r="QU17" s="3">
        <v>999</v>
      </c>
      <c r="QV17" s="3">
        <v>999</v>
      </c>
      <c r="QW17" s="3">
        <v>999</v>
      </c>
      <c r="QX17" s="3">
        <v>999</v>
      </c>
      <c r="QY17" s="3">
        <v>999</v>
      </c>
      <c r="QZ17" s="3">
        <v>999</v>
      </c>
      <c r="RA17" s="3">
        <v>999</v>
      </c>
      <c r="RB17" s="3">
        <v>999</v>
      </c>
      <c r="RC17" s="3">
        <v>999</v>
      </c>
      <c r="RD17" s="154">
        <f t="shared" si="13"/>
        <v>1.7199999999999993E-2</v>
      </c>
      <c r="RE17" s="30">
        <f>QM17/QK17</f>
        <v>1.0094040682817134</v>
      </c>
      <c r="RF17" s="6" t="s">
        <v>1044</v>
      </c>
      <c r="RG17" s="30">
        <v>999</v>
      </c>
      <c r="RH17" s="30">
        <v>999</v>
      </c>
      <c r="RI17" s="30">
        <v>999</v>
      </c>
      <c r="RJ17" s="30">
        <v>999</v>
      </c>
      <c r="RK17" s="30">
        <v>999</v>
      </c>
      <c r="RL17" s="30">
        <v>999</v>
      </c>
      <c r="RM17" s="152"/>
      <c r="RN17" s="30">
        <v>999</v>
      </c>
      <c r="RO17" s="30">
        <v>999</v>
      </c>
      <c r="RP17" s="11" t="s">
        <v>1035</v>
      </c>
      <c r="RQ17" s="3">
        <v>999</v>
      </c>
      <c r="RR17" s="3">
        <v>999</v>
      </c>
      <c r="RS17" s="3">
        <v>999</v>
      </c>
      <c r="RT17" s="3">
        <v>999</v>
      </c>
      <c r="RU17" s="3">
        <v>999</v>
      </c>
      <c r="RV17" s="3">
        <v>999</v>
      </c>
      <c r="RW17" s="3">
        <v>999</v>
      </c>
      <c r="RX17" s="3">
        <v>999</v>
      </c>
      <c r="RY17" s="3">
        <v>999</v>
      </c>
      <c r="RZ17" s="3">
        <v>999</v>
      </c>
      <c r="SA17" s="3">
        <v>999</v>
      </c>
      <c r="SB17" s="3">
        <v>999</v>
      </c>
      <c r="SC17" s="3">
        <v>999</v>
      </c>
      <c r="SD17" s="3">
        <v>999</v>
      </c>
      <c r="SE17" s="3">
        <v>999</v>
      </c>
      <c r="SF17" s="3">
        <v>999</v>
      </c>
      <c r="SG17" s="3">
        <v>999</v>
      </c>
      <c r="SH17" s="3">
        <v>999</v>
      </c>
      <c r="SI17" s="3">
        <v>999</v>
      </c>
      <c r="SJ17" s="3">
        <v>999</v>
      </c>
      <c r="SK17" s="3">
        <v>999</v>
      </c>
      <c r="SL17" s="3">
        <v>999</v>
      </c>
      <c r="SM17" s="30">
        <v>999</v>
      </c>
      <c r="SN17" s="30">
        <v>999</v>
      </c>
      <c r="SO17" s="30">
        <v>999</v>
      </c>
      <c r="SP17" s="30">
        <v>999</v>
      </c>
      <c r="SQ17" s="30">
        <v>999</v>
      </c>
      <c r="SR17" s="30">
        <v>999</v>
      </c>
      <c r="SS17" s="30">
        <v>999</v>
      </c>
      <c r="ST17" s="30">
        <v>999</v>
      </c>
      <c r="SU17" s="152"/>
      <c r="SV17" s="30">
        <v>999</v>
      </c>
      <c r="SW17" s="30">
        <v>999</v>
      </c>
      <c r="SX17" s="3">
        <v>999</v>
      </c>
      <c r="SY17" s="3">
        <v>999</v>
      </c>
      <c r="SZ17" s="3">
        <v>999</v>
      </c>
      <c r="TA17" s="3">
        <v>999</v>
      </c>
      <c r="TB17" s="3">
        <v>999</v>
      </c>
      <c r="TC17" s="3">
        <v>999</v>
      </c>
      <c r="TD17" s="3">
        <v>999</v>
      </c>
      <c r="TE17" s="3">
        <v>999</v>
      </c>
      <c r="TF17" s="3">
        <v>999</v>
      </c>
      <c r="TG17" s="3">
        <v>999</v>
      </c>
      <c r="TH17" s="3">
        <v>999</v>
      </c>
      <c r="TI17" s="3">
        <v>999</v>
      </c>
      <c r="TJ17" s="3">
        <v>999</v>
      </c>
      <c r="TK17" s="3">
        <v>999</v>
      </c>
      <c r="TL17" s="3">
        <v>999</v>
      </c>
      <c r="TM17" s="3">
        <v>999</v>
      </c>
      <c r="TN17" s="3">
        <v>999</v>
      </c>
      <c r="TO17" s="3">
        <v>999</v>
      </c>
      <c r="TP17" s="3">
        <v>999</v>
      </c>
      <c r="TQ17" s="3">
        <v>999</v>
      </c>
      <c r="TR17" s="3">
        <v>999</v>
      </c>
      <c r="TS17" s="3">
        <v>999</v>
      </c>
      <c r="TT17" s="30">
        <v>999</v>
      </c>
      <c r="TU17" s="30">
        <v>999</v>
      </c>
      <c r="TV17" s="30">
        <v>999</v>
      </c>
      <c r="TW17" s="30">
        <v>999</v>
      </c>
      <c r="TX17" s="30">
        <v>999</v>
      </c>
      <c r="TY17" s="30">
        <v>999</v>
      </c>
      <c r="TZ17" s="30">
        <v>999</v>
      </c>
      <c r="UA17" s="30">
        <v>999</v>
      </c>
      <c r="UB17" s="152"/>
      <c r="UC17" s="30">
        <v>999</v>
      </c>
      <c r="UD17" s="30">
        <v>999</v>
      </c>
      <c r="UE17" s="3">
        <v>999</v>
      </c>
      <c r="UF17" s="3">
        <v>999</v>
      </c>
      <c r="UG17" s="3">
        <v>999</v>
      </c>
      <c r="UH17" s="3">
        <v>999</v>
      </c>
      <c r="UI17" s="3">
        <v>999</v>
      </c>
      <c r="UJ17" s="3">
        <v>999</v>
      </c>
      <c r="UK17" s="3">
        <v>999</v>
      </c>
      <c r="UL17" s="3">
        <v>999</v>
      </c>
      <c r="UM17" s="3">
        <v>999</v>
      </c>
      <c r="UN17" s="3">
        <v>999</v>
      </c>
      <c r="UO17" s="3">
        <v>999</v>
      </c>
      <c r="UP17" s="3">
        <v>999</v>
      </c>
      <c r="UQ17" s="3">
        <v>999</v>
      </c>
      <c r="UR17" s="3">
        <v>999</v>
      </c>
      <c r="US17" s="3">
        <v>999</v>
      </c>
      <c r="UT17" s="3">
        <v>999</v>
      </c>
      <c r="UU17" s="3">
        <v>999</v>
      </c>
      <c r="UV17" s="3">
        <v>999</v>
      </c>
      <c r="UW17" s="3">
        <v>999</v>
      </c>
      <c r="UX17" s="3">
        <v>999</v>
      </c>
      <c r="UY17" s="3">
        <v>999</v>
      </c>
      <c r="UZ17" s="3">
        <v>999</v>
      </c>
      <c r="VA17" s="30">
        <v>999</v>
      </c>
      <c r="VB17" s="30">
        <v>999</v>
      </c>
      <c r="VC17" s="30">
        <v>999</v>
      </c>
      <c r="VD17" s="30">
        <v>999</v>
      </c>
      <c r="VE17" s="30">
        <v>999</v>
      </c>
      <c r="VF17" s="30">
        <v>999</v>
      </c>
      <c r="VG17" s="30">
        <v>999</v>
      </c>
      <c r="VH17" s="30">
        <v>999</v>
      </c>
      <c r="VI17" s="152"/>
      <c r="VJ17" s="30">
        <v>999</v>
      </c>
      <c r="VK17" s="30">
        <v>999</v>
      </c>
      <c r="VL17" s="3">
        <v>999</v>
      </c>
      <c r="VM17" s="3">
        <v>999</v>
      </c>
      <c r="VN17" s="3">
        <v>999</v>
      </c>
      <c r="VO17" s="3">
        <v>999</v>
      </c>
      <c r="VP17" s="3">
        <v>999</v>
      </c>
      <c r="VQ17" s="3">
        <v>999</v>
      </c>
      <c r="VR17" s="3">
        <v>999</v>
      </c>
      <c r="VS17" s="3">
        <v>999</v>
      </c>
      <c r="VT17" s="3">
        <v>999</v>
      </c>
      <c r="VU17" s="3">
        <v>999</v>
      </c>
      <c r="VV17" s="3">
        <v>999</v>
      </c>
      <c r="VW17" s="3">
        <v>999</v>
      </c>
      <c r="VX17" s="3">
        <v>999</v>
      </c>
      <c r="VY17" s="3">
        <v>999</v>
      </c>
      <c r="VZ17" s="3">
        <v>999</v>
      </c>
      <c r="WA17" s="3">
        <v>999</v>
      </c>
      <c r="WB17" s="3">
        <v>999</v>
      </c>
      <c r="WC17" s="3">
        <v>999</v>
      </c>
      <c r="WD17" s="3">
        <v>999</v>
      </c>
      <c r="WE17" s="3">
        <v>999</v>
      </c>
      <c r="WF17" s="3">
        <v>999</v>
      </c>
      <c r="WG17" s="3">
        <v>999</v>
      </c>
      <c r="WH17" s="30">
        <v>999</v>
      </c>
      <c r="WI17" s="30">
        <v>999</v>
      </c>
      <c r="WJ17" s="30">
        <v>999</v>
      </c>
      <c r="WK17" s="30">
        <v>999</v>
      </c>
      <c r="WL17" s="30">
        <v>999</v>
      </c>
      <c r="WM17" s="30">
        <v>999</v>
      </c>
      <c r="WN17" s="30">
        <v>999</v>
      </c>
      <c r="WO17" s="30">
        <v>999</v>
      </c>
      <c r="WP17" s="152"/>
      <c r="WQ17" s="30">
        <v>999</v>
      </c>
      <c r="WR17" s="30">
        <v>999</v>
      </c>
      <c r="WS17" s="3" t="s">
        <v>1035</v>
      </c>
      <c r="WT17" s="29">
        <v>0.89432390786538596</v>
      </c>
      <c r="WU17" s="29">
        <v>0.15909090909090901</v>
      </c>
      <c r="WV17" s="29">
        <v>0.71969696969696995</v>
      </c>
      <c r="WW17" s="3">
        <v>1</v>
      </c>
      <c r="WX17" s="3" t="s">
        <v>1030</v>
      </c>
      <c r="WY17" s="3">
        <v>1</v>
      </c>
      <c r="WZ17" s="3" t="s">
        <v>1030</v>
      </c>
      <c r="XA17" s="3">
        <v>1</v>
      </c>
      <c r="XB17" s="3" t="s">
        <v>1030</v>
      </c>
      <c r="XC17" s="3">
        <v>1</v>
      </c>
      <c r="XD17" s="3" t="s">
        <v>1030</v>
      </c>
      <c r="XE17" s="3">
        <v>1</v>
      </c>
      <c r="XF17" s="3" t="s">
        <v>1030</v>
      </c>
      <c r="XG17" s="3">
        <v>1</v>
      </c>
      <c r="XH17" s="3" t="s">
        <v>1030</v>
      </c>
      <c r="XI17" s="3">
        <v>1</v>
      </c>
      <c r="XJ17" s="3" t="s">
        <v>1030</v>
      </c>
      <c r="XK17" s="3">
        <v>1</v>
      </c>
      <c r="XL17" s="3" t="s">
        <v>1030</v>
      </c>
      <c r="XM17" s="3">
        <v>1</v>
      </c>
      <c r="XN17" s="3" t="s">
        <v>1030</v>
      </c>
      <c r="XO17" s="3">
        <v>1</v>
      </c>
      <c r="XP17" s="3" t="s">
        <v>1030</v>
      </c>
      <c r="XQ17" s="3">
        <v>1</v>
      </c>
      <c r="XR17" s="3" t="s">
        <v>1030</v>
      </c>
      <c r="XS17" s="3">
        <v>1</v>
      </c>
      <c r="XT17" s="3" t="s">
        <v>1030</v>
      </c>
      <c r="XU17" s="3">
        <v>1</v>
      </c>
      <c r="XV17" s="3" t="s">
        <v>1030</v>
      </c>
      <c r="XW17" s="3">
        <v>1</v>
      </c>
      <c r="XX17" s="3" t="s">
        <v>1030</v>
      </c>
      <c r="XY17" s="3">
        <v>1</v>
      </c>
      <c r="XZ17" s="3" t="s">
        <v>1030</v>
      </c>
      <c r="YA17" s="3">
        <v>997</v>
      </c>
      <c r="YB17" s="5" t="s">
        <v>1032</v>
      </c>
      <c r="YC17" s="3">
        <v>1</v>
      </c>
      <c r="YD17" s="3" t="s">
        <v>1030</v>
      </c>
      <c r="YE17" s="3">
        <v>1</v>
      </c>
      <c r="YF17" s="3" t="s">
        <v>1030</v>
      </c>
      <c r="YG17" s="3">
        <v>1</v>
      </c>
      <c r="YH17" s="3" t="s">
        <v>1030</v>
      </c>
      <c r="YI17" s="3">
        <v>0</v>
      </c>
      <c r="YJ17" s="3" t="s">
        <v>1031</v>
      </c>
      <c r="YK17" s="29">
        <v>0.94736842105263197</v>
      </c>
      <c r="YL17" s="29">
        <v>1</v>
      </c>
      <c r="YM17" s="3">
        <v>1</v>
      </c>
      <c r="YN17" s="3" t="s">
        <v>1030</v>
      </c>
      <c r="YO17" s="3">
        <v>0.66</v>
      </c>
      <c r="YP17" s="3" t="s">
        <v>1058</v>
      </c>
      <c r="YQ17" s="3">
        <v>1</v>
      </c>
      <c r="YR17" s="3" t="s">
        <v>1030</v>
      </c>
      <c r="YS17" s="3">
        <v>1</v>
      </c>
      <c r="YT17" s="3" t="s">
        <v>1031</v>
      </c>
      <c r="YU17" s="29">
        <v>0.91500000000000004</v>
      </c>
      <c r="YV17" s="29">
        <v>1</v>
      </c>
      <c r="YW17" s="3">
        <v>1</v>
      </c>
      <c r="YX17" s="3" t="s">
        <v>1030</v>
      </c>
      <c r="YY17" s="3">
        <v>1</v>
      </c>
      <c r="YZ17" s="3" t="s">
        <v>1030</v>
      </c>
      <c r="ZA17" s="3">
        <v>1</v>
      </c>
      <c r="ZB17" s="3" t="s">
        <v>1030</v>
      </c>
      <c r="ZC17" s="3">
        <v>1</v>
      </c>
      <c r="ZD17" s="3" t="s">
        <v>1030</v>
      </c>
      <c r="ZE17" s="3">
        <v>1</v>
      </c>
      <c r="ZF17" s="3" t="s">
        <v>1030</v>
      </c>
      <c r="ZG17" s="3">
        <v>1</v>
      </c>
      <c r="ZH17" s="3" t="s">
        <v>1030</v>
      </c>
      <c r="ZI17" s="3">
        <v>1</v>
      </c>
      <c r="ZJ17" s="3" t="s">
        <v>1030</v>
      </c>
      <c r="ZK17" s="3">
        <v>1</v>
      </c>
      <c r="ZL17" s="3" t="s">
        <v>1030</v>
      </c>
      <c r="ZM17" s="20">
        <v>0.876</v>
      </c>
      <c r="ZN17" s="20">
        <v>0.876</v>
      </c>
      <c r="ZO17" s="20">
        <v>0.85599999999999998</v>
      </c>
      <c r="ZP17" s="20">
        <v>0.85599999999999998</v>
      </c>
      <c r="ZQ17" s="20">
        <v>0.89600000000000002</v>
      </c>
      <c r="ZR17" s="20">
        <v>0.89600000000000002</v>
      </c>
      <c r="ZS17" s="3">
        <v>999</v>
      </c>
      <c r="ZT17" s="3">
        <v>999</v>
      </c>
      <c r="ZU17" s="3">
        <v>999</v>
      </c>
      <c r="ZV17" s="3">
        <v>999</v>
      </c>
      <c r="ZW17" s="3">
        <v>999</v>
      </c>
      <c r="ZX17" s="3">
        <v>999</v>
      </c>
      <c r="ZY17" s="3">
        <v>999</v>
      </c>
      <c r="ZZ17" s="3">
        <v>999</v>
      </c>
      <c r="AAA17" s="3">
        <v>999</v>
      </c>
      <c r="AAB17" s="3">
        <v>999</v>
      </c>
      <c r="AAC17" s="3">
        <v>999</v>
      </c>
      <c r="AAD17" s="3">
        <v>999</v>
      </c>
      <c r="AAE17" s="3">
        <v>999</v>
      </c>
      <c r="AAF17" s="3">
        <v>999</v>
      </c>
      <c r="AAG17" s="20">
        <v>0.56599999999999995</v>
      </c>
      <c r="AAH17" s="20">
        <v>0.56599999999999995</v>
      </c>
      <c r="AAI17" s="30">
        <f>ZR17/ZP17</f>
        <v>1.0467289719626169</v>
      </c>
      <c r="AAJ17" s="6" t="s">
        <v>1044</v>
      </c>
      <c r="AAK17" s="30">
        <v>999</v>
      </c>
      <c r="AAL17" s="30">
        <v>999</v>
      </c>
      <c r="AAM17" s="30">
        <v>999</v>
      </c>
      <c r="AAN17" s="30">
        <v>999</v>
      </c>
      <c r="AAO17" s="30">
        <v>999</v>
      </c>
      <c r="AAP17" s="30">
        <v>999</v>
      </c>
      <c r="AAQ17" s="152"/>
      <c r="AAR17" s="30">
        <v>999</v>
      </c>
      <c r="AAS17" s="30">
        <v>999</v>
      </c>
      <c r="AAT17" s="20">
        <v>0.89</v>
      </c>
      <c r="AAU17" s="20">
        <v>0.89</v>
      </c>
      <c r="AAV17" s="20">
        <v>0.87</v>
      </c>
      <c r="AAW17" s="20">
        <v>0.87</v>
      </c>
      <c r="AAX17" s="20">
        <v>0.91</v>
      </c>
      <c r="AAY17" s="20">
        <v>0.91</v>
      </c>
      <c r="AAZ17" s="3">
        <v>999</v>
      </c>
      <c r="ABA17" s="3">
        <v>999</v>
      </c>
      <c r="ABB17" s="3">
        <v>999</v>
      </c>
      <c r="ABC17" s="3">
        <v>999</v>
      </c>
      <c r="ABD17" s="3">
        <v>999</v>
      </c>
      <c r="ABE17" s="3">
        <v>999</v>
      </c>
      <c r="ABF17" s="3">
        <v>999</v>
      </c>
      <c r="ABG17" s="3">
        <v>999</v>
      </c>
      <c r="ABH17" s="3">
        <v>999</v>
      </c>
      <c r="ABI17" s="3">
        <v>999</v>
      </c>
      <c r="ABJ17" s="3">
        <v>999</v>
      </c>
      <c r="ABK17" s="3">
        <v>999</v>
      </c>
      <c r="ABL17" s="3">
        <v>999</v>
      </c>
      <c r="ABM17" s="3">
        <v>999</v>
      </c>
      <c r="ABN17" s="20">
        <v>0.62</v>
      </c>
      <c r="ABO17" s="20">
        <v>0.62</v>
      </c>
      <c r="ABP17" s="30">
        <f>AAY17/AAW17</f>
        <v>1.0459770114942528</v>
      </c>
      <c r="ABQ17" s="6" t="s">
        <v>1044</v>
      </c>
      <c r="ABR17" s="30">
        <v>999</v>
      </c>
      <c r="ABS17" s="30">
        <v>999</v>
      </c>
      <c r="ABT17" s="30">
        <v>999</v>
      </c>
      <c r="ABU17" s="30">
        <v>999</v>
      </c>
      <c r="ABV17" s="30">
        <v>999</v>
      </c>
      <c r="ABW17" s="30">
        <v>999</v>
      </c>
      <c r="ABX17" s="152"/>
      <c r="ABY17" s="33">
        <f>ABO17/AAU17</f>
        <v>0.6966292134831461</v>
      </c>
      <c r="ABZ17" s="6" t="s">
        <v>1047</v>
      </c>
      <c r="ACA17" s="20">
        <v>0.87</v>
      </c>
      <c r="ACB17" s="20">
        <v>0.87</v>
      </c>
      <c r="ACC17" s="20">
        <v>0.87</v>
      </c>
      <c r="ACD17" s="20">
        <v>0.87</v>
      </c>
      <c r="ACE17" s="20">
        <v>0.87</v>
      </c>
      <c r="ACF17" s="20">
        <v>0.87</v>
      </c>
      <c r="ACG17" s="3">
        <v>999</v>
      </c>
      <c r="ACH17" s="3">
        <v>999</v>
      </c>
      <c r="ACI17" s="3">
        <v>999</v>
      </c>
      <c r="ACJ17" s="3">
        <v>999</v>
      </c>
      <c r="ACK17" s="3">
        <v>999</v>
      </c>
      <c r="ACL17" s="3">
        <v>999</v>
      </c>
      <c r="ACM17" s="3">
        <v>999</v>
      </c>
      <c r="ACN17" s="3">
        <v>999</v>
      </c>
      <c r="ACO17" s="3">
        <v>999</v>
      </c>
      <c r="ACP17" s="3">
        <v>999</v>
      </c>
      <c r="ACQ17" s="3">
        <v>999</v>
      </c>
      <c r="ACR17" s="3">
        <v>999</v>
      </c>
      <c r="ACS17" s="3">
        <v>999</v>
      </c>
      <c r="ACT17" s="3">
        <v>999</v>
      </c>
      <c r="ACU17" s="3">
        <v>0.56999999999999995</v>
      </c>
      <c r="ACV17" s="3">
        <v>0.56999999999999995</v>
      </c>
      <c r="ACW17" s="30">
        <v>999</v>
      </c>
      <c r="ACX17" s="30">
        <v>999</v>
      </c>
      <c r="ACY17" s="30">
        <v>999</v>
      </c>
      <c r="ACZ17" s="30">
        <v>999</v>
      </c>
      <c r="ADA17" s="30">
        <v>999</v>
      </c>
      <c r="ADB17" s="30">
        <v>999</v>
      </c>
      <c r="ADC17" s="30">
        <v>999</v>
      </c>
      <c r="ADD17" s="30">
        <v>999</v>
      </c>
      <c r="ADE17" s="152"/>
      <c r="ADF17" s="33">
        <f>ACV17/ACB17</f>
        <v>0.65517241379310343</v>
      </c>
      <c r="ADG17" s="6" t="s">
        <v>1047</v>
      </c>
      <c r="ADH17" s="20">
        <v>0.63694636303159102</v>
      </c>
      <c r="ADI17" s="20">
        <v>0.69</v>
      </c>
      <c r="ADJ17" s="20">
        <v>0.74085398634270905</v>
      </c>
      <c r="ADK17" s="20">
        <v>0.64700000000000002</v>
      </c>
      <c r="ADL17" s="20">
        <v>0.80252045984756004</v>
      </c>
      <c r="ADM17" s="20">
        <v>0.73099999999999998</v>
      </c>
      <c r="ADN17" s="3">
        <v>999</v>
      </c>
      <c r="ADO17" s="3">
        <v>999</v>
      </c>
      <c r="ADP17" s="3">
        <v>999</v>
      </c>
      <c r="ADQ17" s="3">
        <v>999</v>
      </c>
      <c r="ADR17" s="3">
        <v>999</v>
      </c>
      <c r="ADS17" s="3">
        <v>999</v>
      </c>
      <c r="ADT17" s="3">
        <v>999</v>
      </c>
      <c r="ADU17" s="3">
        <v>999</v>
      </c>
      <c r="ADV17" s="3">
        <v>999</v>
      </c>
      <c r="ADW17" s="3">
        <v>999</v>
      </c>
      <c r="ADX17" s="3">
        <v>999</v>
      </c>
      <c r="ADY17" s="3">
        <v>999</v>
      </c>
      <c r="ADZ17" s="3">
        <v>999</v>
      </c>
      <c r="AEA17" s="3">
        <v>999</v>
      </c>
      <c r="AEB17" s="3">
        <v>999</v>
      </c>
      <c r="AEC17" s="3">
        <v>999</v>
      </c>
      <c r="AED17" s="30">
        <f>ADM17/ADK17</f>
        <v>1.1298299845440494</v>
      </c>
      <c r="AEE17" s="30" t="s">
        <v>1044</v>
      </c>
      <c r="AEF17" s="30">
        <v>999</v>
      </c>
      <c r="AEG17" s="30">
        <v>999</v>
      </c>
      <c r="AEH17" s="30">
        <v>999</v>
      </c>
      <c r="AEI17" s="30">
        <v>999</v>
      </c>
      <c r="AEJ17" s="30">
        <v>999</v>
      </c>
      <c r="AEK17" s="30">
        <v>999</v>
      </c>
      <c r="AEL17" s="152"/>
      <c r="AEM17" s="30">
        <v>999</v>
      </c>
      <c r="AEN17" s="30">
        <v>999</v>
      </c>
      <c r="AEO17" s="20">
        <v>0.594785295512679</v>
      </c>
      <c r="AEP17" s="20">
        <v>0.65400000000000003</v>
      </c>
      <c r="AEQ17" s="20">
        <v>0.68946525842199902</v>
      </c>
      <c r="AER17" s="20">
        <v>0.57699999999999996</v>
      </c>
      <c r="AES17" s="20">
        <v>0.80031808579381503</v>
      </c>
      <c r="AET17" s="20">
        <v>0.72799999999999998</v>
      </c>
      <c r="AEU17" s="3">
        <v>999</v>
      </c>
      <c r="AEV17" s="3">
        <v>999</v>
      </c>
      <c r="AEW17" s="3">
        <v>999</v>
      </c>
      <c r="AEX17" s="3">
        <v>999</v>
      </c>
      <c r="AEY17" s="3">
        <v>999</v>
      </c>
      <c r="AEZ17" s="3">
        <v>999</v>
      </c>
      <c r="AFA17" s="3">
        <v>999</v>
      </c>
      <c r="AFB17" s="3">
        <v>999</v>
      </c>
      <c r="AFC17" s="3">
        <v>999</v>
      </c>
      <c r="AFD17" s="3">
        <v>999</v>
      </c>
      <c r="AFE17" s="3">
        <v>999</v>
      </c>
      <c r="AFF17" s="3">
        <v>999</v>
      </c>
      <c r="AFG17" s="3">
        <v>999</v>
      </c>
      <c r="AFH17" s="3">
        <v>999</v>
      </c>
      <c r="AFI17" s="3">
        <v>999</v>
      </c>
      <c r="AFJ17" s="3">
        <v>999</v>
      </c>
      <c r="AFK17" s="30">
        <f>AET17/AER17</f>
        <v>1.2616984402079723</v>
      </c>
      <c r="AFL17" s="6" t="s">
        <v>1044</v>
      </c>
      <c r="AFM17" s="30">
        <v>999</v>
      </c>
      <c r="AFN17" s="30">
        <v>999</v>
      </c>
      <c r="AFO17" s="30">
        <v>999</v>
      </c>
      <c r="AFP17" s="30">
        <v>999</v>
      </c>
      <c r="AFQ17" s="30">
        <v>999</v>
      </c>
      <c r="AFR17" s="30">
        <v>999</v>
      </c>
      <c r="AFS17" s="152"/>
      <c r="AFT17" s="30">
        <v>999</v>
      </c>
      <c r="AFU17" s="30">
        <v>999</v>
      </c>
      <c r="AFV17" s="20">
        <v>0.57019133945998002</v>
      </c>
      <c r="AFW17" s="20">
        <v>0.63300000000000001</v>
      </c>
      <c r="AFX17" s="20">
        <v>0.73498098886605601</v>
      </c>
      <c r="AFY17" s="20">
        <v>0.63900000000000001</v>
      </c>
      <c r="AFZ17" s="20">
        <v>0.72543736796649605</v>
      </c>
      <c r="AGA17" s="20">
        <v>0.626</v>
      </c>
      <c r="AGB17" s="3">
        <v>999</v>
      </c>
      <c r="AGC17" s="3">
        <v>999</v>
      </c>
      <c r="AGD17" s="3">
        <v>999</v>
      </c>
      <c r="AGE17" s="3">
        <v>999</v>
      </c>
      <c r="AGF17" s="3">
        <v>999</v>
      </c>
      <c r="AGG17" s="3">
        <v>999</v>
      </c>
      <c r="AGH17" s="3">
        <v>999</v>
      </c>
      <c r="AGI17" s="3">
        <v>999</v>
      </c>
      <c r="AGJ17" s="3">
        <v>999</v>
      </c>
      <c r="AGK17" s="3">
        <v>999</v>
      </c>
      <c r="AGL17" s="3">
        <v>999</v>
      </c>
      <c r="AGM17" s="3">
        <v>999</v>
      </c>
      <c r="AGN17" s="3">
        <v>999</v>
      </c>
      <c r="AGO17" s="3">
        <v>999</v>
      </c>
      <c r="AGP17" s="3">
        <v>999</v>
      </c>
      <c r="AGQ17" s="3">
        <v>999</v>
      </c>
      <c r="AGR17" s="30">
        <f>AGA17/AFY17</f>
        <v>0.97965571205007818</v>
      </c>
      <c r="AGS17" s="6" t="s">
        <v>1040</v>
      </c>
      <c r="AGT17" s="30">
        <v>999</v>
      </c>
      <c r="AGU17" s="30">
        <v>999</v>
      </c>
      <c r="AGV17" s="30">
        <v>999</v>
      </c>
      <c r="AGW17" s="30">
        <v>999</v>
      </c>
      <c r="AGX17" s="30">
        <v>999</v>
      </c>
      <c r="AGY17" s="30">
        <v>999</v>
      </c>
      <c r="AGZ17" s="152"/>
      <c r="AHA17" s="30">
        <v>999</v>
      </c>
      <c r="AHB17" s="30">
        <v>999</v>
      </c>
      <c r="AHC17" s="5">
        <v>2015</v>
      </c>
      <c r="AHD17" s="3">
        <v>1</v>
      </c>
      <c r="AHE17" s="3">
        <v>1</v>
      </c>
      <c r="AHF17" s="3">
        <v>1</v>
      </c>
      <c r="AHG17" s="3">
        <v>1</v>
      </c>
      <c r="AHH17" s="3">
        <v>1</v>
      </c>
      <c r="AHI17" s="3">
        <v>1</v>
      </c>
      <c r="AHJ17" s="3">
        <v>999</v>
      </c>
      <c r="AHK17" s="3">
        <v>999</v>
      </c>
      <c r="AHL17" s="3">
        <v>999</v>
      </c>
      <c r="AHM17" s="3">
        <v>999</v>
      </c>
      <c r="AHN17" s="3">
        <v>999</v>
      </c>
      <c r="AHO17" s="3">
        <v>999</v>
      </c>
      <c r="AHP17" s="3">
        <v>999</v>
      </c>
      <c r="AHQ17" s="3">
        <v>999</v>
      </c>
      <c r="AHR17" s="3">
        <v>999</v>
      </c>
      <c r="AHS17" s="3">
        <v>999</v>
      </c>
      <c r="AHT17" s="3">
        <v>999</v>
      </c>
      <c r="AHU17" s="3">
        <v>999</v>
      </c>
      <c r="AHV17" s="3">
        <v>999</v>
      </c>
      <c r="AHW17" s="3">
        <v>999</v>
      </c>
      <c r="AHX17" s="3">
        <v>999</v>
      </c>
      <c r="AHY17" s="3">
        <v>999</v>
      </c>
      <c r="AHZ17" s="30">
        <v>999</v>
      </c>
      <c r="AIA17" s="30">
        <v>999</v>
      </c>
      <c r="AIB17" s="30">
        <v>999</v>
      </c>
      <c r="AIC17" s="30">
        <v>999</v>
      </c>
      <c r="AID17" s="30">
        <v>999</v>
      </c>
      <c r="AIE17" s="30">
        <v>999</v>
      </c>
      <c r="AIF17" s="30">
        <v>999</v>
      </c>
      <c r="AIG17" s="30">
        <v>999</v>
      </c>
      <c r="AIH17" s="152"/>
      <c r="AII17" s="30">
        <v>999</v>
      </c>
      <c r="AIJ17" s="30">
        <v>999</v>
      </c>
      <c r="AIK17" s="20">
        <v>0.99</v>
      </c>
      <c r="AIL17" s="20">
        <v>0.99</v>
      </c>
      <c r="AIM17" s="20">
        <v>0.99</v>
      </c>
      <c r="AIN17" s="20">
        <v>0.99</v>
      </c>
      <c r="AIO17" s="20">
        <v>0.99</v>
      </c>
      <c r="AIP17" s="20">
        <v>0.99</v>
      </c>
      <c r="AIQ17" s="3">
        <v>999</v>
      </c>
      <c r="AIR17" s="3">
        <v>999</v>
      </c>
      <c r="AIS17" s="3">
        <v>999</v>
      </c>
      <c r="AIT17" s="3">
        <v>999</v>
      </c>
      <c r="AIU17" s="3">
        <v>999</v>
      </c>
      <c r="AIV17" s="3">
        <v>999</v>
      </c>
      <c r="AIW17" s="3">
        <v>999</v>
      </c>
      <c r="AIX17" s="3">
        <v>999</v>
      </c>
      <c r="AIY17" s="3">
        <v>999</v>
      </c>
      <c r="AIZ17" s="3">
        <v>999</v>
      </c>
      <c r="AJA17" s="3">
        <v>999</v>
      </c>
      <c r="AJB17" s="3">
        <v>999</v>
      </c>
      <c r="AJC17" s="3">
        <v>999</v>
      </c>
      <c r="AJD17" s="3">
        <v>999</v>
      </c>
      <c r="AJE17" s="3">
        <v>999</v>
      </c>
      <c r="AJF17" s="3">
        <v>999</v>
      </c>
      <c r="AJG17" s="30">
        <f t="shared" si="18"/>
        <v>1</v>
      </c>
      <c r="AJH17" s="6" t="s">
        <v>1049</v>
      </c>
      <c r="AJI17" s="30">
        <v>999</v>
      </c>
      <c r="AJJ17" s="30">
        <v>999</v>
      </c>
      <c r="AJK17" s="30">
        <v>999</v>
      </c>
      <c r="AJL17" s="30">
        <v>999</v>
      </c>
      <c r="AJM17" s="30">
        <v>999</v>
      </c>
      <c r="AJN17" s="30">
        <v>999</v>
      </c>
      <c r="AJO17" s="152"/>
      <c r="AJP17" s="30">
        <v>999</v>
      </c>
      <c r="AJQ17" s="30">
        <v>999</v>
      </c>
      <c r="AJR17" s="5">
        <v>2010</v>
      </c>
      <c r="AJS17" s="29">
        <v>0.90174518737526599</v>
      </c>
      <c r="AJT17" s="29">
        <v>0.64772727272727304</v>
      </c>
      <c r="AJU17" s="29">
        <v>0.88257575757575701</v>
      </c>
      <c r="AJV17" s="3">
        <v>1</v>
      </c>
      <c r="AJW17" s="3" t="s">
        <v>1030</v>
      </c>
      <c r="AJX17" s="3">
        <v>0.66</v>
      </c>
      <c r="AJY17" s="3" t="s">
        <v>1086</v>
      </c>
      <c r="AJZ17" s="20">
        <v>999</v>
      </c>
      <c r="AKA17" s="20">
        <v>999</v>
      </c>
      <c r="AKB17" s="20">
        <v>999</v>
      </c>
      <c r="AKC17" s="20">
        <v>999</v>
      </c>
      <c r="AKD17" s="20">
        <v>999</v>
      </c>
      <c r="AKE17" s="20">
        <v>999</v>
      </c>
      <c r="AKF17" s="29">
        <v>0.83</v>
      </c>
      <c r="AKG17" s="29">
        <v>0.66666666666666696</v>
      </c>
      <c r="AKH17" s="3">
        <v>0</v>
      </c>
      <c r="AKI17" s="3" t="s">
        <v>1031</v>
      </c>
      <c r="AKJ17" s="3">
        <v>0</v>
      </c>
      <c r="AKK17" s="3" t="s">
        <v>1031</v>
      </c>
      <c r="AKL17" s="20">
        <v>0.79900000000000004</v>
      </c>
      <c r="AKM17" s="35">
        <v>0.20100000000000001</v>
      </c>
      <c r="AKN17" s="20">
        <v>0.81613089998696697</v>
      </c>
      <c r="AKO17" s="35">
        <v>0.157</v>
      </c>
      <c r="AKP17" s="29">
        <v>0.403782724996742</v>
      </c>
      <c r="AKQ17" s="29">
        <v>1</v>
      </c>
      <c r="AKR17" s="3">
        <v>997</v>
      </c>
      <c r="AKS17" s="3" t="s">
        <v>1032</v>
      </c>
      <c r="AKT17" s="3">
        <v>1</v>
      </c>
      <c r="AKU17" s="3" t="s">
        <v>1030</v>
      </c>
      <c r="AKV17" s="3">
        <v>0.66</v>
      </c>
      <c r="AKW17" s="3" t="s">
        <v>1050</v>
      </c>
      <c r="AKX17" s="3">
        <v>0</v>
      </c>
      <c r="AKY17" s="3" t="s">
        <v>1031</v>
      </c>
      <c r="AKZ17" s="29">
        <v>0.55333333333333301</v>
      </c>
      <c r="ALA17" s="29">
        <v>1</v>
      </c>
      <c r="ALB17" s="3" t="s">
        <v>1051</v>
      </c>
      <c r="ALC17" s="3" t="s">
        <v>1030</v>
      </c>
      <c r="ALD17" s="20">
        <v>0.999918020146491</v>
      </c>
      <c r="ALE17">
        <v>7.0000000000000001E-3</v>
      </c>
      <c r="ALF17" s="3" t="s">
        <v>1051</v>
      </c>
      <c r="ALG17" s="3" t="s">
        <v>1030</v>
      </c>
      <c r="ALH17" s="3" t="s">
        <v>1051</v>
      </c>
      <c r="ALI17" s="3" t="s">
        <v>1030</v>
      </c>
      <c r="ALJ17" s="20">
        <v>1</v>
      </c>
      <c r="ALK17" s="20">
        <v>1</v>
      </c>
      <c r="ALL17" s="3" t="s">
        <v>1051</v>
      </c>
      <c r="ALM17" s="3" t="s">
        <v>1030</v>
      </c>
      <c r="ALN17" s="3" t="s">
        <v>1051</v>
      </c>
      <c r="ALO17" s="3" t="s">
        <v>1030</v>
      </c>
      <c r="ALP17" s="29">
        <v>0.999988288592355</v>
      </c>
      <c r="ALQ17" s="29">
        <v>1</v>
      </c>
      <c r="ALR17" s="29">
        <v>0.91666666666666696</v>
      </c>
    </row>
    <row r="18" spans="1:1006" x14ac:dyDescent="0.25">
      <c r="A18" s="3" t="s">
        <v>1098</v>
      </c>
      <c r="B18" s="3">
        <v>0</v>
      </c>
      <c r="C18" s="3" t="s">
        <v>1031</v>
      </c>
      <c r="D18" s="3">
        <v>0</v>
      </c>
      <c r="E18" s="3" t="s">
        <v>1031</v>
      </c>
      <c r="F18" s="3">
        <v>0.5</v>
      </c>
      <c r="G18" s="22" t="s">
        <v>1029</v>
      </c>
      <c r="H18" s="3">
        <v>0</v>
      </c>
      <c r="I18" s="3" t="s">
        <v>1031</v>
      </c>
      <c r="J18" s="3">
        <v>0</v>
      </c>
      <c r="K18" s="3" t="s">
        <v>1031</v>
      </c>
      <c r="L18" s="3">
        <v>0</v>
      </c>
      <c r="M18" s="3" t="s">
        <v>1031</v>
      </c>
      <c r="N18" s="3">
        <v>0.5</v>
      </c>
      <c r="O18" s="3" t="s">
        <v>1029</v>
      </c>
      <c r="P18" s="3">
        <v>0</v>
      </c>
      <c r="Q18" s="3" t="s">
        <v>1031</v>
      </c>
      <c r="R18" s="3">
        <v>0</v>
      </c>
      <c r="S18" s="3" t="s">
        <v>1031</v>
      </c>
      <c r="T18" s="3">
        <v>0</v>
      </c>
      <c r="U18" s="3" t="s">
        <v>1031</v>
      </c>
      <c r="V18" s="3">
        <v>1</v>
      </c>
      <c r="W18" s="3" t="s">
        <v>1030</v>
      </c>
      <c r="X18" s="3">
        <v>0</v>
      </c>
      <c r="Y18" s="3" t="s">
        <v>1031</v>
      </c>
      <c r="Z18" s="3">
        <v>0.5</v>
      </c>
      <c r="AA18" s="3" t="s">
        <v>1029</v>
      </c>
      <c r="AB18" s="3">
        <v>0.5</v>
      </c>
      <c r="AC18" s="3" t="s">
        <v>1029</v>
      </c>
      <c r="AD18" s="3">
        <v>0</v>
      </c>
      <c r="AE18" s="3" t="s">
        <v>1031</v>
      </c>
      <c r="AF18" s="3">
        <v>0</v>
      </c>
      <c r="AG18" s="3" t="s">
        <v>1031</v>
      </c>
      <c r="AH18" s="3">
        <v>997</v>
      </c>
      <c r="AI18" s="3" t="s">
        <v>1032</v>
      </c>
      <c r="AJ18" s="3">
        <v>997</v>
      </c>
      <c r="AK18" s="3" t="s">
        <v>1032</v>
      </c>
      <c r="AL18" s="3">
        <v>997</v>
      </c>
      <c r="AM18" s="3" t="s">
        <v>1032</v>
      </c>
      <c r="AN18" s="3">
        <v>997</v>
      </c>
      <c r="AO18" s="3" t="s">
        <v>1032</v>
      </c>
      <c r="AP18" s="3">
        <v>997</v>
      </c>
      <c r="AQ18" s="3" t="s">
        <v>1032</v>
      </c>
      <c r="AR18" s="3">
        <v>0.5</v>
      </c>
      <c r="AS18" s="3" t="s">
        <v>1029</v>
      </c>
      <c r="AT18" s="3">
        <v>0</v>
      </c>
      <c r="AU18" s="3" t="s">
        <v>1031</v>
      </c>
      <c r="AV18" s="3">
        <v>0</v>
      </c>
      <c r="AW18" s="3" t="s">
        <v>1031</v>
      </c>
      <c r="AX18" s="3">
        <v>997</v>
      </c>
      <c r="AY18" s="3" t="s">
        <v>1032</v>
      </c>
      <c r="AZ18" s="3">
        <v>997</v>
      </c>
      <c r="BA18" s="3" t="s">
        <v>1032</v>
      </c>
      <c r="BB18" s="3">
        <v>997</v>
      </c>
      <c r="BC18" s="3" t="s">
        <v>1032</v>
      </c>
      <c r="BD18" s="3">
        <v>997</v>
      </c>
      <c r="BE18" s="3" t="s">
        <v>1032</v>
      </c>
      <c r="BF18" s="3">
        <v>997</v>
      </c>
      <c r="BG18" s="3" t="s">
        <v>1032</v>
      </c>
      <c r="BH18" s="3">
        <v>997</v>
      </c>
      <c r="BI18" s="3" t="s">
        <v>1032</v>
      </c>
      <c r="BJ18" s="3">
        <v>997</v>
      </c>
      <c r="BK18" s="3" t="s">
        <v>1032</v>
      </c>
      <c r="BL18" s="3">
        <v>997</v>
      </c>
      <c r="BM18" s="3" t="s">
        <v>1032</v>
      </c>
      <c r="BN18" s="36">
        <v>0.18421052631578899</v>
      </c>
      <c r="BO18" s="36">
        <v>1</v>
      </c>
      <c r="BP18" s="3">
        <v>0</v>
      </c>
      <c r="BQ18" s="3" t="s">
        <v>1031</v>
      </c>
      <c r="BR18" s="3">
        <v>0</v>
      </c>
      <c r="BS18" s="3" t="s">
        <v>1031</v>
      </c>
      <c r="BT18" s="3">
        <v>0</v>
      </c>
      <c r="BU18" s="3" t="s">
        <v>1031</v>
      </c>
      <c r="BV18" s="3">
        <v>0</v>
      </c>
      <c r="BW18" s="3" t="s">
        <v>1031</v>
      </c>
      <c r="BX18" s="3">
        <v>1</v>
      </c>
      <c r="BY18" s="3" t="s">
        <v>1030</v>
      </c>
      <c r="BZ18" s="3">
        <v>1</v>
      </c>
      <c r="CA18" s="3" t="s">
        <v>1030</v>
      </c>
      <c r="CB18" s="3">
        <v>1</v>
      </c>
      <c r="CC18" s="3" t="s">
        <v>1030</v>
      </c>
      <c r="CD18" s="18">
        <v>0.42857142857142899</v>
      </c>
      <c r="CE18" s="36">
        <v>1</v>
      </c>
      <c r="CF18" s="3">
        <v>1</v>
      </c>
      <c r="CG18" s="3" t="s">
        <v>1030</v>
      </c>
      <c r="CH18" s="3">
        <v>1</v>
      </c>
      <c r="CI18" s="3" t="s">
        <v>1030</v>
      </c>
      <c r="CJ18" s="3">
        <v>1</v>
      </c>
      <c r="CK18" s="3" t="s">
        <v>1030</v>
      </c>
      <c r="CL18" s="29">
        <v>1</v>
      </c>
      <c r="CM18" s="29">
        <v>1</v>
      </c>
      <c r="CN18" s="3">
        <v>1</v>
      </c>
      <c r="CO18" s="22" t="s">
        <v>1030</v>
      </c>
      <c r="CP18" s="3">
        <v>1</v>
      </c>
      <c r="CQ18" s="22" t="s">
        <v>1030</v>
      </c>
      <c r="CR18" s="3">
        <v>1</v>
      </c>
      <c r="CS18" s="3" t="s">
        <v>1056</v>
      </c>
      <c r="CT18" s="3">
        <v>1</v>
      </c>
      <c r="CU18" s="3" t="s">
        <v>1030</v>
      </c>
      <c r="CV18" s="36">
        <v>1</v>
      </c>
      <c r="CW18" s="36">
        <v>1</v>
      </c>
      <c r="CX18" s="3">
        <v>1</v>
      </c>
      <c r="CY18" s="27">
        <v>20.6</v>
      </c>
      <c r="CZ18" s="5">
        <v>2012</v>
      </c>
      <c r="DA18" s="21">
        <v>0.83942631890436503</v>
      </c>
      <c r="DB18" s="27">
        <v>5.2</v>
      </c>
      <c r="DC18" s="5">
        <v>2011</v>
      </c>
      <c r="DD18" s="3">
        <v>1</v>
      </c>
      <c r="DE18">
        <v>0</v>
      </c>
      <c r="DF18" s="22" t="s">
        <v>1032</v>
      </c>
      <c r="DG18" s="3">
        <v>0</v>
      </c>
      <c r="DH18" s="23">
        <v>1E-4</v>
      </c>
      <c r="DI18" s="5">
        <v>2015</v>
      </c>
      <c r="DJ18" s="3">
        <v>0.55657577965440397</v>
      </c>
      <c r="DK18">
        <v>31.59</v>
      </c>
      <c r="DL18" s="5">
        <v>2011</v>
      </c>
      <c r="DM18" s="3">
        <v>1</v>
      </c>
      <c r="DN18">
        <v>35.869999999999997</v>
      </c>
      <c r="DO18" s="5">
        <v>2015</v>
      </c>
      <c r="DP18" s="3">
        <v>999</v>
      </c>
      <c r="DQ18" s="3">
        <v>999</v>
      </c>
      <c r="DR18" s="3">
        <v>999</v>
      </c>
      <c r="DS18" s="3">
        <v>1</v>
      </c>
      <c r="DT18">
        <v>26.11</v>
      </c>
      <c r="DU18" s="5">
        <v>2015</v>
      </c>
      <c r="DV18" s="3">
        <v>0.84042990441121301</v>
      </c>
      <c r="DW18">
        <v>69.400000000000006</v>
      </c>
      <c r="DX18" s="5">
        <v>2011</v>
      </c>
      <c r="DY18" s="5">
        <v>0.56572118067317001</v>
      </c>
      <c r="DZ18">
        <v>21.1</v>
      </c>
      <c r="EA18" s="5">
        <v>2011</v>
      </c>
      <c r="EB18" s="5">
        <v>0.14603996871866901</v>
      </c>
      <c r="EC18">
        <v>9.6</v>
      </c>
      <c r="ED18" s="5">
        <v>2011</v>
      </c>
      <c r="EE18" s="3">
        <v>999</v>
      </c>
      <c r="EF18" s="3">
        <v>999</v>
      </c>
      <c r="EG18" s="3">
        <v>999</v>
      </c>
      <c r="EH18" s="29">
        <v>0.79481931523618199</v>
      </c>
      <c r="EI18" s="29">
        <v>0.82142857142857095</v>
      </c>
      <c r="EJ18" s="25">
        <v>0.87477518219206196</v>
      </c>
      <c r="EK18" s="25">
        <v>0.79710144927536197</v>
      </c>
      <c r="EL18" s="25">
        <v>0.69728456551541196</v>
      </c>
      <c r="EM18" s="29">
        <v>0.96428571428571397</v>
      </c>
      <c r="EN18" s="3">
        <v>0</v>
      </c>
      <c r="EO18" s="3" t="s">
        <v>1031</v>
      </c>
      <c r="EP18" s="3">
        <v>0.25</v>
      </c>
      <c r="EQ18" s="27">
        <v>0</v>
      </c>
      <c r="ER18" s="3">
        <v>0</v>
      </c>
      <c r="ES18" s="3" t="s">
        <v>1031</v>
      </c>
      <c r="ET18" s="20">
        <v>999</v>
      </c>
      <c r="EU18">
        <v>0</v>
      </c>
      <c r="EV18" s="27">
        <v>0.23899999999999999</v>
      </c>
      <c r="EW18">
        <f>AVERAGE(21.6,26.2)</f>
        <v>23.9</v>
      </c>
      <c r="EX18" s="27">
        <v>0.21099999999999999</v>
      </c>
      <c r="EY18">
        <f>AVERAGE(16.7,25.5)</f>
        <v>21.1</v>
      </c>
      <c r="EZ18" s="5">
        <v>2012</v>
      </c>
      <c r="FA18" s="36">
        <v>0.968608225852157</v>
      </c>
      <c r="FB18" s="36">
        <v>1</v>
      </c>
      <c r="FC18" s="3">
        <v>0</v>
      </c>
      <c r="FD18" s="3" t="s">
        <v>1031</v>
      </c>
      <c r="FE18" s="3">
        <v>0.25</v>
      </c>
      <c r="FF18" s="5">
        <v>999</v>
      </c>
      <c r="FG18" s="3">
        <v>0</v>
      </c>
      <c r="FH18" s="3" t="s">
        <v>1031</v>
      </c>
      <c r="FI18" s="5">
        <v>0.25</v>
      </c>
      <c r="FJ18" s="5">
        <v>999</v>
      </c>
      <c r="FK18" s="3">
        <v>999</v>
      </c>
      <c r="FL18" s="3">
        <v>999</v>
      </c>
      <c r="FM18" s="3">
        <v>999</v>
      </c>
      <c r="FN18" s="3">
        <v>999</v>
      </c>
      <c r="FO18" s="3">
        <v>999</v>
      </c>
      <c r="FP18" s="3">
        <v>999</v>
      </c>
      <c r="FQ18" s="3">
        <v>999</v>
      </c>
      <c r="FR18" s="3">
        <v>999</v>
      </c>
      <c r="FS18" s="3">
        <v>999</v>
      </c>
      <c r="FT18" s="3">
        <v>0.95</v>
      </c>
      <c r="FU18">
        <v>95</v>
      </c>
      <c r="FV18" s="20">
        <v>0.92774184350696398</v>
      </c>
      <c r="FW18">
        <v>94</v>
      </c>
      <c r="FX18" s="5">
        <v>2012</v>
      </c>
      <c r="FY18" s="29">
        <v>0.93887092175348197</v>
      </c>
      <c r="FZ18" s="29">
        <v>0.5</v>
      </c>
      <c r="GA18" s="3">
        <v>0.97</v>
      </c>
      <c r="GB18">
        <v>97</v>
      </c>
      <c r="GC18" s="3">
        <v>0.96387092175348199</v>
      </c>
      <c r="GD18">
        <v>97</v>
      </c>
      <c r="GE18" s="5">
        <v>2013</v>
      </c>
      <c r="GF18" s="3">
        <v>0</v>
      </c>
      <c r="GG18" s="3" t="s">
        <v>1031</v>
      </c>
      <c r="GH18" s="3">
        <v>0.25</v>
      </c>
      <c r="GI18">
        <v>999</v>
      </c>
      <c r="GJ18" s="3">
        <v>0</v>
      </c>
      <c r="GK18" s="3" t="s">
        <v>1031</v>
      </c>
      <c r="GL18" s="3">
        <v>0.2</v>
      </c>
      <c r="GM18">
        <v>999</v>
      </c>
      <c r="GN18" s="27">
        <v>1</v>
      </c>
      <c r="GO18">
        <v>14.94</v>
      </c>
      <c r="GP18" s="27">
        <v>1</v>
      </c>
      <c r="GQ18">
        <v>15.15</v>
      </c>
      <c r="GR18" s="5" t="s">
        <v>1035</v>
      </c>
      <c r="GS18" s="3">
        <v>1</v>
      </c>
      <c r="GT18">
        <v>1.26</v>
      </c>
      <c r="GU18" s="5">
        <v>2012</v>
      </c>
      <c r="GV18" s="36">
        <v>0.98677418435069597</v>
      </c>
      <c r="GW18" s="36">
        <v>1</v>
      </c>
      <c r="GX18" s="3">
        <v>0</v>
      </c>
      <c r="GY18" s="3" t="s">
        <v>1031</v>
      </c>
      <c r="GZ18" s="3">
        <v>1</v>
      </c>
      <c r="HA18" s="5">
        <v>999</v>
      </c>
      <c r="HB18" s="3">
        <v>0</v>
      </c>
      <c r="HC18" s="3" t="s">
        <v>1031</v>
      </c>
      <c r="HD18" s="3">
        <v>1</v>
      </c>
      <c r="HE18" s="3">
        <v>999</v>
      </c>
      <c r="HF18" s="15" t="s">
        <v>1035</v>
      </c>
      <c r="HG18" s="3">
        <v>999</v>
      </c>
      <c r="HH18" s="3">
        <v>999</v>
      </c>
      <c r="HI18" s="3">
        <v>999</v>
      </c>
      <c r="HJ18" s="3">
        <v>999</v>
      </c>
      <c r="HK18" s="3">
        <v>999</v>
      </c>
      <c r="HL18" s="29">
        <v>1</v>
      </c>
      <c r="HM18" s="29">
        <v>1</v>
      </c>
      <c r="HN18" s="29">
        <v>0.875</v>
      </c>
      <c r="HO18" s="3">
        <v>997</v>
      </c>
      <c r="HP18" s="22" t="s">
        <v>1032</v>
      </c>
      <c r="HQ18" s="3">
        <v>1</v>
      </c>
      <c r="HR18" s="3" t="s">
        <v>1037</v>
      </c>
      <c r="HS18" s="3">
        <v>0.82</v>
      </c>
      <c r="HT18">
        <v>18</v>
      </c>
      <c r="HU18" s="5">
        <v>2013</v>
      </c>
      <c r="HV18" s="28">
        <v>0.78322553052089305</v>
      </c>
      <c r="HW18">
        <v>18</v>
      </c>
      <c r="HX18" s="5">
        <v>2013</v>
      </c>
      <c r="HY18" s="5">
        <v>0</v>
      </c>
      <c r="HZ18" s="5" t="s">
        <v>1030</v>
      </c>
      <c r="IA18" s="44">
        <v>9410</v>
      </c>
      <c r="IB18" s="5">
        <v>2015</v>
      </c>
      <c r="IC18" s="3">
        <v>1</v>
      </c>
      <c r="ID18" s="3" t="s">
        <v>1030</v>
      </c>
      <c r="IE18" s="29">
        <v>0.72064510610417898</v>
      </c>
      <c r="IF18" s="29">
        <v>1</v>
      </c>
      <c r="IG18" s="3">
        <v>1</v>
      </c>
      <c r="IH18" s="22" t="s">
        <v>1030</v>
      </c>
      <c r="II18" s="11">
        <v>1</v>
      </c>
      <c r="IJ18" s="22" t="s">
        <v>1030</v>
      </c>
      <c r="IK18" s="3">
        <v>0</v>
      </c>
      <c r="IL18" s="3" t="s">
        <v>1031</v>
      </c>
      <c r="IM18" s="11">
        <v>1</v>
      </c>
      <c r="IN18" s="11" t="s">
        <v>1030</v>
      </c>
      <c r="IO18" s="3">
        <v>0</v>
      </c>
      <c r="IP18" s="3" t="s">
        <v>1031</v>
      </c>
      <c r="IQ18" s="3">
        <v>1</v>
      </c>
      <c r="IR18" s="11" t="s">
        <v>1030</v>
      </c>
      <c r="IS18" s="3">
        <v>0</v>
      </c>
      <c r="IT18" s="3" t="s">
        <v>1031</v>
      </c>
      <c r="IU18" s="3">
        <v>0</v>
      </c>
      <c r="IV18" s="3" t="s">
        <v>1031</v>
      </c>
      <c r="IW18" s="3">
        <v>0</v>
      </c>
      <c r="IX18" s="3" t="s">
        <v>1031</v>
      </c>
      <c r="IY18" s="3">
        <v>1</v>
      </c>
      <c r="IZ18" s="3" t="s">
        <v>1030</v>
      </c>
      <c r="JA18" s="3">
        <v>1</v>
      </c>
      <c r="JB18" s="3" t="s">
        <v>1030</v>
      </c>
      <c r="JC18" s="3">
        <v>0</v>
      </c>
      <c r="JD18" s="3" t="s">
        <v>1031</v>
      </c>
      <c r="JE18" s="3">
        <v>0</v>
      </c>
      <c r="JF18" s="3" t="s">
        <v>1031</v>
      </c>
      <c r="JG18" s="3">
        <v>0</v>
      </c>
      <c r="JH18" s="3" t="s">
        <v>1031</v>
      </c>
      <c r="JI18" s="3">
        <v>0</v>
      </c>
      <c r="JJ18" s="3" t="s">
        <v>1031</v>
      </c>
      <c r="JK18" s="3">
        <v>0</v>
      </c>
      <c r="JL18" s="3" t="s">
        <v>1031</v>
      </c>
      <c r="JM18" s="3">
        <v>1</v>
      </c>
      <c r="JN18" s="11" t="s">
        <v>1030</v>
      </c>
      <c r="JO18" s="3">
        <v>0.66</v>
      </c>
      <c r="JP18" s="3" t="s">
        <v>1078</v>
      </c>
      <c r="JQ18" s="3">
        <v>1</v>
      </c>
      <c r="JR18" s="5" t="s">
        <v>1031</v>
      </c>
      <c r="JS18" s="29">
        <v>0.45578947368421102</v>
      </c>
      <c r="JT18" s="29">
        <v>1</v>
      </c>
      <c r="JU18" s="3">
        <v>0.99419999999999997</v>
      </c>
      <c r="JV18" s="3">
        <v>0.99419999999999997</v>
      </c>
      <c r="JW18" s="3">
        <v>0.99909999999999999</v>
      </c>
      <c r="JX18" s="34">
        <v>0.99909999999999999</v>
      </c>
      <c r="JY18" s="3">
        <v>0.98909999999999998</v>
      </c>
      <c r="JZ18" s="34">
        <v>0.98909999999999998</v>
      </c>
      <c r="KA18" s="3">
        <v>999</v>
      </c>
      <c r="KB18" s="34">
        <v>999</v>
      </c>
      <c r="KC18" s="3">
        <v>999</v>
      </c>
      <c r="KD18" s="34">
        <v>999</v>
      </c>
      <c r="KE18" s="3">
        <v>999</v>
      </c>
      <c r="KF18" s="34">
        <v>999</v>
      </c>
      <c r="KG18" s="3">
        <v>999</v>
      </c>
      <c r="KH18" s="34">
        <v>999</v>
      </c>
      <c r="KI18" s="3">
        <v>999</v>
      </c>
      <c r="KJ18" s="34">
        <v>999</v>
      </c>
      <c r="KK18" s="3">
        <v>999</v>
      </c>
      <c r="KL18" s="34">
        <v>999</v>
      </c>
      <c r="KM18" s="3">
        <v>999</v>
      </c>
      <c r="KN18" s="3">
        <v>999</v>
      </c>
      <c r="KO18" s="3">
        <v>999</v>
      </c>
      <c r="KP18" s="3">
        <v>999</v>
      </c>
      <c r="KQ18" s="154">
        <f t="shared" si="10"/>
        <v>6.6500000000000004E-2</v>
      </c>
      <c r="KR18" s="30">
        <f>JZ18/JX18</f>
        <v>0.98999099189270345</v>
      </c>
      <c r="KS18" s="6" t="s">
        <v>1040</v>
      </c>
      <c r="KT18" s="30">
        <v>999</v>
      </c>
      <c r="KU18" s="30">
        <v>999</v>
      </c>
      <c r="KV18" s="30">
        <v>999</v>
      </c>
      <c r="KW18" s="30">
        <v>999</v>
      </c>
      <c r="KX18" s="30">
        <v>999</v>
      </c>
      <c r="KY18" s="30">
        <v>999</v>
      </c>
      <c r="KZ18" s="152"/>
      <c r="LA18" s="30">
        <v>999</v>
      </c>
      <c r="LB18" s="30">
        <v>999</v>
      </c>
      <c r="LC18" s="3">
        <v>0.95086445358473604</v>
      </c>
      <c r="LD18" s="3">
        <v>0.95920000000000005</v>
      </c>
      <c r="LE18" s="3">
        <v>0.94580637790229305</v>
      </c>
      <c r="LF18" s="3">
        <v>0.95499999999999996</v>
      </c>
      <c r="LG18" s="3">
        <v>0.95628381150785002</v>
      </c>
      <c r="LH18" s="3">
        <v>0.9637</v>
      </c>
      <c r="LI18" s="3">
        <v>999</v>
      </c>
      <c r="LJ18" s="3">
        <v>999</v>
      </c>
      <c r="LK18" s="3">
        <v>999</v>
      </c>
      <c r="LL18" s="3">
        <v>999</v>
      </c>
      <c r="LM18" s="3">
        <v>999</v>
      </c>
      <c r="LN18" s="3">
        <v>999</v>
      </c>
      <c r="LO18" s="3">
        <v>999</v>
      </c>
      <c r="LP18" s="3">
        <v>999</v>
      </c>
      <c r="LQ18" s="3">
        <v>999</v>
      </c>
      <c r="LR18" s="3">
        <v>999</v>
      </c>
      <c r="LS18" s="5">
        <v>999</v>
      </c>
      <c r="LT18" s="3">
        <v>999</v>
      </c>
      <c r="LU18" s="3">
        <v>999</v>
      </c>
      <c r="LV18" s="3">
        <v>999</v>
      </c>
      <c r="LW18" s="3">
        <v>999</v>
      </c>
      <c r="LX18" s="11">
        <v>999</v>
      </c>
      <c r="LY18" s="154">
        <f t="shared" si="11"/>
        <v>7.8100000000000058E-2</v>
      </c>
      <c r="LZ18" s="30">
        <f>LH18/LF18</f>
        <v>1.0091099476439791</v>
      </c>
      <c r="MA18" s="6" t="s">
        <v>1044</v>
      </c>
      <c r="MB18" s="30">
        <v>999</v>
      </c>
      <c r="MC18" s="30">
        <v>999</v>
      </c>
      <c r="MD18" s="30">
        <v>999</v>
      </c>
      <c r="ME18" s="30">
        <v>999</v>
      </c>
      <c r="MF18" s="30">
        <v>999</v>
      </c>
      <c r="MG18" s="30">
        <v>999</v>
      </c>
      <c r="MH18" s="152"/>
      <c r="MI18" s="30">
        <v>999</v>
      </c>
      <c r="MJ18" s="30">
        <v>999</v>
      </c>
      <c r="MK18" s="3">
        <v>999</v>
      </c>
      <c r="ML18" s="3">
        <v>999</v>
      </c>
      <c r="MM18" s="3">
        <v>999</v>
      </c>
      <c r="MN18" s="3">
        <v>999</v>
      </c>
      <c r="MO18" s="3">
        <v>999</v>
      </c>
      <c r="MP18" s="3">
        <v>999</v>
      </c>
      <c r="MQ18" s="3">
        <v>999</v>
      </c>
      <c r="MR18" s="3">
        <v>999</v>
      </c>
      <c r="MS18" s="3">
        <v>999</v>
      </c>
      <c r="MT18" s="3">
        <v>999</v>
      </c>
      <c r="MU18" s="3">
        <v>999</v>
      </c>
      <c r="MV18" s="3">
        <v>999</v>
      </c>
      <c r="MW18" s="3">
        <v>999</v>
      </c>
      <c r="MX18" s="3">
        <v>999</v>
      </c>
      <c r="MY18" s="3">
        <v>999</v>
      </c>
      <c r="MZ18" s="3">
        <v>999</v>
      </c>
      <c r="NA18" s="3">
        <v>999</v>
      </c>
      <c r="NB18" s="3">
        <v>999</v>
      </c>
      <c r="NC18" s="3">
        <v>999</v>
      </c>
      <c r="ND18" s="3">
        <v>999</v>
      </c>
      <c r="NE18" s="3">
        <v>999</v>
      </c>
      <c r="NF18" s="3">
        <v>999</v>
      </c>
      <c r="NG18" s="30">
        <v>999</v>
      </c>
      <c r="NH18" s="30">
        <v>999</v>
      </c>
      <c r="NI18" s="30">
        <v>999</v>
      </c>
      <c r="NJ18" s="30">
        <v>999</v>
      </c>
      <c r="NK18" s="30">
        <v>999</v>
      </c>
      <c r="NL18" s="30">
        <v>999</v>
      </c>
      <c r="NM18" s="30">
        <v>999</v>
      </c>
      <c r="NN18" s="30">
        <v>999</v>
      </c>
      <c r="NO18" s="152"/>
      <c r="NP18" s="30">
        <v>999</v>
      </c>
      <c r="NQ18" s="30">
        <v>999</v>
      </c>
      <c r="NR18" s="3">
        <v>0.86511810787966703</v>
      </c>
      <c r="NS18" s="3">
        <v>0.88800000000000001</v>
      </c>
      <c r="NT18" s="3">
        <v>0.696997437338157</v>
      </c>
      <c r="NU18" s="3">
        <v>0.74839999999999995</v>
      </c>
      <c r="NV18" s="3">
        <v>1.04395704903481</v>
      </c>
      <c r="NW18" s="3">
        <v>1.0365</v>
      </c>
      <c r="NX18" s="3">
        <v>999</v>
      </c>
      <c r="NY18" s="3">
        <v>999</v>
      </c>
      <c r="NZ18" s="3">
        <v>999</v>
      </c>
      <c r="OA18" s="3">
        <v>999</v>
      </c>
      <c r="OB18" s="3">
        <v>999</v>
      </c>
      <c r="OC18" s="3">
        <v>999</v>
      </c>
      <c r="OD18" s="3">
        <v>999</v>
      </c>
      <c r="OE18" s="3">
        <v>999</v>
      </c>
      <c r="OF18" s="3">
        <v>999</v>
      </c>
      <c r="OG18" s="3">
        <v>999</v>
      </c>
      <c r="OH18" s="3">
        <v>999</v>
      </c>
      <c r="OI18" s="3">
        <v>999</v>
      </c>
      <c r="OJ18" s="5">
        <v>999</v>
      </c>
      <c r="OK18" s="3">
        <v>999</v>
      </c>
      <c r="OL18" s="3">
        <v>999</v>
      </c>
      <c r="OM18" s="3">
        <v>999</v>
      </c>
      <c r="ON18" s="30">
        <f>NW18/NU18</f>
        <v>1.3849545697487975</v>
      </c>
      <c r="OO18" s="6" t="s">
        <v>1044</v>
      </c>
      <c r="OP18" s="30">
        <v>999</v>
      </c>
      <c r="OQ18" s="30">
        <v>999</v>
      </c>
      <c r="OR18" s="30">
        <v>999</v>
      </c>
      <c r="OS18" s="30">
        <v>999</v>
      </c>
      <c r="OT18" s="30">
        <v>999</v>
      </c>
      <c r="OU18" s="30">
        <v>999</v>
      </c>
      <c r="OV18" s="152"/>
      <c r="OW18" s="30">
        <v>999</v>
      </c>
      <c r="OX18" s="30">
        <v>999</v>
      </c>
      <c r="OY18" s="3">
        <v>2013</v>
      </c>
      <c r="OZ18" s="3">
        <v>0.92769999999999997</v>
      </c>
      <c r="PA18" s="3">
        <v>0.92769999999999997</v>
      </c>
      <c r="PB18" s="3">
        <v>0.92920000000000003</v>
      </c>
      <c r="PC18" s="3">
        <v>0.92920000000000003</v>
      </c>
      <c r="PD18" s="3">
        <v>0.92620000000000002</v>
      </c>
      <c r="PE18" s="3">
        <v>0.92620000000000002</v>
      </c>
      <c r="PF18" s="3">
        <v>999</v>
      </c>
      <c r="PG18" s="3">
        <v>999</v>
      </c>
      <c r="PH18" s="3">
        <v>999</v>
      </c>
      <c r="PI18" s="3">
        <v>999</v>
      </c>
      <c r="PJ18" s="3">
        <v>999</v>
      </c>
      <c r="PK18" s="3">
        <v>999</v>
      </c>
      <c r="PL18" s="3">
        <v>999</v>
      </c>
      <c r="PM18" s="3">
        <v>999</v>
      </c>
      <c r="PN18" s="3">
        <v>999</v>
      </c>
      <c r="PO18" s="3">
        <v>999</v>
      </c>
      <c r="PP18" s="3">
        <v>999</v>
      </c>
      <c r="PQ18" s="3">
        <v>999</v>
      </c>
      <c r="PR18" s="3">
        <v>999</v>
      </c>
      <c r="PS18" s="3">
        <v>999</v>
      </c>
      <c r="PT18" s="3">
        <v>999</v>
      </c>
      <c r="PU18" s="3">
        <v>999</v>
      </c>
      <c r="PV18" s="154">
        <f t="shared" si="12"/>
        <v>7.2300000000000031E-2</v>
      </c>
      <c r="PW18" s="30">
        <f t="shared" si="20"/>
        <v>0.99677141627206201</v>
      </c>
      <c r="PX18" s="6" t="s">
        <v>1040</v>
      </c>
      <c r="PY18" s="30">
        <v>999</v>
      </c>
      <c r="PZ18" s="30">
        <v>999</v>
      </c>
      <c r="QA18" s="30">
        <v>999</v>
      </c>
      <c r="QB18" s="30">
        <v>999</v>
      </c>
      <c r="QC18" s="30">
        <v>999</v>
      </c>
      <c r="QD18" s="30">
        <v>999</v>
      </c>
      <c r="QE18" s="152"/>
      <c r="QF18" s="30">
        <v>999</v>
      </c>
      <c r="QG18" s="30">
        <v>999</v>
      </c>
      <c r="QH18" s="3">
        <v>0.85680841988296796</v>
      </c>
      <c r="QI18" s="3">
        <v>0.88109999999999999</v>
      </c>
      <c r="QJ18" s="3">
        <v>0.84151376293204105</v>
      </c>
      <c r="QK18" s="3">
        <v>0.86839999999999995</v>
      </c>
      <c r="QL18" s="3">
        <v>0.873066494020038</v>
      </c>
      <c r="QM18" s="3">
        <v>0.89459999999999995</v>
      </c>
      <c r="QN18" s="3">
        <v>999</v>
      </c>
      <c r="QO18" s="3">
        <v>999</v>
      </c>
      <c r="QP18" s="3">
        <v>999</v>
      </c>
      <c r="QQ18" s="3">
        <v>999</v>
      </c>
      <c r="QR18" s="3">
        <v>999</v>
      </c>
      <c r="QS18" s="3">
        <v>999</v>
      </c>
      <c r="QT18" s="3">
        <v>999</v>
      </c>
      <c r="QU18" s="3">
        <v>999</v>
      </c>
      <c r="QV18" s="3">
        <v>999</v>
      </c>
      <c r="QW18" s="3">
        <v>999</v>
      </c>
      <c r="QX18" s="3">
        <v>999</v>
      </c>
      <c r="QY18" s="3">
        <v>999</v>
      </c>
      <c r="QZ18" s="3">
        <v>999</v>
      </c>
      <c r="RA18" s="3">
        <v>999</v>
      </c>
      <c r="RB18" s="3">
        <v>999</v>
      </c>
      <c r="RC18" s="3">
        <v>999</v>
      </c>
      <c r="RD18" s="154">
        <f t="shared" si="13"/>
        <v>0.11890000000000001</v>
      </c>
      <c r="RE18" s="30">
        <f>QM18/QK18</f>
        <v>1.0301704283740212</v>
      </c>
      <c r="RF18" s="6" t="s">
        <v>1044</v>
      </c>
      <c r="RG18" s="30">
        <v>999</v>
      </c>
      <c r="RH18" s="30">
        <v>999</v>
      </c>
      <c r="RI18" s="30">
        <v>999</v>
      </c>
      <c r="RJ18" s="30">
        <v>999</v>
      </c>
      <c r="RK18" s="30">
        <v>999</v>
      </c>
      <c r="RL18" s="30">
        <v>999</v>
      </c>
      <c r="RM18" s="152"/>
      <c r="RN18" s="30">
        <v>999</v>
      </c>
      <c r="RO18" s="30">
        <v>999</v>
      </c>
      <c r="RP18" s="3">
        <v>2013</v>
      </c>
      <c r="RQ18" s="20">
        <v>0.95499999999999996</v>
      </c>
      <c r="RR18" s="20">
        <v>0.95499999999999996</v>
      </c>
      <c r="RS18" s="20">
        <v>0.94</v>
      </c>
      <c r="RT18" s="20">
        <v>0.94</v>
      </c>
      <c r="RU18" s="20">
        <v>0.97</v>
      </c>
      <c r="RV18" s="20">
        <v>0.97</v>
      </c>
      <c r="RW18" s="3">
        <v>999</v>
      </c>
      <c r="RX18" s="3">
        <v>999</v>
      </c>
      <c r="RY18" s="3">
        <v>999</v>
      </c>
      <c r="RZ18" s="3">
        <v>999</v>
      </c>
      <c r="SA18" s="3">
        <v>999</v>
      </c>
      <c r="SB18" s="3">
        <v>999</v>
      </c>
      <c r="SC18" s="3">
        <v>999</v>
      </c>
      <c r="SD18" s="3">
        <v>999</v>
      </c>
      <c r="SE18" s="3">
        <v>999</v>
      </c>
      <c r="SF18" s="3">
        <v>999</v>
      </c>
      <c r="SG18" s="3">
        <v>999</v>
      </c>
      <c r="SH18" s="3">
        <v>999</v>
      </c>
      <c r="SI18" s="3">
        <v>999</v>
      </c>
      <c r="SJ18" s="3">
        <v>999</v>
      </c>
      <c r="SK18" s="3">
        <v>999</v>
      </c>
      <c r="SL18" s="3">
        <v>999</v>
      </c>
      <c r="SM18" s="30">
        <f>RV18/RT18</f>
        <v>1.0319148936170213</v>
      </c>
      <c r="SN18" s="6" t="s">
        <v>1044</v>
      </c>
      <c r="SO18" s="30">
        <v>999</v>
      </c>
      <c r="SP18" s="30">
        <v>999</v>
      </c>
      <c r="SQ18" s="30">
        <v>999</v>
      </c>
      <c r="SR18" s="30">
        <v>999</v>
      </c>
      <c r="SS18" s="30">
        <v>999</v>
      </c>
      <c r="ST18" s="30">
        <v>999</v>
      </c>
      <c r="SU18" s="152"/>
      <c r="SV18" s="30">
        <v>999</v>
      </c>
      <c r="SW18" s="30">
        <v>999</v>
      </c>
      <c r="SX18" s="20">
        <v>0.89522567308509804</v>
      </c>
      <c r="SY18" s="20">
        <v>0.91300000000000003</v>
      </c>
      <c r="SZ18" s="20">
        <v>0.88318263681161002</v>
      </c>
      <c r="TA18" s="20">
        <v>0.90300000000000002</v>
      </c>
      <c r="TB18" s="20">
        <v>0.90726869107725805</v>
      </c>
      <c r="TC18" s="20">
        <v>0.92300000000000004</v>
      </c>
      <c r="TD18" s="3">
        <v>999</v>
      </c>
      <c r="TE18" s="3">
        <v>999</v>
      </c>
      <c r="TF18" s="3">
        <v>999</v>
      </c>
      <c r="TG18" s="3">
        <v>999</v>
      </c>
      <c r="TH18" s="3">
        <v>999</v>
      </c>
      <c r="TI18" s="3">
        <v>999</v>
      </c>
      <c r="TJ18" s="3">
        <v>999</v>
      </c>
      <c r="TK18" s="3">
        <v>999</v>
      </c>
      <c r="TL18" s="3">
        <v>999</v>
      </c>
      <c r="TM18" s="3">
        <v>999</v>
      </c>
      <c r="TN18" s="3">
        <v>999</v>
      </c>
      <c r="TO18" s="3">
        <v>999</v>
      </c>
      <c r="TP18" s="3">
        <v>999</v>
      </c>
      <c r="TQ18" s="3">
        <v>999</v>
      </c>
      <c r="TR18" s="3">
        <v>0.77720399804276197</v>
      </c>
      <c r="TS18">
        <v>0.81499999999999995</v>
      </c>
      <c r="TT18" s="30">
        <f>TC18/TA18</f>
        <v>1.0221483942414176</v>
      </c>
      <c r="TU18" s="6" t="s">
        <v>1044</v>
      </c>
      <c r="TV18" s="30">
        <v>999</v>
      </c>
      <c r="TW18" s="30">
        <v>999</v>
      </c>
      <c r="TX18" s="30">
        <v>999</v>
      </c>
      <c r="TY18" s="30">
        <v>999</v>
      </c>
      <c r="TZ18" s="30">
        <v>999</v>
      </c>
      <c r="UA18" s="30">
        <v>999</v>
      </c>
      <c r="UB18" s="152"/>
      <c r="UC18" s="30">
        <v>999</v>
      </c>
      <c r="UD18" s="30">
        <v>999</v>
      </c>
      <c r="UE18" s="3">
        <v>999</v>
      </c>
      <c r="UF18" s="3">
        <v>999</v>
      </c>
      <c r="UG18" s="3">
        <v>999</v>
      </c>
      <c r="UH18" s="3">
        <v>999</v>
      </c>
      <c r="UI18" s="3">
        <v>999</v>
      </c>
      <c r="UJ18" s="3">
        <v>999</v>
      </c>
      <c r="UK18" s="3">
        <v>999</v>
      </c>
      <c r="UL18" s="3">
        <v>999</v>
      </c>
      <c r="UM18" s="3">
        <v>999</v>
      </c>
      <c r="UN18" s="3">
        <v>999</v>
      </c>
      <c r="UO18" s="3">
        <v>999</v>
      </c>
      <c r="UP18" s="3">
        <v>999</v>
      </c>
      <c r="UQ18" s="3">
        <v>999</v>
      </c>
      <c r="UR18" s="3">
        <v>999</v>
      </c>
      <c r="US18" s="3">
        <v>999</v>
      </c>
      <c r="UT18" s="3">
        <v>999</v>
      </c>
      <c r="UU18" s="3">
        <v>999</v>
      </c>
      <c r="UV18" s="3">
        <v>999</v>
      </c>
      <c r="UW18" s="3">
        <v>999</v>
      </c>
      <c r="UX18" s="3">
        <v>999</v>
      </c>
      <c r="UY18" s="3">
        <v>999</v>
      </c>
      <c r="UZ18" s="3">
        <v>999</v>
      </c>
      <c r="VA18" s="30">
        <v>999</v>
      </c>
      <c r="VB18" s="30">
        <v>999</v>
      </c>
      <c r="VC18" s="30">
        <v>999</v>
      </c>
      <c r="VD18" s="30">
        <v>999</v>
      </c>
      <c r="VE18" s="30">
        <v>999</v>
      </c>
      <c r="VF18" s="30">
        <v>999</v>
      </c>
      <c r="VG18" s="30">
        <v>999</v>
      </c>
      <c r="VH18" s="30">
        <v>999</v>
      </c>
      <c r="VI18" s="152"/>
      <c r="VJ18" s="30">
        <v>999</v>
      </c>
      <c r="VK18" s="30">
        <v>999</v>
      </c>
      <c r="VL18" s="3">
        <v>999</v>
      </c>
      <c r="VM18" s="3">
        <v>999</v>
      </c>
      <c r="VN18" s="3">
        <v>999</v>
      </c>
      <c r="VO18" s="3">
        <v>999</v>
      </c>
      <c r="VP18" s="3">
        <v>999</v>
      </c>
      <c r="VQ18" s="3">
        <v>999</v>
      </c>
      <c r="VR18" s="3">
        <v>999</v>
      </c>
      <c r="VS18" s="3">
        <v>999</v>
      </c>
      <c r="VT18" s="3">
        <v>999</v>
      </c>
      <c r="VU18" s="3">
        <v>999</v>
      </c>
      <c r="VV18" s="3">
        <v>999</v>
      </c>
      <c r="VW18" s="3">
        <v>999</v>
      </c>
      <c r="VX18" s="3">
        <v>999</v>
      </c>
      <c r="VY18" s="3">
        <v>999</v>
      </c>
      <c r="VZ18" s="3">
        <v>999</v>
      </c>
      <c r="WA18" s="3">
        <v>999</v>
      </c>
      <c r="WB18" s="3">
        <v>999</v>
      </c>
      <c r="WC18" s="3">
        <v>999</v>
      </c>
      <c r="WD18" s="3">
        <v>999</v>
      </c>
      <c r="WE18" s="3">
        <v>999</v>
      </c>
      <c r="WF18" s="3">
        <v>999</v>
      </c>
      <c r="WG18" s="3">
        <v>999</v>
      </c>
      <c r="WH18" s="30">
        <v>999</v>
      </c>
      <c r="WI18" s="30">
        <v>999</v>
      </c>
      <c r="WJ18" s="30">
        <v>999</v>
      </c>
      <c r="WK18" s="30">
        <v>999</v>
      </c>
      <c r="WL18" s="30">
        <v>999</v>
      </c>
      <c r="WM18" s="30">
        <v>999</v>
      </c>
      <c r="WN18" s="30">
        <v>999</v>
      </c>
      <c r="WO18" s="30">
        <v>999</v>
      </c>
      <c r="WP18" s="152"/>
      <c r="WQ18" s="30">
        <v>999</v>
      </c>
      <c r="WR18" s="30">
        <v>999</v>
      </c>
      <c r="WS18" s="3">
        <v>2013</v>
      </c>
      <c r="WT18" s="29">
        <v>0.92417260493564302</v>
      </c>
      <c r="WU18" s="29">
        <v>0.204545454545455</v>
      </c>
      <c r="WV18" s="29">
        <v>0.73484848484848497</v>
      </c>
      <c r="WW18" s="3">
        <v>1</v>
      </c>
      <c r="WX18" s="3" t="s">
        <v>1030</v>
      </c>
      <c r="WY18" s="3">
        <v>1</v>
      </c>
      <c r="WZ18" s="3" t="s">
        <v>1030</v>
      </c>
      <c r="XA18" s="3">
        <v>1</v>
      </c>
      <c r="XB18" s="3" t="s">
        <v>1030</v>
      </c>
      <c r="XC18" s="3">
        <v>1</v>
      </c>
      <c r="XD18" s="3" t="s">
        <v>1030</v>
      </c>
      <c r="XE18" s="3">
        <v>1</v>
      </c>
      <c r="XF18" s="3" t="s">
        <v>1030</v>
      </c>
      <c r="XG18" s="3">
        <v>1</v>
      </c>
      <c r="XH18" s="3" t="s">
        <v>1030</v>
      </c>
      <c r="XI18" s="3">
        <v>1</v>
      </c>
      <c r="XJ18" s="3" t="s">
        <v>1030</v>
      </c>
      <c r="XK18" s="3">
        <v>1</v>
      </c>
      <c r="XL18" s="3" t="s">
        <v>1030</v>
      </c>
      <c r="XM18" s="3">
        <v>1</v>
      </c>
      <c r="XN18" s="3" t="s">
        <v>1030</v>
      </c>
      <c r="XO18" s="3">
        <v>1</v>
      </c>
      <c r="XP18" s="3" t="s">
        <v>1030</v>
      </c>
      <c r="XQ18" s="3">
        <v>997</v>
      </c>
      <c r="XR18" s="5" t="s">
        <v>1032</v>
      </c>
      <c r="XS18" s="3">
        <v>997</v>
      </c>
      <c r="XT18" s="5" t="s">
        <v>1032</v>
      </c>
      <c r="XU18" s="3">
        <v>997</v>
      </c>
      <c r="XV18" s="5" t="s">
        <v>1032</v>
      </c>
      <c r="XW18" s="3">
        <v>997</v>
      </c>
      <c r="XX18" s="5" t="s">
        <v>1032</v>
      </c>
      <c r="XY18" s="3">
        <v>997</v>
      </c>
      <c r="XZ18" s="5" t="s">
        <v>1032</v>
      </c>
      <c r="YA18" s="3">
        <v>997</v>
      </c>
      <c r="YB18" s="5" t="s">
        <v>1032</v>
      </c>
      <c r="YC18" s="3">
        <v>997</v>
      </c>
      <c r="YD18" s="5" t="s">
        <v>1032</v>
      </c>
      <c r="YE18" s="3">
        <v>997</v>
      </c>
      <c r="YF18" s="5" t="s">
        <v>1032</v>
      </c>
      <c r="YG18" s="3">
        <v>997</v>
      </c>
      <c r="YH18" s="5" t="s">
        <v>1032</v>
      </c>
      <c r="YI18" s="3">
        <v>0</v>
      </c>
      <c r="YJ18" s="3" t="s">
        <v>1031</v>
      </c>
      <c r="YK18" s="29">
        <v>0.90909090909090895</v>
      </c>
      <c r="YL18" s="29">
        <v>1</v>
      </c>
      <c r="YM18" s="3">
        <v>1</v>
      </c>
      <c r="YN18" s="3" t="s">
        <v>1030</v>
      </c>
      <c r="YO18" s="3">
        <v>0.66</v>
      </c>
      <c r="YP18" s="3" t="s">
        <v>1058</v>
      </c>
      <c r="YQ18" s="3">
        <v>0</v>
      </c>
      <c r="YR18" s="3" t="s">
        <v>1031</v>
      </c>
      <c r="YS18" s="3">
        <v>0.66</v>
      </c>
      <c r="YT18" s="3" t="s">
        <v>1071</v>
      </c>
      <c r="YU18" s="29">
        <v>0.57999999999999996</v>
      </c>
      <c r="YV18" s="29">
        <v>1</v>
      </c>
      <c r="YW18" s="3">
        <v>0</v>
      </c>
      <c r="YX18" s="3" t="s">
        <v>1031</v>
      </c>
      <c r="YY18" s="3">
        <v>0</v>
      </c>
      <c r="YZ18" s="3" t="s">
        <v>1031</v>
      </c>
      <c r="ZA18" s="3">
        <v>0</v>
      </c>
      <c r="ZB18" s="3" t="s">
        <v>1031</v>
      </c>
      <c r="ZC18" s="3">
        <v>0</v>
      </c>
      <c r="ZD18" s="3" t="s">
        <v>1031</v>
      </c>
      <c r="ZE18" s="3">
        <v>0</v>
      </c>
      <c r="ZF18" s="3" t="s">
        <v>1031</v>
      </c>
      <c r="ZG18" s="3">
        <v>1</v>
      </c>
      <c r="ZH18" s="3" t="s">
        <v>1030</v>
      </c>
      <c r="ZI18" s="3">
        <v>1</v>
      </c>
      <c r="ZJ18" s="3" t="s">
        <v>1030</v>
      </c>
      <c r="ZK18" s="3">
        <v>1</v>
      </c>
      <c r="ZL18" s="3" t="s">
        <v>1030</v>
      </c>
      <c r="ZM18" s="3">
        <v>999</v>
      </c>
      <c r="ZN18" s="3">
        <v>999</v>
      </c>
      <c r="ZO18" s="3">
        <v>999</v>
      </c>
      <c r="ZP18" s="3">
        <v>999</v>
      </c>
      <c r="ZQ18" s="3">
        <v>999</v>
      </c>
      <c r="ZR18" s="3">
        <v>999</v>
      </c>
      <c r="ZS18" s="3">
        <v>999</v>
      </c>
      <c r="ZT18" s="3">
        <v>999</v>
      </c>
      <c r="ZU18" s="3">
        <v>999</v>
      </c>
      <c r="ZV18" s="3">
        <v>999</v>
      </c>
      <c r="ZW18" s="3">
        <v>999</v>
      </c>
      <c r="ZX18" s="3">
        <v>999</v>
      </c>
      <c r="ZY18" s="3">
        <v>999</v>
      </c>
      <c r="ZZ18" s="3">
        <v>999</v>
      </c>
      <c r="AAA18" s="3">
        <v>999</v>
      </c>
      <c r="AAB18" s="3">
        <v>999</v>
      </c>
      <c r="AAC18" s="3">
        <v>999</v>
      </c>
      <c r="AAD18" s="3">
        <v>999</v>
      </c>
      <c r="AAE18" s="3">
        <v>999</v>
      </c>
      <c r="AAF18" s="3">
        <v>999</v>
      </c>
      <c r="AAG18" s="3">
        <v>999</v>
      </c>
      <c r="AAH18" s="3">
        <v>999</v>
      </c>
      <c r="AAI18" s="30">
        <v>999</v>
      </c>
      <c r="AAJ18" s="30">
        <v>999</v>
      </c>
      <c r="AAK18" s="30">
        <v>999</v>
      </c>
      <c r="AAL18" s="30">
        <v>999</v>
      </c>
      <c r="AAM18" s="30">
        <v>999</v>
      </c>
      <c r="AAN18" s="30">
        <v>999</v>
      </c>
      <c r="AAO18" s="30">
        <v>999</v>
      </c>
      <c r="AAP18" s="30">
        <v>999</v>
      </c>
      <c r="AAQ18" s="152"/>
      <c r="AAR18" s="30">
        <v>999</v>
      </c>
      <c r="AAS18" s="30">
        <v>999</v>
      </c>
      <c r="AAT18" s="20">
        <v>0.33</v>
      </c>
      <c r="AAU18" s="20">
        <v>0.33</v>
      </c>
      <c r="AAV18" s="20">
        <v>0.32</v>
      </c>
      <c r="AAW18" s="20">
        <v>0.32</v>
      </c>
      <c r="AAX18" s="20">
        <v>0.33</v>
      </c>
      <c r="AAY18" s="20">
        <v>0.33</v>
      </c>
      <c r="AAZ18" s="20">
        <v>0.34</v>
      </c>
      <c r="ABA18" s="20">
        <v>0.34</v>
      </c>
      <c r="ABB18" s="20">
        <v>0.35</v>
      </c>
      <c r="ABC18" s="20">
        <v>0.35</v>
      </c>
      <c r="ABD18" s="3">
        <v>999</v>
      </c>
      <c r="ABE18" s="3">
        <v>999</v>
      </c>
      <c r="ABF18" s="3">
        <v>999</v>
      </c>
      <c r="ABG18" s="3">
        <v>999</v>
      </c>
      <c r="ABH18" s="3">
        <v>999</v>
      </c>
      <c r="ABI18" s="3">
        <v>999</v>
      </c>
      <c r="ABJ18" s="3">
        <v>999</v>
      </c>
      <c r="ABK18" s="3">
        <v>999</v>
      </c>
      <c r="ABL18" s="3">
        <v>999</v>
      </c>
      <c r="ABM18" s="3">
        <v>999</v>
      </c>
      <c r="ABN18" s="20">
        <v>0.21</v>
      </c>
      <c r="ABO18" s="20">
        <v>0.21</v>
      </c>
      <c r="ABP18" s="30">
        <f>AAY18/AAW18</f>
        <v>1.03125</v>
      </c>
      <c r="ABQ18" s="6" t="s">
        <v>1044</v>
      </c>
      <c r="ABR18" s="31">
        <f>ABC18/ABA18</f>
        <v>1.0294117647058822</v>
      </c>
      <c r="ABS18" s="6" t="s">
        <v>1041</v>
      </c>
      <c r="ABT18" s="30">
        <v>999</v>
      </c>
      <c r="ABU18" s="30">
        <v>999</v>
      </c>
      <c r="ABV18" s="30">
        <v>999</v>
      </c>
      <c r="ABW18" s="30">
        <v>999</v>
      </c>
      <c r="ABX18" s="152"/>
      <c r="ABY18" s="33">
        <f>ABO18/AAU18</f>
        <v>0.63636363636363635</v>
      </c>
      <c r="ABZ18" s="6" t="s">
        <v>1047</v>
      </c>
      <c r="ACA18" s="20">
        <v>0.42</v>
      </c>
      <c r="ACB18" s="20">
        <v>0.42</v>
      </c>
      <c r="ACC18" s="20">
        <v>0.4</v>
      </c>
      <c r="ACD18" s="20">
        <v>0.4</v>
      </c>
      <c r="ACE18" s="20">
        <v>0.43</v>
      </c>
      <c r="ACF18" s="20">
        <v>0.43</v>
      </c>
      <c r="ACG18" s="20">
        <v>0.42</v>
      </c>
      <c r="ACH18" s="20">
        <v>0.42</v>
      </c>
      <c r="ACI18" s="20">
        <v>0.44</v>
      </c>
      <c r="ACJ18" s="20">
        <v>0.44</v>
      </c>
      <c r="ACK18" s="3">
        <v>999</v>
      </c>
      <c r="ACL18" s="3">
        <v>999</v>
      </c>
      <c r="ACM18" s="3">
        <v>999</v>
      </c>
      <c r="ACN18" s="3">
        <v>999</v>
      </c>
      <c r="ACO18" s="3">
        <v>999</v>
      </c>
      <c r="ACP18" s="3">
        <v>999</v>
      </c>
      <c r="ACQ18" s="3">
        <v>999</v>
      </c>
      <c r="ACR18" s="3">
        <v>999</v>
      </c>
      <c r="ACS18" s="3">
        <v>999</v>
      </c>
      <c r="ACT18" s="3">
        <v>999</v>
      </c>
      <c r="ACU18" s="3">
        <v>0.38</v>
      </c>
      <c r="ACV18" s="3">
        <v>0.38</v>
      </c>
      <c r="ACW18" s="30">
        <f>ACF18/ACD18</f>
        <v>1.075</v>
      </c>
      <c r="ACX18" s="6" t="s">
        <v>1044</v>
      </c>
      <c r="ACY18" s="31">
        <f>ACJ18/ACH18</f>
        <v>1.0476190476190477</v>
      </c>
      <c r="ACZ18" s="6" t="s">
        <v>1041</v>
      </c>
      <c r="ADA18" s="30">
        <v>999</v>
      </c>
      <c r="ADB18" s="30">
        <v>999</v>
      </c>
      <c r="ADC18" s="30">
        <v>999</v>
      </c>
      <c r="ADD18" s="30">
        <v>999</v>
      </c>
      <c r="ADE18" s="152"/>
      <c r="ADF18" s="33">
        <f>ACV18/ACB18</f>
        <v>0.90476190476190477</v>
      </c>
      <c r="ADG18" s="6" t="s">
        <v>1047</v>
      </c>
      <c r="ADH18" s="3">
        <v>999</v>
      </c>
      <c r="ADI18" s="3">
        <v>999</v>
      </c>
      <c r="ADJ18" s="3">
        <v>999</v>
      </c>
      <c r="ADK18" s="3">
        <v>999</v>
      </c>
      <c r="ADL18" s="3">
        <v>999</v>
      </c>
      <c r="ADM18" s="3">
        <v>999</v>
      </c>
      <c r="ADN18" s="3">
        <v>999</v>
      </c>
      <c r="ADO18" s="3">
        <v>999</v>
      </c>
      <c r="ADP18" s="3">
        <v>999</v>
      </c>
      <c r="ADQ18" s="3">
        <v>999</v>
      </c>
      <c r="ADR18" s="3">
        <v>999</v>
      </c>
      <c r="ADS18" s="3">
        <v>999</v>
      </c>
      <c r="ADT18" s="3">
        <v>999</v>
      </c>
      <c r="ADU18" s="3">
        <v>999</v>
      </c>
      <c r="ADV18" s="3">
        <v>999</v>
      </c>
      <c r="ADW18" s="3">
        <v>999</v>
      </c>
      <c r="ADX18" s="3">
        <v>999</v>
      </c>
      <c r="ADY18" s="3">
        <v>999</v>
      </c>
      <c r="ADZ18" s="3">
        <v>999</v>
      </c>
      <c r="AEA18" s="3">
        <v>999</v>
      </c>
      <c r="AEB18" s="3">
        <v>999</v>
      </c>
      <c r="AEC18" s="3">
        <v>999</v>
      </c>
      <c r="AED18" s="30">
        <v>999</v>
      </c>
      <c r="AEE18" s="30">
        <v>999</v>
      </c>
      <c r="AEF18" s="30">
        <v>999</v>
      </c>
      <c r="AEG18" s="30">
        <v>999</v>
      </c>
      <c r="AEH18" s="30">
        <v>999</v>
      </c>
      <c r="AEI18" s="30">
        <v>999</v>
      </c>
      <c r="AEJ18" s="30">
        <v>999</v>
      </c>
      <c r="AEK18" s="30">
        <v>999</v>
      </c>
      <c r="AEL18" s="152"/>
      <c r="AEM18" s="30">
        <v>999</v>
      </c>
      <c r="AEN18" s="30">
        <v>999</v>
      </c>
      <c r="AEO18" s="20">
        <v>0.30150448723398798</v>
      </c>
      <c r="AEP18" s="20">
        <v>0.42</v>
      </c>
      <c r="AEQ18" s="20">
        <v>0.30150442629622698</v>
      </c>
      <c r="AER18" s="20">
        <v>0.42</v>
      </c>
      <c r="AES18" s="20">
        <v>0.28946139916340302</v>
      </c>
      <c r="AET18" s="20">
        <v>0.41</v>
      </c>
      <c r="AEU18" s="20">
        <v>0.28946139916340302</v>
      </c>
      <c r="AEV18" s="20">
        <v>0.41</v>
      </c>
      <c r="AEW18" s="20">
        <v>0.32559048056187401</v>
      </c>
      <c r="AEX18" s="20">
        <v>0.44</v>
      </c>
      <c r="AEY18" s="3">
        <v>999</v>
      </c>
      <c r="AEZ18" s="3">
        <v>999</v>
      </c>
      <c r="AFA18" s="3">
        <v>999</v>
      </c>
      <c r="AFB18" s="3">
        <v>999</v>
      </c>
      <c r="AFC18" s="3">
        <v>999</v>
      </c>
      <c r="AFD18" s="3">
        <v>999</v>
      </c>
      <c r="AFE18" s="3">
        <v>999</v>
      </c>
      <c r="AFF18" s="3">
        <v>999</v>
      </c>
      <c r="AFG18" s="3">
        <v>999</v>
      </c>
      <c r="AFH18" s="3">
        <v>999</v>
      </c>
      <c r="AFI18" s="20">
        <v>4.8600856506929697E-2</v>
      </c>
      <c r="AFJ18" s="20">
        <v>0.21</v>
      </c>
      <c r="AFK18" s="30">
        <f>AET18/AER18</f>
        <v>0.97619047619047616</v>
      </c>
      <c r="AFL18" s="6" t="s">
        <v>1040</v>
      </c>
      <c r="AFM18" s="31">
        <f>AEX18/AEV18</f>
        <v>1.0731707317073171</v>
      </c>
      <c r="AFN18" s="6" t="s">
        <v>1041</v>
      </c>
      <c r="AFO18" s="30">
        <v>999</v>
      </c>
      <c r="AFP18" s="30">
        <v>999</v>
      </c>
      <c r="AFQ18" s="30">
        <v>999</v>
      </c>
      <c r="AFR18" s="30">
        <v>999</v>
      </c>
      <c r="AFS18" s="152"/>
      <c r="AFT18" s="30">
        <v>999</v>
      </c>
      <c r="AFU18" s="30">
        <v>999</v>
      </c>
      <c r="AFV18" s="20">
        <v>0.25333238290529803</v>
      </c>
      <c r="AFW18" s="20">
        <v>0.38</v>
      </c>
      <c r="AFX18" s="20">
        <v>0.24128929063210899</v>
      </c>
      <c r="AFY18" s="20">
        <v>0.37</v>
      </c>
      <c r="AFZ18" s="20">
        <v>0.26537534489775599</v>
      </c>
      <c r="AGA18" s="20">
        <v>0.39</v>
      </c>
      <c r="AGB18" s="20">
        <v>0.22924626349928501</v>
      </c>
      <c r="AGC18" s="20">
        <v>0.36</v>
      </c>
      <c r="AGD18" s="20">
        <v>0.28946139916340302</v>
      </c>
      <c r="AGE18" s="20">
        <v>0.41</v>
      </c>
      <c r="AGF18" s="3">
        <v>999</v>
      </c>
      <c r="AGG18" s="3">
        <v>999</v>
      </c>
      <c r="AGH18" s="3">
        <v>999</v>
      </c>
      <c r="AGI18" s="3">
        <v>999</v>
      </c>
      <c r="AGJ18" s="3">
        <v>999</v>
      </c>
      <c r="AGK18" s="3">
        <v>999</v>
      </c>
      <c r="AGL18" s="3">
        <v>999</v>
      </c>
      <c r="AGM18" s="3">
        <v>999</v>
      </c>
      <c r="AGN18" s="3">
        <v>999</v>
      </c>
      <c r="AGO18" s="3">
        <v>999</v>
      </c>
      <c r="AGP18" s="20">
        <v>8.4729937905400704E-2</v>
      </c>
      <c r="AGQ18" s="20">
        <v>0.24</v>
      </c>
      <c r="AGR18" s="30">
        <f>AGA18/AFY18</f>
        <v>1.0540540540540542</v>
      </c>
      <c r="AGS18" s="6" t="s">
        <v>1044</v>
      </c>
      <c r="AGT18" s="31">
        <f>AGE18/AGC18</f>
        <v>1.1388888888888888</v>
      </c>
      <c r="AGU18" s="6" t="s">
        <v>1041</v>
      </c>
      <c r="AGV18" s="30">
        <v>999</v>
      </c>
      <c r="AGW18" s="30">
        <v>999</v>
      </c>
      <c r="AGX18" s="30">
        <v>999</v>
      </c>
      <c r="AGY18" s="30">
        <v>999</v>
      </c>
      <c r="AGZ18" s="152"/>
      <c r="AHA18" s="33">
        <f>AGQ18/AFW18</f>
        <v>0.63157894736842102</v>
      </c>
      <c r="AHB18" s="6" t="s">
        <v>1047</v>
      </c>
      <c r="AHC18" s="5">
        <v>2015</v>
      </c>
      <c r="AHD18" s="3">
        <v>0.89</v>
      </c>
      <c r="AHE18" s="3">
        <v>0.89</v>
      </c>
      <c r="AHF18" s="3">
        <v>999</v>
      </c>
      <c r="AHG18" s="3">
        <v>999</v>
      </c>
      <c r="AHH18" s="3">
        <v>999</v>
      </c>
      <c r="AHI18" s="3">
        <v>999</v>
      </c>
      <c r="AHJ18" s="3">
        <v>999</v>
      </c>
      <c r="AHK18" s="3">
        <v>999</v>
      </c>
      <c r="AHL18" s="3">
        <v>999</v>
      </c>
      <c r="AHM18" s="3">
        <v>999</v>
      </c>
      <c r="AHN18" s="3">
        <v>999</v>
      </c>
      <c r="AHO18" s="3">
        <v>999</v>
      </c>
      <c r="AHP18" s="3">
        <v>999</v>
      </c>
      <c r="AHQ18" s="3">
        <v>999</v>
      </c>
      <c r="AHR18" s="3">
        <v>999</v>
      </c>
      <c r="AHS18" s="3">
        <v>999</v>
      </c>
      <c r="AHT18" s="3">
        <v>999</v>
      </c>
      <c r="AHU18" s="3">
        <v>999</v>
      </c>
      <c r="AHV18" s="3">
        <v>999</v>
      </c>
      <c r="AHW18" s="3">
        <v>999</v>
      </c>
      <c r="AHX18" s="3">
        <v>999</v>
      </c>
      <c r="AHY18" s="3">
        <v>999</v>
      </c>
      <c r="AHZ18" s="30">
        <v>999</v>
      </c>
      <c r="AIA18" s="30">
        <v>999</v>
      </c>
      <c r="AIB18" s="30">
        <v>999</v>
      </c>
      <c r="AIC18" s="30">
        <v>999</v>
      </c>
      <c r="AID18" s="30">
        <v>999</v>
      </c>
      <c r="AIE18" s="30">
        <v>999</v>
      </c>
      <c r="AIF18" s="30">
        <v>999</v>
      </c>
      <c r="AIG18" s="30">
        <v>999</v>
      </c>
      <c r="AIH18" s="152"/>
      <c r="AII18" s="30">
        <v>999</v>
      </c>
      <c r="AIJ18" s="30">
        <v>999</v>
      </c>
      <c r="AIK18" s="20">
        <v>0.86</v>
      </c>
      <c r="AIL18" s="20">
        <v>0.86</v>
      </c>
      <c r="AIM18" s="20">
        <v>0.85</v>
      </c>
      <c r="AIN18" s="20">
        <v>0.85</v>
      </c>
      <c r="AIO18" s="20">
        <v>0.88</v>
      </c>
      <c r="AIP18" s="20">
        <v>0.88</v>
      </c>
      <c r="AIQ18" s="3">
        <v>999</v>
      </c>
      <c r="AIR18" s="3">
        <v>999</v>
      </c>
      <c r="AIS18" s="3">
        <v>999</v>
      </c>
      <c r="AIT18" s="3">
        <v>999</v>
      </c>
      <c r="AIU18" s="3">
        <v>999</v>
      </c>
      <c r="AIV18" s="3">
        <v>999</v>
      </c>
      <c r="AIW18" s="3">
        <v>999</v>
      </c>
      <c r="AIX18" s="3">
        <v>999</v>
      </c>
      <c r="AIY18" s="3">
        <v>999</v>
      </c>
      <c r="AIZ18" s="3">
        <v>999</v>
      </c>
      <c r="AJA18" s="3">
        <v>999</v>
      </c>
      <c r="AJB18" s="3">
        <v>999</v>
      </c>
      <c r="AJC18" s="3">
        <v>999</v>
      </c>
      <c r="AJD18" s="3">
        <v>999</v>
      </c>
      <c r="AJE18" s="3">
        <v>999</v>
      </c>
      <c r="AJF18" s="3">
        <v>999</v>
      </c>
      <c r="AJG18" s="30">
        <f t="shared" si="18"/>
        <v>1.0352941176470589</v>
      </c>
      <c r="AJH18" s="6" t="s">
        <v>1044</v>
      </c>
      <c r="AJI18" s="30">
        <v>999</v>
      </c>
      <c r="AJJ18" s="30">
        <v>999</v>
      </c>
      <c r="AJK18" s="30">
        <v>999</v>
      </c>
      <c r="AJL18" s="30">
        <v>999</v>
      </c>
      <c r="AJM18" s="30">
        <v>999</v>
      </c>
      <c r="AJN18" s="30">
        <v>999</v>
      </c>
      <c r="AJO18" s="152"/>
      <c r="AJP18" s="30">
        <v>999</v>
      </c>
      <c r="AJQ18" s="30">
        <v>999</v>
      </c>
      <c r="AJR18" s="5">
        <v>2013</v>
      </c>
      <c r="AJS18" s="29">
        <v>0.432488347867092</v>
      </c>
      <c r="AJT18" s="29">
        <v>0.63636363636363602</v>
      </c>
      <c r="AJU18" s="29">
        <v>0.87878787878787901</v>
      </c>
      <c r="AJV18" s="3">
        <v>1</v>
      </c>
      <c r="AJW18" s="3" t="s">
        <v>1030</v>
      </c>
      <c r="AJX18" s="3">
        <v>1</v>
      </c>
      <c r="AJY18" s="3" t="s">
        <v>1030</v>
      </c>
      <c r="AJZ18" s="20">
        <v>999</v>
      </c>
      <c r="AKA18" s="20">
        <v>999</v>
      </c>
      <c r="AKB18" s="20">
        <v>999</v>
      </c>
      <c r="AKC18" s="20">
        <v>999</v>
      </c>
      <c r="AKD18" s="20">
        <v>999</v>
      </c>
      <c r="AKE18" s="20">
        <v>999</v>
      </c>
      <c r="AKF18" s="29">
        <v>1</v>
      </c>
      <c r="AKG18" s="29">
        <v>0.66666666666666696</v>
      </c>
      <c r="AKH18" s="3">
        <v>997</v>
      </c>
      <c r="AKI18" s="3" t="s">
        <v>1032</v>
      </c>
      <c r="AKJ18" s="3">
        <v>0</v>
      </c>
      <c r="AKK18" s="3" t="s">
        <v>1031</v>
      </c>
      <c r="AKL18" s="20">
        <v>0.871</v>
      </c>
      <c r="AKM18" s="35">
        <v>0.129</v>
      </c>
      <c r="AKN18" s="20">
        <v>0.84464496353997298</v>
      </c>
      <c r="AKO18" s="35">
        <v>0.129</v>
      </c>
      <c r="AKP18" s="29">
        <v>0.57188165451332396</v>
      </c>
      <c r="AKQ18" s="29">
        <v>1</v>
      </c>
      <c r="AKR18" s="3">
        <v>0.66</v>
      </c>
      <c r="AKS18" s="3" t="s">
        <v>1050</v>
      </c>
      <c r="AKT18" s="3">
        <v>1</v>
      </c>
      <c r="AKU18" s="3" t="s">
        <v>1030</v>
      </c>
      <c r="AKV18" s="3">
        <v>1</v>
      </c>
      <c r="AKW18" s="3" t="s">
        <v>1030</v>
      </c>
      <c r="AKX18" s="3">
        <v>997</v>
      </c>
      <c r="AKY18" s="5" t="s">
        <v>1032</v>
      </c>
      <c r="AKZ18" s="29">
        <v>0.88666666666666705</v>
      </c>
      <c r="ALA18" s="29">
        <v>1</v>
      </c>
      <c r="ALB18" s="3" t="s">
        <v>1052</v>
      </c>
      <c r="ALC18" s="3" t="s">
        <v>1031</v>
      </c>
      <c r="ALD18" s="20">
        <v>0.92774184350696398</v>
      </c>
      <c r="ALE18">
        <v>6</v>
      </c>
      <c r="ALF18" s="3" t="s">
        <v>1052</v>
      </c>
      <c r="ALG18" s="3" t="s">
        <v>1031</v>
      </c>
      <c r="ALH18" s="3" t="s">
        <v>1051</v>
      </c>
      <c r="ALI18" s="3" t="s">
        <v>1030</v>
      </c>
      <c r="ALJ18" s="20">
        <v>999</v>
      </c>
      <c r="ALK18" s="20">
        <v>999</v>
      </c>
      <c r="ALL18" s="3" t="s">
        <v>1051</v>
      </c>
      <c r="ALM18" s="3" t="s">
        <v>1030</v>
      </c>
      <c r="ALN18" s="3" t="s">
        <v>1051</v>
      </c>
      <c r="ALO18" s="3" t="s">
        <v>1030</v>
      </c>
      <c r="ALP18" s="29">
        <v>0.65462364058449396</v>
      </c>
      <c r="ALQ18" s="29">
        <v>0.85714285714285698</v>
      </c>
      <c r="ALR18" s="29">
        <v>0.88095238095238104</v>
      </c>
    </row>
    <row r="19" spans="1:1006" x14ac:dyDescent="0.25">
      <c r="A19" s="3" t="s">
        <v>1099</v>
      </c>
      <c r="B19" s="3">
        <v>1</v>
      </c>
      <c r="C19" s="3" t="s">
        <v>1031</v>
      </c>
      <c r="D19" s="3">
        <v>1</v>
      </c>
      <c r="E19" s="3" t="s">
        <v>1030</v>
      </c>
      <c r="F19" s="3">
        <v>1</v>
      </c>
      <c r="G19" s="3" t="s">
        <v>1030</v>
      </c>
      <c r="H19" s="3">
        <v>1</v>
      </c>
      <c r="I19" s="3" t="s">
        <v>1030</v>
      </c>
      <c r="J19" s="3">
        <v>0</v>
      </c>
      <c r="K19" s="3" t="s">
        <v>1031</v>
      </c>
      <c r="L19" s="3">
        <v>0.5</v>
      </c>
      <c r="M19" s="3" t="s">
        <v>1054</v>
      </c>
      <c r="N19" s="3">
        <v>0.5</v>
      </c>
      <c r="O19" s="3" t="s">
        <v>1054</v>
      </c>
      <c r="P19" s="3">
        <v>1</v>
      </c>
      <c r="Q19" s="3" t="s">
        <v>1030</v>
      </c>
      <c r="R19" s="3">
        <v>1</v>
      </c>
      <c r="S19" s="3" t="s">
        <v>1030</v>
      </c>
      <c r="T19" s="3">
        <v>1</v>
      </c>
      <c r="U19" s="3" t="s">
        <v>1030</v>
      </c>
      <c r="V19" s="3">
        <v>1</v>
      </c>
      <c r="W19" s="3" t="s">
        <v>1030</v>
      </c>
      <c r="X19" s="3">
        <v>0</v>
      </c>
      <c r="Y19" s="3" t="s">
        <v>1031</v>
      </c>
      <c r="Z19" s="3">
        <v>1</v>
      </c>
      <c r="AA19" s="3" t="s">
        <v>1030</v>
      </c>
      <c r="AB19" s="3">
        <v>1</v>
      </c>
      <c r="AC19" s="3" t="s">
        <v>1030</v>
      </c>
      <c r="AD19" s="3">
        <v>1</v>
      </c>
      <c r="AE19" s="3" t="s">
        <v>1030</v>
      </c>
      <c r="AF19" s="3">
        <v>1</v>
      </c>
      <c r="AG19" s="3" t="s">
        <v>1030</v>
      </c>
      <c r="AH19" s="3">
        <v>1</v>
      </c>
      <c r="AI19" s="3" t="s">
        <v>1030</v>
      </c>
      <c r="AJ19" s="3">
        <v>1</v>
      </c>
      <c r="AK19" s="3" t="s">
        <v>1030</v>
      </c>
      <c r="AL19" s="3">
        <v>1</v>
      </c>
      <c r="AM19" s="3" t="s">
        <v>1030</v>
      </c>
      <c r="AN19" s="3">
        <v>1</v>
      </c>
      <c r="AO19" s="3" t="s">
        <v>1030</v>
      </c>
      <c r="AP19" s="3">
        <v>1</v>
      </c>
      <c r="AQ19" s="3" t="s">
        <v>1030</v>
      </c>
      <c r="AR19" s="3">
        <v>997</v>
      </c>
      <c r="AS19" s="3" t="s">
        <v>1032</v>
      </c>
      <c r="AT19" s="3">
        <v>997</v>
      </c>
      <c r="AU19" s="3" t="s">
        <v>1032</v>
      </c>
      <c r="AV19" s="3">
        <v>997</v>
      </c>
      <c r="AW19" s="3" t="s">
        <v>1032</v>
      </c>
      <c r="AX19" s="3">
        <v>997</v>
      </c>
      <c r="AY19" s="3" t="s">
        <v>1032</v>
      </c>
      <c r="AZ19" s="3">
        <v>997</v>
      </c>
      <c r="BA19" s="3" t="s">
        <v>1032</v>
      </c>
      <c r="BB19" s="3">
        <v>997</v>
      </c>
      <c r="BC19" s="3" t="s">
        <v>1032</v>
      </c>
      <c r="BD19" s="3">
        <v>997</v>
      </c>
      <c r="BE19" s="3" t="s">
        <v>1032</v>
      </c>
      <c r="BF19" s="3">
        <v>997</v>
      </c>
      <c r="BG19" s="3" t="s">
        <v>1032</v>
      </c>
      <c r="BH19" s="3">
        <v>997</v>
      </c>
      <c r="BI19" s="3" t="s">
        <v>1032</v>
      </c>
      <c r="BJ19" s="3">
        <v>997</v>
      </c>
      <c r="BK19" s="3" t="s">
        <v>1032</v>
      </c>
      <c r="BL19" s="3">
        <v>997</v>
      </c>
      <c r="BM19" s="3" t="s">
        <v>1032</v>
      </c>
      <c r="BN19" s="36">
        <v>0.85714285714285698</v>
      </c>
      <c r="BO19" s="36">
        <v>1</v>
      </c>
      <c r="BP19" s="3">
        <v>1</v>
      </c>
      <c r="BQ19" s="3" t="s">
        <v>1033</v>
      </c>
      <c r="BR19" s="3">
        <v>1</v>
      </c>
      <c r="BS19" s="3" t="s">
        <v>1033</v>
      </c>
      <c r="BT19" s="3">
        <v>0.5</v>
      </c>
      <c r="BU19" s="3" t="s">
        <v>1061</v>
      </c>
      <c r="BV19" s="3">
        <v>0.5</v>
      </c>
      <c r="BW19" s="3" t="s">
        <v>1061</v>
      </c>
      <c r="BX19" s="3">
        <v>1</v>
      </c>
      <c r="BY19" s="3" t="s">
        <v>1030</v>
      </c>
      <c r="BZ19" s="3">
        <v>1</v>
      </c>
      <c r="CA19" s="3" t="s">
        <v>1030</v>
      </c>
      <c r="CB19" s="3">
        <v>1</v>
      </c>
      <c r="CC19" s="3" t="s">
        <v>1030</v>
      </c>
      <c r="CD19" s="18">
        <v>0.85714285714285698</v>
      </c>
      <c r="CE19" s="36">
        <v>1</v>
      </c>
      <c r="CF19" s="3">
        <v>0</v>
      </c>
      <c r="CG19" s="3" t="s">
        <v>1031</v>
      </c>
      <c r="CH19" s="3">
        <v>0</v>
      </c>
      <c r="CI19" s="3" t="s">
        <v>1031</v>
      </c>
      <c r="CJ19" s="3">
        <v>1</v>
      </c>
      <c r="CK19" s="3" t="s">
        <v>1030</v>
      </c>
      <c r="CL19" s="29">
        <v>0.33333333333333298</v>
      </c>
      <c r="CM19" s="29">
        <v>1</v>
      </c>
      <c r="CN19" s="3">
        <v>1</v>
      </c>
      <c r="CO19" s="45" t="s">
        <v>1030</v>
      </c>
      <c r="CP19" s="3">
        <v>1</v>
      </c>
      <c r="CQ19" s="45" t="s">
        <v>1030</v>
      </c>
      <c r="CR19" s="3">
        <v>0.25</v>
      </c>
      <c r="CS19" s="3" t="s">
        <v>1100</v>
      </c>
      <c r="CT19" s="3">
        <v>1</v>
      </c>
      <c r="CU19" s="3" t="s">
        <v>1030</v>
      </c>
      <c r="CV19" s="36">
        <v>0.8125</v>
      </c>
      <c r="CW19" s="36">
        <v>1</v>
      </c>
      <c r="CX19" s="3">
        <v>999</v>
      </c>
      <c r="CY19" s="3">
        <v>999</v>
      </c>
      <c r="CZ19" s="3">
        <v>999</v>
      </c>
      <c r="DA19" s="21">
        <v>0.445555108832764</v>
      </c>
      <c r="DB19" s="27">
        <v>1.97</v>
      </c>
      <c r="DC19" s="5">
        <v>2010</v>
      </c>
      <c r="DD19" s="3">
        <v>0.94659168566969698</v>
      </c>
      <c r="DE19">
        <v>6.47</v>
      </c>
      <c r="DF19" s="5">
        <v>2012</v>
      </c>
      <c r="DG19" s="3">
        <v>997</v>
      </c>
      <c r="DH19" s="3">
        <v>997</v>
      </c>
      <c r="DI19" s="3">
        <v>997</v>
      </c>
      <c r="DJ19" s="3">
        <v>1</v>
      </c>
      <c r="DK19">
        <v>51.58</v>
      </c>
      <c r="DL19" s="5">
        <v>2016</v>
      </c>
      <c r="DM19" s="3">
        <v>0.87893014783445</v>
      </c>
      <c r="DN19">
        <v>25.6</v>
      </c>
      <c r="DO19" s="5">
        <v>2016</v>
      </c>
      <c r="DP19" s="3">
        <v>999</v>
      </c>
      <c r="DQ19" s="3">
        <v>999</v>
      </c>
      <c r="DR19" s="3">
        <v>999</v>
      </c>
      <c r="DS19" s="3">
        <v>1</v>
      </c>
      <c r="DT19">
        <v>22.82</v>
      </c>
      <c r="DU19" s="5">
        <v>2016</v>
      </c>
      <c r="DV19" s="3">
        <v>1</v>
      </c>
      <c r="DW19">
        <v>98</v>
      </c>
      <c r="DX19" s="5">
        <v>2016</v>
      </c>
      <c r="DY19" s="3">
        <v>0.31651099780488101</v>
      </c>
      <c r="DZ19">
        <v>1</v>
      </c>
      <c r="EA19" s="5">
        <v>2016</v>
      </c>
      <c r="EB19" s="3">
        <v>0.199538167500494</v>
      </c>
      <c r="EC19">
        <v>1</v>
      </c>
      <c r="ED19" s="5">
        <v>2016</v>
      </c>
      <c r="EE19" s="3">
        <v>0.92570713617113998</v>
      </c>
      <c r="EF19">
        <v>91</v>
      </c>
      <c r="EG19" s="5">
        <v>2014</v>
      </c>
      <c r="EH19" s="29">
        <v>0.74587036042371402</v>
      </c>
      <c r="EI19" s="29">
        <v>0.67857142857142905</v>
      </c>
      <c r="EJ19" s="25">
        <v>0.88869857763719695</v>
      </c>
      <c r="EK19" s="25">
        <v>0.77777777777777801</v>
      </c>
      <c r="EL19" s="25">
        <v>0.69121000482893102</v>
      </c>
      <c r="EM19" s="29">
        <v>0.93571428571428605</v>
      </c>
      <c r="EN19" s="3">
        <v>1</v>
      </c>
      <c r="EO19" s="3" t="s">
        <v>1030</v>
      </c>
      <c r="EP19" s="3">
        <v>0.4</v>
      </c>
      <c r="EQ19" s="27">
        <v>40</v>
      </c>
      <c r="ER19" s="3">
        <v>1</v>
      </c>
      <c r="ES19" s="3" t="s">
        <v>1030</v>
      </c>
      <c r="ET19" s="20">
        <v>0.42216661466441902</v>
      </c>
      <c r="EU19" s="27">
        <v>30</v>
      </c>
      <c r="EV19" s="27">
        <v>0.42599999999999999</v>
      </c>
      <c r="EW19">
        <v>42.6</v>
      </c>
      <c r="EX19" s="27">
        <v>0.46300000000000002</v>
      </c>
      <c r="EY19">
        <v>46.3</v>
      </c>
      <c r="EZ19" s="5">
        <v>2013</v>
      </c>
      <c r="FA19" s="36">
        <v>0.55897770776484701</v>
      </c>
      <c r="FB19" s="36">
        <v>1</v>
      </c>
      <c r="FC19" s="3">
        <v>1</v>
      </c>
      <c r="FD19" s="3" t="s">
        <v>1030</v>
      </c>
      <c r="FE19" s="3">
        <v>0.25</v>
      </c>
      <c r="FF19">
        <v>25</v>
      </c>
      <c r="FG19" s="3">
        <v>1</v>
      </c>
      <c r="FH19" s="3" t="s">
        <v>1030</v>
      </c>
      <c r="FI19">
        <v>0.25</v>
      </c>
      <c r="FJ19">
        <v>25</v>
      </c>
      <c r="FK19" s="3">
        <v>1</v>
      </c>
      <c r="FL19">
        <v>22</v>
      </c>
      <c r="FM19" s="3">
        <v>1</v>
      </c>
      <c r="FN19">
        <v>18</v>
      </c>
      <c r="FO19" s="3">
        <v>1</v>
      </c>
      <c r="FP19">
        <v>100</v>
      </c>
      <c r="FQ19" s="3">
        <v>999</v>
      </c>
      <c r="FR19" s="3">
        <v>999</v>
      </c>
      <c r="FS19" s="5">
        <v>2013</v>
      </c>
      <c r="FT19" s="3">
        <v>0.82</v>
      </c>
      <c r="FU19">
        <v>82</v>
      </c>
      <c r="FV19" s="20">
        <v>0.88195689413858802</v>
      </c>
      <c r="FW19">
        <v>85.7</v>
      </c>
      <c r="FX19" s="5">
        <v>2013</v>
      </c>
      <c r="FY19" s="29">
        <v>0.94039137882771795</v>
      </c>
      <c r="FZ19" s="29">
        <v>0.875</v>
      </c>
      <c r="GA19" s="3">
        <v>0.89159999999999995</v>
      </c>
      <c r="GB19">
        <v>89.16</v>
      </c>
      <c r="GC19" s="3">
        <v>0.78694457606412405</v>
      </c>
      <c r="GD19">
        <v>74.19</v>
      </c>
      <c r="GE19" s="5">
        <v>2014</v>
      </c>
      <c r="GF19" s="3">
        <v>1</v>
      </c>
      <c r="GG19" s="3" t="s">
        <v>1030</v>
      </c>
      <c r="GH19" s="3">
        <v>0.42</v>
      </c>
      <c r="GI19">
        <v>42</v>
      </c>
      <c r="GJ19" s="3">
        <v>1</v>
      </c>
      <c r="GK19" s="3" t="s">
        <v>1030</v>
      </c>
      <c r="GL19" s="3">
        <v>0.31</v>
      </c>
      <c r="GM19">
        <v>31</v>
      </c>
      <c r="GN19" s="27">
        <v>0.625</v>
      </c>
      <c r="GO19">
        <v>40</v>
      </c>
      <c r="GP19" s="27">
        <v>0.72484124507829495</v>
      </c>
      <c r="GQ19">
        <v>30</v>
      </c>
      <c r="GR19" s="5">
        <v>2014</v>
      </c>
      <c r="GS19" s="3">
        <v>1</v>
      </c>
      <c r="GT19">
        <v>1.58</v>
      </c>
      <c r="GU19" s="5">
        <v>2015</v>
      </c>
      <c r="GV19" s="36">
        <v>0.80567716422848301</v>
      </c>
      <c r="GW19" s="36">
        <v>1</v>
      </c>
      <c r="GX19" s="3">
        <v>1</v>
      </c>
      <c r="GY19" s="3" t="s">
        <v>1030</v>
      </c>
      <c r="GZ19" s="3">
        <v>1</v>
      </c>
      <c r="HA19" s="5">
        <v>1</v>
      </c>
      <c r="HB19" s="3">
        <v>1</v>
      </c>
      <c r="HC19" s="3" t="s">
        <v>1030</v>
      </c>
      <c r="HD19" s="3">
        <v>1</v>
      </c>
      <c r="HE19" s="3">
        <v>1</v>
      </c>
      <c r="HF19" s="5">
        <v>2013</v>
      </c>
      <c r="HG19" s="3">
        <v>1</v>
      </c>
      <c r="HH19" s="3">
        <v>1</v>
      </c>
      <c r="HI19" s="3">
        <v>1</v>
      </c>
      <c r="HJ19" s="3">
        <v>1</v>
      </c>
      <c r="HK19" s="5">
        <v>2013</v>
      </c>
      <c r="HL19" s="29">
        <v>1</v>
      </c>
      <c r="HM19" s="29">
        <v>1</v>
      </c>
      <c r="HN19" s="29">
        <v>0.96875</v>
      </c>
      <c r="HO19" s="3">
        <v>0.5</v>
      </c>
      <c r="HP19" s="3" t="s">
        <v>1101</v>
      </c>
      <c r="HQ19" s="3">
        <v>0.25</v>
      </c>
      <c r="HR19" s="3" t="s">
        <v>1102</v>
      </c>
      <c r="HS19" s="3">
        <v>0.96199999999999997</v>
      </c>
      <c r="HT19">
        <v>3.8</v>
      </c>
      <c r="HU19" s="3">
        <v>2011</v>
      </c>
      <c r="HV19" s="28">
        <v>0.96863190193892601</v>
      </c>
      <c r="HW19">
        <v>3.8</v>
      </c>
      <c r="HX19" s="5">
        <v>2011</v>
      </c>
      <c r="HY19" s="5">
        <v>0</v>
      </c>
      <c r="HZ19" s="3" t="s">
        <v>1030</v>
      </c>
      <c r="IA19" t="s">
        <v>1103</v>
      </c>
      <c r="IB19" s="5">
        <v>2015</v>
      </c>
      <c r="IC19" s="3">
        <v>1</v>
      </c>
      <c r="ID19" s="3" t="s">
        <v>1030</v>
      </c>
      <c r="IE19" s="29">
        <v>0.61343865032315403</v>
      </c>
      <c r="IF19" s="29">
        <v>1</v>
      </c>
      <c r="IG19" s="3">
        <v>1</v>
      </c>
      <c r="IH19" s="45" t="s">
        <v>1030</v>
      </c>
      <c r="II19" s="46">
        <v>1</v>
      </c>
      <c r="IJ19" s="45" t="s">
        <v>1030</v>
      </c>
      <c r="IK19" s="3">
        <v>1</v>
      </c>
      <c r="IL19" s="3" t="s">
        <v>1030</v>
      </c>
      <c r="IM19" s="11">
        <v>1</v>
      </c>
      <c r="IN19" s="11" t="s">
        <v>1030</v>
      </c>
      <c r="IO19" s="5">
        <v>1</v>
      </c>
      <c r="IP19" s="3" t="s">
        <v>1030</v>
      </c>
      <c r="IQ19" s="3">
        <v>1</v>
      </c>
      <c r="IR19" s="3" t="s">
        <v>1030</v>
      </c>
      <c r="IS19" s="3">
        <v>1</v>
      </c>
      <c r="IT19" s="3" t="s">
        <v>1030</v>
      </c>
      <c r="IU19" s="3">
        <v>1</v>
      </c>
      <c r="IV19" s="3" t="s">
        <v>1030</v>
      </c>
      <c r="IW19" s="3">
        <v>0</v>
      </c>
      <c r="IX19" s="3" t="s">
        <v>1031</v>
      </c>
      <c r="IY19" s="3">
        <v>1</v>
      </c>
      <c r="IZ19" s="3" t="s">
        <v>1030</v>
      </c>
      <c r="JA19" s="3">
        <v>1</v>
      </c>
      <c r="JB19" s="3" t="s">
        <v>1030</v>
      </c>
      <c r="JC19" s="3">
        <v>1</v>
      </c>
      <c r="JD19" s="3" t="s">
        <v>1030</v>
      </c>
      <c r="JE19" s="3">
        <v>1</v>
      </c>
      <c r="JF19" s="3" t="s">
        <v>1030</v>
      </c>
      <c r="JG19" s="3">
        <v>1</v>
      </c>
      <c r="JH19" s="3" t="s">
        <v>1030</v>
      </c>
      <c r="JI19" s="3">
        <v>1</v>
      </c>
      <c r="JJ19" s="3" t="s">
        <v>1030</v>
      </c>
      <c r="JK19" s="3">
        <v>1</v>
      </c>
      <c r="JL19" s="3" t="s">
        <v>1030</v>
      </c>
      <c r="JM19" s="3">
        <v>0</v>
      </c>
      <c r="JN19" s="3" t="s">
        <v>1031</v>
      </c>
      <c r="JO19" s="3">
        <v>1</v>
      </c>
      <c r="JP19" s="3" t="s">
        <v>1031</v>
      </c>
      <c r="JQ19" s="3">
        <v>0</v>
      </c>
      <c r="JR19" s="3" t="s">
        <v>1030</v>
      </c>
      <c r="JS19" s="29">
        <v>0.84210526315789502</v>
      </c>
      <c r="JT19" s="29">
        <v>1</v>
      </c>
      <c r="JU19" s="3">
        <v>1</v>
      </c>
      <c r="JV19" s="3">
        <v>1.079</v>
      </c>
      <c r="JW19" s="3">
        <v>1.0940000000000001</v>
      </c>
      <c r="JX19" s="34">
        <v>1.0940000000000001</v>
      </c>
      <c r="JY19" s="3">
        <v>1.0640000000000001</v>
      </c>
      <c r="JZ19" s="34">
        <v>1.0640000000000001</v>
      </c>
      <c r="KA19" s="3">
        <v>999</v>
      </c>
      <c r="KB19" s="34">
        <v>999</v>
      </c>
      <c r="KC19" s="3">
        <v>999</v>
      </c>
      <c r="KD19" s="34">
        <v>999</v>
      </c>
      <c r="KE19" s="3">
        <v>999</v>
      </c>
      <c r="KF19" s="34">
        <v>999</v>
      </c>
      <c r="KG19" s="3">
        <v>999</v>
      </c>
      <c r="KH19" s="34">
        <v>999</v>
      </c>
      <c r="KI19" s="3">
        <v>999</v>
      </c>
      <c r="KJ19" s="34">
        <v>999</v>
      </c>
      <c r="KK19" s="3">
        <v>999</v>
      </c>
      <c r="KL19" s="34">
        <v>999</v>
      </c>
      <c r="KM19" s="3">
        <v>999</v>
      </c>
      <c r="KN19" s="3">
        <v>999</v>
      </c>
      <c r="KO19" s="3">
        <v>999</v>
      </c>
      <c r="KP19" s="3">
        <v>999</v>
      </c>
      <c r="KQ19" s="154">
        <f t="shared" si="10"/>
        <v>0.15699999999999992</v>
      </c>
      <c r="KR19" s="30">
        <f>JZ19/JX19</f>
        <v>0.97257769652650816</v>
      </c>
      <c r="KS19" s="6" t="s">
        <v>1040</v>
      </c>
      <c r="KT19" s="30">
        <v>999</v>
      </c>
      <c r="KU19" s="30">
        <v>999</v>
      </c>
      <c r="KV19" s="30">
        <v>999</v>
      </c>
      <c r="KW19" s="30">
        <v>999</v>
      </c>
      <c r="KX19" s="30">
        <v>999</v>
      </c>
      <c r="KY19" s="30">
        <v>999</v>
      </c>
      <c r="KZ19" s="152"/>
      <c r="LA19" s="30">
        <v>999</v>
      </c>
      <c r="LB19" s="30">
        <v>999</v>
      </c>
      <c r="LC19" s="3">
        <v>0.61375965571640201</v>
      </c>
      <c r="LD19" s="3">
        <v>0.53210000000000002</v>
      </c>
      <c r="LE19" s="3">
        <v>0.62265863814659295</v>
      </c>
      <c r="LF19" s="3">
        <v>0.53680000000000005</v>
      </c>
      <c r="LG19" s="3">
        <v>0.61500101983609701</v>
      </c>
      <c r="LH19" s="3">
        <v>0.52739999999999998</v>
      </c>
      <c r="LI19" s="3">
        <v>999</v>
      </c>
      <c r="LJ19" s="3">
        <v>999</v>
      </c>
      <c r="LK19" s="3">
        <v>999</v>
      </c>
      <c r="LL19" s="3">
        <v>999</v>
      </c>
      <c r="LM19" s="3">
        <v>999</v>
      </c>
      <c r="LN19" s="3">
        <v>999</v>
      </c>
      <c r="LO19" s="3">
        <v>999</v>
      </c>
      <c r="LP19" s="3">
        <v>999</v>
      </c>
      <c r="LQ19" s="3">
        <v>999</v>
      </c>
      <c r="LR19" s="3">
        <v>999</v>
      </c>
      <c r="LS19" s="5">
        <v>999</v>
      </c>
      <c r="LT19" s="3">
        <v>999</v>
      </c>
      <c r="LU19" s="3">
        <v>999</v>
      </c>
      <c r="LV19" s="3">
        <v>999</v>
      </c>
      <c r="LW19" s="3">
        <v>999</v>
      </c>
      <c r="LX19" s="11">
        <v>999</v>
      </c>
      <c r="LY19" s="154">
        <f t="shared" si="11"/>
        <v>3.6400000000000043E-2</v>
      </c>
      <c r="LZ19" s="30">
        <f>LH19/LF19</f>
        <v>0.98248882265275694</v>
      </c>
      <c r="MA19" s="6" t="s">
        <v>1040</v>
      </c>
      <c r="MB19" s="30">
        <v>999</v>
      </c>
      <c r="MC19" s="30">
        <v>999</v>
      </c>
      <c r="MD19" s="30">
        <v>999</v>
      </c>
      <c r="ME19" s="30">
        <v>999</v>
      </c>
      <c r="MF19" s="30">
        <v>999</v>
      </c>
      <c r="MG19" s="30">
        <v>999</v>
      </c>
      <c r="MH19" s="152"/>
      <c r="MI19" s="30">
        <v>999</v>
      </c>
      <c r="MJ19" s="30">
        <v>999</v>
      </c>
      <c r="MK19" s="3">
        <v>999</v>
      </c>
      <c r="ML19" s="3">
        <v>999</v>
      </c>
      <c r="MM19" s="3">
        <v>999</v>
      </c>
      <c r="MN19" s="3">
        <v>999</v>
      </c>
      <c r="MO19" s="3">
        <v>999</v>
      </c>
      <c r="MP19" s="3">
        <v>999</v>
      </c>
      <c r="MQ19" s="3">
        <v>999</v>
      </c>
      <c r="MR19" s="3">
        <v>999</v>
      </c>
      <c r="MS19" s="3">
        <v>999</v>
      </c>
      <c r="MT19" s="3">
        <v>999</v>
      </c>
      <c r="MU19" s="3">
        <v>999</v>
      </c>
      <c r="MV19" s="3">
        <v>999</v>
      </c>
      <c r="MW19" s="3">
        <v>999</v>
      </c>
      <c r="MX19" s="3">
        <v>999</v>
      </c>
      <c r="MY19" s="3">
        <v>999</v>
      </c>
      <c r="MZ19" s="3">
        <v>999</v>
      </c>
      <c r="NA19" s="3">
        <v>999</v>
      </c>
      <c r="NB19" s="3">
        <v>999</v>
      </c>
      <c r="NC19" s="3">
        <v>999</v>
      </c>
      <c r="ND19" s="3">
        <v>999</v>
      </c>
      <c r="NE19" s="3">
        <v>999</v>
      </c>
      <c r="NF19" s="3">
        <v>999</v>
      </c>
      <c r="NG19" s="30">
        <v>999</v>
      </c>
      <c r="NH19" s="30">
        <v>999</v>
      </c>
      <c r="NI19" s="30">
        <v>999</v>
      </c>
      <c r="NJ19" s="30">
        <v>999</v>
      </c>
      <c r="NK19" s="30">
        <v>999</v>
      </c>
      <c r="NL19" s="30">
        <v>999</v>
      </c>
      <c r="NM19" s="30">
        <v>999</v>
      </c>
      <c r="NN19" s="30">
        <v>999</v>
      </c>
      <c r="NO19" s="152"/>
      <c r="NP19" s="30">
        <v>999</v>
      </c>
      <c r="NQ19" s="30">
        <v>999</v>
      </c>
      <c r="NR19" s="3">
        <v>0.22264900147069</v>
      </c>
      <c r="NS19" s="3">
        <v>5.8299999999999998E-2</v>
      </c>
      <c r="NT19" s="3">
        <v>0.23660062566315301</v>
      </c>
      <c r="NU19" s="3">
        <v>6.2899999999999998E-2</v>
      </c>
      <c r="NV19" s="3">
        <v>0.229024471377236</v>
      </c>
      <c r="NW19" s="3">
        <v>5.3600000000000002E-2</v>
      </c>
      <c r="NX19" s="3">
        <v>999</v>
      </c>
      <c r="NY19" s="3">
        <v>999</v>
      </c>
      <c r="NZ19" s="3">
        <v>999</v>
      </c>
      <c r="OA19" s="3">
        <v>999</v>
      </c>
      <c r="OB19" s="3">
        <v>999</v>
      </c>
      <c r="OC19" s="3">
        <v>999</v>
      </c>
      <c r="OD19" s="3">
        <v>999</v>
      </c>
      <c r="OE19" s="3">
        <v>999</v>
      </c>
      <c r="OF19" s="3">
        <v>999</v>
      </c>
      <c r="OG19" s="3">
        <v>999</v>
      </c>
      <c r="OH19" s="3">
        <v>999</v>
      </c>
      <c r="OI19" s="3">
        <v>999</v>
      </c>
      <c r="OJ19" s="5">
        <v>999</v>
      </c>
      <c r="OK19" s="3">
        <v>999</v>
      </c>
      <c r="OL19" s="3">
        <v>999</v>
      </c>
      <c r="OM19" s="3">
        <v>999</v>
      </c>
      <c r="ON19" s="30">
        <f>NW19/NU19</f>
        <v>0.85214626391096981</v>
      </c>
      <c r="OO19" s="6" t="s">
        <v>1040</v>
      </c>
      <c r="OP19" s="30">
        <v>999</v>
      </c>
      <c r="OQ19" s="30">
        <v>999</v>
      </c>
      <c r="OR19" s="30">
        <v>999</v>
      </c>
      <c r="OS19" s="30">
        <v>999</v>
      </c>
      <c r="OT19" s="30">
        <v>999</v>
      </c>
      <c r="OU19" s="30">
        <v>999</v>
      </c>
      <c r="OV19" s="152"/>
      <c r="OW19" s="30">
        <v>999</v>
      </c>
      <c r="OX19" s="30">
        <v>999</v>
      </c>
      <c r="OY19" s="3">
        <v>2014</v>
      </c>
      <c r="OZ19" s="3">
        <v>0.92200000000000004</v>
      </c>
      <c r="PA19" s="3">
        <v>0.92200000000000004</v>
      </c>
      <c r="PB19" s="3">
        <v>0.91890000000000005</v>
      </c>
      <c r="PC19" s="3">
        <v>0.91890000000000005</v>
      </c>
      <c r="PD19" s="3">
        <v>0.92510000000000003</v>
      </c>
      <c r="PE19" s="3">
        <v>0.92510000000000003</v>
      </c>
      <c r="PF19" s="3">
        <v>999</v>
      </c>
      <c r="PG19" s="3">
        <v>999</v>
      </c>
      <c r="PH19" s="3">
        <v>999</v>
      </c>
      <c r="PI19" s="3">
        <v>999</v>
      </c>
      <c r="PJ19" s="3">
        <v>999</v>
      </c>
      <c r="PK19" s="3">
        <v>999</v>
      </c>
      <c r="PL19" s="3">
        <v>999</v>
      </c>
      <c r="PM19" s="3">
        <v>999</v>
      </c>
      <c r="PN19" s="3">
        <v>999</v>
      </c>
      <c r="PO19" s="3">
        <v>999</v>
      </c>
      <c r="PP19" s="3">
        <v>999</v>
      </c>
      <c r="PQ19" s="3">
        <v>999</v>
      </c>
      <c r="PR19" s="3">
        <v>999</v>
      </c>
      <c r="PS19" s="3">
        <v>999</v>
      </c>
      <c r="PT19" s="3">
        <v>999</v>
      </c>
      <c r="PU19" s="3">
        <v>999</v>
      </c>
      <c r="PV19" s="154">
        <f t="shared" si="12"/>
        <v>7.7999999999999958E-2</v>
      </c>
      <c r="PW19" s="30">
        <f t="shared" si="20"/>
        <v>1.006747197736424</v>
      </c>
      <c r="PX19" s="6" t="s">
        <v>1044</v>
      </c>
      <c r="PY19" s="30">
        <v>999</v>
      </c>
      <c r="PZ19" s="30">
        <v>999</v>
      </c>
      <c r="QA19" s="30">
        <v>999</v>
      </c>
      <c r="QB19" s="30">
        <v>999</v>
      </c>
      <c r="QC19" s="30">
        <v>999</v>
      </c>
      <c r="QD19" s="30">
        <v>999</v>
      </c>
      <c r="QE19" s="152"/>
      <c r="QF19" s="30">
        <v>999</v>
      </c>
      <c r="QG19" s="30">
        <v>999</v>
      </c>
      <c r="QH19" s="3">
        <v>0.58371231967895199</v>
      </c>
      <c r="QI19" s="3">
        <v>0.49569999999999997</v>
      </c>
      <c r="QJ19" s="3">
        <v>0.58583689903654601</v>
      </c>
      <c r="QK19" s="3">
        <v>0.49159999999999998</v>
      </c>
      <c r="QL19" s="3">
        <v>0.59251694905208496</v>
      </c>
      <c r="QM19" s="3">
        <v>0.49980000000000002</v>
      </c>
      <c r="QN19" s="3">
        <v>999</v>
      </c>
      <c r="QO19" s="3">
        <v>999</v>
      </c>
      <c r="QP19" s="3">
        <v>999</v>
      </c>
      <c r="QQ19" s="3">
        <v>999</v>
      </c>
      <c r="QR19" s="3">
        <v>999</v>
      </c>
      <c r="QS19" s="3">
        <v>999</v>
      </c>
      <c r="QT19" s="3">
        <v>999</v>
      </c>
      <c r="QU19" s="3">
        <v>999</v>
      </c>
      <c r="QV19" s="3">
        <v>999</v>
      </c>
      <c r="QW19" s="3">
        <v>999</v>
      </c>
      <c r="QX19" s="3">
        <v>999</v>
      </c>
      <c r="QY19" s="3">
        <v>999</v>
      </c>
      <c r="QZ19" s="3">
        <v>999</v>
      </c>
      <c r="RA19" s="3">
        <v>999</v>
      </c>
      <c r="RB19" s="3">
        <v>999</v>
      </c>
      <c r="RC19" s="3">
        <v>999</v>
      </c>
      <c r="RD19" s="154">
        <f t="shared" si="13"/>
        <v>0.50429999999999997</v>
      </c>
      <c r="RE19" s="30">
        <f>QM19/QK19</f>
        <v>1.0166802278275022</v>
      </c>
      <c r="RF19" s="6" t="s">
        <v>1044</v>
      </c>
      <c r="RG19" s="30">
        <v>999</v>
      </c>
      <c r="RH19" s="30">
        <v>999</v>
      </c>
      <c r="RI19" s="30">
        <v>999</v>
      </c>
      <c r="RJ19" s="30">
        <v>999</v>
      </c>
      <c r="RK19" s="30">
        <v>999</v>
      </c>
      <c r="RL19" s="30">
        <v>999</v>
      </c>
      <c r="RM19" s="152"/>
      <c r="RN19" s="30">
        <v>999</v>
      </c>
      <c r="RO19" s="30">
        <v>999</v>
      </c>
      <c r="RP19" s="3">
        <v>2014</v>
      </c>
      <c r="RQ19" s="20">
        <v>0.77249999999999996</v>
      </c>
      <c r="RR19" s="20">
        <v>0.77249999999999996</v>
      </c>
      <c r="RS19" s="20">
        <v>0.76729999999999998</v>
      </c>
      <c r="RT19" s="20">
        <v>0.76729999999999998</v>
      </c>
      <c r="RU19" s="20">
        <v>0.77780000000000005</v>
      </c>
      <c r="RV19" s="20">
        <v>0.77780000000000005</v>
      </c>
      <c r="RW19" s="3">
        <v>999</v>
      </c>
      <c r="RX19" s="3">
        <v>999</v>
      </c>
      <c r="RY19" s="3">
        <v>999</v>
      </c>
      <c r="RZ19" s="3">
        <v>999</v>
      </c>
      <c r="SA19" s="3">
        <v>999</v>
      </c>
      <c r="SB19" s="3">
        <v>999</v>
      </c>
      <c r="SC19" s="3">
        <v>999</v>
      </c>
      <c r="SD19" s="3">
        <v>999</v>
      </c>
      <c r="SE19" s="3">
        <v>999</v>
      </c>
      <c r="SF19" s="3">
        <v>999</v>
      </c>
      <c r="SG19" s="3">
        <v>999</v>
      </c>
      <c r="SH19" s="3">
        <v>999</v>
      </c>
      <c r="SI19" s="3">
        <v>999</v>
      </c>
      <c r="SJ19" s="3">
        <v>999</v>
      </c>
      <c r="SK19" s="3">
        <v>999</v>
      </c>
      <c r="SL19" s="3">
        <v>999</v>
      </c>
      <c r="SM19" s="30">
        <f>RV19/RT19</f>
        <v>1.0136843477127591</v>
      </c>
      <c r="SN19" s="6" t="s">
        <v>1044</v>
      </c>
      <c r="SO19" s="30">
        <v>999</v>
      </c>
      <c r="SP19" s="30">
        <v>999</v>
      </c>
      <c r="SQ19" s="30">
        <v>999</v>
      </c>
      <c r="SR19" s="30">
        <v>999</v>
      </c>
      <c r="SS19" s="30">
        <v>999</v>
      </c>
      <c r="ST19" s="30">
        <v>999</v>
      </c>
      <c r="SU19" s="152"/>
      <c r="SV19" s="30">
        <v>999</v>
      </c>
      <c r="SW19" s="30">
        <v>999</v>
      </c>
      <c r="SX19" s="20">
        <v>0.70439694958761201</v>
      </c>
      <c r="SY19" s="20">
        <v>0.64190000000000003</v>
      </c>
      <c r="SZ19" s="20">
        <v>0.72367402862548402</v>
      </c>
      <c r="TA19" s="20">
        <v>0.66080000000000005</v>
      </c>
      <c r="TB19" s="20">
        <v>0.69271769928517901</v>
      </c>
      <c r="TC19" s="20">
        <v>0.62280000000000002</v>
      </c>
      <c r="TD19" s="3">
        <v>999</v>
      </c>
      <c r="TE19" s="3">
        <v>999</v>
      </c>
      <c r="TF19" s="3">
        <v>999</v>
      </c>
      <c r="TG19" s="3">
        <v>999</v>
      </c>
      <c r="TH19" s="3">
        <v>999</v>
      </c>
      <c r="TI19" s="3">
        <v>999</v>
      </c>
      <c r="TJ19" s="3">
        <v>999</v>
      </c>
      <c r="TK19" s="3">
        <v>999</v>
      </c>
      <c r="TL19" s="3">
        <v>999</v>
      </c>
      <c r="TM19" s="3">
        <v>999</v>
      </c>
      <c r="TN19" s="3">
        <v>999</v>
      </c>
      <c r="TO19" s="3">
        <v>999</v>
      </c>
      <c r="TP19" s="3">
        <v>999</v>
      </c>
      <c r="TQ19" s="3">
        <v>999</v>
      </c>
      <c r="TR19" s="3">
        <v>999</v>
      </c>
      <c r="TS19" s="3">
        <v>999</v>
      </c>
      <c r="TT19" s="30">
        <f>TC19/TA19</f>
        <v>0.94249394673123477</v>
      </c>
      <c r="TU19" s="6" t="s">
        <v>1040</v>
      </c>
      <c r="TV19" s="30">
        <v>999</v>
      </c>
      <c r="TW19" s="30">
        <v>999</v>
      </c>
      <c r="TX19" s="30">
        <v>999</v>
      </c>
      <c r="TY19" s="30">
        <v>999</v>
      </c>
      <c r="TZ19" s="30">
        <v>999</v>
      </c>
      <c r="UA19" s="30">
        <v>999</v>
      </c>
      <c r="UB19" s="152"/>
      <c r="UC19" s="30">
        <v>999</v>
      </c>
      <c r="UD19" s="30">
        <v>999</v>
      </c>
      <c r="UE19" s="3">
        <v>999</v>
      </c>
      <c r="UF19" s="3">
        <v>999</v>
      </c>
      <c r="UG19" s="3">
        <v>999</v>
      </c>
      <c r="UH19" s="3">
        <v>999</v>
      </c>
      <c r="UI19" s="3">
        <v>999</v>
      </c>
      <c r="UJ19" s="3">
        <v>999</v>
      </c>
      <c r="UK19" s="3">
        <v>999</v>
      </c>
      <c r="UL19" s="3">
        <v>999</v>
      </c>
      <c r="UM19" s="3">
        <v>999</v>
      </c>
      <c r="UN19" s="3">
        <v>999</v>
      </c>
      <c r="UO19" s="3">
        <v>999</v>
      </c>
      <c r="UP19" s="3">
        <v>999</v>
      </c>
      <c r="UQ19" s="3">
        <v>999</v>
      </c>
      <c r="UR19" s="3">
        <v>999</v>
      </c>
      <c r="US19" s="3">
        <v>999</v>
      </c>
      <c r="UT19" s="3">
        <v>999</v>
      </c>
      <c r="UU19" s="3">
        <v>999</v>
      </c>
      <c r="UV19" s="3">
        <v>999</v>
      </c>
      <c r="UW19" s="3">
        <v>999</v>
      </c>
      <c r="UX19" s="3">
        <v>999</v>
      </c>
      <c r="UY19" s="3">
        <v>999</v>
      </c>
      <c r="UZ19" s="3">
        <v>999</v>
      </c>
      <c r="VA19" s="30">
        <v>999</v>
      </c>
      <c r="VB19" s="30">
        <v>999</v>
      </c>
      <c r="VC19" s="30">
        <v>999</v>
      </c>
      <c r="VD19" s="30">
        <v>999</v>
      </c>
      <c r="VE19" s="30">
        <v>999</v>
      </c>
      <c r="VF19" s="30">
        <v>999</v>
      </c>
      <c r="VG19" s="30">
        <v>999</v>
      </c>
      <c r="VH19" s="30">
        <v>999</v>
      </c>
      <c r="VI19" s="152"/>
      <c r="VJ19" s="30">
        <v>999</v>
      </c>
      <c r="VK19" s="30">
        <v>999</v>
      </c>
      <c r="VL19" s="3">
        <v>999</v>
      </c>
      <c r="VM19" s="3">
        <v>999</v>
      </c>
      <c r="VN19" s="3">
        <v>999</v>
      </c>
      <c r="VO19" s="3">
        <v>999</v>
      </c>
      <c r="VP19" s="3">
        <v>999</v>
      </c>
      <c r="VQ19" s="3">
        <v>999</v>
      </c>
      <c r="VR19" s="3">
        <v>999</v>
      </c>
      <c r="VS19" s="3">
        <v>999</v>
      </c>
      <c r="VT19" s="3">
        <v>999</v>
      </c>
      <c r="VU19" s="3">
        <v>999</v>
      </c>
      <c r="VV19" s="3">
        <v>999</v>
      </c>
      <c r="VW19" s="3">
        <v>999</v>
      </c>
      <c r="VX19" s="3">
        <v>999</v>
      </c>
      <c r="VY19" s="3">
        <v>999</v>
      </c>
      <c r="VZ19" s="3">
        <v>999</v>
      </c>
      <c r="WA19" s="3">
        <v>999</v>
      </c>
      <c r="WB19" s="3">
        <v>999</v>
      </c>
      <c r="WC19" s="3">
        <v>999</v>
      </c>
      <c r="WD19" s="3">
        <v>999</v>
      </c>
      <c r="WE19" s="3">
        <v>999</v>
      </c>
      <c r="WF19" s="3">
        <v>999</v>
      </c>
      <c r="WG19" s="3">
        <v>999</v>
      </c>
      <c r="WH19" s="30">
        <v>999</v>
      </c>
      <c r="WI19" s="30">
        <v>999</v>
      </c>
      <c r="WJ19" s="30">
        <v>999</v>
      </c>
      <c r="WK19" s="30">
        <v>999</v>
      </c>
      <c r="WL19" s="30">
        <v>999</v>
      </c>
      <c r="WM19" s="30">
        <v>999</v>
      </c>
      <c r="WN19" s="30">
        <v>999</v>
      </c>
      <c r="WO19" s="30">
        <v>999</v>
      </c>
      <c r="WP19" s="152"/>
      <c r="WQ19" s="30">
        <v>999</v>
      </c>
      <c r="WR19" s="30">
        <v>999</v>
      </c>
      <c r="WS19" s="3">
        <v>2014</v>
      </c>
      <c r="WT19" s="29">
        <v>0.67585794382495801</v>
      </c>
      <c r="WU19" s="29">
        <v>0.204545454545455</v>
      </c>
      <c r="WV19" s="29">
        <v>0.73484848484848497</v>
      </c>
      <c r="WW19" s="5">
        <v>0</v>
      </c>
      <c r="WX19" s="3" t="s">
        <v>1031</v>
      </c>
      <c r="WY19" s="3">
        <v>0</v>
      </c>
      <c r="WZ19" s="3" t="s">
        <v>1031</v>
      </c>
      <c r="XA19" s="3">
        <v>0</v>
      </c>
      <c r="XB19" s="3" t="s">
        <v>1031</v>
      </c>
      <c r="XC19" s="3">
        <v>0</v>
      </c>
      <c r="XD19" s="3" t="s">
        <v>1031</v>
      </c>
      <c r="XE19" s="3">
        <v>0</v>
      </c>
      <c r="XF19" s="3" t="s">
        <v>1031</v>
      </c>
      <c r="XG19" s="3">
        <v>1</v>
      </c>
      <c r="XH19" s="3" t="s">
        <v>1030</v>
      </c>
      <c r="XI19" s="3">
        <v>1</v>
      </c>
      <c r="XJ19" s="3" t="s">
        <v>1030</v>
      </c>
      <c r="XK19" s="3">
        <v>1</v>
      </c>
      <c r="XL19" s="3" t="s">
        <v>1030</v>
      </c>
      <c r="XM19" s="3">
        <v>1</v>
      </c>
      <c r="XN19" s="3" t="s">
        <v>1030</v>
      </c>
      <c r="XO19" s="3">
        <v>1</v>
      </c>
      <c r="XP19" s="3" t="s">
        <v>1030</v>
      </c>
      <c r="XQ19" s="3">
        <v>1</v>
      </c>
      <c r="XR19" s="3" t="s">
        <v>1030</v>
      </c>
      <c r="XS19" s="3">
        <v>1</v>
      </c>
      <c r="XT19" s="3" t="s">
        <v>1030</v>
      </c>
      <c r="XU19" s="3">
        <v>1</v>
      </c>
      <c r="XV19" s="3" t="s">
        <v>1030</v>
      </c>
      <c r="XW19" s="3">
        <v>1</v>
      </c>
      <c r="XX19" s="3" t="s">
        <v>1030</v>
      </c>
      <c r="XY19" s="3">
        <v>1</v>
      </c>
      <c r="XZ19" s="3" t="s">
        <v>1030</v>
      </c>
      <c r="YA19" s="3">
        <v>1</v>
      </c>
      <c r="YB19" s="3" t="s">
        <v>1030</v>
      </c>
      <c r="YC19" s="3">
        <v>1</v>
      </c>
      <c r="YD19" s="3" t="s">
        <v>1030</v>
      </c>
      <c r="YE19" s="3">
        <v>1</v>
      </c>
      <c r="YF19" s="3" t="s">
        <v>1030</v>
      </c>
      <c r="YG19" s="3">
        <v>1</v>
      </c>
      <c r="YH19" s="3" t="s">
        <v>1030</v>
      </c>
      <c r="YI19" s="3">
        <v>0</v>
      </c>
      <c r="YJ19" s="3" t="s">
        <v>1031</v>
      </c>
      <c r="YK19" s="29">
        <v>0.68421052631579005</v>
      </c>
      <c r="YL19" s="29">
        <v>1</v>
      </c>
      <c r="YM19" s="3">
        <v>1</v>
      </c>
      <c r="YN19" s="3" t="s">
        <v>1030</v>
      </c>
      <c r="YO19" s="3">
        <v>0</v>
      </c>
      <c r="YP19" s="3" t="s">
        <v>1030</v>
      </c>
      <c r="YQ19" s="3">
        <v>0</v>
      </c>
      <c r="YR19" s="3" t="s">
        <v>1031</v>
      </c>
      <c r="YS19" s="3">
        <v>0</v>
      </c>
      <c r="YT19" s="3" t="s">
        <v>1068</v>
      </c>
      <c r="YU19" s="29">
        <v>0.25</v>
      </c>
      <c r="YV19" s="29">
        <v>1</v>
      </c>
      <c r="YW19" s="3">
        <v>1</v>
      </c>
      <c r="YX19" s="3" t="s">
        <v>1030</v>
      </c>
      <c r="YY19" s="3">
        <v>1</v>
      </c>
      <c r="YZ19" s="3" t="s">
        <v>1030</v>
      </c>
      <c r="ZA19" s="3">
        <v>1</v>
      </c>
      <c r="ZB19" s="3" t="s">
        <v>1030</v>
      </c>
      <c r="ZC19" s="3">
        <v>1</v>
      </c>
      <c r="ZD19" s="3" t="s">
        <v>1030</v>
      </c>
      <c r="ZE19" s="3">
        <v>1</v>
      </c>
      <c r="ZF19" s="3" t="s">
        <v>1030</v>
      </c>
      <c r="ZG19" s="3">
        <v>1</v>
      </c>
      <c r="ZH19" s="3" t="s">
        <v>1030</v>
      </c>
      <c r="ZI19" s="3">
        <v>1</v>
      </c>
      <c r="ZJ19" s="3" t="s">
        <v>1030</v>
      </c>
      <c r="ZK19" s="3">
        <v>1</v>
      </c>
      <c r="ZL19" s="3" t="s">
        <v>1030</v>
      </c>
      <c r="ZM19" s="20">
        <v>0.502</v>
      </c>
      <c r="ZN19" s="20">
        <v>0.502</v>
      </c>
      <c r="ZO19" s="20">
        <v>0.47899999999999998</v>
      </c>
      <c r="ZP19" s="20">
        <v>0.47899999999999998</v>
      </c>
      <c r="ZQ19" s="20">
        <v>0.52580000000000005</v>
      </c>
      <c r="ZR19" s="20">
        <v>0.52580000000000005</v>
      </c>
      <c r="ZS19" s="3">
        <v>999</v>
      </c>
      <c r="ZT19" s="3">
        <v>999</v>
      </c>
      <c r="ZU19" s="3">
        <v>999</v>
      </c>
      <c r="ZV19" s="3">
        <v>999</v>
      </c>
      <c r="ZW19" s="3">
        <v>999</v>
      </c>
      <c r="ZX19" s="3">
        <v>999</v>
      </c>
      <c r="ZY19" s="3">
        <v>999</v>
      </c>
      <c r="ZZ19" s="3">
        <v>999</v>
      </c>
      <c r="AAA19" s="3">
        <v>999</v>
      </c>
      <c r="AAB19" s="3">
        <v>999</v>
      </c>
      <c r="AAC19" s="3">
        <v>999</v>
      </c>
      <c r="AAD19" s="3">
        <v>999</v>
      </c>
      <c r="AAE19" s="3">
        <v>999</v>
      </c>
      <c r="AAF19" s="3">
        <v>999</v>
      </c>
      <c r="AAG19" s="3">
        <v>999</v>
      </c>
      <c r="AAH19" s="3">
        <v>999</v>
      </c>
      <c r="AAI19" s="30">
        <f>ZR19/ZP19</f>
        <v>1.0977035490605429</v>
      </c>
      <c r="AAJ19" s="6" t="s">
        <v>1044</v>
      </c>
      <c r="AAK19" s="30">
        <v>999</v>
      </c>
      <c r="AAL19" s="30">
        <v>999</v>
      </c>
      <c r="AAM19" s="30">
        <v>999</v>
      </c>
      <c r="AAN19" s="30">
        <v>999</v>
      </c>
      <c r="AAO19" s="30">
        <v>999</v>
      </c>
      <c r="AAP19" s="30">
        <v>999</v>
      </c>
      <c r="AAQ19" s="152"/>
      <c r="AAR19" s="30">
        <v>999</v>
      </c>
      <c r="AAS19" s="30">
        <v>999</v>
      </c>
      <c r="AAT19" s="3">
        <v>999</v>
      </c>
      <c r="AAU19" s="3">
        <v>999</v>
      </c>
      <c r="AAV19" s="3">
        <v>999</v>
      </c>
      <c r="AAW19" s="3">
        <v>999</v>
      </c>
      <c r="AAX19" s="3">
        <v>999</v>
      </c>
      <c r="AAY19" s="3">
        <v>999</v>
      </c>
      <c r="AAZ19" s="3">
        <v>999</v>
      </c>
      <c r="ABA19" s="3">
        <v>999</v>
      </c>
      <c r="ABB19" s="3">
        <v>999</v>
      </c>
      <c r="ABC19" s="3">
        <v>999</v>
      </c>
      <c r="ABD19" s="3">
        <v>999</v>
      </c>
      <c r="ABE19" s="3">
        <v>999</v>
      </c>
      <c r="ABF19" s="3">
        <v>999</v>
      </c>
      <c r="ABG19" s="3">
        <v>999</v>
      </c>
      <c r="ABH19" s="3">
        <v>999</v>
      </c>
      <c r="ABI19" s="3">
        <v>999</v>
      </c>
      <c r="ABJ19" s="3">
        <v>999</v>
      </c>
      <c r="ABK19" s="3">
        <v>999</v>
      </c>
      <c r="ABL19" s="3">
        <v>999</v>
      </c>
      <c r="ABM19" s="3">
        <v>999</v>
      </c>
      <c r="ABN19" s="3">
        <v>999</v>
      </c>
      <c r="ABO19" s="3">
        <v>999</v>
      </c>
      <c r="ABP19" s="30">
        <v>999</v>
      </c>
      <c r="ABQ19" s="30">
        <v>999</v>
      </c>
      <c r="ABR19" s="30">
        <v>999</v>
      </c>
      <c r="ABS19" s="30">
        <v>999</v>
      </c>
      <c r="ABT19" s="30">
        <v>999</v>
      </c>
      <c r="ABU19" s="30">
        <v>999</v>
      </c>
      <c r="ABV19" s="30">
        <v>999</v>
      </c>
      <c r="ABW19" s="30">
        <v>999</v>
      </c>
      <c r="ABX19" s="152"/>
      <c r="ABY19" s="30">
        <v>999</v>
      </c>
      <c r="ABZ19" s="30">
        <v>999</v>
      </c>
      <c r="ACA19" s="20">
        <v>0.52200000000000002</v>
      </c>
      <c r="ACB19" s="20">
        <v>0.52200000000000002</v>
      </c>
      <c r="ACC19" s="3">
        <v>999</v>
      </c>
      <c r="ACD19" s="3">
        <v>999</v>
      </c>
      <c r="ACE19" s="3">
        <v>999</v>
      </c>
      <c r="ACF19" s="3">
        <v>999</v>
      </c>
      <c r="ACG19" s="3">
        <v>999</v>
      </c>
      <c r="ACH19" s="3">
        <v>999</v>
      </c>
      <c r="ACI19" s="3">
        <v>999</v>
      </c>
      <c r="ACJ19" s="3">
        <v>999</v>
      </c>
      <c r="ACK19" s="3">
        <v>999</v>
      </c>
      <c r="ACL19" s="3">
        <v>999</v>
      </c>
      <c r="ACM19" s="3">
        <v>999</v>
      </c>
      <c r="ACN19" s="3">
        <v>999</v>
      </c>
      <c r="ACO19" s="3">
        <v>999</v>
      </c>
      <c r="ACP19" s="3">
        <v>999</v>
      </c>
      <c r="ACQ19" s="3">
        <v>999</v>
      </c>
      <c r="ACR19" s="3">
        <v>999</v>
      </c>
      <c r="ACS19" s="3">
        <v>999</v>
      </c>
      <c r="ACT19" s="3">
        <v>999</v>
      </c>
      <c r="ACU19" s="3">
        <v>999</v>
      </c>
      <c r="ACV19" s="3">
        <v>999</v>
      </c>
      <c r="ACW19" s="30">
        <v>999</v>
      </c>
      <c r="ACX19" s="30">
        <v>999</v>
      </c>
      <c r="ACY19" s="30">
        <v>999</v>
      </c>
      <c r="ACZ19" s="30">
        <v>999</v>
      </c>
      <c r="ADA19" s="30">
        <v>999</v>
      </c>
      <c r="ADB19" s="30">
        <v>999</v>
      </c>
      <c r="ADC19" s="30">
        <v>999</v>
      </c>
      <c r="ADD19" s="30">
        <v>999</v>
      </c>
      <c r="ADE19" s="152"/>
      <c r="ADF19" s="30">
        <v>999</v>
      </c>
      <c r="ADG19" s="30">
        <v>999</v>
      </c>
      <c r="ADH19" s="20">
        <v>0.36851065745468597</v>
      </c>
      <c r="ADI19" s="20">
        <v>0.23499999999999999</v>
      </c>
      <c r="ADJ19" s="20">
        <v>0.36295132778634698</v>
      </c>
      <c r="ADK19" s="20">
        <v>0.218</v>
      </c>
      <c r="ADL19" s="20">
        <v>0.38983445589766502</v>
      </c>
      <c r="ADM19" s="20">
        <v>0.251</v>
      </c>
      <c r="ADN19" s="3">
        <v>999</v>
      </c>
      <c r="ADO19" s="3">
        <v>999</v>
      </c>
      <c r="ADP19" s="3">
        <v>999</v>
      </c>
      <c r="ADQ19" s="3">
        <v>999</v>
      </c>
      <c r="ADR19" s="3">
        <v>999</v>
      </c>
      <c r="ADS19" s="3">
        <v>999</v>
      </c>
      <c r="ADT19" s="3">
        <v>999</v>
      </c>
      <c r="ADU19" s="3">
        <v>999</v>
      </c>
      <c r="ADV19" s="3">
        <v>999</v>
      </c>
      <c r="ADW19" s="3">
        <v>999</v>
      </c>
      <c r="ADX19" s="3">
        <v>999</v>
      </c>
      <c r="ADY19" s="3">
        <v>999</v>
      </c>
      <c r="ADZ19" s="3">
        <v>999</v>
      </c>
      <c r="AEA19" s="3">
        <v>999</v>
      </c>
      <c r="AEB19" s="3">
        <v>999</v>
      </c>
      <c r="AEC19" s="3">
        <v>999</v>
      </c>
      <c r="AED19" s="30">
        <f>ADM19/ADK19</f>
        <v>1.1513761467889909</v>
      </c>
      <c r="AEE19" s="30" t="s">
        <v>1044</v>
      </c>
      <c r="AEF19" s="30">
        <v>999</v>
      </c>
      <c r="AEG19" s="30">
        <v>999</v>
      </c>
      <c r="AEH19" s="30">
        <v>999</v>
      </c>
      <c r="AEI19" s="30">
        <v>999</v>
      </c>
      <c r="AEJ19" s="30">
        <v>999</v>
      </c>
      <c r="AEK19" s="30">
        <v>999</v>
      </c>
      <c r="AEL19" s="152"/>
      <c r="AEM19" s="30">
        <v>999</v>
      </c>
      <c r="AEN19" s="30">
        <v>999</v>
      </c>
      <c r="AEO19" s="3">
        <v>999</v>
      </c>
      <c r="AEP19" s="3">
        <v>999</v>
      </c>
      <c r="AEQ19" s="3">
        <v>999</v>
      </c>
      <c r="AER19" s="3">
        <v>999</v>
      </c>
      <c r="AES19" s="3">
        <v>999</v>
      </c>
      <c r="AET19" s="3">
        <v>999</v>
      </c>
      <c r="AEU19" s="3">
        <v>999</v>
      </c>
      <c r="AEV19" s="3">
        <v>999</v>
      </c>
      <c r="AEW19" s="3">
        <v>999</v>
      </c>
      <c r="AEX19" s="3">
        <v>999</v>
      </c>
      <c r="AEY19" s="3">
        <v>999</v>
      </c>
      <c r="AEZ19" s="3">
        <v>999</v>
      </c>
      <c r="AFA19" s="3">
        <v>999</v>
      </c>
      <c r="AFB19" s="3">
        <v>999</v>
      </c>
      <c r="AFC19" s="3">
        <v>999</v>
      </c>
      <c r="AFD19" s="3">
        <v>999</v>
      </c>
      <c r="AFE19" s="3">
        <v>999</v>
      </c>
      <c r="AFF19" s="3">
        <v>999</v>
      </c>
      <c r="AFG19" s="3">
        <v>999</v>
      </c>
      <c r="AFH19" s="3">
        <v>999</v>
      </c>
      <c r="AFI19" s="3">
        <v>999</v>
      </c>
      <c r="AFJ19" s="3">
        <v>999</v>
      </c>
      <c r="AFK19" s="30">
        <v>999</v>
      </c>
      <c r="AFL19" s="30">
        <v>999</v>
      </c>
      <c r="AFM19" s="30">
        <v>999</v>
      </c>
      <c r="AFN19" s="30">
        <v>999</v>
      </c>
      <c r="AFO19" s="30">
        <v>999</v>
      </c>
      <c r="AFP19" s="30">
        <v>999</v>
      </c>
      <c r="AFQ19" s="30">
        <v>999</v>
      </c>
      <c r="AFR19" s="30">
        <v>999</v>
      </c>
      <c r="AFS19" s="152"/>
      <c r="AFT19" s="30">
        <v>999</v>
      </c>
      <c r="AFU19" s="30">
        <v>999</v>
      </c>
      <c r="AFV19" s="3">
        <v>999</v>
      </c>
      <c r="AFW19" s="3">
        <v>999</v>
      </c>
      <c r="AFX19" s="3">
        <v>999</v>
      </c>
      <c r="AFY19" s="3">
        <v>999</v>
      </c>
      <c r="AFZ19" s="3">
        <v>999</v>
      </c>
      <c r="AGA19" s="3">
        <v>999</v>
      </c>
      <c r="AGB19" s="3">
        <v>999</v>
      </c>
      <c r="AGC19" s="3">
        <v>999</v>
      </c>
      <c r="AGD19" s="3">
        <v>999</v>
      </c>
      <c r="AGE19" s="3">
        <v>999</v>
      </c>
      <c r="AGF19" s="3">
        <v>999</v>
      </c>
      <c r="AGG19" s="3">
        <v>999</v>
      </c>
      <c r="AGH19" s="3">
        <v>999</v>
      </c>
      <c r="AGI19" s="3">
        <v>999</v>
      </c>
      <c r="AGJ19" s="3">
        <v>999</v>
      </c>
      <c r="AGK19" s="3">
        <v>999</v>
      </c>
      <c r="AGL19" s="3">
        <v>999</v>
      </c>
      <c r="AGM19" s="3">
        <v>999</v>
      </c>
      <c r="AGN19" s="3">
        <v>999</v>
      </c>
      <c r="AGO19" s="3">
        <v>999</v>
      </c>
      <c r="AGP19" s="3">
        <v>999</v>
      </c>
      <c r="AGQ19" s="3">
        <v>999</v>
      </c>
      <c r="AGR19" s="30">
        <v>999</v>
      </c>
      <c r="AGS19" s="30">
        <v>999</v>
      </c>
      <c r="AGT19" s="30">
        <v>999</v>
      </c>
      <c r="AGU19" s="30">
        <v>999</v>
      </c>
      <c r="AGV19" s="30">
        <v>999</v>
      </c>
      <c r="AGW19" s="30">
        <v>999</v>
      </c>
      <c r="AGX19" s="30">
        <v>999</v>
      </c>
      <c r="AGY19" s="30">
        <v>999</v>
      </c>
      <c r="AGZ19" s="152"/>
      <c r="AHA19" s="30">
        <v>999</v>
      </c>
      <c r="AHB19" s="30">
        <v>999</v>
      </c>
      <c r="AHC19" s="5">
        <v>2014</v>
      </c>
      <c r="AHD19" s="20">
        <v>0.9093</v>
      </c>
      <c r="AHE19" s="20">
        <v>0.9093</v>
      </c>
      <c r="AHF19" s="20">
        <v>0.89590000000000003</v>
      </c>
      <c r="AHG19" s="20">
        <v>0.89590000000000003</v>
      </c>
      <c r="AHH19" s="20">
        <v>0.92120000000000002</v>
      </c>
      <c r="AHI19" s="20">
        <v>0.92120000000000002</v>
      </c>
      <c r="AHJ19" s="3">
        <v>999</v>
      </c>
      <c r="AHK19" s="3">
        <v>999</v>
      </c>
      <c r="AHL19" s="3">
        <v>999</v>
      </c>
      <c r="AHM19" s="3">
        <v>999</v>
      </c>
      <c r="AHN19" s="3">
        <v>999</v>
      </c>
      <c r="AHO19" s="3">
        <v>999</v>
      </c>
      <c r="AHP19" s="3">
        <v>999</v>
      </c>
      <c r="AHQ19" s="3">
        <v>999</v>
      </c>
      <c r="AHR19" s="3">
        <v>999</v>
      </c>
      <c r="AHS19" s="3">
        <v>999</v>
      </c>
      <c r="AHT19" s="3">
        <v>999</v>
      </c>
      <c r="AHU19" s="3">
        <v>999</v>
      </c>
      <c r="AHV19" s="3">
        <v>999</v>
      </c>
      <c r="AHW19" s="3">
        <v>999</v>
      </c>
      <c r="AHX19" s="3">
        <v>999</v>
      </c>
      <c r="AHY19" s="3">
        <v>999</v>
      </c>
      <c r="AHZ19" s="30">
        <f>AHI19/AHG19</f>
        <v>1.0282397589016632</v>
      </c>
      <c r="AIA19" s="6" t="s">
        <v>1044</v>
      </c>
      <c r="AIB19" s="30">
        <v>999</v>
      </c>
      <c r="AIC19" s="30">
        <v>999</v>
      </c>
      <c r="AID19" s="30">
        <v>999</v>
      </c>
      <c r="AIE19" s="30">
        <v>999</v>
      </c>
      <c r="AIF19" s="30">
        <v>999</v>
      </c>
      <c r="AIG19" s="30">
        <v>999</v>
      </c>
      <c r="AIH19" s="152"/>
      <c r="AII19" s="30">
        <v>999</v>
      </c>
      <c r="AIJ19" s="30">
        <v>999</v>
      </c>
      <c r="AIK19" s="20">
        <v>0.83579999999999999</v>
      </c>
      <c r="AIL19" s="20">
        <v>0.83579999999999999</v>
      </c>
      <c r="AIM19" s="20">
        <v>0.97760000000000002</v>
      </c>
      <c r="AIN19" s="20">
        <v>0.97760000000000002</v>
      </c>
      <c r="AIO19" s="20">
        <v>0.80069999999999997</v>
      </c>
      <c r="AIP19" s="20">
        <v>0.80069999999999997</v>
      </c>
      <c r="AIQ19" s="3">
        <v>999</v>
      </c>
      <c r="AIR19" s="3">
        <v>999</v>
      </c>
      <c r="AIS19" s="3">
        <v>999</v>
      </c>
      <c r="AIT19" s="3">
        <v>999</v>
      </c>
      <c r="AIU19" s="3">
        <v>999</v>
      </c>
      <c r="AIV19" s="3">
        <v>999</v>
      </c>
      <c r="AIW19" s="3">
        <v>999</v>
      </c>
      <c r="AIX19" s="3">
        <v>999</v>
      </c>
      <c r="AIY19" s="3">
        <v>999</v>
      </c>
      <c r="AIZ19" s="3">
        <v>999</v>
      </c>
      <c r="AJA19" s="3">
        <v>999</v>
      </c>
      <c r="AJB19" s="3">
        <v>999</v>
      </c>
      <c r="AJC19" s="3">
        <v>999</v>
      </c>
      <c r="AJD19" s="3">
        <v>999</v>
      </c>
      <c r="AJE19" s="3">
        <v>999</v>
      </c>
      <c r="AJF19" s="3">
        <v>999</v>
      </c>
      <c r="AJG19" s="30">
        <f t="shared" si="18"/>
        <v>0.81904664484451717</v>
      </c>
      <c r="AJH19" s="6" t="s">
        <v>1040</v>
      </c>
      <c r="AJI19" s="30">
        <v>999</v>
      </c>
      <c r="AJJ19" s="30">
        <v>999</v>
      </c>
      <c r="AJK19" s="30">
        <v>999</v>
      </c>
      <c r="AJL19" s="30">
        <v>999</v>
      </c>
      <c r="AJM19" s="30">
        <v>999</v>
      </c>
      <c r="AJN19" s="30">
        <v>999</v>
      </c>
      <c r="AJO19" s="152"/>
      <c r="AJP19" s="30">
        <v>999</v>
      </c>
      <c r="AJQ19" s="30">
        <v>999</v>
      </c>
      <c r="AJR19" s="5">
        <v>2015</v>
      </c>
      <c r="AJS19" s="29">
        <v>0.85673928134266797</v>
      </c>
      <c r="AJT19" s="29">
        <v>0.59469696969696995</v>
      </c>
      <c r="AJU19" s="29">
        <v>0.86489898989898994</v>
      </c>
      <c r="AJV19" s="3">
        <v>1</v>
      </c>
      <c r="AJW19" s="3" t="s">
        <v>1030</v>
      </c>
      <c r="AJX19" s="3">
        <v>0.33</v>
      </c>
      <c r="AJY19" s="3" t="s">
        <v>1065</v>
      </c>
      <c r="AJZ19" s="20">
        <v>999</v>
      </c>
      <c r="AKA19" s="20">
        <v>999</v>
      </c>
      <c r="AKB19" s="20">
        <v>999</v>
      </c>
      <c r="AKC19" s="20">
        <v>999</v>
      </c>
      <c r="AKD19" s="20">
        <v>999</v>
      </c>
      <c r="AKE19" s="20">
        <v>999</v>
      </c>
      <c r="AKF19" s="29">
        <v>0.66500000000000004</v>
      </c>
      <c r="AKG19" s="29">
        <v>0.66666666666666696</v>
      </c>
      <c r="AKH19" s="3">
        <v>997</v>
      </c>
      <c r="AKI19" s="3" t="s">
        <v>1032</v>
      </c>
      <c r="AKJ19" s="3">
        <v>1</v>
      </c>
      <c r="AKK19" s="3" t="s">
        <v>1030</v>
      </c>
      <c r="AKL19" s="20">
        <v>999</v>
      </c>
      <c r="AKM19" s="20">
        <v>999</v>
      </c>
      <c r="AKN19" s="20">
        <v>999</v>
      </c>
      <c r="AKO19" s="20">
        <v>999</v>
      </c>
      <c r="AKP19" s="29">
        <v>1</v>
      </c>
      <c r="AKQ19" s="29">
        <v>0.66666666666666696</v>
      </c>
      <c r="AKR19" s="3">
        <v>0.33</v>
      </c>
      <c r="AKS19" s="3" t="s">
        <v>1076</v>
      </c>
      <c r="AKT19" s="3">
        <v>1</v>
      </c>
      <c r="AKU19" s="3" t="s">
        <v>1030</v>
      </c>
      <c r="AKV19" s="3">
        <v>0.66</v>
      </c>
      <c r="AKW19" s="3" t="s">
        <v>1050</v>
      </c>
      <c r="AKX19" s="3">
        <v>0</v>
      </c>
      <c r="AKY19" s="3" t="s">
        <v>1031</v>
      </c>
      <c r="AKZ19" s="29">
        <v>0.4975</v>
      </c>
      <c r="ALA19" s="29">
        <v>1</v>
      </c>
      <c r="ALB19" s="3" t="s">
        <v>1051</v>
      </c>
      <c r="ALC19" s="3" t="s">
        <v>1030</v>
      </c>
      <c r="ALD19" s="20">
        <v>0.74410235792281398</v>
      </c>
      <c r="ALE19">
        <v>31</v>
      </c>
      <c r="ALF19" s="3" t="s">
        <v>1051</v>
      </c>
      <c r="ALG19" s="3" t="s">
        <v>1030</v>
      </c>
      <c r="ALH19" s="3" t="s">
        <v>1051</v>
      </c>
      <c r="ALI19" s="3" t="s">
        <v>1030</v>
      </c>
      <c r="ALJ19" s="20">
        <v>0.9526</v>
      </c>
      <c r="ALK19" s="20">
        <v>0.9526</v>
      </c>
      <c r="ALL19" s="3" t="s">
        <v>1051</v>
      </c>
      <c r="ALM19" s="3" t="s">
        <v>1030</v>
      </c>
      <c r="ALN19" s="3" t="s">
        <v>1051</v>
      </c>
      <c r="ALO19" s="3" t="s">
        <v>1030</v>
      </c>
      <c r="ALP19" s="29">
        <v>0.95667176541754495</v>
      </c>
      <c r="ALQ19" s="29">
        <v>1</v>
      </c>
      <c r="ALR19" s="29">
        <v>0.83333333333333304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Normal="100" workbookViewId="0">
      <selection activeCell="C5" sqref="C5"/>
    </sheetView>
  </sheetViews>
  <sheetFormatPr defaultRowHeight="15" x14ac:dyDescent="0.25"/>
  <cols>
    <col min="1" max="1" width="10.28515625"/>
    <col min="2" max="2" width="68.7109375"/>
    <col min="3" max="3" width="16"/>
    <col min="4" max="1025" width="8.5703125"/>
  </cols>
  <sheetData>
    <row r="1" spans="1:3" x14ac:dyDescent="0.25">
      <c r="A1" s="3" t="s">
        <v>0</v>
      </c>
      <c r="B1" s="3" t="s">
        <v>1</v>
      </c>
      <c r="C1" s="3"/>
    </row>
    <row r="2" spans="1:3" x14ac:dyDescent="0.25">
      <c r="A2" s="3" t="s">
        <v>6</v>
      </c>
      <c r="B2" s="3" t="s">
        <v>7</v>
      </c>
      <c r="C2" s="3"/>
    </row>
    <row r="3" spans="1:3" x14ac:dyDescent="0.25">
      <c r="A3" s="3" t="s">
        <v>26</v>
      </c>
      <c r="B3" s="3" t="s">
        <v>27</v>
      </c>
      <c r="C3" s="3"/>
    </row>
    <row r="4" spans="1:3" x14ac:dyDescent="0.25">
      <c r="A4" s="5" t="s">
        <v>106</v>
      </c>
      <c r="B4" s="3" t="s">
        <v>107</v>
      </c>
      <c r="C4" s="3" t="s">
        <v>108</v>
      </c>
    </row>
    <row r="5" spans="1:3" x14ac:dyDescent="0.25">
      <c r="B5" s="5" t="s">
        <v>1104</v>
      </c>
      <c r="C5" t="s">
        <v>1105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workbookViewId="0">
      <pane xSplit="1" topLeftCell="B1" activePane="topRight" state="frozen"/>
      <selection pane="topRight" activeCell="B17" sqref="B17"/>
    </sheetView>
  </sheetViews>
  <sheetFormatPr defaultRowHeight="15" x14ac:dyDescent="0.25"/>
  <cols>
    <col min="1" max="1" width="12.140625" style="47"/>
    <col min="2" max="2" width="10" style="47"/>
    <col min="3" max="3" width="12.140625" style="47"/>
    <col min="4" max="4" width="11.140625" style="47"/>
    <col min="5" max="5" width="12.140625" style="47"/>
    <col min="6" max="7" width="13.28515625" style="47"/>
    <col min="8" max="8" width="12.5703125" style="47"/>
    <col min="9" max="9" width="9.28515625" style="47"/>
    <col min="10" max="10" width="9.140625" style="47"/>
    <col min="11" max="11" width="10.5703125" style="47"/>
    <col min="12" max="12" width="10.140625" style="47"/>
    <col min="13" max="13" width="10.85546875" style="47"/>
    <col min="14" max="14" width="11.5703125" style="47"/>
    <col min="15" max="15" width="10.42578125" style="47"/>
    <col min="16" max="16" width="9.140625" style="47"/>
    <col min="17" max="18" width="10.42578125" style="47"/>
    <col min="19" max="19" width="14.7109375" style="47"/>
    <col min="20" max="20" width="13.28515625" style="47"/>
    <col min="21" max="21" width="10.28515625" style="47"/>
    <col min="22" max="22" width="12.7109375" style="47"/>
    <col min="23" max="24" width="10.7109375" style="47"/>
    <col min="25" max="25" width="10.140625" style="47"/>
    <col min="26" max="26" width="10.42578125" style="47"/>
    <col min="27" max="27" width="10.28515625" style="47"/>
    <col min="28" max="28" width="10.42578125" style="47"/>
    <col min="29" max="30" width="10.85546875" style="47"/>
    <col min="31" max="31" width="10.140625" style="47"/>
    <col min="32" max="32" width="13" style="47"/>
    <col min="33" max="33" width="10.85546875" style="47"/>
    <col min="34" max="34" width="11.42578125" style="47"/>
    <col min="35" max="35" width="13.7109375" style="47"/>
    <col min="36" max="36" width="11.42578125" style="47"/>
    <col min="37" max="38" width="14.140625" style="47"/>
    <col min="39" max="39" width="10" style="47"/>
    <col min="40" max="40" width="12.5703125" style="47"/>
    <col min="41" max="43" width="9.140625" style="47"/>
    <col min="44" max="44" width="10.28515625" style="47"/>
    <col min="45" max="48" width="9.140625" style="47"/>
    <col min="49" max="51" width="9.7109375" style="47"/>
    <col min="52" max="1025" width="9.140625" style="47"/>
  </cols>
  <sheetData>
    <row r="1" spans="1:1024" ht="15.75" customHeight="1" x14ac:dyDescent="0.25">
      <c r="A1" s="162" t="s">
        <v>1106</v>
      </c>
      <c r="B1" s="162"/>
      <c r="C1" s="162"/>
      <c r="D1" s="162"/>
      <c r="E1" s="162"/>
      <c r="F1" s="162"/>
      <c r="G1" s="162"/>
      <c r="H1" s="163" t="s">
        <v>1107</v>
      </c>
      <c r="I1" s="163"/>
      <c r="J1" s="163"/>
      <c r="K1" s="163"/>
      <c r="L1" s="163"/>
      <c r="M1" s="163"/>
      <c r="N1" s="163"/>
      <c r="O1" s="163"/>
      <c r="P1" s="163"/>
      <c r="Q1" s="163"/>
      <c r="R1" s="163"/>
      <c r="S1" s="163"/>
      <c r="T1" s="163"/>
      <c r="U1" s="163"/>
      <c r="V1" s="163"/>
      <c r="W1" s="163"/>
      <c r="X1" s="163"/>
      <c r="Y1" s="163"/>
      <c r="Z1" s="163"/>
      <c r="AA1" s="163"/>
      <c r="AB1" s="164" t="s">
        <v>1108</v>
      </c>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s="72" customFormat="1" ht="86.25" customHeight="1" x14ac:dyDescent="0.2">
      <c r="A2" s="48" t="s">
        <v>1109</v>
      </c>
      <c r="B2" s="49" t="s">
        <v>1110</v>
      </c>
      <c r="C2" s="50" t="s">
        <v>1111</v>
      </c>
      <c r="D2" s="50" t="s">
        <v>1112</v>
      </c>
      <c r="E2" s="50" t="s">
        <v>1113</v>
      </c>
      <c r="F2" s="50" t="s">
        <v>1114</v>
      </c>
      <c r="G2" s="50" t="s">
        <v>1115</v>
      </c>
      <c r="H2" s="51" t="s">
        <v>1116</v>
      </c>
      <c r="I2" s="52" t="s">
        <v>1117</v>
      </c>
      <c r="J2" s="52" t="s">
        <v>1118</v>
      </c>
      <c r="K2" s="52" t="s">
        <v>1119</v>
      </c>
      <c r="L2" s="52" t="s">
        <v>1120</v>
      </c>
      <c r="M2" s="53" t="s">
        <v>1121</v>
      </c>
      <c r="N2" s="54" t="s">
        <v>1122</v>
      </c>
      <c r="O2" s="55" t="s">
        <v>1123</v>
      </c>
      <c r="P2" s="55" t="s">
        <v>1124</v>
      </c>
      <c r="Q2" s="56" t="s">
        <v>1125</v>
      </c>
      <c r="R2" s="57" t="s">
        <v>1126</v>
      </c>
      <c r="S2" s="58" t="s">
        <v>1127</v>
      </c>
      <c r="T2" s="59" t="s">
        <v>1128</v>
      </c>
      <c r="U2" s="60" t="s">
        <v>1129</v>
      </c>
      <c r="V2" s="61" t="s">
        <v>1130</v>
      </c>
      <c r="W2" s="62" t="s">
        <v>1131</v>
      </c>
      <c r="X2" s="63" t="s">
        <v>1132</v>
      </c>
      <c r="Y2" s="64" t="s">
        <v>1133</v>
      </c>
      <c r="Z2" s="64" t="s">
        <v>1134</v>
      </c>
      <c r="AA2" s="64" t="s">
        <v>1135</v>
      </c>
      <c r="AB2" s="54" t="s">
        <v>1136</v>
      </c>
      <c r="AC2" s="57" t="s">
        <v>1137</v>
      </c>
      <c r="AD2" s="60" t="s">
        <v>1138</v>
      </c>
      <c r="AE2" s="63" t="s">
        <v>1139</v>
      </c>
      <c r="AF2" s="64" t="s">
        <v>1140</v>
      </c>
      <c r="AG2" s="64" t="s">
        <v>1141</v>
      </c>
      <c r="AH2" s="65" t="s">
        <v>1142</v>
      </c>
      <c r="AI2" s="58" t="s">
        <v>1143</v>
      </c>
      <c r="AJ2" s="66" t="s">
        <v>1144</v>
      </c>
      <c r="AK2" s="67" t="s">
        <v>1145</v>
      </c>
      <c r="AL2" s="68" t="s">
        <v>1146</v>
      </c>
      <c r="AM2" s="65" t="s">
        <v>1147</v>
      </c>
      <c r="AN2" s="69" t="s">
        <v>1148</v>
      </c>
      <c r="AO2" s="70" t="s">
        <v>1149</v>
      </c>
      <c r="AP2" s="70" t="s">
        <v>1150</v>
      </c>
      <c r="AQ2" s="70" t="s">
        <v>1151</v>
      </c>
      <c r="AR2" s="70" t="s">
        <v>1152</v>
      </c>
      <c r="AS2" s="70" t="s">
        <v>1153</v>
      </c>
      <c r="AT2" s="70" t="s">
        <v>1154</v>
      </c>
      <c r="AU2" s="70" t="s">
        <v>1155</v>
      </c>
      <c r="AV2" s="70" t="s">
        <v>1156</v>
      </c>
      <c r="AW2" s="67" t="s">
        <v>1157</v>
      </c>
      <c r="AX2" s="71" t="s">
        <v>1158</v>
      </c>
      <c r="AY2" s="68" t="s">
        <v>1159</v>
      </c>
    </row>
    <row r="3" spans="1:1024" x14ac:dyDescent="0.25">
      <c r="A3" s="73" t="s">
        <v>1027</v>
      </c>
      <c r="B3" s="74">
        <f t="shared" ref="B3:B17" si="0">AVERAGE(C3:G3)</f>
        <v>0.83153124394069133</v>
      </c>
      <c r="C3" s="75">
        <f t="shared" ref="C3:C17" si="1">AVERAGE(H3:M3)</f>
        <v>0.81422803005019107</v>
      </c>
      <c r="D3" s="75">
        <f>AVERAGE(N3:Q3)</f>
        <v>1</v>
      </c>
      <c r="E3" s="75">
        <f t="shared" ref="E3:E17" si="2">AVERAGE(R3:T3)</f>
        <v>0.76725777950523133</v>
      </c>
      <c r="F3" s="75">
        <f t="shared" ref="F3:F17" si="3">AVERAGE(U3:W3)</f>
        <v>0.91929391012772899</v>
      </c>
      <c r="G3" s="76">
        <f t="shared" ref="G3:G17" si="4">AVERAGE(X3:AA3)</f>
        <v>0.65687650002030551</v>
      </c>
      <c r="H3" s="75">
        <v>0.59375</v>
      </c>
      <c r="I3" s="75">
        <v>0.71428571428571397</v>
      </c>
      <c r="J3" s="75">
        <v>1</v>
      </c>
      <c r="K3" s="75">
        <v>0.9375</v>
      </c>
      <c r="L3" s="75">
        <v>0.750411902681825</v>
      </c>
      <c r="M3" s="76">
        <v>0.88942056333360697</v>
      </c>
      <c r="N3" s="74">
        <v>1</v>
      </c>
      <c r="O3" s="75">
        <v>1</v>
      </c>
      <c r="P3" s="75">
        <v>1</v>
      </c>
      <c r="Q3" s="76">
        <v>1</v>
      </c>
      <c r="R3" s="74">
        <v>0.74278840363797005</v>
      </c>
      <c r="S3" s="75">
        <v>0.78947368421052599</v>
      </c>
      <c r="T3" s="76">
        <v>0.76951125066719805</v>
      </c>
      <c r="U3" s="74">
        <v>0.94736842105263197</v>
      </c>
      <c r="V3" s="75">
        <v>0.83250000000000002</v>
      </c>
      <c r="W3" s="76">
        <v>0.97801330933055497</v>
      </c>
      <c r="X3" s="74">
        <v>0.66666666666666696</v>
      </c>
      <c r="Y3" s="75">
        <v>0.45285217001267702</v>
      </c>
      <c r="Z3" s="75">
        <v>0.66500000000000004</v>
      </c>
      <c r="AA3" s="75">
        <v>0.84298716340187796</v>
      </c>
      <c r="AB3" s="77">
        <v>1</v>
      </c>
      <c r="AC3" s="78">
        <v>0.76249999999999996</v>
      </c>
      <c r="AD3" s="78">
        <v>0.875</v>
      </c>
      <c r="AE3" s="79">
        <v>0.94581428571428605</v>
      </c>
      <c r="AF3" s="79">
        <v>0.99150000000000005</v>
      </c>
      <c r="AG3" s="80">
        <v>1.0314642857142899</v>
      </c>
      <c r="AH3" s="78">
        <v>0.46292307692307699</v>
      </c>
      <c r="AI3" s="78">
        <v>0.79285714285714304</v>
      </c>
      <c r="AJ3" s="78">
        <v>0.80357142857142905</v>
      </c>
      <c r="AK3" s="81">
        <v>0.75</v>
      </c>
      <c r="AL3" s="82">
        <v>0.73333315136423904</v>
      </c>
      <c r="AM3" s="83">
        <v>0.8</v>
      </c>
      <c r="AN3" s="84">
        <v>0.87463636363636299</v>
      </c>
      <c r="AO3" s="77">
        <v>0.63319875732979702</v>
      </c>
      <c r="AP3" s="79">
        <v>0.53075000000000006</v>
      </c>
      <c r="AQ3" s="79">
        <v>0.87829999999999997</v>
      </c>
      <c r="AR3" s="79">
        <v>0.97399999999999998</v>
      </c>
      <c r="AS3" s="79">
        <v>1</v>
      </c>
      <c r="AT3" s="79">
        <v>1</v>
      </c>
      <c r="AU3" s="79">
        <v>0.68</v>
      </c>
      <c r="AV3" s="80">
        <v>0.81374982247568495</v>
      </c>
      <c r="AW3" s="77">
        <v>1</v>
      </c>
      <c r="AX3" s="79">
        <v>1</v>
      </c>
      <c r="AY3" s="80">
        <v>0.86745454545454603</v>
      </c>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s="85" t="s">
        <v>1053</v>
      </c>
      <c r="B4" s="86">
        <f t="shared" si="0"/>
        <v>0.84113208878689005</v>
      </c>
      <c r="C4" s="87">
        <f t="shared" si="1"/>
        <v>0.75651499872683414</v>
      </c>
      <c r="D4" s="87">
        <f>AVERAGE(N4:P4)</f>
        <v>0.97241523400671159</v>
      </c>
      <c r="E4" s="87">
        <f t="shared" si="2"/>
        <v>0.81779026075537542</v>
      </c>
      <c r="F4" s="87">
        <f t="shared" si="3"/>
        <v>0.81595808457750219</v>
      </c>
      <c r="G4" s="88">
        <f t="shared" si="4"/>
        <v>0.84298186586802704</v>
      </c>
      <c r="H4" s="87">
        <v>0.60526315789473695</v>
      </c>
      <c r="I4" s="87">
        <v>0.71428571428571397</v>
      </c>
      <c r="J4" s="87">
        <v>1</v>
      </c>
      <c r="K4" s="87">
        <v>0.75</v>
      </c>
      <c r="L4" s="87">
        <v>0.71581579412321195</v>
      </c>
      <c r="M4" s="88">
        <v>0.75372532605734199</v>
      </c>
      <c r="N4" s="86">
        <v>0.917245702020135</v>
      </c>
      <c r="O4" s="87">
        <v>1</v>
      </c>
      <c r="P4" s="87">
        <v>1</v>
      </c>
      <c r="Q4" s="89">
        <v>999</v>
      </c>
      <c r="R4" s="86">
        <v>0.83093662426362502</v>
      </c>
      <c r="S4" s="87">
        <v>0.78947368421052599</v>
      </c>
      <c r="T4" s="88">
        <v>0.83296047379197502</v>
      </c>
      <c r="U4" s="86">
        <v>0.94736842105263197</v>
      </c>
      <c r="V4" s="87">
        <v>0.91500000000000004</v>
      </c>
      <c r="W4" s="88">
        <v>0.58550583267987499</v>
      </c>
      <c r="X4" s="86">
        <v>1</v>
      </c>
      <c r="Y4" s="87">
        <v>0.67700931469525705</v>
      </c>
      <c r="Z4" s="87">
        <v>1</v>
      </c>
      <c r="AA4" s="87">
        <v>0.69491814877685099</v>
      </c>
      <c r="AB4" s="81">
        <v>1</v>
      </c>
      <c r="AC4" s="83">
        <v>0.88</v>
      </c>
      <c r="AD4" s="83">
        <v>0.53333333333333299</v>
      </c>
      <c r="AE4" s="47">
        <v>0.86938749999999998</v>
      </c>
      <c r="AF4" s="47">
        <v>0.7984</v>
      </c>
      <c r="AG4" s="82">
        <v>1.05927142857143</v>
      </c>
      <c r="AH4" s="83">
        <v>0.83628571428571397</v>
      </c>
      <c r="AI4" s="83">
        <v>0.84</v>
      </c>
      <c r="AJ4" s="83">
        <v>0.80851063829787195</v>
      </c>
      <c r="AK4" s="81">
        <v>0.5</v>
      </c>
      <c r="AL4" s="82">
        <v>0.74994798303878396</v>
      </c>
      <c r="AM4" s="83">
        <v>0.8</v>
      </c>
      <c r="AN4" s="90">
        <v>999</v>
      </c>
      <c r="AO4" s="81">
        <v>0.61409013812652102</v>
      </c>
      <c r="AP4" s="47">
        <v>0.70199999999999996</v>
      </c>
      <c r="AQ4" s="47">
        <v>0.92725000000000002</v>
      </c>
      <c r="AR4" s="47">
        <v>0.89666666666666694</v>
      </c>
      <c r="AS4" s="47">
        <v>0.71428571428571397</v>
      </c>
      <c r="AT4" s="47">
        <v>1</v>
      </c>
      <c r="AU4" s="47">
        <v>0.66120000000000001</v>
      </c>
      <c r="AV4" s="82">
        <v>0.78792750272555701</v>
      </c>
      <c r="AW4" s="81">
        <v>1</v>
      </c>
      <c r="AX4" s="47">
        <v>1</v>
      </c>
      <c r="AY4" s="82">
        <v>0.94033333333333302</v>
      </c>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x14ac:dyDescent="0.25">
      <c r="A5" s="85" t="s">
        <v>1060</v>
      </c>
      <c r="B5" s="86">
        <f t="shared" si="0"/>
        <v>0.66380075016513551</v>
      </c>
      <c r="C5" s="87">
        <f t="shared" si="1"/>
        <v>0.68535783135791073</v>
      </c>
      <c r="D5" s="87">
        <f>AVERAGE(N5:Q5)</f>
        <v>0.67943662816918349</v>
      </c>
      <c r="E5" s="87">
        <f t="shared" si="2"/>
        <v>0.80142784688397073</v>
      </c>
      <c r="F5" s="87">
        <f t="shared" si="3"/>
        <v>0.51762017543859662</v>
      </c>
      <c r="G5" s="88">
        <f t="shared" si="4"/>
        <v>0.63516126897601621</v>
      </c>
      <c r="H5" s="87">
        <v>1</v>
      </c>
      <c r="I5" s="87">
        <v>0.42857142857142899</v>
      </c>
      <c r="J5" s="87">
        <v>0</v>
      </c>
      <c r="K5" s="87">
        <v>1</v>
      </c>
      <c r="L5" s="87">
        <v>0.86322603769558903</v>
      </c>
      <c r="M5" s="88">
        <v>0.82034952188044696</v>
      </c>
      <c r="N5" s="86">
        <v>0.720928216321571</v>
      </c>
      <c r="O5" s="87">
        <v>0.95793493832473497</v>
      </c>
      <c r="P5" s="87">
        <v>0.827603264441652</v>
      </c>
      <c r="Q5" s="88">
        <v>0.211280093588776</v>
      </c>
      <c r="R5" s="86">
        <v>0.67708722642954</v>
      </c>
      <c r="S5" s="87">
        <v>0.964736842105263</v>
      </c>
      <c r="T5" s="88">
        <v>0.76245947211710896</v>
      </c>
      <c r="U5" s="86">
        <v>0.68421052631579005</v>
      </c>
      <c r="V5" s="87">
        <v>0.66500000000000004</v>
      </c>
      <c r="W5" s="88">
        <v>0.20365</v>
      </c>
      <c r="X5" s="86">
        <v>0.44605849256560798</v>
      </c>
      <c r="Y5" s="25">
        <v>0.74789674691623698</v>
      </c>
      <c r="Z5" s="87">
        <v>0.5</v>
      </c>
      <c r="AA5" s="87">
        <v>0.84668983642221995</v>
      </c>
      <c r="AB5" s="81">
        <v>0.66666666666666696</v>
      </c>
      <c r="AC5" s="83">
        <v>0.66759999999999997</v>
      </c>
      <c r="AD5" s="83">
        <v>0.6</v>
      </c>
      <c r="AE5" s="47">
        <v>0.750745</v>
      </c>
      <c r="AF5" s="47">
        <v>0.66439999999999999</v>
      </c>
      <c r="AG5" s="82">
        <v>0.99517280414963805</v>
      </c>
      <c r="AH5" s="83">
        <v>0.81736363636363596</v>
      </c>
      <c r="AI5" s="83">
        <v>0.78866666666666696</v>
      </c>
      <c r="AJ5" s="83">
        <v>0.81152173913043502</v>
      </c>
      <c r="AK5" s="81">
        <v>0.75</v>
      </c>
      <c r="AL5" s="82">
        <v>0.69835233585772405</v>
      </c>
      <c r="AM5" s="83">
        <v>0.8</v>
      </c>
      <c r="AN5" s="90">
        <v>999</v>
      </c>
      <c r="AO5" s="81">
        <v>0.50988181818181799</v>
      </c>
      <c r="AP5" s="47">
        <v>0.58325000000000005</v>
      </c>
      <c r="AQ5" s="47">
        <v>0.9405</v>
      </c>
      <c r="AR5" s="47">
        <v>0.98157142857142798</v>
      </c>
      <c r="AS5" s="47">
        <v>0.64285714285714302</v>
      </c>
      <c r="AT5" s="47">
        <v>0.63324999999999998</v>
      </c>
      <c r="AU5" s="47">
        <v>0.68125000000000002</v>
      </c>
      <c r="AV5" s="82">
        <v>0.71036576994434097</v>
      </c>
      <c r="AW5" s="81">
        <v>0.82754880761433802</v>
      </c>
      <c r="AX5" s="47">
        <v>0</v>
      </c>
      <c r="AY5" s="82">
        <v>0.23624999999999999</v>
      </c>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x14ac:dyDescent="0.25">
      <c r="A6" s="85" t="s">
        <v>1066</v>
      </c>
      <c r="B6" s="86">
        <f t="shared" si="0"/>
        <v>0.71327000146949371</v>
      </c>
      <c r="C6" s="87">
        <f t="shared" si="1"/>
        <v>0.79510664843133805</v>
      </c>
      <c r="D6" s="87">
        <f>AVERAGE(N6,P6)</f>
        <v>0.81878173917399899</v>
      </c>
      <c r="E6" s="87">
        <f t="shared" si="2"/>
        <v>0.68781509536119367</v>
      </c>
      <c r="F6" s="87">
        <f t="shared" si="3"/>
        <v>0.7918089864344845</v>
      </c>
      <c r="G6" s="88">
        <f t="shared" si="4"/>
        <v>0.47283753794645322</v>
      </c>
      <c r="H6" s="87">
        <v>1</v>
      </c>
      <c r="I6" s="87">
        <v>1</v>
      </c>
      <c r="J6" s="87">
        <v>0.66666666666666696</v>
      </c>
      <c r="K6" s="87">
        <v>0.75</v>
      </c>
      <c r="L6" s="87">
        <v>0.70679183998726003</v>
      </c>
      <c r="M6" s="88">
        <v>0.64718138393410096</v>
      </c>
      <c r="N6" s="86">
        <v>0.81764148579983897</v>
      </c>
      <c r="O6" s="91">
        <v>999</v>
      </c>
      <c r="P6" s="87">
        <v>0.81992199254815901</v>
      </c>
      <c r="Q6" s="89">
        <v>999</v>
      </c>
      <c r="R6" s="86">
        <v>0.45568150450151801</v>
      </c>
      <c r="S6" s="87">
        <v>0.91210526315789497</v>
      </c>
      <c r="T6" s="88">
        <v>0.69565851842416804</v>
      </c>
      <c r="U6" s="86">
        <v>0.94736842105263197</v>
      </c>
      <c r="V6" s="87">
        <v>0.5</v>
      </c>
      <c r="W6" s="88">
        <v>0.92805853825082196</v>
      </c>
      <c r="X6" s="86">
        <v>0.66500000000000004</v>
      </c>
      <c r="Y6" s="87">
        <v>8.8625126488177899E-2</v>
      </c>
      <c r="Z6" s="87">
        <v>0.25</v>
      </c>
      <c r="AA6" s="87">
        <v>0.88772502529763497</v>
      </c>
      <c r="AB6" s="81">
        <v>1</v>
      </c>
      <c r="AC6" s="83">
        <v>0.83250000000000002</v>
      </c>
      <c r="AD6" s="83">
        <v>0.7089375</v>
      </c>
      <c r="AE6" s="47">
        <v>0.57935833333333298</v>
      </c>
      <c r="AF6" s="47">
        <v>0.60719999999999996</v>
      </c>
      <c r="AG6" s="82">
        <v>0.77483333333333304</v>
      </c>
      <c r="AH6" s="83">
        <v>0.71269230769230796</v>
      </c>
      <c r="AI6" s="83">
        <v>0.63866666666666705</v>
      </c>
      <c r="AJ6" s="83">
        <v>0.88187499999999996</v>
      </c>
      <c r="AK6" s="81">
        <v>1</v>
      </c>
      <c r="AL6" s="82">
        <v>0.63712288394171201</v>
      </c>
      <c r="AM6" s="83">
        <v>1</v>
      </c>
      <c r="AN6" s="90">
        <v>999</v>
      </c>
      <c r="AO6" s="81">
        <v>0.61866341725129104</v>
      </c>
      <c r="AP6" s="91">
        <v>999</v>
      </c>
      <c r="AQ6" s="47">
        <v>0.52733333333333299</v>
      </c>
      <c r="AR6" s="47">
        <v>0.61219999999999997</v>
      </c>
      <c r="AS6" s="47">
        <v>0.85714285714285698</v>
      </c>
      <c r="AT6" s="47">
        <v>0.16500000000000001</v>
      </c>
      <c r="AU6" s="47">
        <v>0.61060000000000003</v>
      </c>
      <c r="AV6" s="82">
        <v>0.56515660128791401</v>
      </c>
      <c r="AW6" s="81">
        <v>0.77480382436260598</v>
      </c>
      <c r="AX6" s="47">
        <v>1</v>
      </c>
      <c r="AY6" s="82">
        <v>0.87339999999999995</v>
      </c>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25">
      <c r="A7" s="85" t="s">
        <v>1069</v>
      </c>
      <c r="B7" s="86">
        <f t="shared" si="0"/>
        <v>0.7885392106007949</v>
      </c>
      <c r="C7" s="87">
        <f t="shared" si="1"/>
        <v>0.89871842997353557</v>
      </c>
      <c r="D7" s="87">
        <f>AVERAGE(N7:Q7)</f>
        <v>0.54984614877136695</v>
      </c>
      <c r="E7" s="87">
        <f t="shared" si="2"/>
        <v>0.79849101503851294</v>
      </c>
      <c r="F7" s="87">
        <f t="shared" si="3"/>
        <v>0.93037229141133493</v>
      </c>
      <c r="G7" s="88">
        <f t="shared" si="4"/>
        <v>0.76526816780922402</v>
      </c>
      <c r="H7" s="87">
        <v>0.90476190476190499</v>
      </c>
      <c r="I7" s="87">
        <v>0.85714285714285698</v>
      </c>
      <c r="J7" s="87">
        <v>1</v>
      </c>
      <c r="K7" s="87">
        <v>1</v>
      </c>
      <c r="L7" s="87">
        <v>0.81073600593927297</v>
      </c>
      <c r="M7" s="87">
        <v>0.81966981199717803</v>
      </c>
      <c r="N7" s="86">
        <v>0.46708072301741599</v>
      </c>
      <c r="O7" s="87">
        <v>0.75075558514819496</v>
      </c>
      <c r="P7" s="87">
        <v>0.67283978205399797</v>
      </c>
      <c r="Q7" s="88">
        <v>0.30870850486585899</v>
      </c>
      <c r="R7" s="87">
        <v>0.83121625312948499</v>
      </c>
      <c r="S7" s="87">
        <v>1</v>
      </c>
      <c r="T7" s="87">
        <v>0.56425679198605405</v>
      </c>
      <c r="U7" s="86">
        <v>1</v>
      </c>
      <c r="V7" s="87">
        <v>0.83</v>
      </c>
      <c r="W7" s="88">
        <v>0.96111687423400505</v>
      </c>
      <c r="X7" s="87">
        <v>0.66500000000000004</v>
      </c>
      <c r="Y7" s="87">
        <v>0.66500000000000004</v>
      </c>
      <c r="Z7" s="87">
        <v>0.83</v>
      </c>
      <c r="AA7" s="87">
        <v>0.90107267123689605</v>
      </c>
      <c r="AB7" s="81">
        <v>1</v>
      </c>
      <c r="AC7" s="83">
        <v>0.83250000000000002</v>
      </c>
      <c r="AD7" s="83">
        <v>1</v>
      </c>
      <c r="AE7" s="47">
        <v>0.84807142857142903</v>
      </c>
      <c r="AF7" s="47">
        <v>1</v>
      </c>
      <c r="AG7" s="82">
        <v>0.93811428571428601</v>
      </c>
      <c r="AH7" s="83">
        <v>0.83250000000000002</v>
      </c>
      <c r="AI7" s="83">
        <v>0.77200000000000002</v>
      </c>
      <c r="AJ7" s="83">
        <v>0.965208333333333</v>
      </c>
      <c r="AK7" s="81">
        <v>1</v>
      </c>
      <c r="AL7" s="82">
        <v>0.79105374782901205</v>
      </c>
      <c r="AM7" s="83">
        <v>0.8</v>
      </c>
      <c r="AN7" s="90">
        <v>999</v>
      </c>
      <c r="AO7" s="81">
        <v>0.53649715839455003</v>
      </c>
      <c r="AP7" s="47">
        <v>0.10199999999999999</v>
      </c>
      <c r="AQ7" s="47">
        <v>0.80823623288609003</v>
      </c>
      <c r="AR7" s="47">
        <v>1</v>
      </c>
      <c r="AS7" s="47">
        <v>1</v>
      </c>
      <c r="AT7" s="47">
        <v>0.55674999999999997</v>
      </c>
      <c r="AU7" s="47">
        <v>0.67174999999999996</v>
      </c>
      <c r="AV7" s="82">
        <v>0.66789048446866295</v>
      </c>
      <c r="AW7" s="81">
        <v>0.67266918598535896</v>
      </c>
      <c r="AX7" s="47">
        <v>1</v>
      </c>
      <c r="AY7" s="82">
        <v>0.94350000000000001</v>
      </c>
    </row>
    <row r="8" spans="1:1024" x14ac:dyDescent="0.25">
      <c r="A8" s="85" t="s">
        <v>1073</v>
      </c>
      <c r="B8" s="86">
        <f t="shared" si="0"/>
        <v>0.76581703953877223</v>
      </c>
      <c r="C8" s="87">
        <f t="shared" si="1"/>
        <v>0.9061629993440069</v>
      </c>
      <c r="D8" s="87">
        <f>AVERAGE(N8:Q8)</f>
        <v>0.74076506954125998</v>
      </c>
      <c r="E8" s="87">
        <f t="shared" si="2"/>
        <v>0.80698735487097828</v>
      </c>
      <c r="F8" s="87">
        <f t="shared" si="3"/>
        <v>0.72462148737829901</v>
      </c>
      <c r="G8" s="88">
        <f t="shared" si="4"/>
        <v>0.65054828655931707</v>
      </c>
      <c r="H8" s="87">
        <v>0.97368421052631604</v>
      </c>
      <c r="I8" s="87">
        <v>0.85714285714285698</v>
      </c>
      <c r="J8" s="87">
        <v>1</v>
      </c>
      <c r="K8" s="87">
        <v>1</v>
      </c>
      <c r="L8" s="87">
        <v>0.70744333164379303</v>
      </c>
      <c r="M8" s="87">
        <v>0.89870759675107503</v>
      </c>
      <c r="N8" s="86">
        <v>0.56176702312956905</v>
      </c>
      <c r="O8" s="87">
        <v>0.66458828421203697</v>
      </c>
      <c r="P8" s="87">
        <v>0.736704970823434</v>
      </c>
      <c r="Q8" s="88">
        <v>1</v>
      </c>
      <c r="R8" s="87">
        <v>0.77776131155597406</v>
      </c>
      <c r="S8" s="87">
        <v>1</v>
      </c>
      <c r="T8" s="87">
        <v>0.64320075305696101</v>
      </c>
      <c r="U8" s="86">
        <v>1</v>
      </c>
      <c r="V8" s="87">
        <v>0.74750000000000005</v>
      </c>
      <c r="W8" s="88">
        <v>0.42636446213489698</v>
      </c>
      <c r="X8" s="87">
        <v>0.65687472604775798</v>
      </c>
      <c r="Y8" s="87">
        <v>0.97710467112007005</v>
      </c>
      <c r="Z8" s="87">
        <v>0.16500000000000001</v>
      </c>
      <c r="AA8" s="87">
        <v>0.80321374906943999</v>
      </c>
      <c r="AB8" s="81">
        <v>1</v>
      </c>
      <c r="AC8" s="83">
        <v>0.7</v>
      </c>
      <c r="AD8" s="83">
        <v>0.63118750000000001</v>
      </c>
      <c r="AE8" s="47">
        <v>0.75206176470588204</v>
      </c>
      <c r="AF8" s="47">
        <v>0.75739999999999996</v>
      </c>
      <c r="AG8" s="82">
        <v>1.0992888888888901</v>
      </c>
      <c r="AH8" s="83">
        <v>0.99299999999999999</v>
      </c>
      <c r="AI8" s="83">
        <v>0.87687499999999996</v>
      </c>
      <c r="AJ8" s="83">
        <v>0.94437499999999996</v>
      </c>
      <c r="AK8" s="81">
        <v>0.75</v>
      </c>
      <c r="AL8" s="82">
        <v>0.70947299183349</v>
      </c>
      <c r="AM8" s="83">
        <v>1</v>
      </c>
      <c r="AN8" s="92">
        <v>0.893116666666667</v>
      </c>
      <c r="AO8" s="81">
        <v>0.64360209294389004</v>
      </c>
      <c r="AP8" s="47">
        <v>0.40129999999999999</v>
      </c>
      <c r="AQ8" s="47">
        <v>1.2542500000000001</v>
      </c>
      <c r="AR8" s="47">
        <v>0.93085714285714305</v>
      </c>
      <c r="AS8" s="47">
        <v>0.64285714285714302</v>
      </c>
      <c r="AT8" s="47">
        <v>0.59475</v>
      </c>
      <c r="AU8" s="47">
        <v>0.62560000000000004</v>
      </c>
      <c r="AV8" s="82">
        <v>0.72760233980831102</v>
      </c>
      <c r="AW8" s="81">
        <v>0.67053301383381703</v>
      </c>
      <c r="AX8" s="47">
        <v>1</v>
      </c>
      <c r="AY8" s="82">
        <v>0.83541818181818195</v>
      </c>
    </row>
    <row r="9" spans="1:1024" x14ac:dyDescent="0.25">
      <c r="A9" s="85" t="s">
        <v>1077</v>
      </c>
      <c r="B9" s="86">
        <f t="shared" si="0"/>
        <v>0.77443966049934621</v>
      </c>
      <c r="C9" s="87">
        <f t="shared" si="1"/>
        <v>0.85907589675741081</v>
      </c>
      <c r="D9" s="87">
        <f>AVERAGE(N9:Q9)</f>
        <v>0.87338067940935171</v>
      </c>
      <c r="E9" s="87">
        <f t="shared" si="2"/>
        <v>0.8473838661180797</v>
      </c>
      <c r="F9" s="87">
        <f t="shared" si="3"/>
        <v>0.68097614035087728</v>
      </c>
      <c r="G9" s="88">
        <f t="shared" si="4"/>
        <v>0.61138171986101153</v>
      </c>
      <c r="H9" s="87">
        <v>1</v>
      </c>
      <c r="I9" s="87">
        <v>1</v>
      </c>
      <c r="J9" s="87">
        <v>1</v>
      </c>
      <c r="K9" s="87">
        <v>1</v>
      </c>
      <c r="L9" s="87">
        <v>0.46127213937528999</v>
      </c>
      <c r="M9" s="87">
        <v>0.69318324116917496</v>
      </c>
      <c r="N9" s="86">
        <v>0.83040019750483196</v>
      </c>
      <c r="O9" s="87">
        <v>1</v>
      </c>
      <c r="P9" s="87">
        <v>0.663122520132575</v>
      </c>
      <c r="Q9" s="88">
        <v>1</v>
      </c>
      <c r="R9" s="87">
        <v>0.72734970396836995</v>
      </c>
      <c r="S9" s="87">
        <v>0.87684210526315798</v>
      </c>
      <c r="T9" s="87">
        <v>0.93795978912271105</v>
      </c>
      <c r="U9" s="86">
        <v>0.94736842105263197</v>
      </c>
      <c r="V9" s="87">
        <v>0.5</v>
      </c>
      <c r="W9" s="88">
        <v>0.59555999999999998</v>
      </c>
      <c r="X9" s="87">
        <v>0.66500000000000004</v>
      </c>
      <c r="Y9" s="87">
        <v>0.66500000000000004</v>
      </c>
      <c r="Z9" s="87">
        <v>0.44333333333333302</v>
      </c>
      <c r="AA9" s="87">
        <v>0.67219354611071302</v>
      </c>
      <c r="AB9" s="81">
        <v>1</v>
      </c>
      <c r="AC9" s="83">
        <v>0.83</v>
      </c>
      <c r="AD9" s="83">
        <v>0.86666666666666703</v>
      </c>
      <c r="AE9" s="47">
        <v>0.71525000000000005</v>
      </c>
      <c r="AF9" s="47">
        <v>0.48680000000000001</v>
      </c>
      <c r="AG9" s="82">
        <v>0.97399999999999998</v>
      </c>
      <c r="AH9" s="83">
        <v>0.75727272727272699</v>
      </c>
      <c r="AI9" s="83">
        <v>0.88937500000000003</v>
      </c>
      <c r="AJ9" s="83">
        <v>0.902708333333333</v>
      </c>
      <c r="AK9" s="81">
        <v>0.5</v>
      </c>
      <c r="AL9" s="82">
        <v>0.55389258563846</v>
      </c>
      <c r="AM9" s="83">
        <v>1</v>
      </c>
      <c r="AN9" s="92">
        <v>0.97</v>
      </c>
      <c r="AO9" s="81">
        <v>0.59275555555555504</v>
      </c>
      <c r="AP9" s="47">
        <v>0.75529999999999997</v>
      </c>
      <c r="AQ9" s="47">
        <v>0.13998417680377101</v>
      </c>
      <c r="AR9" s="47">
        <v>0.97587999999999997</v>
      </c>
      <c r="AS9" s="47">
        <v>0.85714285714285698</v>
      </c>
      <c r="AT9" s="47">
        <v>0.16500000000000001</v>
      </c>
      <c r="AU9" s="47">
        <v>0.50434000000000001</v>
      </c>
      <c r="AV9" s="82">
        <v>0.57005751278602601</v>
      </c>
      <c r="AW9" s="81">
        <v>0.57886071082164403</v>
      </c>
      <c r="AX9" s="47">
        <v>1</v>
      </c>
      <c r="AY9" s="82">
        <v>0.79118888888888905</v>
      </c>
    </row>
    <row r="10" spans="1:1024" x14ac:dyDescent="0.25">
      <c r="A10" s="85" t="s">
        <v>1079</v>
      </c>
      <c r="B10" s="86">
        <f t="shared" si="0"/>
        <v>0.77563599107456371</v>
      </c>
      <c r="C10" s="87">
        <f t="shared" si="1"/>
        <v>0.93899408744849311</v>
      </c>
      <c r="D10" s="87">
        <f>AVERAGE(N10,P10)</f>
        <v>0.62368163766571594</v>
      </c>
      <c r="E10" s="87">
        <f t="shared" si="2"/>
        <v>0.79983777505891906</v>
      </c>
      <c r="F10" s="87">
        <f t="shared" si="3"/>
        <v>0.79779145519969019</v>
      </c>
      <c r="G10" s="88">
        <f t="shared" si="4"/>
        <v>0.71787500000000004</v>
      </c>
      <c r="H10" s="87">
        <v>1</v>
      </c>
      <c r="I10" s="87">
        <v>1</v>
      </c>
      <c r="J10" s="87">
        <v>1</v>
      </c>
      <c r="K10" s="87">
        <v>1</v>
      </c>
      <c r="L10" s="87">
        <v>0.99808325697876998</v>
      </c>
      <c r="M10" s="87">
        <v>0.635881267712189</v>
      </c>
      <c r="N10" s="86">
        <v>0.70191867185208601</v>
      </c>
      <c r="O10" s="91">
        <v>999</v>
      </c>
      <c r="P10" s="87">
        <v>0.54544460347934598</v>
      </c>
      <c r="Q10" s="89">
        <v>999</v>
      </c>
      <c r="R10" s="87">
        <v>0.81811071915768296</v>
      </c>
      <c r="S10" s="87">
        <v>0.91210526315789497</v>
      </c>
      <c r="T10" s="87">
        <v>0.66929734286117903</v>
      </c>
      <c r="U10" s="86">
        <v>0.94736842105263197</v>
      </c>
      <c r="V10" s="87">
        <v>0.58250000000000002</v>
      </c>
      <c r="W10" s="88">
        <v>0.86350594454643903</v>
      </c>
      <c r="X10" s="87">
        <v>0.66500000000000004</v>
      </c>
      <c r="Y10" s="87">
        <v>0.75066666666666704</v>
      </c>
      <c r="Z10" s="87">
        <v>0.4975</v>
      </c>
      <c r="AA10" s="87">
        <v>0.95833333333333304</v>
      </c>
      <c r="AB10" s="81">
        <v>1</v>
      </c>
      <c r="AC10" s="83">
        <v>0.83250000000000002</v>
      </c>
      <c r="AD10" s="83">
        <v>0.93333333333333302</v>
      </c>
      <c r="AE10" s="47">
        <v>0.617305555555556</v>
      </c>
      <c r="AF10" s="47">
        <v>0.58250000000000002</v>
      </c>
      <c r="AG10" s="82">
        <v>1.0039111111111101</v>
      </c>
      <c r="AH10" s="83">
        <v>0.91630769230769304</v>
      </c>
      <c r="AI10" s="83">
        <v>0.87062499999999998</v>
      </c>
      <c r="AJ10" s="83">
        <v>0.94437499999999996</v>
      </c>
      <c r="AK10" s="81">
        <v>1</v>
      </c>
      <c r="AL10" s="82">
        <v>0.72545803936826303</v>
      </c>
      <c r="AM10" s="83">
        <v>1</v>
      </c>
      <c r="AN10" s="92">
        <v>0.621714285714286</v>
      </c>
      <c r="AO10" s="81">
        <v>0.529951710001203</v>
      </c>
      <c r="AP10" s="91">
        <v>999</v>
      </c>
      <c r="AQ10" s="47">
        <v>1.5093000000000001</v>
      </c>
      <c r="AR10" s="47">
        <v>0.55000000000000004</v>
      </c>
      <c r="AS10" s="47">
        <v>1</v>
      </c>
      <c r="AT10" s="47">
        <v>0.33</v>
      </c>
      <c r="AU10" s="47">
        <v>0.47799999999999998</v>
      </c>
      <c r="AV10" s="82">
        <v>0.73287528500020105</v>
      </c>
      <c r="AW10" s="81">
        <v>0.54544460347934598</v>
      </c>
      <c r="AX10" s="47">
        <v>1</v>
      </c>
      <c r="AY10" s="82">
        <v>0.94333333333333302</v>
      </c>
    </row>
    <row r="11" spans="1:1024" x14ac:dyDescent="0.25">
      <c r="A11" s="85" t="s">
        <v>1081</v>
      </c>
      <c r="B11" s="86">
        <f t="shared" si="0"/>
        <v>0.75895536005512854</v>
      </c>
      <c r="C11" s="87">
        <f t="shared" si="1"/>
        <v>0.86576235853456918</v>
      </c>
      <c r="D11" s="87">
        <f t="shared" ref="D11:D17" si="5">AVERAGE(N11:Q11)</f>
        <v>0.85239870137116003</v>
      </c>
      <c r="E11" s="87">
        <f t="shared" si="2"/>
        <v>0.7419719731768063</v>
      </c>
      <c r="F11" s="87">
        <f t="shared" si="3"/>
        <v>0.61166790422934125</v>
      </c>
      <c r="G11" s="88">
        <f t="shared" si="4"/>
        <v>0.72297586296376604</v>
      </c>
      <c r="H11" s="87">
        <v>0.88235294117647101</v>
      </c>
      <c r="I11" s="87">
        <v>0.71428571428571397</v>
      </c>
      <c r="J11" s="87">
        <v>1</v>
      </c>
      <c r="K11" s="87">
        <v>1</v>
      </c>
      <c r="L11" s="87">
        <v>0.77005125386293205</v>
      </c>
      <c r="M11" s="87">
        <v>0.82788424188229703</v>
      </c>
      <c r="N11" s="86">
        <v>0.90032956628903205</v>
      </c>
      <c r="O11" s="87">
        <v>0.88371833620257501</v>
      </c>
      <c r="P11" s="87">
        <v>0.62554690299303295</v>
      </c>
      <c r="Q11" s="88">
        <v>1</v>
      </c>
      <c r="R11" s="87">
        <v>0.65178254856582896</v>
      </c>
      <c r="S11" s="87">
        <v>0.89473684210526305</v>
      </c>
      <c r="T11" s="87">
        <v>0.679396528859327</v>
      </c>
      <c r="U11" s="86">
        <v>0.94736842105263197</v>
      </c>
      <c r="V11" s="87">
        <v>0.58250000000000002</v>
      </c>
      <c r="W11" s="88">
        <v>0.30513529163539199</v>
      </c>
      <c r="X11" s="87">
        <v>0.66500000000000004</v>
      </c>
      <c r="Y11" s="87">
        <v>1</v>
      </c>
      <c r="Z11" s="87">
        <v>0.5</v>
      </c>
      <c r="AA11" s="87">
        <v>0.726903451855064</v>
      </c>
      <c r="AB11" s="81">
        <v>1</v>
      </c>
      <c r="AC11" s="83">
        <v>0.69474999999999998</v>
      </c>
      <c r="AD11" s="83">
        <v>0.59025000000000005</v>
      </c>
      <c r="AE11" s="47">
        <v>0.60656283437356695</v>
      </c>
      <c r="AF11" s="47">
        <v>0.53879999999999995</v>
      </c>
      <c r="AG11" s="82">
        <v>1.01721111111111</v>
      </c>
      <c r="AH11" s="83">
        <v>0.92857142857142905</v>
      </c>
      <c r="AI11" s="83">
        <v>0.86750000000000005</v>
      </c>
      <c r="AJ11" s="83">
        <v>0.85808510638297897</v>
      </c>
      <c r="AK11" s="81">
        <v>0.66666666666666696</v>
      </c>
      <c r="AL11" s="82">
        <v>0.76542426611879599</v>
      </c>
      <c r="AM11" s="83">
        <v>1</v>
      </c>
      <c r="AN11" s="90">
        <v>999</v>
      </c>
      <c r="AO11" s="81">
        <v>0.53719117357462398</v>
      </c>
      <c r="AP11" s="47">
        <v>0.23100000000000001</v>
      </c>
      <c r="AQ11" s="47">
        <v>0.97633333333333305</v>
      </c>
      <c r="AR11" s="47">
        <v>0.83657142857142897</v>
      </c>
      <c r="AS11" s="47">
        <v>0.64285714285714302</v>
      </c>
      <c r="AT11" s="47">
        <v>0.58250000000000002</v>
      </c>
      <c r="AU11" s="47">
        <v>0.71220000000000006</v>
      </c>
      <c r="AV11" s="82">
        <v>0.64552186833378999</v>
      </c>
      <c r="AW11" s="81">
        <v>0.57740271493212703</v>
      </c>
      <c r="AX11" s="47">
        <v>1</v>
      </c>
      <c r="AY11" s="82">
        <v>0.80049999999999999</v>
      </c>
    </row>
    <row r="12" spans="1:1024" x14ac:dyDescent="0.25">
      <c r="A12" s="85" t="s">
        <v>1084</v>
      </c>
      <c r="B12" s="86">
        <f t="shared" si="0"/>
        <v>0.81975849594585637</v>
      </c>
      <c r="C12" s="87">
        <f t="shared" si="1"/>
        <v>0.91219483310092697</v>
      </c>
      <c r="D12" s="87">
        <f t="shared" si="5"/>
        <v>0.733620352775472</v>
      </c>
      <c r="E12" s="87">
        <f t="shared" si="2"/>
        <v>0.82968981446418832</v>
      </c>
      <c r="F12" s="87">
        <f t="shared" si="3"/>
        <v>0.84764282232306754</v>
      </c>
      <c r="G12" s="88">
        <f t="shared" si="4"/>
        <v>0.77564465706562702</v>
      </c>
      <c r="H12" s="87">
        <v>1</v>
      </c>
      <c r="I12" s="87">
        <v>1</v>
      </c>
      <c r="J12" s="87">
        <v>1</v>
      </c>
      <c r="K12" s="87">
        <v>1</v>
      </c>
      <c r="L12" s="25">
        <v>0.61916638762193399</v>
      </c>
      <c r="M12" s="25">
        <v>0.85400261098362795</v>
      </c>
      <c r="N12" s="86">
        <v>0.30872833695070001</v>
      </c>
      <c r="O12" s="87">
        <v>0.76511863452176598</v>
      </c>
      <c r="P12" s="87">
        <v>0.86063443962942199</v>
      </c>
      <c r="Q12" s="88">
        <v>1</v>
      </c>
      <c r="R12" s="87">
        <v>0.819796389553344</v>
      </c>
      <c r="S12" s="87">
        <v>0.98210526315789504</v>
      </c>
      <c r="T12" s="87">
        <v>0.68716779068132605</v>
      </c>
      <c r="U12" s="86">
        <v>0.94736842105263197</v>
      </c>
      <c r="V12" s="87">
        <v>0.74750000000000005</v>
      </c>
      <c r="W12" s="88">
        <v>0.84806004591657103</v>
      </c>
      <c r="X12" s="87">
        <v>0.56083849842042999</v>
      </c>
      <c r="Y12" s="87">
        <v>1</v>
      </c>
      <c r="Z12" s="87">
        <v>0.663333333333333</v>
      </c>
      <c r="AA12" s="87">
        <v>0.87840679650874498</v>
      </c>
      <c r="AB12" s="81">
        <v>1</v>
      </c>
      <c r="AC12" s="83">
        <v>0.74</v>
      </c>
      <c r="AD12" s="83">
        <v>0.89975000000000005</v>
      </c>
      <c r="AE12" s="47">
        <v>0.85388750000000002</v>
      </c>
      <c r="AF12" s="47">
        <v>0.90239999999999998</v>
      </c>
      <c r="AG12" s="82">
        <v>1.0786875</v>
      </c>
      <c r="AH12" s="83">
        <v>0.97166666666666701</v>
      </c>
      <c r="AI12" s="83">
        <v>0.79400000000000004</v>
      </c>
      <c r="AJ12" s="83">
        <v>0.97208333333333297</v>
      </c>
      <c r="AK12" s="81">
        <v>1</v>
      </c>
      <c r="AL12" s="82">
        <v>0.72386931396000398</v>
      </c>
      <c r="AM12" s="83">
        <v>1</v>
      </c>
      <c r="AN12" s="90">
        <v>999</v>
      </c>
      <c r="AO12" s="81">
        <v>0.567650715644342</v>
      </c>
      <c r="AP12" s="47">
        <v>0.20499999999999999</v>
      </c>
      <c r="AQ12" s="47">
        <v>0.93459999999999999</v>
      </c>
      <c r="AR12" s="47">
        <v>0.97042857142857097</v>
      </c>
      <c r="AS12" s="47">
        <v>1</v>
      </c>
      <c r="AT12" s="47">
        <v>0.64824999999999999</v>
      </c>
      <c r="AU12" s="47">
        <v>0.75419999999999998</v>
      </c>
      <c r="AV12" s="82">
        <v>0.72573275529613002</v>
      </c>
      <c r="AW12" s="81">
        <v>0.82579304953677801</v>
      </c>
      <c r="AX12" s="47">
        <v>1</v>
      </c>
      <c r="AY12" s="82">
        <v>0.85618181818181804</v>
      </c>
    </row>
    <row r="13" spans="1:1024" ht="13.5" customHeight="1" x14ac:dyDescent="0.25">
      <c r="A13" s="85" t="s">
        <v>1160</v>
      </c>
      <c r="B13" s="86">
        <f t="shared" si="0"/>
        <v>0.78478433430070638</v>
      </c>
      <c r="C13" s="87">
        <f t="shared" si="1"/>
        <v>0.7605207926413794</v>
      </c>
      <c r="D13" s="87">
        <f t="shared" si="5"/>
        <v>0.94759080682396701</v>
      </c>
      <c r="E13" s="87">
        <f t="shared" si="2"/>
        <v>0.70873879675967366</v>
      </c>
      <c r="F13" s="87">
        <f t="shared" si="3"/>
        <v>0.7466067356916527</v>
      </c>
      <c r="G13" s="88">
        <f t="shared" si="4"/>
        <v>0.760464539586859</v>
      </c>
      <c r="H13" s="87">
        <v>0.75</v>
      </c>
      <c r="I13" s="87">
        <v>0.71428571428571397</v>
      </c>
      <c r="J13" s="87">
        <v>0.66666666666666696</v>
      </c>
      <c r="K13" s="87">
        <v>1</v>
      </c>
      <c r="L13" s="87">
        <v>0.74358092407618404</v>
      </c>
      <c r="M13" s="87">
        <v>0.68859145081971196</v>
      </c>
      <c r="N13" s="86">
        <v>0.81460344207204405</v>
      </c>
      <c r="O13" s="87">
        <v>0.97575978522382401</v>
      </c>
      <c r="P13" s="87">
        <v>1</v>
      </c>
      <c r="Q13" s="88">
        <v>1</v>
      </c>
      <c r="R13" s="87">
        <v>0.77693754706165197</v>
      </c>
      <c r="S13" s="87">
        <v>0.54368421052631599</v>
      </c>
      <c r="T13" s="87">
        <v>0.80559463269105303</v>
      </c>
      <c r="U13" s="86">
        <v>0.47368421052631599</v>
      </c>
      <c r="V13" s="87">
        <v>0.83</v>
      </c>
      <c r="W13" s="88">
        <v>0.93613599654864199</v>
      </c>
      <c r="X13" s="87">
        <v>0.55333333333333301</v>
      </c>
      <c r="Y13" s="87">
        <v>0.65949529932710604</v>
      </c>
      <c r="Z13" s="87">
        <v>0.83</v>
      </c>
      <c r="AA13" s="87">
        <v>0.99902952568699699</v>
      </c>
      <c r="AB13" s="81">
        <v>0.4</v>
      </c>
      <c r="AC13" s="83">
        <v>0.66456666069852299</v>
      </c>
      <c r="AD13" s="83">
        <v>0.86666666666666703</v>
      </c>
      <c r="AE13" s="47">
        <v>0.83422499999999999</v>
      </c>
      <c r="AF13" s="47">
        <v>0.86460000000000004</v>
      </c>
      <c r="AG13" s="82">
        <v>0.97096000000000005</v>
      </c>
      <c r="AH13" s="83">
        <v>0.58150000000000002</v>
      </c>
      <c r="AI13" s="83">
        <v>0.85506666666666697</v>
      </c>
      <c r="AJ13" s="83">
        <v>0.73744680851063804</v>
      </c>
      <c r="AK13" s="81">
        <v>1</v>
      </c>
      <c r="AL13" s="82">
        <v>0.72400967959626295</v>
      </c>
      <c r="AM13" s="83">
        <v>1</v>
      </c>
      <c r="AN13" s="92">
        <v>0.87</v>
      </c>
      <c r="AO13" s="81">
        <v>0.60072766321530802</v>
      </c>
      <c r="AP13" s="47">
        <v>0.95350000000000001</v>
      </c>
      <c r="AQ13" s="47">
        <v>0.99231999999999998</v>
      </c>
      <c r="AR13" s="47">
        <v>0.98375000000000001</v>
      </c>
      <c r="AS13" s="47">
        <v>0.71428571428571397</v>
      </c>
      <c r="AT13" s="47">
        <v>0.83</v>
      </c>
      <c r="AU13" s="47">
        <v>0.66559999999999997</v>
      </c>
      <c r="AV13" s="82">
        <v>0.82002619678586097</v>
      </c>
      <c r="AW13" s="81">
        <v>1.16946308724832</v>
      </c>
      <c r="AX13" s="47">
        <v>0</v>
      </c>
      <c r="AY13" s="82">
        <v>0.3</v>
      </c>
    </row>
    <row r="14" spans="1:1024" x14ac:dyDescent="0.25">
      <c r="A14" s="85" t="s">
        <v>1091</v>
      </c>
      <c r="B14" s="86">
        <f t="shared" si="0"/>
        <v>0.73724060461819685</v>
      </c>
      <c r="C14" s="87">
        <f t="shared" si="1"/>
        <v>0.85010803429663762</v>
      </c>
      <c r="D14" s="87">
        <f t="shared" si="5"/>
        <v>0.63545788226931044</v>
      </c>
      <c r="E14" s="87">
        <f t="shared" si="2"/>
        <v>0.76094301024051492</v>
      </c>
      <c r="F14" s="87">
        <f t="shared" si="3"/>
        <v>0.82151533759370621</v>
      </c>
      <c r="G14" s="88">
        <f t="shared" si="4"/>
        <v>0.61817875869081496</v>
      </c>
      <c r="H14" s="87">
        <v>0.85714285714285698</v>
      </c>
      <c r="I14" s="87">
        <v>0.71428571428571397</v>
      </c>
      <c r="J14" s="87">
        <v>1</v>
      </c>
      <c r="K14" s="87">
        <v>1</v>
      </c>
      <c r="L14" s="87">
        <v>0.73317345184954896</v>
      </c>
      <c r="M14" s="87">
        <v>0.796046182501706</v>
      </c>
      <c r="N14" s="86">
        <v>0.57974658311578997</v>
      </c>
      <c r="O14" s="87">
        <v>0.74402878681579898</v>
      </c>
      <c r="P14" s="87">
        <v>0.76868970135617798</v>
      </c>
      <c r="Q14" s="88">
        <v>0.44936645778947498</v>
      </c>
      <c r="R14" s="87">
        <v>0.75957797075719302</v>
      </c>
      <c r="S14" s="87">
        <v>0.89473684210526305</v>
      </c>
      <c r="T14" s="87">
        <v>0.62851421785908901</v>
      </c>
      <c r="U14" s="86">
        <v>0.94736842105263197</v>
      </c>
      <c r="V14" s="87">
        <v>0.66500000000000004</v>
      </c>
      <c r="W14" s="93">
        <v>0.85217759172848695</v>
      </c>
      <c r="X14" s="87">
        <v>0.66500000000000004</v>
      </c>
      <c r="Y14" s="87">
        <v>0.28237279321157999</v>
      </c>
      <c r="Z14" s="87">
        <v>0.75</v>
      </c>
      <c r="AA14" s="87">
        <v>0.77534224155167997</v>
      </c>
      <c r="AB14" s="81">
        <v>1</v>
      </c>
      <c r="AC14" s="83">
        <v>0.83250000000000002</v>
      </c>
      <c r="AD14" s="83">
        <v>0.93333333333333302</v>
      </c>
      <c r="AE14" s="47">
        <v>0.479527066280453</v>
      </c>
      <c r="AF14" s="47">
        <v>0.33560000000000001</v>
      </c>
      <c r="AG14" s="82">
        <v>0.915825</v>
      </c>
      <c r="AH14" s="83">
        <v>0.79492857142857098</v>
      </c>
      <c r="AI14" s="83">
        <v>0.86124999999999996</v>
      </c>
      <c r="AJ14" s="83">
        <v>0.86104166666666704</v>
      </c>
      <c r="AK14" s="81">
        <v>0.75</v>
      </c>
      <c r="AL14" s="82">
        <v>0.70334739195340701</v>
      </c>
      <c r="AM14" s="83">
        <v>1</v>
      </c>
      <c r="AN14" s="90">
        <v>999</v>
      </c>
      <c r="AO14" s="81">
        <v>0.53133313399480797</v>
      </c>
      <c r="AP14" s="91">
        <v>999</v>
      </c>
      <c r="AQ14" s="47">
        <v>0.63262499999999999</v>
      </c>
      <c r="AR14" s="47">
        <v>0.86028571428571399</v>
      </c>
      <c r="AS14" s="47">
        <v>1</v>
      </c>
      <c r="AT14" s="47">
        <v>0.42475000000000002</v>
      </c>
      <c r="AU14" s="47">
        <v>0.65780000000000005</v>
      </c>
      <c r="AV14" s="82">
        <v>0.68446564138008703</v>
      </c>
      <c r="AW14" s="81">
        <v>0.84107875306592295</v>
      </c>
      <c r="AX14" s="47">
        <v>1</v>
      </c>
      <c r="AY14" s="82">
        <v>0.92737499999999995</v>
      </c>
    </row>
    <row r="15" spans="1:1024" x14ac:dyDescent="0.25">
      <c r="A15" s="85" t="s">
        <v>1161</v>
      </c>
      <c r="B15" s="86">
        <f t="shared" si="0"/>
        <v>0.75201322198613696</v>
      </c>
      <c r="C15" s="87">
        <f t="shared" si="1"/>
        <v>0.66748097260646866</v>
      </c>
      <c r="D15" s="87">
        <f t="shared" si="5"/>
        <v>0.97356333298908371</v>
      </c>
      <c r="E15" s="87">
        <f t="shared" si="2"/>
        <v>0.70020239490801106</v>
      </c>
      <c r="F15" s="87">
        <f t="shared" si="3"/>
        <v>0.64052641898600027</v>
      </c>
      <c r="G15" s="88">
        <f t="shared" si="4"/>
        <v>0.77829299044112121</v>
      </c>
      <c r="H15" s="87">
        <v>0.18421052631578899</v>
      </c>
      <c r="I15" s="87">
        <v>0.42857142857142899</v>
      </c>
      <c r="J15" s="87">
        <v>1</v>
      </c>
      <c r="K15" s="87">
        <v>1</v>
      </c>
      <c r="L15" s="87">
        <v>0.69481931523618201</v>
      </c>
      <c r="M15" s="87">
        <v>0.69728456551541196</v>
      </c>
      <c r="N15" s="86">
        <v>0.968608225852157</v>
      </c>
      <c r="O15" s="87">
        <v>0.93887092175348197</v>
      </c>
      <c r="P15" s="87">
        <v>0.98677418435069597</v>
      </c>
      <c r="Q15" s="88">
        <v>1</v>
      </c>
      <c r="R15" s="87">
        <v>0.72064510610417898</v>
      </c>
      <c r="S15" s="87">
        <v>0.45578947368421102</v>
      </c>
      <c r="T15" s="87">
        <v>0.92417260493564302</v>
      </c>
      <c r="U15" s="86">
        <v>0.90909090909090895</v>
      </c>
      <c r="V15" s="87">
        <v>0.57999999999999996</v>
      </c>
      <c r="W15" s="88">
        <v>0.432488347867092</v>
      </c>
      <c r="X15" s="87">
        <v>1</v>
      </c>
      <c r="Y15" s="87">
        <v>0.57188165451332396</v>
      </c>
      <c r="Z15" s="87">
        <v>0.88666666666666705</v>
      </c>
      <c r="AA15" s="87">
        <v>0.65462364058449396</v>
      </c>
      <c r="AB15" s="81">
        <v>1</v>
      </c>
      <c r="AC15" s="83">
        <v>0.52492039980427596</v>
      </c>
      <c r="AD15" s="83">
        <v>0.46375</v>
      </c>
      <c r="AE15" s="47">
        <v>0.72789499999999996</v>
      </c>
      <c r="AF15" s="47">
        <v>0.71740000000000004</v>
      </c>
      <c r="AG15" s="82">
        <v>1.05266666666667</v>
      </c>
      <c r="AH15" s="83">
        <v>0.64423076923076905</v>
      </c>
      <c r="AI15" s="83">
        <v>0.63461538461538503</v>
      </c>
      <c r="AJ15" s="83">
        <v>0.57777777777777795</v>
      </c>
      <c r="AK15" s="81">
        <v>0.33333333333333298</v>
      </c>
      <c r="AL15" s="82">
        <v>0.69846170203472602</v>
      </c>
      <c r="AM15" s="83">
        <v>1</v>
      </c>
      <c r="AN15" s="92">
        <v>1.1154999999999999</v>
      </c>
      <c r="AO15" s="81">
        <v>0.48521822077994498</v>
      </c>
      <c r="AP15" s="47">
        <v>0.88800000000000001</v>
      </c>
      <c r="AQ15" s="47">
        <v>0.94820000000000004</v>
      </c>
      <c r="AR15" s="47">
        <v>0.89600000000000002</v>
      </c>
      <c r="AS15" s="47">
        <v>0.69230769230769196</v>
      </c>
      <c r="AT15" s="47">
        <v>0.88424999999999998</v>
      </c>
      <c r="AU15" s="47">
        <v>0.64380000000000004</v>
      </c>
      <c r="AV15" s="82">
        <v>0.77682513044109103</v>
      </c>
      <c r="AW15" s="81">
        <v>0.98324999999999996</v>
      </c>
      <c r="AX15" s="94">
        <v>999</v>
      </c>
      <c r="AY15" s="82">
        <v>0.86760000000000004</v>
      </c>
    </row>
    <row r="16" spans="1:1024" x14ac:dyDescent="0.25">
      <c r="A16" s="85" t="s">
        <v>1096</v>
      </c>
      <c r="B16" s="86">
        <f>AVERAGE(C16:G16)</f>
        <v>0.86435323514141194</v>
      </c>
      <c r="C16" s="87">
        <f t="shared" si="1"/>
        <v>0.87366077666456032</v>
      </c>
      <c r="D16" s="87">
        <f>AVERAGE(N16:Q16)</f>
        <v>0.99332684632663737</v>
      </c>
      <c r="E16" s="87">
        <f t="shared" si="2"/>
        <v>0.83663126317595493</v>
      </c>
      <c r="F16" s="87">
        <f t="shared" si="3"/>
        <v>0.92137120280929929</v>
      </c>
      <c r="G16" s="88">
        <f t="shared" si="4"/>
        <v>0.69677608673060742</v>
      </c>
      <c r="H16" s="87">
        <v>0.80434782608695599</v>
      </c>
      <c r="I16" s="87">
        <v>1</v>
      </c>
      <c r="J16" s="87">
        <v>1</v>
      </c>
      <c r="K16" s="87">
        <v>1</v>
      </c>
      <c r="L16" s="87">
        <v>0.68063082231249705</v>
      </c>
      <c r="M16" s="87">
        <v>0.75698601158790901</v>
      </c>
      <c r="N16" s="86">
        <v>1</v>
      </c>
      <c r="O16" s="87">
        <v>1</v>
      </c>
      <c r="P16" s="87">
        <v>0.979980538979912</v>
      </c>
      <c r="Q16" s="89"/>
      <c r="R16" s="87">
        <v>0.82609619745195295</v>
      </c>
      <c r="S16" s="87">
        <v>0.78947368421052599</v>
      </c>
      <c r="T16" s="87">
        <v>0.89432390786538596</v>
      </c>
      <c r="U16" s="86">
        <v>0.94736842105263197</v>
      </c>
      <c r="V16" s="87">
        <v>0.91500000000000004</v>
      </c>
      <c r="W16" s="88">
        <v>0.90174518737526599</v>
      </c>
      <c r="X16" s="87">
        <v>0.83</v>
      </c>
      <c r="Y16" s="87">
        <v>0.403782724996742</v>
      </c>
      <c r="Z16" s="87">
        <v>0.55333333333333301</v>
      </c>
      <c r="AA16" s="87">
        <v>0.999988288592355</v>
      </c>
      <c r="AB16" s="81">
        <v>1</v>
      </c>
      <c r="AC16" s="83">
        <v>0.75016666666666698</v>
      </c>
      <c r="AD16" s="83">
        <v>0.90800000000000003</v>
      </c>
      <c r="AE16" s="47">
        <v>0.96230334047547295</v>
      </c>
      <c r="AF16" s="47">
        <v>0.99980000000000002</v>
      </c>
      <c r="AG16" s="82">
        <v>1.0737545454545501</v>
      </c>
      <c r="AH16" s="83">
        <v>0.66269230769230802</v>
      </c>
      <c r="AI16" s="83">
        <v>0.63642857142857101</v>
      </c>
      <c r="AJ16" s="83">
        <v>0.88638297872340399</v>
      </c>
      <c r="AK16" s="81">
        <v>1</v>
      </c>
      <c r="AL16" s="82">
        <v>0.72796845030319102</v>
      </c>
      <c r="AM16" s="83">
        <v>1</v>
      </c>
      <c r="AN16" s="90">
        <v>999</v>
      </c>
      <c r="AO16" s="81">
        <v>0.63830176907725</v>
      </c>
      <c r="AP16" s="47">
        <v>0.56479999999999997</v>
      </c>
      <c r="AQ16" s="47">
        <v>0.92420000000000002</v>
      </c>
      <c r="AR16" s="47">
        <v>0.995714285714286</v>
      </c>
      <c r="AS16" s="47">
        <v>1</v>
      </c>
      <c r="AT16" s="47">
        <v>0.91500000000000004</v>
      </c>
      <c r="AU16" s="47">
        <v>0.64239999999999997</v>
      </c>
      <c r="AV16" s="82">
        <v>0.81148800782736197</v>
      </c>
      <c r="AW16" s="81">
        <v>0.97475000000000001</v>
      </c>
      <c r="AX16" s="47">
        <v>1</v>
      </c>
      <c r="AY16" s="82">
        <v>0.9294</v>
      </c>
    </row>
    <row r="17" spans="1:51" x14ac:dyDescent="0.25">
      <c r="A17" s="95" t="s">
        <v>1099</v>
      </c>
      <c r="B17" s="96">
        <f t="shared" si="0"/>
        <v>0.72594099223861708</v>
      </c>
      <c r="C17" s="97">
        <f t="shared" si="1"/>
        <v>0.71619990214528206</v>
      </c>
      <c r="D17" s="97">
        <f t="shared" si="5"/>
        <v>0.82626156270526196</v>
      </c>
      <c r="E17" s="97">
        <f t="shared" si="2"/>
        <v>0.71046728576866902</v>
      </c>
      <c r="F17" s="97">
        <f t="shared" si="3"/>
        <v>0.59698326921948597</v>
      </c>
      <c r="G17" s="98">
        <f t="shared" si="4"/>
        <v>0.77979294135438626</v>
      </c>
      <c r="H17" s="97">
        <v>0.85714285714285698</v>
      </c>
      <c r="I17" s="97">
        <v>0.85714285714285698</v>
      </c>
      <c r="J17" s="97">
        <v>0.33333333333333298</v>
      </c>
      <c r="K17" s="97">
        <v>0.8125</v>
      </c>
      <c r="L17" s="99">
        <v>0.74587036042371402</v>
      </c>
      <c r="M17" s="99">
        <v>0.69121000482893102</v>
      </c>
      <c r="N17" s="96">
        <v>0.55897770776484701</v>
      </c>
      <c r="O17" s="97">
        <v>0.94039137882771795</v>
      </c>
      <c r="P17" s="97">
        <v>0.80567716422848301</v>
      </c>
      <c r="Q17" s="98">
        <v>1</v>
      </c>
      <c r="R17" s="97">
        <v>0.61343865032315403</v>
      </c>
      <c r="S17" s="97">
        <v>0.84210526315789502</v>
      </c>
      <c r="T17" s="97">
        <v>0.67585794382495801</v>
      </c>
      <c r="U17" s="96">
        <v>0.68421052631579005</v>
      </c>
      <c r="V17" s="97">
        <v>0.25</v>
      </c>
      <c r="W17" s="98">
        <v>0.85673928134266797</v>
      </c>
      <c r="X17" s="97">
        <v>0.66500000000000004</v>
      </c>
      <c r="Y17" s="97">
        <v>1</v>
      </c>
      <c r="Z17" s="97">
        <v>0.4975</v>
      </c>
      <c r="AA17" s="97">
        <v>0.95667176541754495</v>
      </c>
      <c r="AB17" s="100">
        <v>0.66666666666666696</v>
      </c>
      <c r="AC17" s="101">
        <v>0.83250000000000002</v>
      </c>
      <c r="AD17" s="101">
        <v>0.58225000000000005</v>
      </c>
      <c r="AE17" s="102">
        <v>0.71667386992342996</v>
      </c>
      <c r="AF17" s="102">
        <v>0.74880000000000002</v>
      </c>
      <c r="AG17" s="103">
        <v>0.98890909090909096</v>
      </c>
      <c r="AH17" s="101">
        <v>0.75727272727272699</v>
      </c>
      <c r="AI17" s="101">
        <v>0.755</v>
      </c>
      <c r="AJ17" s="101">
        <v>0.71</v>
      </c>
      <c r="AK17" s="100">
        <v>0.875</v>
      </c>
      <c r="AL17" s="103">
        <v>0.68160838984605399</v>
      </c>
      <c r="AM17" s="101">
        <v>1</v>
      </c>
      <c r="AN17" s="104">
        <v>999</v>
      </c>
      <c r="AO17" s="100">
        <v>0.46495088812122398</v>
      </c>
      <c r="AP17" s="102">
        <v>5.8299999999999998E-2</v>
      </c>
      <c r="AQ17" s="102">
        <v>1.0109999999999999</v>
      </c>
      <c r="AR17" s="102">
        <v>0.90538571428571402</v>
      </c>
      <c r="AS17" s="102">
        <v>0.71428571428571397</v>
      </c>
      <c r="AT17" s="102">
        <v>0.50775000000000003</v>
      </c>
      <c r="AU17" s="102">
        <v>0.70540000000000003</v>
      </c>
      <c r="AV17" s="103">
        <v>0.62386747381323604</v>
      </c>
      <c r="AW17" s="100">
        <v>0.756710311269574</v>
      </c>
      <c r="AX17" s="102">
        <v>1</v>
      </c>
      <c r="AY17" s="103">
        <v>0.89929999999999999</v>
      </c>
    </row>
  </sheetData>
  <autoFilter ref="A2:AY17"/>
  <mergeCells count="3">
    <mergeCell ref="A1:G1"/>
    <mergeCell ref="H1:AA1"/>
    <mergeCell ref="AB1:AY1"/>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1"/>
  <sheetViews>
    <sheetView tabSelected="1" zoomScaleNormal="100" workbookViewId="0">
      <pane xSplit="1" ySplit="1" topLeftCell="B128" activePane="bottomRight" state="frozen"/>
      <selection pane="topRight" activeCell="B1" sqref="B1"/>
      <selection pane="bottomLeft" activeCell="A416" sqref="A416"/>
      <selection pane="bottomRight" activeCell="A125" sqref="A125"/>
    </sheetView>
  </sheetViews>
  <sheetFormatPr defaultRowHeight="15" x14ac:dyDescent="0.25"/>
  <cols>
    <col min="1" max="1" width="109.140625" style="105" customWidth="1"/>
    <col min="2" max="15" width="9.140625" style="106"/>
    <col min="16" max="16" width="9.140625" style="107"/>
    <col min="17" max="1025" width="9.140625" style="108"/>
  </cols>
  <sheetData>
    <row r="1" spans="1:1024" ht="27" thickBot="1" x14ac:dyDescent="0.3">
      <c r="A1" s="109" t="s">
        <v>0</v>
      </c>
      <c r="B1" s="110" t="s">
        <v>1027</v>
      </c>
      <c r="C1" s="110" t="s">
        <v>1053</v>
      </c>
      <c r="D1" s="110" t="s">
        <v>1060</v>
      </c>
      <c r="E1" s="110" t="s">
        <v>1066</v>
      </c>
      <c r="F1" s="110" t="s">
        <v>1069</v>
      </c>
      <c r="G1" s="110" t="s">
        <v>1073</v>
      </c>
      <c r="H1" s="110" t="s">
        <v>1077</v>
      </c>
      <c r="I1" s="110" t="s">
        <v>1079</v>
      </c>
      <c r="J1" s="110" t="s">
        <v>1081</v>
      </c>
      <c r="K1" s="110" t="s">
        <v>1084</v>
      </c>
      <c r="L1" s="110" t="s">
        <v>1160</v>
      </c>
      <c r="M1" s="110" t="s">
        <v>1091</v>
      </c>
      <c r="N1" s="110" t="s">
        <v>1096</v>
      </c>
      <c r="O1" s="110" t="s">
        <v>1098</v>
      </c>
      <c r="P1" s="111" t="s">
        <v>1099</v>
      </c>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6.5" thickTop="1" thickBot="1" x14ac:dyDescent="0.3">
      <c r="A2" s="112" t="s">
        <v>1162</v>
      </c>
      <c r="B2" s="110"/>
      <c r="C2" s="110"/>
      <c r="D2" s="110"/>
      <c r="E2" s="110"/>
      <c r="F2" s="110"/>
      <c r="G2" s="110"/>
      <c r="H2" s="110"/>
      <c r="I2" s="110"/>
      <c r="J2" s="110"/>
      <c r="K2" s="110"/>
      <c r="L2" s="110"/>
      <c r="M2" s="110"/>
      <c r="N2" s="110"/>
      <c r="O2" s="110"/>
      <c r="P2" s="111"/>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thickTop="1" x14ac:dyDescent="0.25">
      <c r="A3" s="112" t="s">
        <v>1163</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6.25" x14ac:dyDescent="0.25">
      <c r="A4" s="105" t="s">
        <v>1164</v>
      </c>
      <c r="B4" s="106">
        <v>1</v>
      </c>
      <c r="C4" s="106">
        <v>1</v>
      </c>
      <c r="D4" s="106">
        <v>1</v>
      </c>
      <c r="E4" s="106">
        <v>1</v>
      </c>
      <c r="F4" s="106">
        <v>1</v>
      </c>
      <c r="G4" s="106">
        <v>1</v>
      </c>
      <c r="H4" s="106">
        <v>1</v>
      </c>
      <c r="I4" s="106">
        <v>1</v>
      </c>
      <c r="J4" s="106">
        <v>1</v>
      </c>
      <c r="K4" s="106">
        <v>1</v>
      </c>
      <c r="L4" s="106">
        <v>1</v>
      </c>
      <c r="M4" s="106">
        <v>1</v>
      </c>
      <c r="N4" s="106">
        <v>1</v>
      </c>
      <c r="O4" s="106">
        <v>1</v>
      </c>
      <c r="P4" s="107">
        <v>0</v>
      </c>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26.25" x14ac:dyDescent="0.25">
      <c r="A5" s="105" t="s">
        <v>1165</v>
      </c>
      <c r="B5" s="106">
        <v>1</v>
      </c>
      <c r="C5" s="106">
        <v>1</v>
      </c>
      <c r="D5" s="106">
        <v>1</v>
      </c>
      <c r="E5" s="106">
        <v>1</v>
      </c>
      <c r="F5" s="106">
        <v>1</v>
      </c>
      <c r="G5" s="106">
        <v>1</v>
      </c>
      <c r="H5" s="106">
        <v>1</v>
      </c>
      <c r="I5" s="106">
        <v>1</v>
      </c>
      <c r="J5" s="106">
        <v>1</v>
      </c>
      <c r="K5" s="106">
        <v>1</v>
      </c>
      <c r="L5" s="106">
        <v>1</v>
      </c>
      <c r="M5" s="106">
        <v>1</v>
      </c>
      <c r="N5" s="106">
        <v>1</v>
      </c>
      <c r="O5" s="106">
        <v>1</v>
      </c>
      <c r="P5" s="107">
        <v>1</v>
      </c>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26.25" x14ac:dyDescent="0.25">
      <c r="A6" s="105" t="s">
        <v>1166</v>
      </c>
      <c r="B6" s="106">
        <v>1</v>
      </c>
      <c r="C6" s="106">
        <v>1</v>
      </c>
      <c r="D6" s="106">
        <v>0</v>
      </c>
      <c r="E6" s="106">
        <v>1</v>
      </c>
      <c r="F6" s="106">
        <v>1</v>
      </c>
      <c r="G6" s="106">
        <v>1</v>
      </c>
      <c r="H6" s="106">
        <v>1</v>
      </c>
      <c r="I6" s="106">
        <v>1</v>
      </c>
      <c r="J6" s="106">
        <v>1</v>
      </c>
      <c r="K6" s="106">
        <v>1</v>
      </c>
      <c r="L6" s="106">
        <v>0</v>
      </c>
      <c r="M6" s="106">
        <v>1</v>
      </c>
      <c r="N6" s="106">
        <v>1</v>
      </c>
      <c r="O6" s="106">
        <v>997</v>
      </c>
      <c r="P6" s="107">
        <v>1</v>
      </c>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x14ac:dyDescent="0.25">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26.25" x14ac:dyDescent="0.25">
      <c r="A8" s="105" t="s">
        <v>1167</v>
      </c>
      <c r="B8" s="106">
        <v>1</v>
      </c>
      <c r="C8" s="106">
        <v>1</v>
      </c>
      <c r="D8" s="106">
        <v>1</v>
      </c>
      <c r="E8" s="106">
        <v>1</v>
      </c>
      <c r="F8" s="106">
        <v>1</v>
      </c>
      <c r="G8" s="106">
        <v>1</v>
      </c>
      <c r="H8" s="106">
        <v>1</v>
      </c>
      <c r="I8" s="106">
        <v>1</v>
      </c>
      <c r="J8" s="106">
        <v>1</v>
      </c>
      <c r="K8" s="106">
        <v>1</v>
      </c>
      <c r="L8" s="106">
        <v>1</v>
      </c>
      <c r="M8" s="106">
        <v>1</v>
      </c>
      <c r="N8" s="106">
        <v>1</v>
      </c>
      <c r="O8" s="106">
        <v>1</v>
      </c>
      <c r="P8" s="107">
        <v>0</v>
      </c>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26.25" x14ac:dyDescent="0.25">
      <c r="A9" s="105" t="s">
        <v>1168</v>
      </c>
      <c r="B9" s="106">
        <v>1</v>
      </c>
      <c r="C9" s="106">
        <v>1</v>
      </c>
      <c r="D9" s="106">
        <v>1</v>
      </c>
      <c r="E9" s="106">
        <v>1</v>
      </c>
      <c r="F9" s="106">
        <v>1</v>
      </c>
      <c r="G9" s="106">
        <v>1</v>
      </c>
      <c r="H9" s="106">
        <v>1</v>
      </c>
      <c r="I9" s="106">
        <v>1</v>
      </c>
      <c r="J9" s="106">
        <v>1</v>
      </c>
      <c r="K9" s="106">
        <v>1</v>
      </c>
      <c r="L9" s="106">
        <v>0</v>
      </c>
      <c r="M9" s="106">
        <v>1</v>
      </c>
      <c r="N9" s="106">
        <v>1</v>
      </c>
      <c r="O9" s="106">
        <v>1</v>
      </c>
      <c r="P9" s="107">
        <v>1</v>
      </c>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26.25" x14ac:dyDescent="0.25">
      <c r="A10" s="105" t="s">
        <v>1169</v>
      </c>
      <c r="B10" s="106">
        <v>1</v>
      </c>
      <c r="C10" s="106">
        <v>1</v>
      </c>
      <c r="D10" s="106">
        <v>0</v>
      </c>
      <c r="E10" s="106">
        <v>1</v>
      </c>
      <c r="F10" s="106">
        <v>1</v>
      </c>
      <c r="G10" s="106">
        <v>1</v>
      </c>
      <c r="H10" s="106">
        <v>1</v>
      </c>
      <c r="I10" s="106">
        <v>1</v>
      </c>
      <c r="J10" s="106">
        <v>1</v>
      </c>
      <c r="K10" s="106">
        <v>1</v>
      </c>
      <c r="L10" s="106">
        <v>0</v>
      </c>
      <c r="M10" s="106">
        <v>1</v>
      </c>
      <c r="N10" s="106">
        <v>1</v>
      </c>
      <c r="O10" s="106">
        <v>997</v>
      </c>
      <c r="P10" s="107">
        <v>1</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x14ac:dyDescent="0.25">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26.25" x14ac:dyDescent="0.25">
      <c r="A12" s="105" t="s">
        <v>1170</v>
      </c>
      <c r="B12" s="106">
        <v>1</v>
      </c>
      <c r="C12" s="106">
        <v>1</v>
      </c>
      <c r="D12" s="106">
        <v>1</v>
      </c>
      <c r="E12" s="106">
        <v>1</v>
      </c>
      <c r="F12" s="106">
        <v>1</v>
      </c>
      <c r="G12" s="106">
        <v>1</v>
      </c>
      <c r="H12" s="106">
        <v>1</v>
      </c>
      <c r="I12" s="106">
        <v>1</v>
      </c>
      <c r="J12" s="106">
        <v>1</v>
      </c>
      <c r="K12" s="106">
        <v>1</v>
      </c>
      <c r="L12" s="106">
        <v>1</v>
      </c>
      <c r="M12" s="106">
        <v>1</v>
      </c>
      <c r="N12" s="106">
        <v>1</v>
      </c>
      <c r="O12" s="106">
        <v>1</v>
      </c>
      <c r="P12" s="107">
        <v>0</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26.25" x14ac:dyDescent="0.25">
      <c r="A13" s="105" t="s">
        <v>1171</v>
      </c>
      <c r="B13" s="106">
        <v>1</v>
      </c>
      <c r="C13" s="106">
        <v>1</v>
      </c>
      <c r="D13" s="106">
        <v>1</v>
      </c>
      <c r="E13" s="106">
        <v>1</v>
      </c>
      <c r="F13" s="106">
        <v>1</v>
      </c>
      <c r="G13" s="106">
        <v>1</v>
      </c>
      <c r="H13" s="106">
        <v>1</v>
      </c>
      <c r="I13" s="106">
        <v>1</v>
      </c>
      <c r="J13" s="106">
        <v>1</v>
      </c>
      <c r="K13" s="106">
        <v>1</v>
      </c>
      <c r="L13" s="106">
        <v>1</v>
      </c>
      <c r="M13" s="106">
        <v>1</v>
      </c>
      <c r="N13" s="106">
        <v>1</v>
      </c>
      <c r="O13" s="106">
        <v>1</v>
      </c>
      <c r="P13" s="107">
        <v>1</v>
      </c>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39" x14ac:dyDescent="0.25">
      <c r="A14" s="105" t="s">
        <v>1172</v>
      </c>
      <c r="B14" s="106">
        <v>1</v>
      </c>
      <c r="C14" s="106">
        <v>1</v>
      </c>
      <c r="D14" s="106">
        <v>0</v>
      </c>
      <c r="E14" s="106">
        <v>1</v>
      </c>
      <c r="F14" s="106">
        <v>1</v>
      </c>
      <c r="G14" s="106">
        <v>1</v>
      </c>
      <c r="H14" s="106">
        <v>1</v>
      </c>
      <c r="I14" s="106">
        <v>1</v>
      </c>
      <c r="J14" s="106">
        <v>1</v>
      </c>
      <c r="K14" s="106">
        <v>1</v>
      </c>
      <c r="L14" s="106">
        <v>0</v>
      </c>
      <c r="M14" s="106">
        <v>1</v>
      </c>
      <c r="N14" s="106">
        <v>1</v>
      </c>
      <c r="O14" s="106">
        <v>997</v>
      </c>
      <c r="P14" s="107">
        <v>1</v>
      </c>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x14ac:dyDescent="0.2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26.25" x14ac:dyDescent="0.25">
      <c r="A16" s="105" t="s">
        <v>1173</v>
      </c>
      <c r="B16" s="106">
        <v>1</v>
      </c>
      <c r="C16" s="106">
        <v>1</v>
      </c>
      <c r="D16" s="106">
        <v>1</v>
      </c>
      <c r="E16" s="106">
        <v>1</v>
      </c>
      <c r="F16" s="106">
        <v>1</v>
      </c>
      <c r="G16" s="106">
        <v>1</v>
      </c>
      <c r="H16" s="106">
        <v>1</v>
      </c>
      <c r="I16" s="106">
        <v>1</v>
      </c>
      <c r="J16" s="106">
        <v>1</v>
      </c>
      <c r="K16" s="106">
        <v>1</v>
      </c>
      <c r="L16" s="106">
        <v>1</v>
      </c>
      <c r="M16" s="106">
        <v>1</v>
      </c>
      <c r="N16" s="106">
        <v>1</v>
      </c>
      <c r="O16" s="106">
        <v>1</v>
      </c>
      <c r="P16" s="107">
        <v>0</v>
      </c>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26.25" x14ac:dyDescent="0.25">
      <c r="A17" s="105" t="s">
        <v>1174</v>
      </c>
      <c r="B17" s="106">
        <v>1</v>
      </c>
      <c r="C17" s="106">
        <v>1</v>
      </c>
      <c r="D17" s="106">
        <v>1</v>
      </c>
      <c r="E17" s="106">
        <v>1</v>
      </c>
      <c r="F17" s="106">
        <v>1</v>
      </c>
      <c r="G17" s="106">
        <v>1</v>
      </c>
      <c r="H17" s="106">
        <v>1</v>
      </c>
      <c r="I17" s="106">
        <v>1</v>
      </c>
      <c r="J17" s="106">
        <v>1</v>
      </c>
      <c r="K17" s="106">
        <v>1</v>
      </c>
      <c r="L17" s="106">
        <v>0</v>
      </c>
      <c r="M17" s="106">
        <v>1</v>
      </c>
      <c r="N17" s="106">
        <v>1</v>
      </c>
      <c r="O17" s="106">
        <v>1</v>
      </c>
      <c r="P17" s="107">
        <v>1</v>
      </c>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39" x14ac:dyDescent="0.25">
      <c r="A18" s="105" t="s">
        <v>1175</v>
      </c>
      <c r="B18" s="106">
        <v>1</v>
      </c>
      <c r="C18" s="106">
        <v>1</v>
      </c>
      <c r="D18" s="106">
        <v>0</v>
      </c>
      <c r="E18" s="106">
        <v>1</v>
      </c>
      <c r="F18" s="106">
        <v>1</v>
      </c>
      <c r="G18" s="106">
        <v>1</v>
      </c>
      <c r="H18" s="106">
        <v>1</v>
      </c>
      <c r="I18" s="106">
        <v>1</v>
      </c>
      <c r="J18" s="106">
        <v>1</v>
      </c>
      <c r="K18" s="106">
        <v>1</v>
      </c>
      <c r="L18" s="106">
        <v>0</v>
      </c>
      <c r="M18" s="106">
        <v>1</v>
      </c>
      <c r="N18" s="106">
        <v>1</v>
      </c>
      <c r="O18" s="106">
        <v>997</v>
      </c>
      <c r="P18" s="107">
        <v>1</v>
      </c>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25">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5">
      <c r="A20" s="105" t="s">
        <v>1176</v>
      </c>
      <c r="B20" s="106">
        <v>1</v>
      </c>
      <c r="C20" s="106">
        <v>1</v>
      </c>
      <c r="D20" s="106">
        <v>1</v>
      </c>
      <c r="E20" s="106">
        <v>1</v>
      </c>
      <c r="F20" s="106">
        <v>1</v>
      </c>
      <c r="G20" s="106">
        <v>1</v>
      </c>
      <c r="H20" s="106">
        <v>1</v>
      </c>
      <c r="I20" s="106">
        <v>1</v>
      </c>
      <c r="J20" s="106">
        <v>1</v>
      </c>
      <c r="K20" s="106">
        <v>1</v>
      </c>
      <c r="L20" s="106">
        <v>0</v>
      </c>
      <c r="M20" s="106">
        <v>1</v>
      </c>
      <c r="N20" s="106">
        <v>1</v>
      </c>
      <c r="O20" s="106">
        <v>1</v>
      </c>
      <c r="P20" s="107">
        <v>0</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5">
      <c r="A21" s="105" t="s">
        <v>1177</v>
      </c>
      <c r="B21" s="106">
        <v>1</v>
      </c>
      <c r="C21" s="106">
        <v>1</v>
      </c>
      <c r="D21" s="106">
        <v>1</v>
      </c>
      <c r="E21" s="106">
        <v>1</v>
      </c>
      <c r="F21" s="106">
        <v>1</v>
      </c>
      <c r="G21" s="106">
        <v>1</v>
      </c>
      <c r="H21" s="106">
        <v>1</v>
      </c>
      <c r="I21" s="106">
        <v>1</v>
      </c>
      <c r="J21" s="106">
        <v>1</v>
      </c>
      <c r="K21" s="106">
        <v>1</v>
      </c>
      <c r="L21" s="106">
        <v>0</v>
      </c>
      <c r="M21" s="106">
        <v>1</v>
      </c>
      <c r="N21" s="106">
        <v>1</v>
      </c>
      <c r="O21" s="106">
        <v>1</v>
      </c>
      <c r="P21" s="107">
        <v>1</v>
      </c>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6.25" x14ac:dyDescent="0.25">
      <c r="A22" s="105" t="s">
        <v>1178</v>
      </c>
      <c r="B22" s="106">
        <v>1</v>
      </c>
      <c r="C22" s="106">
        <v>1</v>
      </c>
      <c r="D22" s="106">
        <v>0</v>
      </c>
      <c r="E22" s="106">
        <v>1</v>
      </c>
      <c r="F22" s="106">
        <v>1</v>
      </c>
      <c r="G22" s="106">
        <v>1</v>
      </c>
      <c r="H22" s="106">
        <v>1</v>
      </c>
      <c r="I22" s="106">
        <v>1</v>
      </c>
      <c r="J22" s="106">
        <v>1</v>
      </c>
      <c r="K22" s="106">
        <v>1</v>
      </c>
      <c r="L22" s="106">
        <v>0</v>
      </c>
      <c r="M22" s="106">
        <v>1</v>
      </c>
      <c r="N22" s="106">
        <v>1</v>
      </c>
      <c r="O22" s="106">
        <v>997</v>
      </c>
      <c r="P22" s="107">
        <v>1</v>
      </c>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15.75" thickBot="1" x14ac:dyDescent="0.3">
      <c r="A23" s="113" t="s">
        <v>1179</v>
      </c>
      <c r="B23" s="114">
        <f t="shared" ref="B23:N23" si="0">AVERAGE(B4:B22)</f>
        <v>1</v>
      </c>
      <c r="C23" s="114">
        <f t="shared" si="0"/>
        <v>1</v>
      </c>
      <c r="D23" s="114">
        <f t="shared" si="0"/>
        <v>0.66666666666666663</v>
      </c>
      <c r="E23" s="114">
        <f t="shared" si="0"/>
        <v>1</v>
      </c>
      <c r="F23" s="114">
        <f t="shared" si="0"/>
        <v>1</v>
      </c>
      <c r="G23" s="114">
        <f t="shared" si="0"/>
        <v>1</v>
      </c>
      <c r="H23" s="114">
        <f t="shared" si="0"/>
        <v>1</v>
      </c>
      <c r="I23" s="114">
        <f t="shared" si="0"/>
        <v>1</v>
      </c>
      <c r="J23" s="114">
        <f t="shared" si="0"/>
        <v>1</v>
      </c>
      <c r="K23" s="114">
        <f t="shared" si="0"/>
        <v>1</v>
      </c>
      <c r="L23" s="114">
        <f t="shared" si="0"/>
        <v>0.4</v>
      </c>
      <c r="M23" s="114">
        <f t="shared" si="0"/>
        <v>1</v>
      </c>
      <c r="N23" s="114">
        <f t="shared" si="0"/>
        <v>1</v>
      </c>
      <c r="O23" s="114">
        <f>AVERAGE(O19:O21,O15:O17,O11:O13,O7:O9,O4:O5)</f>
        <v>1</v>
      </c>
      <c r="P23" s="115">
        <f>AVERAGE(P4:P22)</f>
        <v>0.66666666666666663</v>
      </c>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15.75" thickBot="1" x14ac:dyDescent="0.3">
      <c r="A24" s="113" t="s">
        <v>1180</v>
      </c>
      <c r="B24" s="114">
        <f>AVERAGE(B4:B22)</f>
        <v>1</v>
      </c>
      <c r="C24" s="114" t="e">
        <f>AVERAGE(#REF!)</f>
        <v>#REF!</v>
      </c>
      <c r="D24" s="114" t="e">
        <f>AVERAGE(#REF!)</f>
        <v>#REF!</v>
      </c>
      <c r="E24" s="114" t="e">
        <f>AVERAGE(#REF!)</f>
        <v>#REF!</v>
      </c>
      <c r="F24" s="114" t="e">
        <f>AVERAGE(#REF!)</f>
        <v>#REF!</v>
      </c>
      <c r="G24" s="114" t="e">
        <f>AVERAGE(#REF!)</f>
        <v>#REF!</v>
      </c>
      <c r="H24" s="114" t="e">
        <f>AVERAGE(#REF!)</f>
        <v>#REF!</v>
      </c>
      <c r="I24" s="114" t="e">
        <f>AVERAGE(#REF!)</f>
        <v>#REF!</v>
      </c>
      <c r="J24" s="114" t="e">
        <f>AVERAGE(#REF!)</f>
        <v>#REF!</v>
      </c>
      <c r="K24" s="114" t="e">
        <f>AVERAGE(#REF!)</f>
        <v>#REF!</v>
      </c>
      <c r="L24" s="114" t="e">
        <f>AVERAGE(#REF!)</f>
        <v>#REF!</v>
      </c>
      <c r="M24" s="114" t="e">
        <f>AVERAGE(#REF!)</f>
        <v>#REF!</v>
      </c>
      <c r="N24" s="114" t="e">
        <f>AVERAGE(#REF!)</f>
        <v>#REF!</v>
      </c>
      <c r="O24" s="114">
        <f>AVERAGE(O19:O21,O15:O17,O11:O13,O7:O9,O4:O5)</f>
        <v>1</v>
      </c>
      <c r="P24" s="115">
        <f>AVERAGE(P4:P22)</f>
        <v>0.66666666666666663</v>
      </c>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x14ac:dyDescent="0.25">
      <c r="A25" s="112" t="s">
        <v>1181</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x14ac:dyDescent="0.25">
      <c r="A26" s="116" t="s">
        <v>1182</v>
      </c>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5">
      <c r="A27" s="105" t="s">
        <v>1183</v>
      </c>
      <c r="B27" s="106">
        <v>1</v>
      </c>
      <c r="C27" s="106">
        <v>0.5</v>
      </c>
      <c r="D27" s="106">
        <v>1</v>
      </c>
      <c r="E27" s="106">
        <v>1</v>
      </c>
      <c r="F27" s="106">
        <v>1</v>
      </c>
      <c r="G27" s="106">
        <v>1</v>
      </c>
      <c r="H27" s="106">
        <v>1</v>
      </c>
      <c r="I27" s="106">
        <v>1</v>
      </c>
      <c r="J27" s="106">
        <v>1</v>
      </c>
      <c r="K27" s="106">
        <v>1</v>
      </c>
      <c r="L27" s="106">
        <v>1</v>
      </c>
      <c r="M27" s="106">
        <v>1</v>
      </c>
      <c r="N27" s="106">
        <v>1</v>
      </c>
      <c r="O27" s="106">
        <v>0</v>
      </c>
      <c r="P27" s="107">
        <v>1</v>
      </c>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5">
      <c r="A28" s="105" t="s">
        <v>1184</v>
      </c>
      <c r="B28" s="106">
        <v>1</v>
      </c>
      <c r="C28" s="106">
        <v>1</v>
      </c>
      <c r="D28" s="106">
        <v>1</v>
      </c>
      <c r="E28" s="106">
        <v>1</v>
      </c>
      <c r="F28" s="106">
        <v>1</v>
      </c>
      <c r="G28" s="106">
        <v>1</v>
      </c>
      <c r="H28" s="106">
        <v>1</v>
      </c>
      <c r="I28" s="106">
        <v>1</v>
      </c>
      <c r="J28" s="106">
        <v>1</v>
      </c>
      <c r="K28" s="106">
        <v>1</v>
      </c>
      <c r="L28" s="106">
        <v>1</v>
      </c>
      <c r="M28" s="106">
        <v>1</v>
      </c>
      <c r="N28" s="106">
        <v>1</v>
      </c>
      <c r="O28" s="106">
        <v>1</v>
      </c>
      <c r="P28" s="107">
        <v>1</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5">
      <c r="A29" s="105" t="s">
        <v>1185</v>
      </c>
      <c r="B29" s="106">
        <v>1</v>
      </c>
      <c r="C29" s="106">
        <v>1</v>
      </c>
      <c r="D29" s="106">
        <v>1</v>
      </c>
      <c r="E29" s="106">
        <v>1</v>
      </c>
      <c r="F29" s="106">
        <v>1</v>
      </c>
      <c r="G29" s="106">
        <v>1</v>
      </c>
      <c r="H29" s="106">
        <v>1</v>
      </c>
      <c r="I29" s="106">
        <v>1</v>
      </c>
      <c r="J29" s="106">
        <v>1</v>
      </c>
      <c r="K29" s="106">
        <v>1</v>
      </c>
      <c r="L29" s="106">
        <v>1</v>
      </c>
      <c r="M29" s="106">
        <v>1</v>
      </c>
      <c r="N29" s="106">
        <v>1</v>
      </c>
      <c r="O29" s="106">
        <v>1</v>
      </c>
      <c r="P29" s="107">
        <v>1</v>
      </c>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x14ac:dyDescent="0.25">
      <c r="A30" s="105" t="s">
        <v>90</v>
      </c>
      <c r="B30" s="106">
        <v>1</v>
      </c>
      <c r="C30" s="106">
        <v>1</v>
      </c>
      <c r="D30" s="106">
        <v>0.33</v>
      </c>
      <c r="E30" s="106">
        <v>0.33</v>
      </c>
      <c r="F30" s="106">
        <v>0.33</v>
      </c>
      <c r="G30" s="106">
        <v>0.33</v>
      </c>
      <c r="H30" s="106">
        <v>0.33</v>
      </c>
      <c r="I30" s="106">
        <v>0.33</v>
      </c>
      <c r="J30" s="106">
        <v>0.33</v>
      </c>
      <c r="K30" s="106">
        <v>0.66</v>
      </c>
      <c r="L30" s="106">
        <v>0.66</v>
      </c>
      <c r="M30" s="106">
        <v>0.33</v>
      </c>
      <c r="N30" s="106">
        <v>0.66</v>
      </c>
      <c r="O30" s="106">
        <v>1</v>
      </c>
      <c r="P30" s="107">
        <v>0.33</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x14ac:dyDescent="0.25">
      <c r="A31" s="105" t="s">
        <v>1186</v>
      </c>
      <c r="B31" s="106">
        <v>0</v>
      </c>
      <c r="D31" s="106">
        <v>8.0000000000000002E-3</v>
      </c>
      <c r="G31" s="106">
        <v>0.64059999999999995</v>
      </c>
      <c r="K31" s="20">
        <v>2.2515495261290201E-2</v>
      </c>
      <c r="L31" s="106">
        <v>0</v>
      </c>
    </row>
    <row r="32" spans="1:1024" x14ac:dyDescent="0.25">
      <c r="A32" s="117" t="s">
        <v>1187</v>
      </c>
      <c r="B32" s="118">
        <f t="shared" ref="B32:P32" si="1">AVERAGE(B27:B31)</f>
        <v>0.8</v>
      </c>
      <c r="C32" s="118">
        <f t="shared" si="1"/>
        <v>0.875</v>
      </c>
      <c r="D32" s="118">
        <f t="shared" si="1"/>
        <v>0.66759999999999997</v>
      </c>
      <c r="E32" s="118">
        <f t="shared" si="1"/>
        <v>0.83250000000000002</v>
      </c>
      <c r="F32" s="118">
        <f t="shared" si="1"/>
        <v>0.83250000000000002</v>
      </c>
      <c r="G32" s="118">
        <f t="shared" si="1"/>
        <v>0.79412000000000005</v>
      </c>
      <c r="H32" s="118">
        <f t="shared" si="1"/>
        <v>0.83250000000000002</v>
      </c>
      <c r="I32" s="118">
        <f t="shared" si="1"/>
        <v>0.83250000000000002</v>
      </c>
      <c r="J32" s="118">
        <f t="shared" si="1"/>
        <v>0.83250000000000002</v>
      </c>
      <c r="K32" s="118">
        <f t="shared" si="1"/>
        <v>0.73650309905225808</v>
      </c>
      <c r="L32" s="118">
        <f t="shared" si="1"/>
        <v>0.73199999999999998</v>
      </c>
      <c r="M32" s="118">
        <f t="shared" si="1"/>
        <v>0.83250000000000002</v>
      </c>
      <c r="N32" s="118">
        <f t="shared" si="1"/>
        <v>0.91500000000000004</v>
      </c>
      <c r="O32" s="118">
        <f t="shared" si="1"/>
        <v>0.75</v>
      </c>
      <c r="P32" s="119">
        <f t="shared" si="1"/>
        <v>0.83250000000000002</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x14ac:dyDescent="0.25">
      <c r="A33" s="116" t="s">
        <v>1188</v>
      </c>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x14ac:dyDescent="0.25">
      <c r="A34" s="105" t="s">
        <v>1189</v>
      </c>
      <c r="J34" s="106">
        <v>0.64500000000000002</v>
      </c>
    </row>
    <row r="35" spans="1:1024" x14ac:dyDescent="0.25">
      <c r="A35" s="105" t="s">
        <v>1190</v>
      </c>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x14ac:dyDescent="0.25">
      <c r="A36" s="105" t="s">
        <v>1191</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x14ac:dyDescent="0.25">
      <c r="A37" s="105" t="s">
        <v>1192</v>
      </c>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x14ac:dyDescent="0.25">
      <c r="A38" s="105" t="s">
        <v>1193</v>
      </c>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x14ac:dyDescent="0.25">
      <c r="A39" s="105" t="s">
        <v>1194</v>
      </c>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x14ac:dyDescent="0.25">
      <c r="A40" s="105" t="s">
        <v>1195</v>
      </c>
      <c r="L40" s="106">
        <v>0.79300000000000004</v>
      </c>
    </row>
    <row r="41" spans="1:1024" x14ac:dyDescent="0.25">
      <c r="A41" s="105" t="s">
        <v>1196</v>
      </c>
      <c r="L41" s="43">
        <v>0.40126664279409302</v>
      </c>
      <c r="O41" s="3">
        <v>0.77720399804276197</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x14ac:dyDescent="0.25">
      <c r="A42" s="105" t="s">
        <v>1197</v>
      </c>
      <c r="B42" s="106">
        <v>0.72499999999999998</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x14ac:dyDescent="0.25">
      <c r="A43" s="105" t="s">
        <v>1198</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26.25" x14ac:dyDescent="0.25">
      <c r="A44" s="105" t="s">
        <v>1199</v>
      </c>
      <c r="B44"/>
      <c r="C44"/>
      <c r="D44"/>
      <c r="E44"/>
      <c r="F44"/>
      <c r="G44"/>
      <c r="H44"/>
      <c r="I44"/>
      <c r="J44"/>
      <c r="K44"/>
      <c r="L44"/>
      <c r="M44"/>
      <c r="N44" s="106">
        <v>0.56599999999999995</v>
      </c>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26.25" x14ac:dyDescent="0.25">
      <c r="A45" s="105" t="s">
        <v>1200</v>
      </c>
      <c r="B45"/>
      <c r="C45"/>
      <c r="D45"/>
      <c r="E45"/>
      <c r="F45"/>
      <c r="G45"/>
      <c r="H45"/>
      <c r="I45"/>
      <c r="J45"/>
      <c r="K45"/>
      <c r="L45"/>
      <c r="M45"/>
      <c r="N45" s="106">
        <v>0.62</v>
      </c>
      <c r="O45" s="106">
        <v>0.21</v>
      </c>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26.25" x14ac:dyDescent="0.25">
      <c r="A46" s="105" t="s">
        <v>1201</v>
      </c>
      <c r="B46"/>
      <c r="C46"/>
      <c r="D46"/>
      <c r="E46"/>
      <c r="F46"/>
      <c r="G46"/>
      <c r="H46"/>
      <c r="I46"/>
      <c r="J46"/>
      <c r="K46"/>
      <c r="L46"/>
      <c r="M46"/>
      <c r="N46" s="106">
        <v>0.56999999999999995</v>
      </c>
      <c r="O46" s="106">
        <v>0.38</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26.25" x14ac:dyDescent="0.25">
      <c r="A47" s="105" t="s">
        <v>1202</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26.25" x14ac:dyDescent="0.25">
      <c r="A48" s="105" t="s">
        <v>1203</v>
      </c>
      <c r="B48"/>
      <c r="C48"/>
      <c r="D48"/>
      <c r="E48"/>
      <c r="F48"/>
      <c r="G48"/>
      <c r="H48"/>
      <c r="I48"/>
      <c r="J48"/>
      <c r="K48"/>
      <c r="L48"/>
      <c r="M48"/>
      <c r="N48"/>
      <c r="O48" s="106">
        <v>4.8000000000000001E-2</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26.25" x14ac:dyDescent="0.25">
      <c r="A49" s="105" t="s">
        <v>1204</v>
      </c>
      <c r="B49"/>
      <c r="C49"/>
      <c r="D49"/>
      <c r="E49"/>
      <c r="F49"/>
      <c r="G49"/>
      <c r="H49"/>
      <c r="I49"/>
      <c r="J49"/>
      <c r="K49"/>
      <c r="L49"/>
      <c r="M49"/>
      <c r="N49"/>
      <c r="O49" s="106">
        <v>8.4000000000000005E-2</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x14ac:dyDescent="0.25">
      <c r="A50" s="105" t="s">
        <v>1205</v>
      </c>
      <c r="B50"/>
      <c r="C50"/>
      <c r="D50"/>
      <c r="E50"/>
      <c r="F50"/>
      <c r="G50"/>
      <c r="H50"/>
      <c r="I50"/>
      <c r="J50" s="106">
        <v>0.46899999999999997</v>
      </c>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x14ac:dyDescent="0.25">
      <c r="A51" s="105" t="s">
        <v>1206</v>
      </c>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x14ac:dyDescent="0.25">
      <c r="A52" s="117" t="s">
        <v>1207</v>
      </c>
      <c r="B52" s="118">
        <f>AVERAGE(B34:B51)</f>
        <v>0.72499999999999998</v>
      </c>
      <c r="C52" s="118"/>
      <c r="D52" s="118"/>
      <c r="E52" s="118"/>
      <c r="F52" s="118"/>
      <c r="G52" s="118"/>
      <c r="H52" s="118"/>
      <c r="I52" s="118"/>
      <c r="J52" s="118">
        <f>AVERAGE(J34:J51)</f>
        <v>0.55699999999999994</v>
      </c>
      <c r="K52" s="118"/>
      <c r="L52" s="118">
        <f>AVERAGE(L34:L51)</f>
        <v>0.59713332139704656</v>
      </c>
      <c r="M52" s="118"/>
      <c r="N52" s="118">
        <f>AVERAGE(N34:N51)</f>
        <v>0.58533333333333326</v>
      </c>
      <c r="O52" s="118">
        <f>AVERAGE(O34:O51)</f>
        <v>0.29984079960855242</v>
      </c>
      <c r="P52" s="119"/>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15.75" thickBot="1" x14ac:dyDescent="0.3">
      <c r="A53" s="120" t="s">
        <v>1208</v>
      </c>
      <c r="B53" s="121">
        <f t="shared" ref="B53:P53" si="2">AVERAGE(B32,B52)</f>
        <v>0.76249999999999996</v>
      </c>
      <c r="C53" s="121">
        <f t="shared" si="2"/>
        <v>0.875</v>
      </c>
      <c r="D53" s="121">
        <f t="shared" si="2"/>
        <v>0.66759999999999997</v>
      </c>
      <c r="E53" s="121">
        <f t="shared" si="2"/>
        <v>0.83250000000000002</v>
      </c>
      <c r="F53" s="121">
        <f t="shared" si="2"/>
        <v>0.83250000000000002</v>
      </c>
      <c r="G53" s="121">
        <f t="shared" si="2"/>
        <v>0.79412000000000005</v>
      </c>
      <c r="H53" s="121">
        <f t="shared" si="2"/>
        <v>0.83250000000000002</v>
      </c>
      <c r="I53" s="121">
        <f t="shared" si="2"/>
        <v>0.83250000000000002</v>
      </c>
      <c r="J53" s="121">
        <f t="shared" si="2"/>
        <v>0.69474999999999998</v>
      </c>
      <c r="K53" s="121">
        <f t="shared" si="2"/>
        <v>0.73650309905225808</v>
      </c>
      <c r="L53" s="121">
        <f t="shared" si="2"/>
        <v>0.66456666069852321</v>
      </c>
      <c r="M53" s="121">
        <f t="shared" si="2"/>
        <v>0.83250000000000002</v>
      </c>
      <c r="N53" s="121">
        <f t="shared" si="2"/>
        <v>0.75016666666666665</v>
      </c>
      <c r="O53" s="121">
        <f t="shared" si="2"/>
        <v>0.52492039980427618</v>
      </c>
      <c r="P53" s="122">
        <f t="shared" si="2"/>
        <v>0.83250000000000002</v>
      </c>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15.75" thickTop="1" x14ac:dyDescent="0.25">
      <c r="A54" s="123" t="s">
        <v>1209</v>
      </c>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x14ac:dyDescent="0.25">
      <c r="A55" s="123" t="s">
        <v>1210</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x14ac:dyDescent="0.25">
      <c r="A56" s="105" t="s">
        <v>1211</v>
      </c>
      <c r="B56" s="106">
        <v>1</v>
      </c>
      <c r="E56" s="106">
        <v>0.34300000000000003</v>
      </c>
      <c r="G56" s="106">
        <v>9.9000000000000005E-2</v>
      </c>
      <c r="J56" s="106">
        <v>0.44400000000000001</v>
      </c>
      <c r="K56" s="106">
        <v>0.39600000000000002</v>
      </c>
      <c r="N56" s="106">
        <v>0.62</v>
      </c>
      <c r="O56" s="106">
        <v>0.56499999999999995</v>
      </c>
      <c r="P56" s="107">
        <v>0.316</v>
      </c>
    </row>
    <row r="57" spans="1:1024" ht="26.25" x14ac:dyDescent="0.25">
      <c r="A57" s="105" t="s">
        <v>1212</v>
      </c>
      <c r="B57" s="106">
        <v>0</v>
      </c>
      <c r="C57" s="106">
        <v>1</v>
      </c>
      <c r="D57" s="106">
        <v>1</v>
      </c>
      <c r="E57" s="106">
        <v>1</v>
      </c>
      <c r="F57" s="106">
        <v>1</v>
      </c>
      <c r="G57" s="106">
        <v>1</v>
      </c>
      <c r="H57" s="106">
        <v>1</v>
      </c>
      <c r="I57" s="106">
        <v>1</v>
      </c>
      <c r="J57" s="106">
        <v>1</v>
      </c>
      <c r="K57" s="106">
        <v>1</v>
      </c>
      <c r="L57" s="106">
        <v>1</v>
      </c>
      <c r="M57" s="106">
        <v>1</v>
      </c>
      <c r="N57" s="106">
        <v>997</v>
      </c>
      <c r="O57" s="106">
        <v>997</v>
      </c>
      <c r="P57" s="107">
        <v>1</v>
      </c>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26.25" x14ac:dyDescent="0.25">
      <c r="A58" s="105" t="s">
        <v>80</v>
      </c>
      <c r="B58" s="106">
        <v>0</v>
      </c>
      <c r="C58" s="106">
        <v>0</v>
      </c>
      <c r="D58" s="106">
        <v>0</v>
      </c>
      <c r="E58" s="106">
        <v>0</v>
      </c>
      <c r="F58" s="106">
        <v>1</v>
      </c>
      <c r="G58" s="106">
        <v>1</v>
      </c>
      <c r="H58" s="106">
        <v>0</v>
      </c>
      <c r="I58" s="106">
        <v>0</v>
      </c>
      <c r="J58" s="106">
        <v>0</v>
      </c>
      <c r="K58" s="106">
        <v>0</v>
      </c>
      <c r="L58" s="106">
        <v>0</v>
      </c>
      <c r="M58" s="106">
        <v>0</v>
      </c>
      <c r="N58" s="106">
        <v>0</v>
      </c>
      <c r="O58" s="106">
        <v>0</v>
      </c>
      <c r="P58" s="107">
        <v>0</v>
      </c>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26.25" x14ac:dyDescent="0.25">
      <c r="A59" s="105" t="s">
        <v>1213</v>
      </c>
      <c r="B59" s="3">
        <v>1</v>
      </c>
      <c r="C59" s="3">
        <v>0</v>
      </c>
      <c r="D59" s="3">
        <v>0</v>
      </c>
      <c r="E59" s="3">
        <v>1</v>
      </c>
      <c r="F59" s="3">
        <v>1</v>
      </c>
      <c r="G59" s="3">
        <v>0</v>
      </c>
      <c r="H59" s="3">
        <v>1</v>
      </c>
      <c r="I59" s="3">
        <v>1</v>
      </c>
      <c r="J59" s="3">
        <v>0</v>
      </c>
      <c r="K59" s="3">
        <v>1</v>
      </c>
      <c r="L59" s="3">
        <v>1</v>
      </c>
      <c r="M59" s="3">
        <v>1</v>
      </c>
      <c r="N59" s="3">
        <v>1</v>
      </c>
      <c r="O59" s="3">
        <v>0</v>
      </c>
      <c r="P59" s="3">
        <v>1</v>
      </c>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26.25" x14ac:dyDescent="0.25">
      <c r="A60" s="105" t="s">
        <v>1214</v>
      </c>
      <c r="B60" s="3">
        <v>1</v>
      </c>
      <c r="C60" s="3">
        <v>0</v>
      </c>
      <c r="D60" s="3">
        <v>0</v>
      </c>
      <c r="E60" s="3">
        <v>1</v>
      </c>
      <c r="F60" s="3">
        <v>1</v>
      </c>
      <c r="G60" s="3">
        <v>0</v>
      </c>
      <c r="H60" s="3">
        <v>1</v>
      </c>
      <c r="I60" s="3">
        <v>1</v>
      </c>
      <c r="J60" s="3">
        <v>0</v>
      </c>
      <c r="K60" s="3">
        <v>1</v>
      </c>
      <c r="L60" s="3">
        <v>1</v>
      </c>
      <c r="M60" s="3">
        <v>1</v>
      </c>
      <c r="N60" s="3">
        <v>1</v>
      </c>
      <c r="O60" s="3">
        <v>0</v>
      </c>
      <c r="P60" s="3">
        <v>1</v>
      </c>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ht="39" x14ac:dyDescent="0.25">
      <c r="A61" s="105" t="s">
        <v>1215</v>
      </c>
      <c r="B61" s="3">
        <v>1</v>
      </c>
      <c r="C61" s="3">
        <v>0</v>
      </c>
      <c r="D61" s="3">
        <v>0</v>
      </c>
      <c r="E61" s="3">
        <v>1</v>
      </c>
      <c r="F61" s="3">
        <v>1</v>
      </c>
      <c r="G61" s="3">
        <v>0</v>
      </c>
      <c r="H61" s="3">
        <v>1</v>
      </c>
      <c r="I61" s="3">
        <v>1</v>
      </c>
      <c r="J61" s="3">
        <v>0</v>
      </c>
      <c r="K61" s="3">
        <v>1</v>
      </c>
      <c r="L61" s="3">
        <v>1</v>
      </c>
      <c r="M61" s="3">
        <v>1</v>
      </c>
      <c r="N61" s="3">
        <v>1</v>
      </c>
      <c r="O61" s="3">
        <v>0</v>
      </c>
      <c r="P61" s="3">
        <v>1</v>
      </c>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ht="39" x14ac:dyDescent="0.25">
      <c r="A62" s="105" t="s">
        <v>1216</v>
      </c>
      <c r="B62" s="3">
        <v>1</v>
      </c>
      <c r="C62" s="3">
        <v>0</v>
      </c>
      <c r="D62" s="3">
        <v>0</v>
      </c>
      <c r="E62" s="3">
        <v>1</v>
      </c>
      <c r="F62" s="3">
        <v>1</v>
      </c>
      <c r="G62" s="3">
        <v>0</v>
      </c>
      <c r="H62" s="3">
        <v>1</v>
      </c>
      <c r="I62" s="3">
        <v>1</v>
      </c>
      <c r="J62" s="3">
        <v>0</v>
      </c>
      <c r="K62" s="3">
        <v>1</v>
      </c>
      <c r="L62" s="3">
        <v>1</v>
      </c>
      <c r="M62" s="3">
        <v>1</v>
      </c>
      <c r="N62" s="3">
        <v>1</v>
      </c>
      <c r="O62" s="3">
        <v>0</v>
      </c>
      <c r="P62" s="3">
        <v>1</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26.25" x14ac:dyDescent="0.25">
      <c r="A63" s="105" t="s">
        <v>1217</v>
      </c>
      <c r="B63" s="3">
        <v>1</v>
      </c>
      <c r="C63" s="3">
        <v>0</v>
      </c>
      <c r="D63" s="3">
        <v>0</v>
      </c>
      <c r="E63" s="3">
        <v>1</v>
      </c>
      <c r="F63" s="3">
        <v>1</v>
      </c>
      <c r="G63" s="3">
        <v>0</v>
      </c>
      <c r="H63" s="3">
        <v>0</v>
      </c>
      <c r="I63" s="3">
        <v>1</v>
      </c>
      <c r="J63" s="3">
        <v>0</v>
      </c>
      <c r="K63" s="3">
        <v>1</v>
      </c>
      <c r="L63" s="3">
        <v>1</v>
      </c>
      <c r="M63" s="3">
        <v>1</v>
      </c>
      <c r="N63" s="3">
        <v>1</v>
      </c>
      <c r="O63" s="3">
        <v>0</v>
      </c>
      <c r="P63" s="3">
        <v>1</v>
      </c>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ht="26.25" x14ac:dyDescent="0.25">
      <c r="A64" s="105" t="s">
        <v>1218</v>
      </c>
      <c r="B64" s="106">
        <v>1</v>
      </c>
      <c r="C64" s="106">
        <v>1</v>
      </c>
      <c r="D64" s="106">
        <v>1</v>
      </c>
      <c r="E64" s="106">
        <v>1</v>
      </c>
      <c r="F64" s="106">
        <v>1</v>
      </c>
      <c r="G64" s="106">
        <v>1</v>
      </c>
      <c r="H64" s="106">
        <v>1</v>
      </c>
      <c r="I64" s="106">
        <v>1</v>
      </c>
      <c r="J64" s="106">
        <v>1</v>
      </c>
      <c r="K64" s="106">
        <v>1</v>
      </c>
      <c r="L64" s="106">
        <v>1</v>
      </c>
      <c r="M64" s="106">
        <v>1</v>
      </c>
      <c r="N64" s="106">
        <v>1</v>
      </c>
      <c r="O64" s="106">
        <v>1</v>
      </c>
      <c r="P64" s="107">
        <v>0</v>
      </c>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ht="26.25" x14ac:dyDescent="0.25">
      <c r="A65" s="105" t="s">
        <v>1219</v>
      </c>
      <c r="B65" s="106">
        <v>1</v>
      </c>
      <c r="C65" s="106">
        <v>0</v>
      </c>
      <c r="D65" s="106">
        <v>1</v>
      </c>
      <c r="E65" s="106">
        <v>1</v>
      </c>
      <c r="F65" s="106">
        <v>1</v>
      </c>
      <c r="G65" s="106">
        <v>1</v>
      </c>
      <c r="H65" s="106">
        <v>1</v>
      </c>
      <c r="I65" s="106">
        <v>1</v>
      </c>
      <c r="J65" s="106">
        <v>1</v>
      </c>
      <c r="K65" s="106">
        <v>1</v>
      </c>
      <c r="L65" s="106">
        <v>1</v>
      </c>
      <c r="M65" s="106">
        <v>1</v>
      </c>
      <c r="N65" s="106">
        <v>1</v>
      </c>
      <c r="O65" s="106">
        <v>1</v>
      </c>
      <c r="P65" s="107">
        <v>0</v>
      </c>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ht="26.25" x14ac:dyDescent="0.25">
      <c r="A66" s="105" t="s">
        <v>1220</v>
      </c>
      <c r="B66" s="106">
        <v>1</v>
      </c>
      <c r="C66" s="106">
        <v>1</v>
      </c>
      <c r="D66" s="106">
        <v>1</v>
      </c>
      <c r="E66" s="106">
        <v>1</v>
      </c>
      <c r="F66" s="106">
        <v>1</v>
      </c>
      <c r="G66" s="106">
        <v>1</v>
      </c>
      <c r="H66" s="106">
        <v>1</v>
      </c>
      <c r="I66" s="106">
        <v>1</v>
      </c>
      <c r="J66" s="106">
        <v>1</v>
      </c>
      <c r="K66" s="106">
        <v>1</v>
      </c>
      <c r="L66" s="106">
        <v>1</v>
      </c>
      <c r="M66" s="106">
        <v>1</v>
      </c>
      <c r="N66" s="106">
        <v>1</v>
      </c>
      <c r="O66" s="106">
        <v>1</v>
      </c>
      <c r="P66" s="107">
        <v>0</v>
      </c>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26.25" x14ac:dyDescent="0.25">
      <c r="A67" s="105" t="s">
        <v>1221</v>
      </c>
      <c r="B67" s="106">
        <v>1</v>
      </c>
      <c r="C67" s="106">
        <v>1</v>
      </c>
      <c r="D67" s="106">
        <v>1</v>
      </c>
      <c r="E67" s="106">
        <v>1</v>
      </c>
      <c r="F67" s="106">
        <v>1</v>
      </c>
      <c r="G67" s="106">
        <v>1</v>
      </c>
      <c r="H67" s="106">
        <v>1</v>
      </c>
      <c r="I67" s="106">
        <v>1</v>
      </c>
      <c r="J67" s="106">
        <v>1</v>
      </c>
      <c r="K67" s="106">
        <v>1</v>
      </c>
      <c r="L67" s="106">
        <v>1</v>
      </c>
      <c r="M67" s="106">
        <v>1</v>
      </c>
      <c r="N67" s="106">
        <v>1</v>
      </c>
      <c r="O67" s="106">
        <v>1</v>
      </c>
      <c r="P67" s="107">
        <v>0</v>
      </c>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x14ac:dyDescent="0.25">
      <c r="A68" s="105" t="s">
        <v>1222</v>
      </c>
      <c r="B68" s="106">
        <v>1</v>
      </c>
      <c r="C68" s="106">
        <v>1</v>
      </c>
      <c r="D68" s="106">
        <v>1</v>
      </c>
      <c r="E68" s="106">
        <v>1</v>
      </c>
      <c r="F68" s="106">
        <v>1</v>
      </c>
      <c r="G68" s="106">
        <v>1</v>
      </c>
      <c r="H68" s="106">
        <v>1</v>
      </c>
      <c r="I68" s="106">
        <v>1</v>
      </c>
      <c r="J68" s="106">
        <v>1</v>
      </c>
      <c r="K68" s="106">
        <v>1</v>
      </c>
      <c r="L68" s="106">
        <v>0</v>
      </c>
      <c r="M68" s="106">
        <v>1</v>
      </c>
      <c r="N68" s="106">
        <v>1</v>
      </c>
      <c r="O68" s="106">
        <v>1</v>
      </c>
      <c r="P68" s="107">
        <v>0</v>
      </c>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x14ac:dyDescent="0.25">
      <c r="A69" s="105" t="s">
        <v>1223</v>
      </c>
      <c r="B69" s="106">
        <v>1</v>
      </c>
      <c r="C69" s="106">
        <v>1</v>
      </c>
      <c r="D69" s="106">
        <v>1</v>
      </c>
      <c r="E69" s="106">
        <v>1</v>
      </c>
      <c r="F69" s="106">
        <v>1</v>
      </c>
      <c r="G69" s="106">
        <v>1</v>
      </c>
      <c r="H69" s="106">
        <v>1</v>
      </c>
      <c r="I69" s="106">
        <v>1</v>
      </c>
      <c r="J69" s="106">
        <v>1</v>
      </c>
      <c r="K69" s="106">
        <v>1</v>
      </c>
      <c r="L69" s="106">
        <v>1</v>
      </c>
      <c r="M69" s="106">
        <v>1</v>
      </c>
      <c r="N69" s="106">
        <v>1</v>
      </c>
      <c r="O69" s="106">
        <v>997</v>
      </c>
      <c r="P69" s="107">
        <v>1</v>
      </c>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x14ac:dyDescent="0.25">
      <c r="A70" s="105" t="s">
        <v>1224</v>
      </c>
      <c r="B70" s="106">
        <v>1</v>
      </c>
      <c r="C70" s="106">
        <v>1</v>
      </c>
      <c r="D70" s="106">
        <v>1</v>
      </c>
      <c r="E70" s="106">
        <v>1</v>
      </c>
      <c r="F70" s="106">
        <v>1</v>
      </c>
      <c r="G70" s="106">
        <v>1</v>
      </c>
      <c r="H70" s="106">
        <v>1</v>
      </c>
      <c r="I70" s="106">
        <v>1</v>
      </c>
      <c r="J70" s="106">
        <v>1</v>
      </c>
      <c r="K70" s="106">
        <v>1</v>
      </c>
      <c r="L70" s="106">
        <v>1</v>
      </c>
      <c r="M70" s="106">
        <v>1</v>
      </c>
      <c r="N70" s="106">
        <v>1</v>
      </c>
      <c r="O70" s="106">
        <v>997</v>
      </c>
      <c r="P70" s="107">
        <v>1</v>
      </c>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x14ac:dyDescent="0.25">
      <c r="A71" s="105" t="s">
        <v>1225</v>
      </c>
      <c r="B71" s="106">
        <v>1</v>
      </c>
      <c r="C71" s="106">
        <v>1</v>
      </c>
      <c r="D71" s="106">
        <v>1</v>
      </c>
      <c r="E71" s="106">
        <v>1</v>
      </c>
      <c r="F71" s="106">
        <v>1</v>
      </c>
      <c r="G71" s="106">
        <v>1</v>
      </c>
      <c r="H71" s="106">
        <v>1</v>
      </c>
      <c r="I71" s="106">
        <v>1</v>
      </c>
      <c r="J71" s="106">
        <v>1</v>
      </c>
      <c r="K71" s="106">
        <v>1</v>
      </c>
      <c r="L71" s="106">
        <v>1</v>
      </c>
      <c r="M71" s="106">
        <v>1</v>
      </c>
      <c r="N71" s="106">
        <v>1</v>
      </c>
      <c r="O71" s="106">
        <v>997</v>
      </c>
      <c r="P71" s="107">
        <v>1</v>
      </c>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s="126" customFormat="1" ht="13.5" thickBot="1" x14ac:dyDescent="0.25">
      <c r="A72" s="124" t="s">
        <v>1226</v>
      </c>
      <c r="B72" s="125">
        <f t="shared" ref="B72:M72" si="3">AVERAGE(B56:B71)</f>
        <v>0.875</v>
      </c>
      <c r="C72" s="125">
        <f t="shared" si="3"/>
        <v>0.53333333333333333</v>
      </c>
      <c r="D72" s="125">
        <f t="shared" si="3"/>
        <v>0.6</v>
      </c>
      <c r="E72" s="125">
        <f t="shared" si="3"/>
        <v>0.8964375</v>
      </c>
      <c r="F72" s="125">
        <f t="shared" si="3"/>
        <v>1</v>
      </c>
      <c r="G72" s="125">
        <f t="shared" si="3"/>
        <v>0.63118750000000001</v>
      </c>
      <c r="H72" s="125">
        <f t="shared" si="3"/>
        <v>0.8666666666666667</v>
      </c>
      <c r="I72" s="125">
        <f t="shared" si="3"/>
        <v>0.93333333333333335</v>
      </c>
      <c r="J72" s="125">
        <f t="shared" si="3"/>
        <v>0.59024999999999994</v>
      </c>
      <c r="K72" s="125">
        <f t="shared" si="3"/>
        <v>0.89975000000000005</v>
      </c>
      <c r="L72" s="125">
        <f t="shared" si="3"/>
        <v>0.8666666666666667</v>
      </c>
      <c r="M72" s="125">
        <f t="shared" si="3"/>
        <v>0.93333333333333335</v>
      </c>
      <c r="N72" s="125">
        <f>AVERAGE(N58:N71,N56)</f>
        <v>0.90799999999999992</v>
      </c>
      <c r="O72" s="125">
        <f>AVERAGE(O58:O68,O56)</f>
        <v>0.46374999999999994</v>
      </c>
      <c r="P72" s="125">
        <f>AVERAGE(P56:P71)</f>
        <v>0.58224999999999993</v>
      </c>
    </row>
    <row r="73" spans="1:1024" s="126" customFormat="1" ht="13.5" thickBot="1" x14ac:dyDescent="0.25">
      <c r="A73" s="124" t="s">
        <v>1227</v>
      </c>
      <c r="B73" s="125">
        <f t="shared" ref="B73:M73" si="4">AVERAGE(B56:B71)</f>
        <v>0.875</v>
      </c>
      <c r="C73" s="125">
        <f t="shared" si="4"/>
        <v>0.53333333333333333</v>
      </c>
      <c r="D73" s="125">
        <f t="shared" si="4"/>
        <v>0.6</v>
      </c>
      <c r="E73" s="125">
        <f t="shared" si="4"/>
        <v>0.8964375</v>
      </c>
      <c r="F73" s="125">
        <f t="shared" si="4"/>
        <v>1</v>
      </c>
      <c r="G73" s="125">
        <f t="shared" si="4"/>
        <v>0.63118750000000001</v>
      </c>
      <c r="H73" s="125">
        <f t="shared" si="4"/>
        <v>0.8666666666666667</v>
      </c>
      <c r="I73" s="125">
        <f t="shared" si="4"/>
        <v>0.93333333333333335</v>
      </c>
      <c r="J73" s="125">
        <f t="shared" si="4"/>
        <v>0.59024999999999994</v>
      </c>
      <c r="K73" s="125">
        <f t="shared" si="4"/>
        <v>0.89975000000000005</v>
      </c>
      <c r="L73" s="125">
        <f t="shared" si="4"/>
        <v>0.8666666666666667</v>
      </c>
      <c r="M73" s="125">
        <f t="shared" si="4"/>
        <v>0.93333333333333335</v>
      </c>
      <c r="N73" s="125">
        <f>AVERAGE(N58:N71,N56)</f>
        <v>0.90799999999999992</v>
      </c>
      <c r="O73" s="125">
        <f>AVERAGE(O58:O68,O56)</f>
        <v>0.46374999999999994</v>
      </c>
      <c r="P73" s="127">
        <f>AVERAGE(P56:P71)</f>
        <v>0.58224999999999993</v>
      </c>
    </row>
    <row r="74" spans="1:1024" s="126" customFormat="1" ht="14.25" thickTop="1" thickBot="1" x14ac:dyDescent="0.25">
      <c r="A74" s="165" t="s">
        <v>1228</v>
      </c>
      <c r="B74" s="165"/>
      <c r="C74" s="165"/>
      <c r="D74" s="165"/>
      <c r="E74" s="165"/>
      <c r="F74" s="165"/>
      <c r="G74" s="165"/>
      <c r="H74" s="165"/>
      <c r="I74" s="165"/>
      <c r="J74" s="165"/>
      <c r="K74" s="165"/>
      <c r="L74" s="165"/>
      <c r="M74" s="165"/>
      <c r="N74" s="165"/>
      <c r="O74" s="165"/>
      <c r="P74" s="165"/>
    </row>
    <row r="75" spans="1:1024" ht="15.75" thickTop="1" x14ac:dyDescent="0.25">
      <c r="A75" s="165" t="s">
        <v>1229</v>
      </c>
      <c r="B75" s="165"/>
      <c r="C75" s="165"/>
      <c r="D75" s="165"/>
      <c r="E75" s="165"/>
      <c r="F75" s="165"/>
      <c r="G75" s="165"/>
      <c r="H75" s="165"/>
      <c r="I75" s="165"/>
      <c r="J75" s="165"/>
      <c r="K75" s="165"/>
      <c r="L75" s="165"/>
      <c r="M75" s="165"/>
      <c r="N75" s="165"/>
      <c r="O75" s="165"/>
      <c r="P75" s="16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x14ac:dyDescent="0.25">
      <c r="A76" s="128" t="s">
        <v>1230</v>
      </c>
      <c r="B76" s="129"/>
      <c r="C76" s="129"/>
      <c r="D76" s="129"/>
      <c r="E76" s="129"/>
      <c r="F76" s="129"/>
      <c r="G76" s="129"/>
      <c r="H76" s="129"/>
      <c r="I76" s="129"/>
      <c r="J76" s="129"/>
      <c r="K76" s="129"/>
      <c r="L76" s="129"/>
      <c r="M76" s="129"/>
      <c r="N76" s="129"/>
      <c r="O76" s="129"/>
      <c r="P76" s="130"/>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x14ac:dyDescent="0.25">
      <c r="A77" s="105" t="s">
        <v>1231</v>
      </c>
      <c r="B77" s="131">
        <v>1</v>
      </c>
      <c r="C77" s="131">
        <v>1</v>
      </c>
      <c r="D77" s="131">
        <v>1</v>
      </c>
      <c r="E77" s="131">
        <v>1</v>
      </c>
      <c r="F77" s="131">
        <v>1</v>
      </c>
      <c r="G77" s="131">
        <v>1</v>
      </c>
      <c r="H77" s="131">
        <v>1</v>
      </c>
      <c r="I77" s="131">
        <v>1</v>
      </c>
      <c r="J77" s="131">
        <v>1</v>
      </c>
      <c r="K77" s="131">
        <v>1</v>
      </c>
      <c r="L77" s="131">
        <v>1</v>
      </c>
      <c r="M77" s="131">
        <v>1</v>
      </c>
      <c r="N77" s="131">
        <v>1</v>
      </c>
      <c r="O77" s="131">
        <v>1</v>
      </c>
      <c r="P77" s="107">
        <v>1</v>
      </c>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x14ac:dyDescent="0.25">
      <c r="A78" s="105" t="s">
        <v>1232</v>
      </c>
      <c r="B78" s="131">
        <v>1</v>
      </c>
      <c r="C78" s="131">
        <v>1</v>
      </c>
      <c r="D78" s="131">
        <v>1</v>
      </c>
      <c r="E78" s="131">
        <v>0</v>
      </c>
      <c r="F78" s="131">
        <v>1</v>
      </c>
      <c r="G78" s="131">
        <v>1</v>
      </c>
      <c r="H78" s="131">
        <v>0</v>
      </c>
      <c r="I78" s="131">
        <v>0</v>
      </c>
      <c r="J78" s="131">
        <v>0</v>
      </c>
      <c r="K78" s="131">
        <v>1</v>
      </c>
      <c r="L78" s="131">
        <v>1</v>
      </c>
      <c r="M78" s="131">
        <v>0</v>
      </c>
      <c r="N78" s="131">
        <v>1</v>
      </c>
      <c r="O78" s="131">
        <v>1</v>
      </c>
      <c r="P78" s="107">
        <v>0</v>
      </c>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x14ac:dyDescent="0.25">
      <c r="A79" s="105" t="s">
        <v>70</v>
      </c>
      <c r="B79" s="131">
        <v>1</v>
      </c>
      <c r="C79" s="131">
        <v>1</v>
      </c>
      <c r="D79" s="131">
        <v>0.33</v>
      </c>
      <c r="E79" s="131">
        <v>0.33</v>
      </c>
      <c r="F79" s="131">
        <v>1</v>
      </c>
      <c r="G79" s="131">
        <v>1</v>
      </c>
      <c r="H79" s="131">
        <v>0.66</v>
      </c>
      <c r="I79" s="131">
        <v>0.33</v>
      </c>
      <c r="J79" s="131">
        <v>1</v>
      </c>
      <c r="K79" s="131">
        <v>0.66</v>
      </c>
      <c r="L79" s="131">
        <v>0.33</v>
      </c>
      <c r="M79" s="131">
        <v>0</v>
      </c>
      <c r="N79" s="131">
        <v>1</v>
      </c>
      <c r="O79" s="131">
        <v>0.66</v>
      </c>
      <c r="P79" s="107">
        <v>1</v>
      </c>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x14ac:dyDescent="0.25">
      <c r="A80" s="105" t="s">
        <v>1233</v>
      </c>
      <c r="B80" s="3">
        <v>1</v>
      </c>
      <c r="C80" s="5">
        <v>0</v>
      </c>
      <c r="D80" s="5">
        <v>0</v>
      </c>
      <c r="E80" s="5">
        <v>1</v>
      </c>
      <c r="F80" s="5">
        <v>1</v>
      </c>
      <c r="G80" s="5">
        <v>0</v>
      </c>
      <c r="H80" s="5">
        <v>0</v>
      </c>
      <c r="I80" s="5">
        <v>1</v>
      </c>
      <c r="J80" s="5">
        <v>0</v>
      </c>
      <c r="K80" s="5">
        <v>1</v>
      </c>
      <c r="L80" s="5">
        <v>1</v>
      </c>
      <c r="M80" s="5">
        <v>0</v>
      </c>
      <c r="N80" s="5">
        <v>1</v>
      </c>
      <c r="O80" s="5">
        <v>0</v>
      </c>
      <c r="P80" s="5">
        <v>1</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x14ac:dyDescent="0.25">
      <c r="A81" s="105" t="s">
        <v>1234</v>
      </c>
      <c r="B81" s="20">
        <v>0.96691014381314599</v>
      </c>
      <c r="C81" s="20">
        <v>0.99292704143795596</v>
      </c>
      <c r="D81" s="20">
        <v>0.99282885495553896</v>
      </c>
      <c r="E81" s="20">
        <v>0.70635015178581395</v>
      </c>
      <c r="F81">
        <v>0.52750869865826999</v>
      </c>
      <c r="G81" s="20">
        <v>0.78749624348607905</v>
      </c>
      <c r="H81" s="20">
        <v>0.77435482277499101</v>
      </c>
      <c r="I81" s="20"/>
      <c r="J81" s="20">
        <v>0.69451725927531904</v>
      </c>
      <c r="K81" s="20">
        <v>0.85284757556121404</v>
      </c>
      <c r="L81" s="20">
        <v>0.99320667980897703</v>
      </c>
      <c r="M81" s="20">
        <v>0.67839569086175699</v>
      </c>
      <c r="N81" s="20">
        <v>0.999918020146491</v>
      </c>
      <c r="O81" s="20">
        <v>0.92774184350696398</v>
      </c>
      <c r="P81" s="20">
        <v>0.74410235792281398</v>
      </c>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x14ac:dyDescent="0.25">
      <c r="A82" s="117" t="s">
        <v>1235</v>
      </c>
      <c r="B82" s="118">
        <f t="shared" ref="B82:P82" si="5">AVERAGE(B77:B81)</f>
        <v>0.99338202876262915</v>
      </c>
      <c r="C82" s="118">
        <f t="shared" si="5"/>
        <v>0.79858540828759117</v>
      </c>
      <c r="D82" s="118">
        <f t="shared" si="5"/>
        <v>0.66456577099110781</v>
      </c>
      <c r="E82" s="118">
        <f t="shared" si="5"/>
        <v>0.60727003035716276</v>
      </c>
      <c r="F82" s="118">
        <f t="shared" si="5"/>
        <v>0.90550173973165404</v>
      </c>
      <c r="G82" s="118">
        <f t="shared" si="5"/>
        <v>0.75749924869721585</v>
      </c>
      <c r="H82" s="118">
        <f t="shared" si="5"/>
        <v>0.48687096455499823</v>
      </c>
      <c r="I82" s="118">
        <f t="shared" si="5"/>
        <v>0.58250000000000002</v>
      </c>
      <c r="J82" s="118">
        <f t="shared" si="5"/>
        <v>0.53890345185506372</v>
      </c>
      <c r="K82" s="118">
        <f t="shared" si="5"/>
        <v>0.90256951511224293</v>
      </c>
      <c r="L82" s="118">
        <f t="shared" si="5"/>
        <v>0.86464133596179538</v>
      </c>
      <c r="M82" s="118">
        <f t="shared" si="5"/>
        <v>0.3356791381723514</v>
      </c>
      <c r="N82" s="118">
        <f t="shared" si="5"/>
        <v>0.9999836040292982</v>
      </c>
      <c r="O82" s="118">
        <f t="shared" si="5"/>
        <v>0.71754836870139282</v>
      </c>
      <c r="P82" s="119">
        <f t="shared" si="5"/>
        <v>0.74882047158456277</v>
      </c>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x14ac:dyDescent="0.25">
      <c r="A83" s="132" t="s">
        <v>1236</v>
      </c>
      <c r="B83" s="129"/>
      <c r="C83" s="129"/>
      <c r="D83" s="129"/>
      <c r="E83" s="129"/>
      <c r="F83" s="129"/>
      <c r="G83" s="129"/>
      <c r="H83" s="129"/>
      <c r="I83" s="129"/>
      <c r="J83" s="129"/>
      <c r="K83" s="129"/>
      <c r="L83" s="129"/>
      <c r="M83" s="129"/>
      <c r="N83" s="129"/>
      <c r="O83" s="129"/>
      <c r="P83" s="130"/>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x14ac:dyDescent="0.25">
      <c r="A84" s="105" t="s">
        <v>1237</v>
      </c>
      <c r="B84" s="131">
        <v>1.0620000000000001</v>
      </c>
      <c r="C84" s="131">
        <v>1.0109999999999999</v>
      </c>
      <c r="D84" s="131">
        <v>0.98799999999999999</v>
      </c>
      <c r="E84" s="131">
        <v>1.01</v>
      </c>
      <c r="F84" s="131">
        <v>0.98399999999999999</v>
      </c>
      <c r="G84" s="131">
        <v>1.0803</v>
      </c>
      <c r="H84" s="131"/>
      <c r="I84" s="131">
        <v>0.85399999999999998</v>
      </c>
      <c r="J84" s="131">
        <v>0.95199999999999996</v>
      </c>
      <c r="K84" s="131"/>
      <c r="L84" s="131">
        <v>0.98550000000000004</v>
      </c>
      <c r="M84" s="131">
        <v>0.94599999999999995</v>
      </c>
      <c r="N84" s="131">
        <v>1.0808</v>
      </c>
      <c r="O84" s="131">
        <v>0.98909999999999998</v>
      </c>
      <c r="P84" s="107">
        <v>1.0640000000000001</v>
      </c>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x14ac:dyDescent="0.25">
      <c r="A85" s="105" t="s">
        <v>1238</v>
      </c>
      <c r="B85" s="131">
        <v>1.3220000000000001</v>
      </c>
      <c r="C85" s="131">
        <v>1.0860000000000001</v>
      </c>
      <c r="D85" s="131">
        <v>1.01</v>
      </c>
      <c r="E85" s="131">
        <v>0.309</v>
      </c>
      <c r="F85" s="131"/>
      <c r="G85" s="131">
        <v>0.752</v>
      </c>
      <c r="H85" s="131"/>
      <c r="I85" s="131">
        <v>0.58199999999999996</v>
      </c>
      <c r="J85" s="131">
        <v>0.76500000000000001</v>
      </c>
      <c r="K85" s="131"/>
      <c r="L85" s="131">
        <v>0.96699999999999997</v>
      </c>
      <c r="M85" s="131">
        <v>0.35599999999999998</v>
      </c>
      <c r="N85" s="131">
        <v>1.2230000000000001</v>
      </c>
      <c r="O85" s="131">
        <v>0.95599999999999996</v>
      </c>
      <c r="P85" s="107">
        <v>0.61499999999999999</v>
      </c>
    </row>
    <row r="86" spans="1:1024" x14ac:dyDescent="0.25">
      <c r="A86" s="105" t="s">
        <v>1239</v>
      </c>
      <c r="B86" s="131">
        <v>0.20399999999999999</v>
      </c>
      <c r="C86" s="131"/>
      <c r="D86" s="131">
        <v>0.376</v>
      </c>
      <c r="E86" s="131"/>
      <c r="F86" s="131"/>
      <c r="G86" s="131">
        <v>0.58799999999999997</v>
      </c>
      <c r="H86" s="131"/>
      <c r="I86" s="131"/>
      <c r="J86" s="131">
        <v>0</v>
      </c>
      <c r="K86" s="131"/>
      <c r="L86" s="131"/>
      <c r="M86" s="131"/>
      <c r="N86" s="131"/>
      <c r="O86" s="131"/>
    </row>
    <row r="87" spans="1:1024" x14ac:dyDescent="0.25">
      <c r="A87" s="105" t="s">
        <v>1240</v>
      </c>
      <c r="B87" s="131">
        <v>1.016</v>
      </c>
      <c r="C87" s="131">
        <v>0.83099999999999996</v>
      </c>
      <c r="D87" s="131">
        <v>0.93200000000000005</v>
      </c>
      <c r="E87" s="131"/>
      <c r="F87" s="131"/>
      <c r="G87" s="131">
        <v>0.28899999999999998</v>
      </c>
      <c r="H87" s="131"/>
      <c r="I87" s="131"/>
      <c r="J87" s="131">
        <v>0.498</v>
      </c>
      <c r="K87" s="131"/>
      <c r="L87" s="131">
        <v>0.78400000000000003</v>
      </c>
      <c r="M87" s="131"/>
      <c r="N87" s="131">
        <v>0.73599999999999999</v>
      </c>
      <c r="O87" s="131">
        <v>1.0439000000000001</v>
      </c>
      <c r="P87" s="107">
        <v>0.22900000000000001</v>
      </c>
    </row>
    <row r="88" spans="1:1024" x14ac:dyDescent="0.25">
      <c r="A88" s="105" t="s">
        <v>1241</v>
      </c>
      <c r="B88" s="131">
        <v>0.97499999999999998</v>
      </c>
      <c r="C88" s="131">
        <v>0.998</v>
      </c>
      <c r="D88" s="131">
        <v>0.92900000000000005</v>
      </c>
      <c r="E88" s="131">
        <v>0.66</v>
      </c>
      <c r="F88" s="131">
        <v>0.90900000000000003</v>
      </c>
      <c r="G88" s="131">
        <v>0.92</v>
      </c>
      <c r="H88" s="131"/>
      <c r="I88" s="131">
        <v>0.65300000000000002</v>
      </c>
      <c r="J88" s="131"/>
      <c r="K88" s="131">
        <v>0.96299999999999997</v>
      </c>
      <c r="L88" s="131">
        <v>0.95899999999999996</v>
      </c>
      <c r="M88" s="131">
        <v>0.80400000000000005</v>
      </c>
      <c r="N88" s="131">
        <v>0.997</v>
      </c>
      <c r="O88" s="131">
        <v>0.92600000000000005</v>
      </c>
      <c r="P88" s="107">
        <v>0.92510000000000003</v>
      </c>
    </row>
    <row r="89" spans="1:1024" x14ac:dyDescent="0.25">
      <c r="A89" s="105" t="s">
        <v>1242</v>
      </c>
      <c r="B89" s="131">
        <v>0.88</v>
      </c>
      <c r="C89" s="131"/>
      <c r="D89" s="131"/>
      <c r="E89" s="131"/>
      <c r="F89" s="131">
        <v>0.34599999999999997</v>
      </c>
      <c r="G89" s="131">
        <v>0.57599999999999996</v>
      </c>
      <c r="H89" s="131"/>
      <c r="I89" s="131">
        <v>0.28999999999999998</v>
      </c>
      <c r="J89" s="131"/>
      <c r="K89" s="131">
        <v>0.70499999999999996</v>
      </c>
      <c r="L89" s="131">
        <v>0.95</v>
      </c>
      <c r="M89" s="131"/>
      <c r="N89" s="131">
        <v>0.99</v>
      </c>
      <c r="O89" s="131">
        <v>0.873</v>
      </c>
      <c r="P89" s="107">
        <v>0.59199999999999997</v>
      </c>
    </row>
    <row r="90" spans="1:1024" x14ac:dyDescent="0.25">
      <c r="A90" s="105" t="s">
        <v>1243</v>
      </c>
      <c r="B90" s="131"/>
      <c r="C90" s="131"/>
      <c r="D90" s="131">
        <v>0.96199999999999997</v>
      </c>
      <c r="E90" s="131">
        <v>0.622</v>
      </c>
      <c r="F90" s="131">
        <v>0.50900000000000001</v>
      </c>
      <c r="G90" s="131">
        <v>0.85</v>
      </c>
      <c r="H90" s="131"/>
      <c r="I90" s="131">
        <v>0.81399999999999995</v>
      </c>
      <c r="J90" s="131">
        <v>0.90500000000000003</v>
      </c>
      <c r="K90" s="131">
        <v>0.78200000000000003</v>
      </c>
      <c r="L90" s="131">
        <v>0.999</v>
      </c>
      <c r="M90" s="131"/>
      <c r="N90" s="131"/>
      <c r="O90" s="131">
        <v>0.97</v>
      </c>
      <c r="P90" s="107">
        <v>0.77700000000000002</v>
      </c>
    </row>
    <row r="91" spans="1:1024" x14ac:dyDescent="0.25">
      <c r="A91" s="105" t="s">
        <v>1244</v>
      </c>
      <c r="B91" s="131">
        <v>0.79300000000000004</v>
      </c>
      <c r="C91" s="131">
        <v>0.88800000000000001</v>
      </c>
      <c r="D91" s="131">
        <v>0.97699999999999998</v>
      </c>
      <c r="E91" s="131">
        <v>7.0099999999999996E-2</v>
      </c>
      <c r="F91" s="131"/>
      <c r="G91" s="131">
        <v>0.57599999999999996</v>
      </c>
      <c r="H91" s="131"/>
      <c r="I91" s="131">
        <v>0.84099999999999997</v>
      </c>
      <c r="J91" s="131"/>
      <c r="K91" s="131">
        <v>0.80200000000000005</v>
      </c>
      <c r="L91" s="131">
        <v>0.90700000000000003</v>
      </c>
      <c r="M91" s="131"/>
      <c r="N91" s="131"/>
      <c r="O91" s="131">
        <v>0.90700000000000003</v>
      </c>
      <c r="P91" s="107">
        <v>0.69199999999999995</v>
      </c>
    </row>
    <row r="92" spans="1:1024" x14ac:dyDescent="0.25">
      <c r="A92" s="105" t="s">
        <v>1245</v>
      </c>
      <c r="B92" s="131">
        <v>0.78600000000000003</v>
      </c>
      <c r="C92" s="131"/>
      <c r="D92" s="131"/>
      <c r="E92" s="131"/>
      <c r="F92" s="131"/>
      <c r="G92" s="131">
        <v>0.93300000000000005</v>
      </c>
      <c r="H92" s="131"/>
      <c r="I92" s="131"/>
      <c r="J92" s="131"/>
      <c r="K92" s="131"/>
      <c r="L92" s="131">
        <v>7.8E-2</v>
      </c>
      <c r="M92" s="131"/>
      <c r="N92" s="131"/>
      <c r="O92" s="131"/>
    </row>
    <row r="93" spans="1:1024" x14ac:dyDescent="0.25">
      <c r="A93" s="105" t="s">
        <v>1246</v>
      </c>
      <c r="B93" s="131">
        <v>0.76500000000000001</v>
      </c>
      <c r="C93" s="131"/>
      <c r="D93" s="131">
        <v>0.2409</v>
      </c>
      <c r="E93" s="131"/>
      <c r="F93" s="131">
        <v>0.57799999999999996</v>
      </c>
      <c r="G93" s="131">
        <v>0.189</v>
      </c>
      <c r="H93" s="131"/>
      <c r="I93" s="131">
        <v>0.90300000000000002</v>
      </c>
      <c r="J93" s="131"/>
      <c r="K93" s="131"/>
      <c r="L93" s="131">
        <v>0.433</v>
      </c>
      <c r="M93" s="131"/>
      <c r="N93" s="131"/>
      <c r="O93" s="131"/>
    </row>
    <row r="94" spans="1:1024" ht="26.25" x14ac:dyDescent="0.25">
      <c r="A94" s="105" t="s">
        <v>1247</v>
      </c>
      <c r="B94" s="131"/>
      <c r="C94" s="131"/>
      <c r="D94" s="131"/>
      <c r="E94" s="131"/>
      <c r="F94" s="131">
        <v>0.875</v>
      </c>
      <c r="G94" s="131">
        <v>0.879</v>
      </c>
      <c r="H94" s="131"/>
      <c r="I94" s="131"/>
      <c r="J94" s="131"/>
      <c r="K94" s="131">
        <v>0.70599999999999996</v>
      </c>
      <c r="L94" s="131"/>
      <c r="M94" s="131">
        <v>0.53600000000000003</v>
      </c>
      <c r="N94" s="131">
        <v>0.89600000000000002</v>
      </c>
      <c r="O94" s="131"/>
      <c r="P94" s="107">
        <v>0.52500000000000002</v>
      </c>
    </row>
    <row r="95" spans="1:1024" ht="26.25" x14ac:dyDescent="0.25">
      <c r="A95" s="105" t="s">
        <v>1248</v>
      </c>
      <c r="B95" s="131">
        <v>0.95</v>
      </c>
      <c r="C95" s="131">
        <v>0.91</v>
      </c>
      <c r="D95" s="131"/>
      <c r="E95" s="131"/>
      <c r="F95" s="131"/>
      <c r="G95" s="131">
        <v>0.92600000000000005</v>
      </c>
      <c r="H95" s="131"/>
      <c r="I95" s="131"/>
      <c r="J95" s="131">
        <v>0.66300000000000003</v>
      </c>
      <c r="K95" s="131"/>
      <c r="L95" s="131"/>
      <c r="M95" s="131"/>
      <c r="N95" s="131">
        <v>0.91</v>
      </c>
      <c r="O95" s="131">
        <v>0.33</v>
      </c>
    </row>
    <row r="96" spans="1:1024" ht="26.25" x14ac:dyDescent="0.25">
      <c r="A96" s="105" t="s">
        <v>1249</v>
      </c>
      <c r="B96" s="131">
        <v>0.95699999999999996</v>
      </c>
      <c r="C96" s="131">
        <v>0.92</v>
      </c>
      <c r="D96" s="131"/>
      <c r="E96" s="131"/>
      <c r="F96" s="131"/>
      <c r="G96" s="131">
        <v>0.83299999999999996</v>
      </c>
      <c r="H96" s="131"/>
      <c r="I96" s="131"/>
      <c r="J96" s="131">
        <v>0.35499999999999998</v>
      </c>
      <c r="K96" s="131"/>
      <c r="L96" s="131"/>
      <c r="M96" s="131"/>
      <c r="N96" s="131">
        <v>0.87</v>
      </c>
      <c r="O96" s="131">
        <v>0.43</v>
      </c>
    </row>
    <row r="97" spans="1:1024" ht="26.25" x14ac:dyDescent="0.25">
      <c r="A97" s="105" t="s">
        <v>1250</v>
      </c>
      <c r="B97" s="131"/>
      <c r="C97" s="131"/>
      <c r="D97" s="131"/>
      <c r="E97" s="131"/>
      <c r="F97" s="131">
        <v>0.67200000000000004</v>
      </c>
      <c r="G97" s="131">
        <v>0.79700000000000004</v>
      </c>
      <c r="H97" s="131"/>
      <c r="I97" s="131"/>
      <c r="J97" s="131"/>
      <c r="K97" s="131">
        <v>0.54300000000000004</v>
      </c>
      <c r="L97" s="131"/>
      <c r="M97" s="131">
        <v>0.65400000000000003</v>
      </c>
      <c r="N97" s="131">
        <v>0.80200000000000005</v>
      </c>
      <c r="O97" s="131"/>
      <c r="P97" s="107">
        <v>0.38900000000000001</v>
      </c>
    </row>
    <row r="98" spans="1:1024" ht="26.25" x14ac:dyDescent="0.25">
      <c r="A98" s="105" t="s">
        <v>1251</v>
      </c>
      <c r="B98" s="131">
        <v>0.94799999999999995</v>
      </c>
      <c r="C98" s="131"/>
      <c r="D98" s="131"/>
      <c r="E98" s="131"/>
      <c r="F98" s="131"/>
      <c r="G98" s="131"/>
      <c r="H98" s="131">
        <v>0.93700000000000006</v>
      </c>
      <c r="I98" s="131"/>
      <c r="J98" s="131"/>
      <c r="K98" s="131"/>
      <c r="L98" s="131"/>
      <c r="M98" s="131"/>
      <c r="N98" s="131">
        <v>0.80030000000000001</v>
      </c>
      <c r="O98" s="131">
        <v>0.28899999999999998</v>
      </c>
    </row>
    <row r="99" spans="1:1024" ht="26.25" x14ac:dyDescent="0.25">
      <c r="A99" s="105" t="s">
        <v>1252</v>
      </c>
      <c r="B99" s="131">
        <v>0.96</v>
      </c>
      <c r="C99" s="131">
        <v>0.879</v>
      </c>
      <c r="D99" s="131"/>
      <c r="E99" s="131"/>
      <c r="F99" s="131"/>
      <c r="G99" s="131">
        <v>0.65800000000000003</v>
      </c>
      <c r="H99" s="131"/>
      <c r="I99" s="131"/>
      <c r="J99" s="131"/>
      <c r="K99" s="131"/>
      <c r="L99" s="131"/>
      <c r="M99" s="131">
        <v>0.06</v>
      </c>
      <c r="N99" s="131">
        <v>0.72499999999999998</v>
      </c>
      <c r="O99" s="131">
        <v>0.26500000000000001</v>
      </c>
    </row>
    <row r="100" spans="1:1024" x14ac:dyDescent="0.25">
      <c r="A100" s="105" t="s">
        <v>1253</v>
      </c>
      <c r="B100" s="131"/>
      <c r="C100" s="131"/>
      <c r="D100" s="131">
        <v>0.99099999999999999</v>
      </c>
      <c r="E100" s="131"/>
      <c r="F100" s="131"/>
      <c r="G100" s="131">
        <v>0.96899999999999997</v>
      </c>
      <c r="H100" s="131"/>
      <c r="I100" s="131">
        <v>0.47699999999999998</v>
      </c>
      <c r="J100" s="131">
        <v>0.98899999999999999</v>
      </c>
      <c r="K100" s="131">
        <v>0.98399999999999999</v>
      </c>
      <c r="L100" s="131"/>
      <c r="M100" s="131">
        <v>0.87</v>
      </c>
      <c r="N100" s="131">
        <v>1</v>
      </c>
      <c r="O100" s="131"/>
      <c r="P100" s="107">
        <v>0.92100000000000004</v>
      </c>
    </row>
    <row r="101" spans="1:1024" x14ac:dyDescent="0.25">
      <c r="A101" s="105" t="s">
        <v>1254</v>
      </c>
      <c r="B101" s="131">
        <v>0.96</v>
      </c>
      <c r="C101" s="131"/>
      <c r="D101" s="131">
        <v>0.96499999999999997</v>
      </c>
      <c r="E101" s="131">
        <v>0.63800000000000001</v>
      </c>
      <c r="F101" s="131"/>
      <c r="G101" s="131">
        <v>0.879</v>
      </c>
      <c r="H101" s="131">
        <v>0.95040000000000002</v>
      </c>
      <c r="I101" s="131">
        <v>0.45500000000000002</v>
      </c>
      <c r="J101" s="131">
        <v>0.94099999999999995</v>
      </c>
      <c r="K101" s="131">
        <v>0.95799999999999996</v>
      </c>
      <c r="L101" s="131">
        <v>0.97599999999999998</v>
      </c>
      <c r="M101" s="131">
        <v>0.76100000000000001</v>
      </c>
      <c r="N101" s="131">
        <v>0.99</v>
      </c>
      <c r="O101" s="131">
        <v>0.88</v>
      </c>
      <c r="P101" s="107">
        <v>0.80069999999999997</v>
      </c>
    </row>
    <row r="102" spans="1:1024" x14ac:dyDescent="0.25">
      <c r="A102" s="117" t="s">
        <v>1255</v>
      </c>
      <c r="B102" s="118">
        <f t="shared" ref="B102:P102" si="6">AVERAGE(B83:B101)</f>
        <v>0.89842857142857169</v>
      </c>
      <c r="C102" s="118">
        <f t="shared" si="6"/>
        <v>0.94037499999999996</v>
      </c>
      <c r="D102" s="118">
        <f t="shared" si="6"/>
        <v>0.83709000000000011</v>
      </c>
      <c r="E102" s="118">
        <f t="shared" si="6"/>
        <v>0.55151666666666666</v>
      </c>
      <c r="F102" s="118">
        <f t="shared" si="6"/>
        <v>0.69614285714285706</v>
      </c>
      <c r="G102" s="118">
        <f t="shared" si="6"/>
        <v>0.74672352941176456</v>
      </c>
      <c r="H102" s="118">
        <f t="shared" si="6"/>
        <v>0.94369999999999998</v>
      </c>
      <c r="I102" s="118">
        <f t="shared" si="6"/>
        <v>0.65211111111111109</v>
      </c>
      <c r="J102" s="118">
        <f t="shared" si="6"/>
        <v>0.67422222222222217</v>
      </c>
      <c r="K102" s="118">
        <f t="shared" si="6"/>
        <v>0.80537500000000006</v>
      </c>
      <c r="L102" s="118">
        <f t="shared" si="6"/>
        <v>0.80384999999999995</v>
      </c>
      <c r="M102" s="118">
        <f t="shared" si="6"/>
        <v>0.62337500000000001</v>
      </c>
      <c r="N102" s="118">
        <f t="shared" si="6"/>
        <v>0.92462307692307688</v>
      </c>
      <c r="O102" s="118">
        <f t="shared" si="6"/>
        <v>0.73824999999999996</v>
      </c>
      <c r="P102" s="119">
        <f t="shared" si="6"/>
        <v>0.68452727272727276</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s="126" customFormat="1" ht="12.75" x14ac:dyDescent="0.2">
      <c r="A103" s="133" t="s">
        <v>1256</v>
      </c>
      <c r="B103" s="134">
        <f t="shared" ref="B103:P103" si="7">AVERAGE(B82,B102)</f>
        <v>0.94590530009560037</v>
      </c>
      <c r="C103" s="134">
        <f t="shared" si="7"/>
        <v>0.86948020414379557</v>
      </c>
      <c r="D103" s="134">
        <f t="shared" si="7"/>
        <v>0.7508278854955539</v>
      </c>
      <c r="E103" s="134">
        <f t="shared" si="7"/>
        <v>0.57939334851191471</v>
      </c>
      <c r="F103" s="134">
        <f t="shared" si="7"/>
        <v>0.8008222984372555</v>
      </c>
      <c r="G103" s="134">
        <f t="shared" si="7"/>
        <v>0.75211138905449015</v>
      </c>
      <c r="H103" s="134">
        <f t="shared" si="7"/>
        <v>0.71528548227749911</v>
      </c>
      <c r="I103" s="134">
        <f t="shared" si="7"/>
        <v>0.61730555555555555</v>
      </c>
      <c r="J103" s="134">
        <f t="shared" si="7"/>
        <v>0.60656283703864289</v>
      </c>
      <c r="K103" s="134">
        <f t="shared" si="7"/>
        <v>0.85397225755612149</v>
      </c>
      <c r="L103" s="134">
        <f t="shared" si="7"/>
        <v>0.83424566798089761</v>
      </c>
      <c r="M103" s="134">
        <f t="shared" si="7"/>
        <v>0.47952706908617571</v>
      </c>
      <c r="N103" s="134">
        <f t="shared" si="7"/>
        <v>0.9623033404761876</v>
      </c>
      <c r="O103" s="134">
        <f t="shared" si="7"/>
        <v>0.72789918435069634</v>
      </c>
      <c r="P103" s="135">
        <f t="shared" si="7"/>
        <v>0.71667387215591782</v>
      </c>
    </row>
    <row r="104" spans="1:1024" x14ac:dyDescent="0.25">
      <c r="A104" s="123" t="s">
        <v>1257</v>
      </c>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x14ac:dyDescent="0.25">
      <c r="A105" s="105" t="s">
        <v>1258</v>
      </c>
      <c r="B105" s="106">
        <v>1</v>
      </c>
      <c r="C105" s="106">
        <v>1</v>
      </c>
      <c r="D105" s="106">
        <v>1</v>
      </c>
      <c r="E105" s="106">
        <v>1</v>
      </c>
      <c r="F105" s="106">
        <v>1</v>
      </c>
      <c r="G105" s="106">
        <v>1</v>
      </c>
      <c r="H105" s="106">
        <v>1</v>
      </c>
      <c r="I105" s="106">
        <v>1</v>
      </c>
      <c r="J105" s="106">
        <v>1</v>
      </c>
      <c r="K105" s="106">
        <v>1</v>
      </c>
      <c r="L105" s="106">
        <v>1</v>
      </c>
      <c r="M105" s="106">
        <v>1</v>
      </c>
      <c r="N105" s="106">
        <v>1</v>
      </c>
      <c r="O105" s="106">
        <v>1</v>
      </c>
      <c r="P105" s="107">
        <v>1</v>
      </c>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x14ac:dyDescent="0.25">
      <c r="A106" s="105" t="s">
        <v>69</v>
      </c>
      <c r="B106" s="106">
        <v>1</v>
      </c>
      <c r="C106" s="106">
        <v>1</v>
      </c>
      <c r="D106" s="106">
        <v>1</v>
      </c>
      <c r="E106" s="106">
        <v>0</v>
      </c>
      <c r="F106" s="106">
        <v>1</v>
      </c>
      <c r="G106" s="106">
        <v>1</v>
      </c>
      <c r="H106" s="106">
        <v>0</v>
      </c>
      <c r="I106" s="106">
        <v>0</v>
      </c>
      <c r="J106" s="106">
        <v>0</v>
      </c>
      <c r="K106" s="106">
        <v>1</v>
      </c>
      <c r="L106" s="106">
        <v>1</v>
      </c>
      <c r="M106" s="106">
        <v>0</v>
      </c>
      <c r="N106" s="106">
        <v>1</v>
      </c>
      <c r="O106" s="106">
        <v>1</v>
      </c>
      <c r="P106" s="107">
        <v>0</v>
      </c>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25">
      <c r="A107" s="105" t="s">
        <v>70</v>
      </c>
      <c r="B107" s="106">
        <v>1</v>
      </c>
      <c r="C107" s="106">
        <v>1</v>
      </c>
      <c r="D107" s="106">
        <v>0.33</v>
      </c>
      <c r="E107" s="106">
        <v>0.33</v>
      </c>
      <c r="F107" s="106">
        <v>1</v>
      </c>
      <c r="G107" s="106">
        <v>1</v>
      </c>
      <c r="H107" s="106">
        <v>0.66</v>
      </c>
      <c r="I107" s="106">
        <v>0.33</v>
      </c>
      <c r="J107" s="106">
        <v>1</v>
      </c>
      <c r="K107" s="106">
        <v>0.66</v>
      </c>
      <c r="L107" s="106">
        <v>0.33</v>
      </c>
      <c r="M107" s="106">
        <v>0</v>
      </c>
      <c r="N107" s="106">
        <v>1</v>
      </c>
      <c r="O107" s="106">
        <v>0.66</v>
      </c>
      <c r="P107" s="107">
        <v>1</v>
      </c>
    </row>
    <row r="108" spans="1:1024" x14ac:dyDescent="0.25">
      <c r="A108" s="105" t="s">
        <v>1233</v>
      </c>
      <c r="B108" s="3">
        <v>1</v>
      </c>
      <c r="C108" s="5">
        <v>0</v>
      </c>
      <c r="D108" s="5">
        <v>0</v>
      </c>
      <c r="E108" s="5">
        <v>1</v>
      </c>
      <c r="F108" s="5">
        <v>1</v>
      </c>
      <c r="G108" s="5">
        <v>0</v>
      </c>
      <c r="H108" s="5">
        <v>0</v>
      </c>
      <c r="I108" s="5">
        <v>1</v>
      </c>
      <c r="J108" s="5">
        <v>0</v>
      </c>
      <c r="K108" s="5">
        <v>1</v>
      </c>
      <c r="L108" s="5">
        <v>1</v>
      </c>
      <c r="M108" s="5">
        <v>0</v>
      </c>
      <c r="N108" s="5">
        <v>1</v>
      </c>
      <c r="O108" s="5">
        <v>0</v>
      </c>
      <c r="P108" s="5">
        <v>1</v>
      </c>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x14ac:dyDescent="0.25">
      <c r="A109" s="105" t="s">
        <v>1234</v>
      </c>
      <c r="B109" s="106">
        <v>0.96599999999999997</v>
      </c>
      <c r="C109" s="106">
        <v>0.99199999999999999</v>
      </c>
      <c r="D109" s="106">
        <v>0.99199999999999999</v>
      </c>
      <c r="E109" s="106">
        <v>0.70599999999999996</v>
      </c>
      <c r="F109" s="27">
        <v>0.52750869865826999</v>
      </c>
      <c r="G109" s="106">
        <v>0.78700000000000003</v>
      </c>
      <c r="H109" s="106">
        <v>0.77400000000000002</v>
      </c>
      <c r="J109" s="106">
        <v>0.69399999999999995</v>
      </c>
      <c r="K109" s="106">
        <v>0.85199999999999998</v>
      </c>
      <c r="L109" s="106">
        <v>0.99299999999999999</v>
      </c>
      <c r="M109" s="106">
        <v>0.67800000000000005</v>
      </c>
      <c r="N109" s="106">
        <v>0.999</v>
      </c>
      <c r="O109" s="106">
        <v>0.92700000000000005</v>
      </c>
      <c r="P109" s="107">
        <v>0.74399999999999999</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x14ac:dyDescent="0.25">
      <c r="A110" s="117" t="s">
        <v>1259</v>
      </c>
      <c r="B110" s="118">
        <f>AVERAGE(B107:B109,B105)</f>
        <v>0.99150000000000005</v>
      </c>
      <c r="C110" s="118">
        <f t="shared" ref="C110:P110" si="8">AVERAGE(C105:C109)</f>
        <v>0.7984</v>
      </c>
      <c r="D110" s="118">
        <f t="shared" si="8"/>
        <v>0.66439999999999999</v>
      </c>
      <c r="E110" s="118">
        <f t="shared" si="8"/>
        <v>0.60719999999999996</v>
      </c>
      <c r="F110" s="118">
        <f t="shared" si="8"/>
        <v>0.90550173973165404</v>
      </c>
      <c r="G110" s="118">
        <f t="shared" si="8"/>
        <v>0.75739999999999996</v>
      </c>
      <c r="H110" s="118">
        <f t="shared" si="8"/>
        <v>0.48680000000000001</v>
      </c>
      <c r="I110" s="118">
        <f t="shared" si="8"/>
        <v>0.58250000000000002</v>
      </c>
      <c r="J110" s="118">
        <f t="shared" si="8"/>
        <v>0.53879999999999995</v>
      </c>
      <c r="K110" s="118">
        <f t="shared" si="8"/>
        <v>0.90240000000000009</v>
      </c>
      <c r="L110" s="118">
        <f t="shared" si="8"/>
        <v>0.86460000000000004</v>
      </c>
      <c r="M110" s="118">
        <f t="shared" si="8"/>
        <v>0.33560000000000001</v>
      </c>
      <c r="N110" s="118">
        <f t="shared" si="8"/>
        <v>0.99979999999999991</v>
      </c>
      <c r="O110" s="118">
        <f t="shared" si="8"/>
        <v>0.71740000000000004</v>
      </c>
      <c r="P110" s="119">
        <f t="shared" si="8"/>
        <v>0.74879999999999991</v>
      </c>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25">
      <c r="A111" s="123" t="s">
        <v>1260</v>
      </c>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25">
      <c r="A112" s="105" t="s">
        <v>1261</v>
      </c>
      <c r="B112" s="106">
        <v>0.99399999999999999</v>
      </c>
      <c r="C112" s="106">
        <v>1.01</v>
      </c>
      <c r="D112" s="106">
        <v>0.96699999999999997</v>
      </c>
      <c r="E112" s="106">
        <v>0.89700000000000002</v>
      </c>
      <c r="F112" s="106">
        <v>0.91900000000000004</v>
      </c>
      <c r="G112" s="106">
        <v>0.98</v>
      </c>
      <c r="I112" s="106">
        <v>0.95899999999999996</v>
      </c>
      <c r="J112" s="106">
        <v>1.0189999999999999</v>
      </c>
      <c r="L112" s="106">
        <v>0.99</v>
      </c>
      <c r="M112" s="106">
        <v>1.028</v>
      </c>
      <c r="N112" s="106">
        <v>0.997</v>
      </c>
      <c r="O112" s="106">
        <v>0.98899999999999999</v>
      </c>
      <c r="P112" s="107">
        <v>0.97199999999999998</v>
      </c>
    </row>
    <row r="113" spans="1:1024" x14ac:dyDescent="0.25">
      <c r="A113" s="105" t="s">
        <v>1262</v>
      </c>
      <c r="B113" s="106">
        <v>0.94599999999999995</v>
      </c>
      <c r="C113" s="106">
        <v>1.0009999999999999</v>
      </c>
      <c r="D113" s="106">
        <v>1.0019</v>
      </c>
      <c r="E113" s="106">
        <v>0.749</v>
      </c>
      <c r="G113" s="106">
        <v>1.1659999999999999</v>
      </c>
      <c r="I113" s="106">
        <v>0.98599999999999999</v>
      </c>
      <c r="J113" s="106">
        <v>1.302</v>
      </c>
      <c r="L113" s="106">
        <v>0.98799999999999999</v>
      </c>
      <c r="M113" s="106">
        <v>0.997</v>
      </c>
      <c r="N113" s="106">
        <v>1.0403</v>
      </c>
      <c r="O113" s="106">
        <v>1.0089999999999999</v>
      </c>
      <c r="P113" s="107">
        <v>0.98199999999999998</v>
      </c>
    </row>
    <row r="114" spans="1:1024" x14ac:dyDescent="0.25">
      <c r="A114" s="105" t="s">
        <v>1263</v>
      </c>
      <c r="B114" s="106">
        <v>0.76900000000000002</v>
      </c>
      <c r="D114" s="32">
        <v>0.88682804149638494</v>
      </c>
      <c r="G114" s="106">
        <v>0.89500000000000002</v>
      </c>
      <c r="J114" s="106">
        <v>0.14599999999999999</v>
      </c>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x14ac:dyDescent="0.25">
      <c r="A115" s="105" t="s">
        <v>1264</v>
      </c>
      <c r="B115" s="106">
        <v>1.403</v>
      </c>
      <c r="C115" s="106">
        <v>1.3089999999999999</v>
      </c>
      <c r="D115" s="106">
        <v>1.135</v>
      </c>
      <c r="G115" s="106">
        <v>1.351</v>
      </c>
      <c r="J115" s="106">
        <v>1.3520000000000001</v>
      </c>
      <c r="L115" s="106">
        <v>0.753</v>
      </c>
      <c r="N115" s="106">
        <v>1.3069999999999999</v>
      </c>
      <c r="O115" s="106">
        <v>1.3839999999999999</v>
      </c>
      <c r="P115" s="107">
        <v>0.85199999999999998</v>
      </c>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x14ac:dyDescent="0.25">
      <c r="A116" s="105" t="s">
        <v>1265</v>
      </c>
      <c r="B116" s="106">
        <v>1.0029999999999999</v>
      </c>
      <c r="C116" s="106">
        <v>1.0009999999999999</v>
      </c>
      <c r="D116" s="106">
        <v>0.998</v>
      </c>
      <c r="E116" s="106">
        <v>0.91200000000000003</v>
      </c>
      <c r="F116" s="106">
        <v>0.93200000000000005</v>
      </c>
      <c r="G116" s="106">
        <v>1.0108999999999999</v>
      </c>
      <c r="I116" s="106">
        <v>0.96399999999999997</v>
      </c>
      <c r="K116" s="106">
        <v>1.022</v>
      </c>
      <c r="L116" s="106">
        <v>0.99299999999999999</v>
      </c>
      <c r="M116" s="106">
        <v>0.91049999999999998</v>
      </c>
      <c r="N116" s="106">
        <v>0.998</v>
      </c>
      <c r="O116" s="106">
        <v>0.996</v>
      </c>
      <c r="P116" s="107">
        <v>1.006</v>
      </c>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25">
      <c r="A117" s="105" t="s">
        <v>1266</v>
      </c>
      <c r="B117" s="106">
        <v>1.0305</v>
      </c>
      <c r="F117" s="106">
        <v>0.96519999999999995</v>
      </c>
      <c r="G117" s="106">
        <v>1.1950000000000001</v>
      </c>
      <c r="I117" s="106">
        <v>1.0152000000000001</v>
      </c>
      <c r="K117" s="106">
        <v>1.1759999999999999</v>
      </c>
      <c r="L117" s="106">
        <v>0.99060000000000004</v>
      </c>
      <c r="N117" s="106">
        <v>1.0089999999999999</v>
      </c>
      <c r="O117" s="106">
        <v>1.03</v>
      </c>
      <c r="P117" s="107">
        <v>1.016</v>
      </c>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25">
      <c r="A118" s="105" t="s">
        <v>1267</v>
      </c>
      <c r="D118" s="106">
        <v>0.999</v>
      </c>
      <c r="E118" s="106">
        <v>0.81799999999999995</v>
      </c>
      <c r="F118" s="106">
        <v>0.98260000000000003</v>
      </c>
      <c r="G118" s="106">
        <v>1.0492999999999999</v>
      </c>
      <c r="I118" s="106">
        <v>1.1619999999999999</v>
      </c>
      <c r="J118" s="106">
        <v>1.0609</v>
      </c>
      <c r="K118" s="106">
        <v>1.123</v>
      </c>
      <c r="L118" s="106">
        <v>0.999</v>
      </c>
      <c r="O118" s="106">
        <v>1.0309999999999999</v>
      </c>
      <c r="P118" s="107">
        <v>1.0129999999999999</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x14ac:dyDescent="0.25">
      <c r="A119" s="105" t="s">
        <v>1268</v>
      </c>
      <c r="B119" s="106">
        <v>1.129</v>
      </c>
      <c r="C119" s="106">
        <v>1.0609</v>
      </c>
      <c r="D119" s="106">
        <v>1.0106999999999999</v>
      </c>
      <c r="E119" s="106">
        <v>0.55200000000000005</v>
      </c>
      <c r="G119" s="106">
        <v>1.3089999999999999</v>
      </c>
      <c r="I119" s="106">
        <v>1.02</v>
      </c>
      <c r="K119" s="106">
        <v>1.1439999999999999</v>
      </c>
      <c r="L119" s="106">
        <v>0.98899999999999999</v>
      </c>
      <c r="O119" s="106">
        <v>1.022</v>
      </c>
      <c r="P119" s="107">
        <v>0.94199999999999995</v>
      </c>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row>
    <row r="120" spans="1:1024" x14ac:dyDescent="0.25">
      <c r="A120" s="105" t="s">
        <v>1269</v>
      </c>
      <c r="B120" s="106">
        <v>1.002</v>
      </c>
      <c r="G120" s="106">
        <v>1.026</v>
      </c>
      <c r="L120" s="106">
        <v>0.95199999999999996</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1" spans="1:1024" x14ac:dyDescent="0.25">
      <c r="A121" s="105" t="s">
        <v>1270</v>
      </c>
      <c r="B121" s="106">
        <v>1.0640000000000001</v>
      </c>
      <c r="D121" s="106">
        <v>0.95599999999999996</v>
      </c>
      <c r="F121" s="106">
        <v>0.95599999999999996</v>
      </c>
      <c r="G121" s="106">
        <v>1.7270000000000001</v>
      </c>
      <c r="I121" s="106">
        <v>1.006</v>
      </c>
      <c r="L121" s="106">
        <v>1.0549999999999999</v>
      </c>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x14ac:dyDescent="0.25">
      <c r="A122" s="105" t="s">
        <v>1271</v>
      </c>
      <c r="F122" s="106">
        <v>0.98799999999999999</v>
      </c>
      <c r="G122" s="106">
        <v>1.022</v>
      </c>
      <c r="K122" s="106">
        <v>1.0505</v>
      </c>
      <c r="M122" s="106">
        <v>0.88009999999999999</v>
      </c>
      <c r="N122" s="106">
        <v>1.046</v>
      </c>
      <c r="P122" s="107">
        <v>1.097</v>
      </c>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25">
      <c r="A123" s="105" t="s">
        <v>1272</v>
      </c>
      <c r="B123" s="106">
        <v>1.0349999999999999</v>
      </c>
      <c r="C123" s="106">
        <v>1.0449999999999999</v>
      </c>
      <c r="G123" s="106">
        <v>1.0249999999999999</v>
      </c>
      <c r="J123" s="106">
        <v>1.2090000000000001</v>
      </c>
      <c r="N123" s="106">
        <v>1.0449999999999999</v>
      </c>
      <c r="O123" s="106">
        <v>1.0309999999999999</v>
      </c>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25">
      <c r="A124" s="105" t="s">
        <v>1273</v>
      </c>
      <c r="B124" s="106">
        <v>1.012</v>
      </c>
      <c r="G124" s="106">
        <v>1.018</v>
      </c>
      <c r="J124" s="106">
        <v>1.1120000000000001</v>
      </c>
      <c r="O124" s="106">
        <v>1.075</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x14ac:dyDescent="0.25">
      <c r="A125" s="105" t="s">
        <v>1274</v>
      </c>
      <c r="F125" s="106">
        <v>0.82399999999999995</v>
      </c>
      <c r="G125" s="106">
        <v>1.006</v>
      </c>
      <c r="K125" s="106">
        <v>1.091</v>
      </c>
      <c r="M125" s="106">
        <v>0.97099999999999997</v>
      </c>
      <c r="N125" s="106">
        <v>1.129</v>
      </c>
      <c r="P125" s="107">
        <v>1.151</v>
      </c>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x14ac:dyDescent="0.25">
      <c r="A126" s="105" t="s">
        <v>1275</v>
      </c>
      <c r="B126" s="106">
        <v>1.048</v>
      </c>
      <c r="G126" s="106">
        <v>1.0289999999999999</v>
      </c>
      <c r="N126" s="106">
        <v>1.2609999999999999</v>
      </c>
      <c r="O126" s="106">
        <v>0.97599999999999998</v>
      </c>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7" spans="1:1024" x14ac:dyDescent="0.25">
      <c r="A127" s="105" t="s">
        <v>1276</v>
      </c>
      <c r="B127" s="106">
        <v>1.0049999999999999</v>
      </c>
      <c r="C127" s="106">
        <v>0.98799999999999999</v>
      </c>
      <c r="G127" s="106">
        <v>0.95899999999999996</v>
      </c>
      <c r="M127" s="106">
        <v>0.64500000000000002</v>
      </c>
      <c r="N127" s="106">
        <v>0.97899999999999998</v>
      </c>
      <c r="O127" s="106">
        <v>1.054</v>
      </c>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5">
      <c r="A128" s="105" t="s">
        <v>1277</v>
      </c>
      <c r="D128" s="106">
        <v>1.0003</v>
      </c>
      <c r="G128" s="106">
        <v>1.0189999999999999</v>
      </c>
      <c r="I128" s="106">
        <v>0.98899999999999999</v>
      </c>
      <c r="J128" s="106">
        <v>0.998</v>
      </c>
      <c r="K128" s="106">
        <v>1.0149999999999999</v>
      </c>
      <c r="M128" s="106">
        <v>0.997</v>
      </c>
      <c r="P128" s="107">
        <v>1.028</v>
      </c>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5" x14ac:dyDescent="0.25">
      <c r="A129" s="105" t="s">
        <v>1278</v>
      </c>
      <c r="B129" s="106">
        <v>1</v>
      </c>
      <c r="D129" s="106">
        <v>0.997</v>
      </c>
      <c r="E129" s="106">
        <v>0.72099999999999997</v>
      </c>
      <c r="G129" s="106">
        <v>1</v>
      </c>
      <c r="H129" s="106">
        <v>0.97399999999999998</v>
      </c>
      <c r="I129" s="106">
        <v>0.93400000000000005</v>
      </c>
      <c r="J129" s="106">
        <v>0.95599999999999996</v>
      </c>
      <c r="K129" s="106">
        <v>1.008</v>
      </c>
      <c r="L129" s="106">
        <v>1</v>
      </c>
      <c r="M129" s="106">
        <v>0.89800000000000002</v>
      </c>
      <c r="N129" s="106">
        <v>1</v>
      </c>
      <c r="O129" s="106">
        <v>1.0349999999999999</v>
      </c>
      <c r="P129" s="107">
        <v>0.81899999999999995</v>
      </c>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5" ht="15.75" thickBot="1" x14ac:dyDescent="0.3">
      <c r="A130" s="113" t="s">
        <v>1279</v>
      </c>
      <c r="B130" s="114">
        <f t="shared" ref="B130:P130" si="9">AVERAGE(B112:B129)</f>
        <v>1.0314642857142857</v>
      </c>
      <c r="C130" s="114">
        <f t="shared" si="9"/>
        <v>1.0592714285714284</v>
      </c>
      <c r="D130" s="114">
        <f t="shared" si="9"/>
        <v>0.99517280414963838</v>
      </c>
      <c r="E130" s="114">
        <f t="shared" si="9"/>
        <v>0.77483333333333337</v>
      </c>
      <c r="F130" s="114">
        <f t="shared" si="9"/>
        <v>0.93811428571428557</v>
      </c>
      <c r="G130" s="114">
        <f t="shared" si="9"/>
        <v>1.0992888888888888</v>
      </c>
      <c r="H130" s="114">
        <f t="shared" si="9"/>
        <v>0.97399999999999998</v>
      </c>
      <c r="I130" s="114">
        <f t="shared" si="9"/>
        <v>1.003911111111111</v>
      </c>
      <c r="J130" s="114">
        <f t="shared" si="9"/>
        <v>1.0172111111111111</v>
      </c>
      <c r="K130" s="114">
        <f t="shared" si="9"/>
        <v>1.0786875</v>
      </c>
      <c r="L130" s="114">
        <f t="shared" si="9"/>
        <v>0.97096000000000005</v>
      </c>
      <c r="M130" s="114">
        <f t="shared" si="9"/>
        <v>0.91582499999999989</v>
      </c>
      <c r="N130" s="114">
        <f t="shared" si="9"/>
        <v>1.0737545454545454</v>
      </c>
      <c r="O130" s="114">
        <f t="shared" si="9"/>
        <v>1.0526666666666666</v>
      </c>
      <c r="P130" s="115">
        <f t="shared" si="9"/>
        <v>0.98890909090909096</v>
      </c>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5" x14ac:dyDescent="0.25">
      <c r="A131" s="105" t="s">
        <v>1280</v>
      </c>
      <c r="B131" s="131"/>
      <c r="C131" s="131"/>
      <c r="D131" s="131"/>
      <c r="E131" s="131"/>
      <c r="F131" s="131"/>
      <c r="G131" s="131"/>
      <c r="H131" s="131"/>
      <c r="I131" s="131"/>
      <c r="J131" s="131"/>
      <c r="K131" s="131"/>
      <c r="L131" s="131"/>
      <c r="M131" s="131"/>
      <c r="N131" s="131"/>
      <c r="O131" s="131"/>
    </row>
    <row r="132" spans="1:1025" x14ac:dyDescent="0.25">
      <c r="A132" s="123" t="s">
        <v>1281</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5" s="159" customFormat="1" ht="15.75" customHeight="1" x14ac:dyDescent="0.25">
      <c r="A133" s="156" t="s">
        <v>1460</v>
      </c>
      <c r="B133" s="157"/>
      <c r="C133" s="157"/>
      <c r="D133" s="157"/>
      <c r="E133" s="157">
        <f>0.42/0.06</f>
        <v>7</v>
      </c>
      <c r="F133" s="157"/>
      <c r="G133" s="157"/>
      <c r="H133" s="157"/>
      <c r="I133" s="157">
        <f>0.497/0.99</f>
        <v>0.50202020202020203</v>
      </c>
      <c r="J133" s="157"/>
      <c r="K133" s="157"/>
      <c r="L133" s="157"/>
      <c r="M133" s="157"/>
      <c r="N133" s="157"/>
      <c r="O133" s="157"/>
      <c r="P133" s="158"/>
      <c r="AMK133" s="160"/>
    </row>
    <row r="134" spans="1:1025" s="159" customFormat="1" x14ac:dyDescent="0.25">
      <c r="A134" s="156" t="s">
        <v>1461</v>
      </c>
      <c r="B134" s="157"/>
      <c r="C134" s="157"/>
      <c r="D134" s="157"/>
      <c r="E134" s="157"/>
      <c r="F134" s="157"/>
      <c r="G134" s="157"/>
      <c r="H134" s="157"/>
      <c r="I134" s="157"/>
      <c r="J134" s="157"/>
      <c r="K134" s="157"/>
      <c r="L134" s="157"/>
      <c r="M134" s="157"/>
      <c r="N134" s="157"/>
      <c r="O134" s="157"/>
      <c r="P134" s="158"/>
      <c r="AMK134" s="160"/>
    </row>
    <row r="135" spans="1:1025" s="159" customFormat="1" x14ac:dyDescent="0.25">
      <c r="A135" s="156" t="s">
        <v>1462</v>
      </c>
      <c r="B135" s="157">
        <v>2.1480000000000001</v>
      </c>
      <c r="C135" s="157"/>
      <c r="D135" s="157"/>
      <c r="E135" s="157"/>
      <c r="F135" s="157"/>
      <c r="G135" s="157"/>
      <c r="H135" s="157"/>
      <c r="I135" s="157"/>
      <c r="J135" s="157"/>
      <c r="K135" s="157"/>
      <c r="L135" s="157"/>
      <c r="M135" s="157"/>
      <c r="N135" s="157"/>
      <c r="O135" s="157"/>
      <c r="P135" s="158"/>
      <c r="AMK135" s="160"/>
    </row>
    <row r="136" spans="1:1025" s="159" customFormat="1" x14ac:dyDescent="0.25">
      <c r="A136" s="156" t="s">
        <v>1463</v>
      </c>
      <c r="B136" s="157">
        <v>0.433</v>
      </c>
      <c r="C136" s="157"/>
      <c r="D136" s="157"/>
      <c r="E136" s="157"/>
      <c r="F136" s="157"/>
      <c r="G136" s="157"/>
      <c r="H136" s="157"/>
      <c r="I136" s="157"/>
      <c r="J136" s="157"/>
      <c r="K136" s="157"/>
      <c r="L136" s="157"/>
      <c r="M136" s="157"/>
      <c r="N136" s="157"/>
      <c r="O136" s="157"/>
      <c r="P136" s="158"/>
      <c r="AMK136" s="160"/>
    </row>
    <row r="137" spans="1:1025" s="159" customFormat="1" x14ac:dyDescent="0.25">
      <c r="A137" s="156" t="s">
        <v>1464</v>
      </c>
      <c r="B137" s="157"/>
      <c r="C137" s="157"/>
      <c r="D137" s="157"/>
      <c r="E137" s="157"/>
      <c r="F137" s="157"/>
      <c r="G137" s="157">
        <v>0.91</v>
      </c>
      <c r="H137" s="157"/>
      <c r="I137" s="157">
        <v>0.40600000000000003</v>
      </c>
      <c r="J137" s="157"/>
      <c r="K137" s="157"/>
      <c r="L137" s="157"/>
      <c r="M137" s="157"/>
      <c r="N137" s="157"/>
      <c r="O137" s="157"/>
      <c r="P137" s="158"/>
      <c r="AMK137" s="160"/>
    </row>
    <row r="138" spans="1:1025" s="159" customFormat="1" x14ac:dyDescent="0.25">
      <c r="A138" s="156" t="s">
        <v>1465</v>
      </c>
      <c r="B138" s="157"/>
      <c r="C138" s="157"/>
      <c r="D138" s="157"/>
      <c r="E138" s="157"/>
      <c r="F138" s="157"/>
      <c r="G138" s="157">
        <v>0.25009999999999999</v>
      </c>
      <c r="H138" s="157"/>
      <c r="I138" s="157">
        <v>0</v>
      </c>
      <c r="J138" s="157"/>
      <c r="K138" s="157"/>
      <c r="L138" s="157"/>
      <c r="M138" s="157"/>
      <c r="N138" s="157"/>
      <c r="O138" s="157"/>
      <c r="P138" s="158"/>
      <c r="AMK138" s="160"/>
    </row>
    <row r="139" spans="1:1025" s="159" customFormat="1" x14ac:dyDescent="0.25">
      <c r="A139" s="156" t="s">
        <v>1466</v>
      </c>
      <c r="B139" s="157"/>
      <c r="C139" s="157"/>
      <c r="D139" s="157"/>
      <c r="E139" s="157"/>
      <c r="F139" s="157"/>
      <c r="G139" s="157">
        <v>0.622</v>
      </c>
      <c r="H139" s="157"/>
      <c r="I139" s="157"/>
      <c r="J139" s="157"/>
      <c r="K139" s="157"/>
      <c r="L139" s="157"/>
      <c r="M139" s="157"/>
      <c r="N139" s="157"/>
      <c r="O139" s="157"/>
      <c r="P139" s="158"/>
      <c r="AMK139" s="160"/>
    </row>
    <row r="140" spans="1:1025" s="159" customFormat="1" x14ac:dyDescent="0.25">
      <c r="A140" s="156" t="s">
        <v>1467</v>
      </c>
      <c r="B140" s="157">
        <v>0.69499999999999995</v>
      </c>
      <c r="C140" s="157"/>
      <c r="D140" s="157"/>
      <c r="E140" s="157"/>
      <c r="F140" s="157"/>
      <c r="G140" s="157">
        <v>0.22700000000000001</v>
      </c>
      <c r="H140" s="157"/>
      <c r="I140" s="157"/>
      <c r="J140" s="157"/>
      <c r="K140" s="157"/>
      <c r="L140" s="157"/>
      <c r="M140" s="157"/>
      <c r="N140" s="157"/>
      <c r="O140" s="157"/>
      <c r="P140" s="158"/>
      <c r="AMK140" s="160"/>
    </row>
    <row r="141" spans="1:1025" s="159" customFormat="1" x14ac:dyDescent="0.25">
      <c r="A141" s="156" t="s">
        <v>1468</v>
      </c>
      <c r="B141" s="157"/>
      <c r="C141" s="157"/>
      <c r="D141" s="157"/>
      <c r="E141" s="157"/>
      <c r="F141" s="157"/>
      <c r="G141" s="157"/>
      <c r="H141" s="157"/>
      <c r="I141" s="157"/>
      <c r="J141" s="157"/>
      <c r="K141" s="157"/>
      <c r="L141" s="157"/>
      <c r="M141" s="157"/>
      <c r="N141" s="157"/>
      <c r="O141" s="157"/>
      <c r="P141" s="158"/>
      <c r="AMK141" s="160"/>
    </row>
    <row r="142" spans="1:1025" s="159" customFormat="1" x14ac:dyDescent="0.25">
      <c r="A142" s="156" t="s">
        <v>1469</v>
      </c>
      <c r="B142" s="157">
        <v>0.89200000000000002</v>
      </c>
      <c r="C142" s="157"/>
      <c r="D142" s="157"/>
      <c r="E142" s="157"/>
      <c r="F142" s="157"/>
      <c r="G142" s="157"/>
      <c r="H142" s="157"/>
      <c r="I142" s="157"/>
      <c r="J142" s="157"/>
      <c r="K142" s="157"/>
      <c r="L142" s="157"/>
      <c r="M142" s="157"/>
      <c r="N142" s="157"/>
      <c r="O142" s="157"/>
      <c r="P142" s="158"/>
      <c r="AMK142" s="160"/>
    </row>
    <row r="143" spans="1:1025" s="159" customFormat="1" x14ac:dyDescent="0.25">
      <c r="A143" s="156" t="s">
        <v>1470</v>
      </c>
      <c r="B143" s="157"/>
      <c r="C143" s="157"/>
      <c r="D143" s="157"/>
      <c r="E143" s="157"/>
      <c r="F143" s="157"/>
      <c r="G143" s="157"/>
      <c r="H143" s="157"/>
      <c r="I143" s="157"/>
      <c r="J143" s="157"/>
      <c r="K143" s="157"/>
      <c r="L143" s="157"/>
      <c r="M143" s="157"/>
      <c r="N143" s="157"/>
      <c r="O143" s="157"/>
      <c r="P143" s="158"/>
      <c r="AMK143" s="160"/>
    </row>
    <row r="144" spans="1:1025" s="159" customFormat="1" x14ac:dyDescent="0.25">
      <c r="A144" s="156" t="s">
        <v>1471</v>
      </c>
      <c r="B144" s="157">
        <v>0.84</v>
      </c>
      <c r="C144" s="157"/>
      <c r="D144" s="157"/>
      <c r="E144" s="157"/>
      <c r="F144" s="157"/>
      <c r="G144" s="157"/>
      <c r="H144" s="157"/>
      <c r="I144" s="157"/>
      <c r="J144" s="157"/>
      <c r="K144" s="157"/>
      <c r="L144" s="157"/>
      <c r="M144" s="157"/>
      <c r="N144" s="157"/>
      <c r="O144" s="157"/>
      <c r="P144" s="158"/>
      <c r="AMK144" s="160"/>
    </row>
    <row r="145" spans="1:1025" s="159" customFormat="1" x14ac:dyDescent="0.25">
      <c r="A145" s="156" t="s">
        <v>1472</v>
      </c>
      <c r="B145" s="157">
        <v>0.875</v>
      </c>
      <c r="C145" s="157"/>
      <c r="D145" s="157"/>
      <c r="E145" s="157"/>
      <c r="F145" s="157"/>
      <c r="G145" s="157"/>
      <c r="H145" s="157"/>
      <c r="I145" s="157"/>
      <c r="J145" s="157"/>
      <c r="K145" s="157"/>
      <c r="L145" s="157"/>
      <c r="M145" s="157"/>
      <c r="N145" s="157"/>
      <c r="O145" s="157"/>
      <c r="P145" s="158"/>
      <c r="AMK145" s="160"/>
    </row>
    <row r="146" spans="1:1025" s="159" customFormat="1" x14ac:dyDescent="0.25">
      <c r="A146" s="156" t="s">
        <v>1473</v>
      </c>
      <c r="B146" s="157"/>
      <c r="C146" s="157"/>
      <c r="D146" s="157"/>
      <c r="E146" s="157"/>
      <c r="F146" s="157"/>
      <c r="G146" s="157"/>
      <c r="H146" s="157"/>
      <c r="I146" s="157"/>
      <c r="J146" s="157"/>
      <c r="K146" s="157"/>
      <c r="L146" s="157"/>
      <c r="M146" s="157"/>
      <c r="N146" s="157"/>
      <c r="O146" s="157"/>
      <c r="P146" s="158"/>
      <c r="AMK146" s="160"/>
    </row>
    <row r="147" spans="1:1025" s="159" customFormat="1" x14ac:dyDescent="0.25">
      <c r="A147" s="156" t="s">
        <v>1474</v>
      </c>
      <c r="B147" s="157">
        <v>0.82199999999999995</v>
      </c>
      <c r="C147" s="157"/>
      <c r="D147" s="157"/>
      <c r="E147" s="157"/>
      <c r="F147" s="157"/>
      <c r="G147" s="157"/>
      <c r="H147" s="157"/>
      <c r="I147" s="157"/>
      <c r="J147" s="157"/>
      <c r="K147" s="157"/>
      <c r="L147" s="157"/>
      <c r="M147" s="157"/>
      <c r="N147" s="157"/>
      <c r="O147" s="157"/>
      <c r="P147" s="158"/>
      <c r="AMK147" s="160"/>
    </row>
    <row r="148" spans="1:1025" s="159" customFormat="1" x14ac:dyDescent="0.25">
      <c r="A148" s="156" t="s">
        <v>1475</v>
      </c>
      <c r="B148" s="157">
        <v>0.88700000000000001</v>
      </c>
      <c r="C148" s="157"/>
      <c r="D148" s="157"/>
      <c r="E148" s="157"/>
      <c r="F148" s="157"/>
      <c r="G148" s="157"/>
      <c r="H148" s="157"/>
      <c r="I148" s="157"/>
      <c r="J148" s="157"/>
      <c r="K148" s="157"/>
      <c r="L148" s="157"/>
      <c r="M148" s="157"/>
      <c r="N148" s="157"/>
      <c r="O148" s="157"/>
      <c r="P148" s="158"/>
      <c r="AMK148" s="160"/>
    </row>
    <row r="149" spans="1:1025" s="159" customFormat="1" x14ac:dyDescent="0.25">
      <c r="A149" s="156" t="s">
        <v>1476</v>
      </c>
      <c r="B149" s="157"/>
      <c r="C149" s="157"/>
      <c r="D149" s="157"/>
      <c r="E149" s="157"/>
      <c r="F149" s="157"/>
      <c r="G149" s="157">
        <v>0.93200000000000005</v>
      </c>
      <c r="H149" s="157"/>
      <c r="I149" s="157">
        <v>0.16600000000000001</v>
      </c>
      <c r="J149" s="157"/>
      <c r="K149" s="157"/>
      <c r="L149" s="157"/>
      <c r="M149" s="157"/>
      <c r="N149" s="157"/>
      <c r="O149" s="157"/>
      <c r="P149" s="158"/>
      <c r="AMK149" s="160"/>
    </row>
    <row r="150" spans="1:1025" s="159" customFormat="1" x14ac:dyDescent="0.25">
      <c r="A150" s="156" t="s">
        <v>1477</v>
      </c>
      <c r="B150" s="157">
        <v>0.88100000000000001</v>
      </c>
      <c r="C150" s="157"/>
      <c r="D150" s="157"/>
      <c r="E150" s="157"/>
      <c r="F150" s="157"/>
      <c r="G150" s="157">
        <v>0.79090000000000005</v>
      </c>
      <c r="H150" s="157"/>
      <c r="I150" s="157"/>
      <c r="J150" s="157"/>
      <c r="K150" s="157"/>
      <c r="L150" s="157"/>
      <c r="M150" s="157"/>
      <c r="N150" s="157"/>
      <c r="O150" s="157"/>
      <c r="P150" s="158"/>
      <c r="AMK150" s="160"/>
    </row>
    <row r="151" spans="1:1025" x14ac:dyDescent="0.25">
      <c r="A151" s="136" t="s">
        <v>1282</v>
      </c>
      <c r="B151" s="137">
        <f>AVERAGE(B131:B150)</f>
        <v>0.94144444444444453</v>
      </c>
      <c r="C151" s="137"/>
      <c r="D151" s="137"/>
      <c r="E151" s="137">
        <f>AVERAGE(E131:E150)</f>
        <v>7</v>
      </c>
      <c r="F151" s="137"/>
      <c r="G151" s="137">
        <f>AVERAGE(G131:G150)</f>
        <v>0.622</v>
      </c>
      <c r="H151" s="137"/>
      <c r="I151" s="137">
        <f>AVERAGE(I131:I150)</f>
        <v>0.26850505050505052</v>
      </c>
      <c r="J151" s="137"/>
      <c r="K151" s="137"/>
      <c r="L151" s="137"/>
      <c r="M151" s="137"/>
      <c r="N151" s="137"/>
      <c r="O151" s="137"/>
      <c r="P151" s="137"/>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5" x14ac:dyDescent="0.25">
      <c r="A152" s="123" t="s">
        <v>1283</v>
      </c>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5" x14ac:dyDescent="0.25">
      <c r="A153" s="3" t="s">
        <v>746</v>
      </c>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5" x14ac:dyDescent="0.25">
      <c r="A154" s="3" t="s">
        <v>748</v>
      </c>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5" x14ac:dyDescent="0.25">
      <c r="A155" s="3" t="s">
        <v>750</v>
      </c>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5" x14ac:dyDescent="0.25">
      <c r="A156" s="3" t="s">
        <v>752</v>
      </c>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5" x14ac:dyDescent="0.25">
      <c r="A157" s="3" t="s">
        <v>754</v>
      </c>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5" x14ac:dyDescent="0.25">
      <c r="A158" s="3" t="s">
        <v>778</v>
      </c>
      <c r="B158" s="106">
        <v>0.82599999999999996</v>
      </c>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5" x14ac:dyDescent="0.25">
      <c r="A159" s="3" t="s">
        <v>780</v>
      </c>
      <c r="B159" s="106">
        <v>0.89700000000000002</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5" x14ac:dyDescent="0.25">
      <c r="A160" s="3" t="s">
        <v>782</v>
      </c>
      <c r="B160" s="106">
        <v>0.94099999999999995</v>
      </c>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25">
      <c r="A161" s="3" t="s">
        <v>784</v>
      </c>
      <c r="B161" s="106">
        <v>0.96699999999999997</v>
      </c>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x14ac:dyDescent="0.25">
      <c r="A162" s="3" t="s">
        <v>786</v>
      </c>
      <c r="B162" s="106">
        <v>0.98</v>
      </c>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row>
    <row r="163" spans="1:1024" x14ac:dyDescent="0.25">
      <c r="A163" s="3" t="s">
        <v>810</v>
      </c>
      <c r="B163" s="106">
        <v>0.86199999999999999</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row>
    <row r="164" spans="1:1024" x14ac:dyDescent="0.25">
      <c r="A164" s="3" t="s">
        <v>812</v>
      </c>
      <c r="B164" s="106">
        <v>0.92900000000000005</v>
      </c>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row>
    <row r="165" spans="1:1024" x14ac:dyDescent="0.25">
      <c r="A165" s="3" t="s">
        <v>814</v>
      </c>
      <c r="B165" s="106">
        <v>0.96099999999999997</v>
      </c>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row>
    <row r="166" spans="1:1024" x14ac:dyDescent="0.25">
      <c r="A166" s="3" t="s">
        <v>816</v>
      </c>
      <c r="B166" s="106">
        <v>0.97770000000000001</v>
      </c>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row>
    <row r="167" spans="1:1024" x14ac:dyDescent="0.25">
      <c r="A167" s="3" t="s">
        <v>818</v>
      </c>
      <c r="B167" s="106">
        <v>0.98499999999999999</v>
      </c>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row>
    <row r="168" spans="1:1024" x14ac:dyDescent="0.25">
      <c r="A168" s="3" t="s">
        <v>842</v>
      </c>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x14ac:dyDescent="0.25">
      <c r="A169" s="3" t="s">
        <v>844</v>
      </c>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row>
    <row r="170" spans="1:1024" x14ac:dyDescent="0.25">
      <c r="A170" s="3" t="s">
        <v>846</v>
      </c>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row>
    <row r="171" spans="1:1024" x14ac:dyDescent="0.25">
      <c r="A171" s="3" t="s">
        <v>848</v>
      </c>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x14ac:dyDescent="0.25">
      <c r="A172" s="3" t="s">
        <v>850</v>
      </c>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x14ac:dyDescent="0.25">
      <c r="A173" s="3" t="s">
        <v>874</v>
      </c>
      <c r="B173" s="106">
        <v>0.80500000000000005</v>
      </c>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x14ac:dyDescent="0.25">
      <c r="A174" s="3" t="s">
        <v>876</v>
      </c>
      <c r="B174" s="106">
        <v>0.88600000000000001</v>
      </c>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x14ac:dyDescent="0.25">
      <c r="A175" s="3" t="s">
        <v>878</v>
      </c>
      <c r="B175" s="106">
        <v>0.93300000000000005</v>
      </c>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row>
    <row r="176" spans="1:1024" x14ac:dyDescent="0.25">
      <c r="A176" s="3" t="s">
        <v>880</v>
      </c>
      <c r="B176" s="106">
        <v>0.96199999999999997</v>
      </c>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x14ac:dyDescent="0.25">
      <c r="A177" s="3" t="s">
        <v>882</v>
      </c>
      <c r="B177" s="106">
        <v>0.97799999999999998</v>
      </c>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row>
    <row r="178" spans="1:1024" x14ac:dyDescent="0.25">
      <c r="A178" s="3" t="s">
        <v>906</v>
      </c>
      <c r="B178" s="106">
        <v>0.876</v>
      </c>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row>
    <row r="179" spans="1:1024" x14ac:dyDescent="0.25">
      <c r="A179" s="3" t="s">
        <v>908</v>
      </c>
      <c r="B179" s="106">
        <v>0.9405</v>
      </c>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x14ac:dyDescent="0.25">
      <c r="A180" s="3" t="s">
        <v>910</v>
      </c>
      <c r="B180" s="106">
        <v>0.96499999999999997</v>
      </c>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x14ac:dyDescent="0.25">
      <c r="A181" s="3" t="s">
        <v>912</v>
      </c>
      <c r="B181" s="106">
        <v>0.97899999999999998</v>
      </c>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ht="15.75" thickBot="1" x14ac:dyDescent="0.3">
      <c r="A182" s="3" t="s">
        <v>914</v>
      </c>
      <c r="B182" s="138">
        <v>0.98699999999999999</v>
      </c>
      <c r="C182" s="138"/>
      <c r="D182" s="138"/>
      <c r="E182" s="138"/>
      <c r="F182" s="138"/>
      <c r="G182" s="138"/>
      <c r="H182" s="138"/>
      <c r="I182" s="138"/>
      <c r="J182" s="138"/>
      <c r="K182" s="138"/>
      <c r="L182" s="138"/>
      <c r="M182" s="138"/>
      <c r="N182" s="138"/>
      <c r="O182" s="138"/>
      <c r="P182" s="139"/>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row>
    <row r="183" spans="1:1024" ht="15.75" thickBot="1" x14ac:dyDescent="0.3">
      <c r="A183" s="138"/>
      <c r="B183" s="138"/>
      <c r="C183" s="138"/>
      <c r="D183" s="138"/>
      <c r="E183" s="138"/>
      <c r="F183" s="138"/>
      <c r="G183" s="138"/>
      <c r="H183" s="138"/>
      <c r="I183" s="138"/>
      <c r="J183" s="138"/>
      <c r="K183" s="138"/>
      <c r="L183" s="138"/>
      <c r="M183" s="138"/>
      <c r="N183" s="138"/>
      <c r="O183" s="138"/>
      <c r="P183" s="139"/>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x14ac:dyDescent="0.25">
      <c r="A184" t="s">
        <v>1284</v>
      </c>
      <c r="B184" s="131"/>
      <c r="C184" s="131"/>
      <c r="D184" s="131"/>
      <c r="E184" s="131"/>
      <c r="F184" s="131"/>
      <c r="G184" s="131"/>
      <c r="H184" s="131"/>
      <c r="I184" s="131"/>
      <c r="J184" s="131"/>
      <c r="K184" s="131"/>
      <c r="L184" s="131"/>
      <c r="M184" s="131"/>
      <c r="N184" s="131"/>
      <c r="O184" s="131"/>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row>
    <row r="185" spans="1:1024" x14ac:dyDescent="0.25">
      <c r="A185" s="123" t="s">
        <v>1285</v>
      </c>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row>
    <row r="186" spans="1:1024" x14ac:dyDescent="0.25">
      <c r="A186" s="105" t="s">
        <v>1286</v>
      </c>
      <c r="B186" s="106">
        <v>1</v>
      </c>
      <c r="C186" s="106">
        <v>1</v>
      </c>
      <c r="D186" s="106">
        <v>0</v>
      </c>
      <c r="E186" s="106">
        <v>1</v>
      </c>
      <c r="F186" s="106">
        <v>1</v>
      </c>
      <c r="G186" s="106">
        <v>1</v>
      </c>
      <c r="H186" s="106">
        <v>1</v>
      </c>
      <c r="I186" s="106">
        <v>1</v>
      </c>
      <c r="J186" s="106">
        <v>1</v>
      </c>
      <c r="K186" s="106">
        <v>1</v>
      </c>
      <c r="L186" s="106">
        <v>1</v>
      </c>
      <c r="M186" s="106">
        <v>1</v>
      </c>
      <c r="N186" s="106">
        <v>1</v>
      </c>
      <c r="O186" s="106">
        <v>1</v>
      </c>
      <c r="P186" s="107">
        <v>1</v>
      </c>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row>
    <row r="187" spans="1:1024" ht="26.25" x14ac:dyDescent="0.25">
      <c r="A187" s="105" t="s">
        <v>35</v>
      </c>
      <c r="B187" s="106">
        <v>1</v>
      </c>
      <c r="C187" s="106">
        <v>1</v>
      </c>
      <c r="D187" s="106">
        <v>1</v>
      </c>
      <c r="E187" s="106">
        <v>1</v>
      </c>
      <c r="F187" s="106">
        <v>0</v>
      </c>
      <c r="G187" s="106">
        <v>1</v>
      </c>
      <c r="H187" s="106">
        <v>1</v>
      </c>
      <c r="I187" s="106">
        <v>1</v>
      </c>
      <c r="J187" s="106">
        <v>1</v>
      </c>
      <c r="K187" s="106">
        <v>1</v>
      </c>
      <c r="L187" s="106">
        <v>1</v>
      </c>
      <c r="M187" s="106">
        <v>1</v>
      </c>
      <c r="N187" s="106">
        <v>1</v>
      </c>
      <c r="O187" s="106">
        <v>1</v>
      </c>
      <c r="P187" s="107">
        <v>1</v>
      </c>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row>
    <row r="188" spans="1:1024" x14ac:dyDescent="0.25">
      <c r="A188" s="105" t="s">
        <v>1287</v>
      </c>
      <c r="B188" s="106">
        <v>0</v>
      </c>
      <c r="C188" s="106">
        <v>1</v>
      </c>
      <c r="D188" s="106">
        <v>1</v>
      </c>
      <c r="E188" s="106">
        <v>1</v>
      </c>
      <c r="F188" s="106">
        <v>1</v>
      </c>
      <c r="G188" s="106">
        <v>1</v>
      </c>
      <c r="H188" s="106">
        <v>1</v>
      </c>
      <c r="I188" s="106">
        <v>1</v>
      </c>
      <c r="J188" s="106">
        <v>1</v>
      </c>
      <c r="K188" s="106">
        <v>1</v>
      </c>
      <c r="L188" s="106">
        <v>0</v>
      </c>
      <c r="M188" s="106">
        <v>1</v>
      </c>
      <c r="N188" s="106">
        <v>0</v>
      </c>
      <c r="O188" s="106">
        <v>0</v>
      </c>
      <c r="P188" s="107">
        <v>1</v>
      </c>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row>
    <row r="189" spans="1:1024" x14ac:dyDescent="0.25">
      <c r="A189" s="105" t="s">
        <v>1288</v>
      </c>
      <c r="B189" s="106">
        <v>1</v>
      </c>
      <c r="C189" s="106">
        <v>1</v>
      </c>
      <c r="D189" s="106">
        <v>1</v>
      </c>
      <c r="E189" s="106">
        <v>1</v>
      </c>
      <c r="F189" s="106">
        <v>1</v>
      </c>
      <c r="G189" s="106">
        <v>1</v>
      </c>
      <c r="H189" s="106">
        <v>1</v>
      </c>
      <c r="I189" s="106">
        <v>1</v>
      </c>
      <c r="J189" s="106">
        <v>1</v>
      </c>
      <c r="K189" s="106">
        <v>1</v>
      </c>
      <c r="L189" s="106">
        <v>1</v>
      </c>
      <c r="M189" s="106">
        <v>1</v>
      </c>
      <c r="N189" s="106">
        <v>1</v>
      </c>
      <c r="O189" s="106">
        <v>1</v>
      </c>
      <c r="P189" s="107">
        <v>1</v>
      </c>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row>
    <row r="190" spans="1:1024" x14ac:dyDescent="0.25">
      <c r="A190" s="105" t="s">
        <v>1289</v>
      </c>
      <c r="B190" s="106">
        <v>0</v>
      </c>
      <c r="C190" s="106">
        <v>1</v>
      </c>
      <c r="D190" s="106">
        <v>1</v>
      </c>
      <c r="E190" s="106">
        <v>1</v>
      </c>
      <c r="F190" s="106">
        <v>1</v>
      </c>
      <c r="G190" s="106">
        <v>1</v>
      </c>
      <c r="H190" s="106">
        <v>1</v>
      </c>
      <c r="I190" s="106">
        <v>1</v>
      </c>
      <c r="J190" s="106">
        <v>1</v>
      </c>
      <c r="K190" s="106">
        <v>1</v>
      </c>
      <c r="L190" s="106">
        <v>0</v>
      </c>
      <c r="M190" s="106">
        <v>1</v>
      </c>
      <c r="N190" s="106">
        <v>1</v>
      </c>
      <c r="O190" s="106">
        <v>0</v>
      </c>
      <c r="P190" s="107">
        <v>1</v>
      </c>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row>
    <row r="191" spans="1:1024" x14ac:dyDescent="0.25">
      <c r="A191" s="105" t="s">
        <v>1290</v>
      </c>
      <c r="B191" s="106">
        <v>1</v>
      </c>
      <c r="C191" s="106">
        <v>1</v>
      </c>
      <c r="D191" s="106">
        <v>1</v>
      </c>
      <c r="E191" s="106">
        <v>1</v>
      </c>
      <c r="F191" s="106">
        <v>1</v>
      </c>
      <c r="G191" s="106">
        <v>1</v>
      </c>
      <c r="H191" s="106">
        <v>1</v>
      </c>
      <c r="I191" s="106">
        <v>1</v>
      </c>
      <c r="J191" s="106">
        <v>1</v>
      </c>
      <c r="K191" s="106">
        <v>1</v>
      </c>
      <c r="L191" s="106">
        <v>1</v>
      </c>
      <c r="M191" s="106">
        <v>1</v>
      </c>
      <c r="N191" s="106">
        <v>1</v>
      </c>
      <c r="O191" s="106">
        <v>1</v>
      </c>
      <c r="P191" s="107">
        <v>1</v>
      </c>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row>
    <row r="192" spans="1:1024" x14ac:dyDescent="0.25">
      <c r="A192" s="105" t="s">
        <v>1291</v>
      </c>
      <c r="B192" s="106">
        <v>0</v>
      </c>
      <c r="C192" s="106">
        <v>1</v>
      </c>
      <c r="D192" s="106">
        <v>1</v>
      </c>
      <c r="E192" s="106">
        <v>1</v>
      </c>
      <c r="F192" s="106">
        <v>1</v>
      </c>
      <c r="G192" s="106">
        <v>1</v>
      </c>
      <c r="H192" s="106">
        <v>1</v>
      </c>
      <c r="I192" s="106">
        <v>1</v>
      </c>
      <c r="J192" s="106">
        <v>1</v>
      </c>
      <c r="K192" s="106">
        <v>1</v>
      </c>
      <c r="L192" s="106">
        <v>0</v>
      </c>
      <c r="M192" s="106">
        <v>1</v>
      </c>
      <c r="N192" s="106">
        <v>1</v>
      </c>
      <c r="O192" s="106">
        <v>0</v>
      </c>
      <c r="P192" s="107">
        <v>0</v>
      </c>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ht="26.25" x14ac:dyDescent="0.25">
      <c r="A193" s="105" t="s">
        <v>71</v>
      </c>
      <c r="B193" s="106">
        <v>0</v>
      </c>
      <c r="C193" s="106">
        <v>0</v>
      </c>
      <c r="D193" s="106">
        <v>1</v>
      </c>
      <c r="E193" s="106">
        <v>1</v>
      </c>
      <c r="F193" s="106">
        <v>1</v>
      </c>
      <c r="G193" s="106">
        <v>1</v>
      </c>
      <c r="H193" s="106">
        <v>0</v>
      </c>
      <c r="I193" s="106">
        <v>1</v>
      </c>
      <c r="J193" s="106">
        <v>0</v>
      </c>
      <c r="K193" s="106">
        <v>1</v>
      </c>
      <c r="L193" s="106">
        <v>0</v>
      </c>
      <c r="M193" s="106">
        <v>1</v>
      </c>
      <c r="N193" s="106">
        <v>0</v>
      </c>
      <c r="O193" s="106">
        <v>1</v>
      </c>
      <c r="P193" s="107">
        <v>0</v>
      </c>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x14ac:dyDescent="0.25">
      <c r="A194" s="105" t="s">
        <v>92</v>
      </c>
      <c r="B194" s="106">
        <v>997</v>
      </c>
      <c r="C194" s="106">
        <v>0</v>
      </c>
      <c r="D194" s="106">
        <v>0</v>
      </c>
      <c r="E194" s="106">
        <v>0</v>
      </c>
      <c r="F194" s="106">
        <v>0.33</v>
      </c>
      <c r="G194" s="106">
        <v>997</v>
      </c>
      <c r="H194" s="106">
        <v>0.33</v>
      </c>
      <c r="I194" s="106">
        <v>0.33</v>
      </c>
      <c r="J194" s="106">
        <v>1</v>
      </c>
      <c r="K194" s="106">
        <v>997</v>
      </c>
      <c r="L194" s="106">
        <v>997</v>
      </c>
      <c r="M194" s="106">
        <v>0</v>
      </c>
      <c r="N194" s="106">
        <v>0</v>
      </c>
      <c r="O194" s="106">
        <v>997</v>
      </c>
      <c r="P194" s="107">
        <v>997</v>
      </c>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row>
    <row r="195" spans="1:1024" x14ac:dyDescent="0.25">
      <c r="A195" s="105" t="s">
        <v>1292</v>
      </c>
      <c r="B195" s="106">
        <v>0</v>
      </c>
      <c r="C195" s="106">
        <v>1</v>
      </c>
      <c r="D195" s="106">
        <v>1</v>
      </c>
      <c r="E195" s="106">
        <v>0</v>
      </c>
      <c r="F195" s="106">
        <v>1</v>
      </c>
      <c r="G195" s="106">
        <v>1</v>
      </c>
      <c r="H195" s="106">
        <v>1</v>
      </c>
      <c r="I195" s="106">
        <v>1</v>
      </c>
      <c r="J195" s="106">
        <v>1</v>
      </c>
      <c r="K195" s="106">
        <v>1</v>
      </c>
      <c r="L195" s="106">
        <v>0</v>
      </c>
      <c r="M195" s="106">
        <v>0</v>
      </c>
      <c r="N195" s="106">
        <v>0</v>
      </c>
      <c r="O195" s="106">
        <v>0</v>
      </c>
      <c r="P195" s="107">
        <v>1</v>
      </c>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row>
    <row r="196" spans="1:1024" x14ac:dyDescent="0.25">
      <c r="A196" s="105" t="s">
        <v>1293</v>
      </c>
      <c r="B196" s="106">
        <v>0.70599999999999996</v>
      </c>
      <c r="C196" s="106">
        <v>0.86599999999999999</v>
      </c>
      <c r="D196" s="106">
        <v>0.996</v>
      </c>
      <c r="G196" s="106">
        <v>0.96399999999999997</v>
      </c>
      <c r="I196" s="106">
        <v>0.92200000000000004</v>
      </c>
      <c r="J196" s="106">
        <v>1</v>
      </c>
      <c r="K196" s="106">
        <v>1</v>
      </c>
      <c r="L196" s="106">
        <v>0.99</v>
      </c>
      <c r="M196" s="106">
        <v>0.99</v>
      </c>
      <c r="N196" s="106">
        <v>0.79900000000000004</v>
      </c>
      <c r="O196" s="106">
        <v>0.871</v>
      </c>
    </row>
    <row r="197" spans="1:1024" x14ac:dyDescent="0.25">
      <c r="A197" s="105" t="s">
        <v>1294</v>
      </c>
      <c r="B197" s="106">
        <v>0.65200000000000002</v>
      </c>
      <c r="C197" s="106">
        <v>0.84199999999999997</v>
      </c>
      <c r="D197" s="106">
        <v>0.995</v>
      </c>
      <c r="E197" s="106">
        <v>0.26500000000000001</v>
      </c>
      <c r="G197" s="106">
        <v>0.96599999999999997</v>
      </c>
      <c r="J197" s="106">
        <v>1</v>
      </c>
      <c r="K197" s="106">
        <v>1</v>
      </c>
      <c r="L197" s="106">
        <v>0.98799999999999999</v>
      </c>
      <c r="M197" s="106">
        <v>0.13900000000000001</v>
      </c>
      <c r="N197" s="106">
        <v>0.81599999999999995</v>
      </c>
      <c r="O197" s="106">
        <v>0.84399999999999997</v>
      </c>
    </row>
    <row r="198" spans="1:1024" x14ac:dyDescent="0.25">
      <c r="A198" s="105" t="s">
        <v>1295</v>
      </c>
      <c r="B198" s="3">
        <v>0.66</v>
      </c>
      <c r="C198" s="3">
        <v>1</v>
      </c>
      <c r="D198" s="3"/>
      <c r="E198" s="3">
        <v>0</v>
      </c>
      <c r="F198" s="3">
        <v>0.66</v>
      </c>
      <c r="G198" s="3"/>
      <c r="H198" s="3"/>
      <c r="I198" s="3">
        <v>0.66</v>
      </c>
      <c r="J198" s="3">
        <v>1</v>
      </c>
      <c r="K198" s="3">
        <v>0.66</v>
      </c>
      <c r="L198" s="3">
        <v>0.66</v>
      </c>
      <c r="M198" s="3">
        <v>1</v>
      </c>
      <c r="N198" s="3"/>
      <c r="O198" s="3">
        <v>0.66</v>
      </c>
      <c r="P198" s="3">
        <v>0.33</v>
      </c>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row>
    <row r="199" spans="1:1024" x14ac:dyDescent="0.25">
      <c r="A199" s="105" t="s">
        <v>1296</v>
      </c>
      <c r="B199" s="106">
        <v>0</v>
      </c>
      <c r="C199" s="106">
        <v>1</v>
      </c>
      <c r="D199" s="106">
        <v>997</v>
      </c>
      <c r="E199" s="106">
        <v>1</v>
      </c>
      <c r="F199" s="106">
        <v>1</v>
      </c>
      <c r="G199" s="106">
        <v>997</v>
      </c>
      <c r="H199" s="106">
        <v>0</v>
      </c>
      <c r="I199" s="106">
        <v>1</v>
      </c>
      <c r="J199" s="106">
        <v>1</v>
      </c>
      <c r="K199" s="106">
        <v>997</v>
      </c>
      <c r="L199" s="106">
        <v>1</v>
      </c>
      <c r="M199" s="106">
        <v>1</v>
      </c>
      <c r="N199" s="106">
        <v>1</v>
      </c>
      <c r="O199" s="106">
        <v>1</v>
      </c>
      <c r="P199" s="107">
        <v>1</v>
      </c>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row>
    <row r="200" spans="1:1024" ht="15.75" thickBot="1" x14ac:dyDescent="0.3">
      <c r="A200" s="113" t="s">
        <v>1297</v>
      </c>
      <c r="B200" s="114">
        <f>AVERAGE(B195:B199,B189:B193,B186:B188)</f>
        <v>0.46292307692307699</v>
      </c>
      <c r="C200" s="114">
        <f>AVERAGE(C186:C199)</f>
        <v>0.8362857142857143</v>
      </c>
      <c r="D200" s="114">
        <f>AVERAGE(D186:D194,D196:D197)</f>
        <v>0.81736363636363629</v>
      </c>
      <c r="E200" s="114">
        <f>AVERAGE(E186:E195,E197:E199)</f>
        <v>0.71269230769230774</v>
      </c>
      <c r="F200" s="114">
        <f>AVERAGE(F186:F195,F198:F199)</f>
        <v>0.83250000000000002</v>
      </c>
      <c r="G200" s="114">
        <f>AVERAGE(G186:G192,G195:G197)</f>
        <v>0.99299999999999999</v>
      </c>
      <c r="H200" s="114">
        <f>AVERAGE(H199,H186:H197)</f>
        <v>0.75727272727272732</v>
      </c>
      <c r="I200" s="114">
        <f>AVERAGE(I186:I199)</f>
        <v>0.91630769230769238</v>
      </c>
      <c r="J200" s="114">
        <f>AVERAGE(J186:J199)</f>
        <v>0.9285714285714286</v>
      </c>
      <c r="K200" s="114">
        <f>AVERAGE(K186:K193,K195:K198)</f>
        <v>0.97166666666666668</v>
      </c>
      <c r="L200" s="114">
        <f>AVERAGE(L199,L195:L197,L186:L193)</f>
        <v>0.58150000000000002</v>
      </c>
      <c r="M200" s="114">
        <f>AVERAGE(M186:M199)</f>
        <v>0.79492857142857143</v>
      </c>
      <c r="N200" s="114">
        <f>AVERAGE(N186:N197,N199)</f>
        <v>0.66269230769230769</v>
      </c>
      <c r="O200" s="114">
        <f>AVERAGE(O195:O199,O186:O193)</f>
        <v>0.64423076923076927</v>
      </c>
      <c r="P200" s="115">
        <f>AVERAGE(P195:P199,P186:P193)</f>
        <v>0.75727272727272732</v>
      </c>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row>
    <row r="201" spans="1:1024" x14ac:dyDescent="0.25">
      <c r="A201" s="123" t="s">
        <v>1298</v>
      </c>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row>
    <row r="202" spans="1:1024" x14ac:dyDescent="0.25">
      <c r="A202" t="s">
        <v>1299</v>
      </c>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x14ac:dyDescent="0.25">
      <c r="A203" s="105" t="s">
        <v>39</v>
      </c>
      <c r="B203" s="106">
        <v>1</v>
      </c>
      <c r="C203" s="106">
        <v>0</v>
      </c>
      <c r="D203" s="106">
        <v>1</v>
      </c>
      <c r="E203" s="106">
        <v>1</v>
      </c>
      <c r="F203" s="106">
        <v>1</v>
      </c>
      <c r="G203" s="106">
        <v>1</v>
      </c>
      <c r="H203" s="106">
        <v>1</v>
      </c>
      <c r="I203" s="106">
        <v>1</v>
      </c>
      <c r="J203" s="106">
        <v>1</v>
      </c>
      <c r="K203" s="106">
        <v>1</v>
      </c>
      <c r="L203" s="106">
        <v>1</v>
      </c>
      <c r="M203" s="106">
        <v>1</v>
      </c>
      <c r="N203" s="106">
        <v>1</v>
      </c>
      <c r="O203" s="106">
        <v>1</v>
      </c>
      <c r="P203" s="107">
        <v>1</v>
      </c>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row>
    <row r="204" spans="1:1024" x14ac:dyDescent="0.25">
      <c r="A204" s="105" t="s">
        <v>40</v>
      </c>
      <c r="B204" s="106">
        <v>1</v>
      </c>
      <c r="C204" s="106">
        <v>1</v>
      </c>
      <c r="D204" s="106">
        <v>1</v>
      </c>
      <c r="E204" s="106">
        <v>1</v>
      </c>
      <c r="F204" s="106">
        <v>1</v>
      </c>
      <c r="G204" s="106">
        <v>1</v>
      </c>
      <c r="H204" s="106">
        <v>1</v>
      </c>
      <c r="I204" s="106">
        <v>1</v>
      </c>
      <c r="J204" s="106">
        <v>1</v>
      </c>
      <c r="K204" s="106">
        <v>1</v>
      </c>
      <c r="L204" s="106">
        <v>1</v>
      </c>
      <c r="M204" s="106">
        <v>1</v>
      </c>
      <c r="N204" s="106">
        <v>1</v>
      </c>
      <c r="O204" s="106">
        <v>1</v>
      </c>
      <c r="P204" s="107">
        <v>1</v>
      </c>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row>
    <row r="205" spans="1:1024" ht="26.25" x14ac:dyDescent="0.25">
      <c r="A205" s="105" t="s">
        <v>78</v>
      </c>
      <c r="B205" s="106">
        <v>0</v>
      </c>
      <c r="C205" s="106">
        <v>1</v>
      </c>
      <c r="D205" s="106">
        <v>1</v>
      </c>
      <c r="E205" s="106">
        <v>1</v>
      </c>
      <c r="F205" s="106">
        <v>1</v>
      </c>
      <c r="G205" s="106">
        <v>1</v>
      </c>
      <c r="H205" s="106">
        <v>1</v>
      </c>
      <c r="I205" s="106">
        <v>1</v>
      </c>
      <c r="J205" s="106">
        <v>1</v>
      </c>
      <c r="K205" s="106">
        <v>1</v>
      </c>
      <c r="L205" s="106">
        <v>1</v>
      </c>
      <c r="M205" s="106">
        <v>1</v>
      </c>
      <c r="N205" s="106">
        <v>997</v>
      </c>
      <c r="O205" s="106">
        <v>997</v>
      </c>
      <c r="P205" s="107">
        <v>1</v>
      </c>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row>
    <row r="206" spans="1:1024" x14ac:dyDescent="0.25">
      <c r="A206" s="105" t="s">
        <v>1300</v>
      </c>
      <c r="B206" s="106">
        <v>1</v>
      </c>
      <c r="C206" s="106">
        <v>1</v>
      </c>
      <c r="D206" s="106">
        <v>1</v>
      </c>
      <c r="E206" s="106">
        <v>1</v>
      </c>
      <c r="F206" s="106">
        <v>1</v>
      </c>
      <c r="G206" s="106">
        <v>1</v>
      </c>
      <c r="H206" s="106">
        <v>1</v>
      </c>
      <c r="I206" s="106">
        <v>1</v>
      </c>
      <c r="J206" s="106">
        <v>1</v>
      </c>
      <c r="K206" s="106">
        <v>1</v>
      </c>
      <c r="L206" s="106">
        <v>1</v>
      </c>
      <c r="M206" s="106">
        <v>1</v>
      </c>
      <c r="N206" s="106">
        <v>1</v>
      </c>
      <c r="O206" s="106">
        <v>1</v>
      </c>
      <c r="P206" s="107">
        <v>1</v>
      </c>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row>
    <row r="207" spans="1:1024" x14ac:dyDescent="0.25">
      <c r="A207" s="105" t="s">
        <v>102</v>
      </c>
      <c r="B207" s="106">
        <v>1</v>
      </c>
      <c r="C207" s="106">
        <v>1</v>
      </c>
      <c r="D207" s="106">
        <v>1</v>
      </c>
      <c r="E207" s="106">
        <v>1</v>
      </c>
      <c r="F207" s="106">
        <v>1</v>
      </c>
      <c r="G207" s="106">
        <v>1</v>
      </c>
      <c r="H207" s="106">
        <v>1</v>
      </c>
      <c r="I207" s="106">
        <v>1</v>
      </c>
      <c r="J207" s="106">
        <v>1</v>
      </c>
      <c r="K207" s="106">
        <v>1</v>
      </c>
      <c r="L207" s="106">
        <v>1</v>
      </c>
      <c r="M207" s="106">
        <v>1</v>
      </c>
      <c r="N207" s="106">
        <v>1</v>
      </c>
      <c r="O207" s="106">
        <v>1</v>
      </c>
      <c r="P207" s="107">
        <v>1</v>
      </c>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c r="AMI207"/>
      <c r="AMJ207"/>
    </row>
    <row r="208" spans="1:1024" ht="26.25" x14ac:dyDescent="0.25">
      <c r="A208" s="105" t="s">
        <v>38</v>
      </c>
      <c r="B208" s="106">
        <v>1</v>
      </c>
      <c r="C208" s="106">
        <v>1</v>
      </c>
      <c r="D208" s="106">
        <v>0</v>
      </c>
      <c r="E208" s="106">
        <v>1</v>
      </c>
      <c r="F208" s="106">
        <v>1</v>
      </c>
      <c r="G208" s="106">
        <v>1</v>
      </c>
      <c r="H208" s="106">
        <v>1</v>
      </c>
      <c r="I208" s="106">
        <v>1</v>
      </c>
      <c r="J208" s="106">
        <v>1</v>
      </c>
      <c r="K208" s="106">
        <v>1</v>
      </c>
      <c r="L208" s="106">
        <v>1</v>
      </c>
      <c r="M208" s="106">
        <v>1</v>
      </c>
      <c r="N208" s="106">
        <v>1</v>
      </c>
      <c r="O208" s="106">
        <v>1</v>
      </c>
      <c r="P208" s="107">
        <v>1</v>
      </c>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row>
    <row r="209" spans="1:1024" x14ac:dyDescent="0.25">
      <c r="A209" s="105" t="s">
        <v>1301</v>
      </c>
      <c r="B209" s="106">
        <v>1</v>
      </c>
      <c r="C209" s="106">
        <v>1</v>
      </c>
      <c r="D209" s="106">
        <v>1</v>
      </c>
      <c r="E209" s="106">
        <v>0</v>
      </c>
      <c r="F209" s="106">
        <v>1</v>
      </c>
      <c r="G209" s="106">
        <v>1</v>
      </c>
      <c r="H209" s="106">
        <v>1</v>
      </c>
      <c r="I209" s="106">
        <v>1</v>
      </c>
      <c r="J209" s="106">
        <v>1</v>
      </c>
      <c r="K209" s="106">
        <v>1</v>
      </c>
      <c r="L209" s="106">
        <v>1</v>
      </c>
      <c r="M209" s="106">
        <v>1</v>
      </c>
      <c r="N209" s="106">
        <v>1</v>
      </c>
      <c r="O209" s="106">
        <v>1</v>
      </c>
      <c r="P209" s="107">
        <v>1</v>
      </c>
    </row>
    <row r="210" spans="1:1024" x14ac:dyDescent="0.25">
      <c r="A210" s="105" t="s">
        <v>1302</v>
      </c>
      <c r="B210" s="106">
        <v>997</v>
      </c>
      <c r="C210" s="106">
        <v>997</v>
      </c>
      <c r="D210" s="106">
        <v>997</v>
      </c>
      <c r="E210" s="106">
        <v>0</v>
      </c>
      <c r="F210" s="106">
        <v>1</v>
      </c>
      <c r="G210" s="106">
        <v>1</v>
      </c>
      <c r="H210" s="106">
        <v>1</v>
      </c>
      <c r="I210" s="106">
        <v>1</v>
      </c>
      <c r="J210" s="106">
        <v>1</v>
      </c>
      <c r="K210" s="106">
        <v>1</v>
      </c>
      <c r="L210" s="106">
        <v>997</v>
      </c>
      <c r="M210" s="106">
        <v>1</v>
      </c>
      <c r="N210" s="106">
        <v>1</v>
      </c>
      <c r="O210" s="106">
        <v>997</v>
      </c>
      <c r="P210" s="107">
        <v>0</v>
      </c>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row>
    <row r="211" spans="1:1024" x14ac:dyDescent="0.25">
      <c r="A211" s="105" t="s">
        <v>1303</v>
      </c>
      <c r="B211" s="106">
        <v>1</v>
      </c>
      <c r="C211" s="106">
        <v>1</v>
      </c>
      <c r="D211" s="106">
        <v>1</v>
      </c>
      <c r="E211" s="106">
        <v>1</v>
      </c>
      <c r="F211" s="106">
        <v>1</v>
      </c>
      <c r="G211" s="106">
        <v>1</v>
      </c>
      <c r="H211" s="106">
        <v>1</v>
      </c>
      <c r="I211" s="106">
        <v>1</v>
      </c>
      <c r="J211" s="106">
        <v>1</v>
      </c>
      <c r="K211" s="106">
        <v>1</v>
      </c>
      <c r="L211" s="106">
        <v>1</v>
      </c>
      <c r="M211" s="106">
        <v>1</v>
      </c>
      <c r="N211" s="106">
        <v>0</v>
      </c>
      <c r="O211" s="106">
        <v>0</v>
      </c>
      <c r="P211" s="107">
        <v>1</v>
      </c>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row>
    <row r="212" spans="1:1024" x14ac:dyDescent="0.25">
      <c r="A212" s="105" t="s">
        <v>1304</v>
      </c>
      <c r="B212" s="106">
        <v>1</v>
      </c>
      <c r="C212" s="106">
        <v>1</v>
      </c>
      <c r="D212" s="106">
        <v>1</v>
      </c>
      <c r="E212" s="106">
        <v>1</v>
      </c>
      <c r="F212" s="106">
        <v>1</v>
      </c>
      <c r="G212" s="106">
        <v>1</v>
      </c>
      <c r="H212" s="106">
        <v>1</v>
      </c>
      <c r="I212" s="106">
        <v>1</v>
      </c>
      <c r="J212" s="106">
        <v>1</v>
      </c>
      <c r="K212" s="106">
        <v>1</v>
      </c>
      <c r="L212" s="106">
        <v>1</v>
      </c>
      <c r="M212" s="106">
        <v>1</v>
      </c>
      <c r="N212" s="106">
        <v>0</v>
      </c>
      <c r="O212" s="106">
        <v>0</v>
      </c>
      <c r="P212" s="107">
        <v>1</v>
      </c>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row>
    <row r="213" spans="1:1024" x14ac:dyDescent="0.25">
      <c r="A213" s="105" t="s">
        <v>243</v>
      </c>
      <c r="B213" s="106">
        <v>1</v>
      </c>
      <c r="C213" s="106">
        <v>1</v>
      </c>
      <c r="D213" s="106">
        <v>1</v>
      </c>
      <c r="E213" s="106">
        <v>0</v>
      </c>
      <c r="F213" s="106">
        <v>0</v>
      </c>
      <c r="G213" s="106">
        <v>1</v>
      </c>
      <c r="H213" s="106">
        <v>1</v>
      </c>
      <c r="I213" s="106">
        <v>1</v>
      </c>
      <c r="J213" s="106">
        <v>1</v>
      </c>
      <c r="K213" s="106">
        <v>0</v>
      </c>
      <c r="L213" s="106">
        <v>1</v>
      </c>
      <c r="M213" s="106">
        <v>1</v>
      </c>
      <c r="N213" s="106">
        <v>0</v>
      </c>
      <c r="O213" s="106">
        <v>0</v>
      </c>
      <c r="P213" s="107">
        <v>1</v>
      </c>
    </row>
    <row r="214" spans="1:1024" x14ac:dyDescent="0.25">
      <c r="A214" s="105" t="s">
        <v>1305</v>
      </c>
      <c r="B214" s="106">
        <v>0.17499999999999999</v>
      </c>
      <c r="C214" s="106">
        <v>0.3</v>
      </c>
      <c r="D214" s="106">
        <v>0.25</v>
      </c>
      <c r="E214" s="106">
        <v>0.25</v>
      </c>
      <c r="F214" s="106">
        <v>0.25</v>
      </c>
      <c r="G214" s="106">
        <v>0.3</v>
      </c>
      <c r="H214" s="106">
        <v>0.55000000000000004</v>
      </c>
      <c r="I214" s="106">
        <v>0.3</v>
      </c>
      <c r="J214" s="106">
        <v>0.25</v>
      </c>
      <c r="K214" s="106">
        <v>0.25</v>
      </c>
      <c r="L214" s="106">
        <v>8.3000000000000004E-2</v>
      </c>
      <c r="M214" s="106">
        <v>0.22500000000000001</v>
      </c>
      <c r="N214" s="106">
        <v>0.25</v>
      </c>
      <c r="O214" s="106">
        <v>0.25</v>
      </c>
      <c r="P214" s="107">
        <v>0.25</v>
      </c>
    </row>
    <row r="215" spans="1:1024" x14ac:dyDescent="0.25">
      <c r="A215" s="105" t="s">
        <v>247</v>
      </c>
      <c r="B215" s="106">
        <v>1</v>
      </c>
      <c r="C215" s="106">
        <v>1</v>
      </c>
      <c r="D215" s="106">
        <v>1</v>
      </c>
      <c r="E215" s="106">
        <v>0</v>
      </c>
      <c r="F215" s="106">
        <v>0</v>
      </c>
      <c r="G215" s="106">
        <v>1</v>
      </c>
      <c r="H215" s="106">
        <v>1</v>
      </c>
      <c r="I215" s="106">
        <v>1</v>
      </c>
      <c r="J215" s="106">
        <v>1</v>
      </c>
      <c r="K215" s="106">
        <v>0</v>
      </c>
      <c r="L215" s="106">
        <v>1</v>
      </c>
      <c r="M215" s="106">
        <v>1</v>
      </c>
      <c r="N215" s="106">
        <v>0</v>
      </c>
      <c r="O215" s="106">
        <v>0</v>
      </c>
      <c r="P215" s="107">
        <v>1</v>
      </c>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x14ac:dyDescent="0.25">
      <c r="A216" s="105" t="s">
        <v>1306</v>
      </c>
      <c r="B216" s="20">
        <v>0.17499999999999999</v>
      </c>
      <c r="C216" s="27">
        <v>0.3</v>
      </c>
      <c r="D216" s="27">
        <v>0.25</v>
      </c>
      <c r="E216" s="20"/>
      <c r="F216" s="20"/>
      <c r="G216" s="140">
        <v>0.4</v>
      </c>
      <c r="H216" s="141">
        <v>0.35</v>
      </c>
      <c r="I216" s="140">
        <v>0.3</v>
      </c>
      <c r="J216" s="140">
        <v>0.3</v>
      </c>
      <c r="K216" s="20"/>
      <c r="L216" s="27">
        <v>8.3000000000000004E-2</v>
      </c>
      <c r="M216" s="27">
        <v>0.22500000000000001</v>
      </c>
      <c r="N216" s="20"/>
      <c r="O216" s="20"/>
      <c r="P216" s="27">
        <v>0.25</v>
      </c>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x14ac:dyDescent="0.25">
      <c r="A217" s="105" t="s">
        <v>1307</v>
      </c>
      <c r="B217" s="106">
        <v>0.75</v>
      </c>
      <c r="C217" s="106">
        <v>1</v>
      </c>
      <c r="D217" s="106">
        <v>1</v>
      </c>
      <c r="E217" s="106">
        <v>1</v>
      </c>
      <c r="F217" s="106">
        <v>1</v>
      </c>
      <c r="G217" s="106">
        <v>1</v>
      </c>
      <c r="H217" s="106">
        <v>1</v>
      </c>
      <c r="I217" s="106">
        <v>1</v>
      </c>
      <c r="J217" s="106">
        <v>1</v>
      </c>
      <c r="K217" s="106">
        <v>1</v>
      </c>
      <c r="L217" s="106">
        <v>1</v>
      </c>
      <c r="M217" s="106">
        <v>1</v>
      </c>
      <c r="N217" s="106">
        <v>1</v>
      </c>
      <c r="O217" s="106">
        <v>1</v>
      </c>
      <c r="P217" s="107">
        <v>0.25</v>
      </c>
    </row>
    <row r="218" spans="1:1024" x14ac:dyDescent="0.25">
      <c r="A218" s="105" t="s">
        <v>90</v>
      </c>
      <c r="B218" s="106">
        <v>1</v>
      </c>
      <c r="C218" s="106">
        <v>1</v>
      </c>
      <c r="D218" s="106">
        <v>0.33</v>
      </c>
      <c r="E218" s="106">
        <v>0.33</v>
      </c>
      <c r="F218" s="106">
        <v>0.33</v>
      </c>
      <c r="G218" s="106">
        <v>0.33</v>
      </c>
      <c r="H218" s="106">
        <v>0.33</v>
      </c>
      <c r="I218" s="106">
        <v>0.33</v>
      </c>
      <c r="J218" s="106">
        <v>0.33</v>
      </c>
      <c r="K218" s="106">
        <v>0.66</v>
      </c>
      <c r="L218" s="106">
        <v>0.66</v>
      </c>
      <c r="M218" s="106">
        <v>0.33</v>
      </c>
      <c r="N218" s="106">
        <v>0.66</v>
      </c>
      <c r="O218" s="106">
        <v>1</v>
      </c>
      <c r="P218" s="107">
        <v>0.33</v>
      </c>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ht="15.75" thickBot="1" x14ac:dyDescent="0.3">
      <c r="A219" s="113" t="s">
        <v>1308</v>
      </c>
      <c r="B219" s="114">
        <f>AVERAGE(B211:B218,B207:B209,B203:B205)</f>
        <v>0.79285714285714282</v>
      </c>
      <c r="C219" s="114">
        <f>AVERAGE(C211:C218,C203:C209)</f>
        <v>0.84</v>
      </c>
      <c r="D219" s="114">
        <f>AVERAGE(D211:D218,D203:D209)</f>
        <v>0.78866666666666663</v>
      </c>
      <c r="E219" s="114">
        <f t="shared" ref="E219:K219" si="10">AVERAGE(E203:E218)</f>
        <v>0.63866666666666672</v>
      </c>
      <c r="F219" s="114">
        <f t="shared" si="10"/>
        <v>0.77200000000000002</v>
      </c>
      <c r="G219" s="114">
        <f t="shared" si="10"/>
        <v>0.87687500000000007</v>
      </c>
      <c r="H219" s="114">
        <f t="shared" si="10"/>
        <v>0.88937500000000003</v>
      </c>
      <c r="I219" s="114">
        <f t="shared" si="10"/>
        <v>0.87062500000000009</v>
      </c>
      <c r="J219" s="114">
        <f t="shared" si="10"/>
        <v>0.86750000000000005</v>
      </c>
      <c r="K219" s="114">
        <f t="shared" si="10"/>
        <v>0.79400000000000004</v>
      </c>
      <c r="L219" s="114">
        <f>AVERAGE(L211:L218,L203:L209)</f>
        <v>0.85506666666666675</v>
      </c>
      <c r="M219" s="114">
        <f>AVERAGE(M203:M218)</f>
        <v>0.86124999999999996</v>
      </c>
      <c r="N219" s="114">
        <f>AVERAGE(N206:N218,N203:N204)</f>
        <v>0.63642857142857145</v>
      </c>
      <c r="O219" s="114">
        <f>AVERAGE(O206:O209,O211:O218,O203:O204)</f>
        <v>0.63461538461538458</v>
      </c>
      <c r="P219" s="115">
        <f>AVERAGE(P203:P218)</f>
        <v>0.755</v>
      </c>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x14ac:dyDescent="0.25">
      <c r="A220" s="123" t="s">
        <v>1309</v>
      </c>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x14ac:dyDescent="0.25">
      <c r="A221" t="s">
        <v>1310</v>
      </c>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x14ac:dyDescent="0.25">
      <c r="A222" s="105" t="s">
        <v>172</v>
      </c>
      <c r="B222" s="106">
        <v>1</v>
      </c>
      <c r="C222" s="106">
        <v>1</v>
      </c>
      <c r="D222" s="106">
        <v>0.5</v>
      </c>
      <c r="E222" s="106">
        <v>1</v>
      </c>
      <c r="F222" s="106">
        <v>1</v>
      </c>
      <c r="G222" s="106">
        <v>1</v>
      </c>
      <c r="H222" s="106">
        <v>1</v>
      </c>
      <c r="I222" s="106">
        <v>1</v>
      </c>
      <c r="J222" s="106">
        <v>1</v>
      </c>
      <c r="K222" s="106">
        <v>1</v>
      </c>
      <c r="L222" s="106">
        <v>0.5</v>
      </c>
      <c r="M222" s="106">
        <v>0.5</v>
      </c>
      <c r="N222" s="106">
        <v>1</v>
      </c>
      <c r="O222" s="106">
        <v>0</v>
      </c>
      <c r="P222" s="107">
        <v>1</v>
      </c>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x14ac:dyDescent="0.25">
      <c r="A223" s="105" t="s">
        <v>174</v>
      </c>
      <c r="B223" s="106">
        <v>1</v>
      </c>
      <c r="C223" s="106">
        <v>1</v>
      </c>
      <c r="D223" s="106">
        <v>0.5</v>
      </c>
      <c r="E223" s="106">
        <v>1</v>
      </c>
      <c r="F223" s="106">
        <v>1</v>
      </c>
      <c r="G223" s="106">
        <v>1</v>
      </c>
      <c r="H223" s="106">
        <v>1</v>
      </c>
      <c r="I223" s="106">
        <v>1</v>
      </c>
      <c r="J223" s="106">
        <v>0.5</v>
      </c>
      <c r="K223" s="106">
        <v>1</v>
      </c>
      <c r="L223" s="106">
        <v>0.5</v>
      </c>
      <c r="M223" s="106">
        <v>0.5</v>
      </c>
      <c r="N223" s="106">
        <v>1</v>
      </c>
      <c r="O223" s="106">
        <v>0</v>
      </c>
      <c r="P223" s="107">
        <v>1</v>
      </c>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x14ac:dyDescent="0.25">
      <c r="A224" s="105" t="s">
        <v>1311</v>
      </c>
      <c r="B224" s="106">
        <v>0</v>
      </c>
      <c r="C224" s="106">
        <v>0</v>
      </c>
      <c r="D224" s="106">
        <v>0</v>
      </c>
      <c r="E224" s="106">
        <v>1</v>
      </c>
      <c r="F224" s="106">
        <v>1</v>
      </c>
      <c r="G224" s="106">
        <v>0.5</v>
      </c>
      <c r="H224" s="106">
        <v>1</v>
      </c>
      <c r="I224" s="106">
        <v>1</v>
      </c>
      <c r="J224" s="106">
        <v>0.5</v>
      </c>
      <c r="K224" s="106">
        <v>1</v>
      </c>
      <c r="L224" s="106">
        <v>0.5</v>
      </c>
      <c r="M224" s="106">
        <v>0.5</v>
      </c>
      <c r="N224" s="106">
        <v>1</v>
      </c>
      <c r="O224" s="106">
        <v>0</v>
      </c>
      <c r="P224" s="107">
        <v>0.5</v>
      </c>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row>
    <row r="225" spans="1:1024" x14ac:dyDescent="0.25">
      <c r="A225" s="105" t="s">
        <v>178</v>
      </c>
      <c r="B225" s="106">
        <v>0</v>
      </c>
      <c r="C225" s="106">
        <v>0</v>
      </c>
      <c r="D225" s="106">
        <v>0</v>
      </c>
      <c r="E225" s="106">
        <v>1</v>
      </c>
      <c r="F225" s="106">
        <v>1</v>
      </c>
      <c r="G225" s="106">
        <v>0.5</v>
      </c>
      <c r="H225" s="106">
        <v>1</v>
      </c>
      <c r="I225" s="106">
        <v>1</v>
      </c>
      <c r="J225" s="106">
        <v>0</v>
      </c>
      <c r="K225" s="106">
        <v>1</v>
      </c>
      <c r="L225" s="106">
        <v>0.5</v>
      </c>
      <c r="M225" s="106">
        <v>0.5</v>
      </c>
      <c r="N225" s="106">
        <v>1</v>
      </c>
      <c r="O225" s="106">
        <v>0</v>
      </c>
      <c r="P225" s="107">
        <v>0.5</v>
      </c>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row>
    <row r="226" spans="1:1024" x14ac:dyDescent="0.25">
      <c r="A226" s="105" t="s">
        <v>1312</v>
      </c>
      <c r="B226" s="106">
        <v>1</v>
      </c>
      <c r="C226" s="106">
        <v>1</v>
      </c>
      <c r="D226" s="106">
        <v>1</v>
      </c>
      <c r="E226" s="106">
        <v>1</v>
      </c>
      <c r="F226" s="106">
        <v>1</v>
      </c>
      <c r="G226" s="106">
        <v>1</v>
      </c>
      <c r="H226" s="106">
        <v>1</v>
      </c>
      <c r="I226" s="106">
        <v>1</v>
      </c>
      <c r="J226" s="106">
        <v>1</v>
      </c>
      <c r="K226" s="106">
        <v>1</v>
      </c>
      <c r="L226" s="106">
        <v>1</v>
      </c>
      <c r="M226" s="106">
        <v>1</v>
      </c>
      <c r="N226" s="106">
        <v>1</v>
      </c>
      <c r="O226" s="106">
        <v>1</v>
      </c>
      <c r="P226" s="107">
        <v>1</v>
      </c>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row>
    <row r="227" spans="1:1024" x14ac:dyDescent="0.25">
      <c r="A227" s="105" t="s">
        <v>34</v>
      </c>
      <c r="B227" s="106">
        <v>1</v>
      </c>
      <c r="C227" s="106">
        <v>1</v>
      </c>
      <c r="D227" s="106">
        <v>0</v>
      </c>
      <c r="E227" s="106">
        <v>1</v>
      </c>
      <c r="F227" s="106">
        <v>1</v>
      </c>
      <c r="G227" s="106">
        <v>1</v>
      </c>
      <c r="H227" s="106">
        <v>1</v>
      </c>
      <c r="I227" s="106">
        <v>1</v>
      </c>
      <c r="J227" s="106">
        <v>1</v>
      </c>
      <c r="K227" s="106">
        <v>1</v>
      </c>
      <c r="L227" s="106">
        <v>1</v>
      </c>
      <c r="M227" s="106">
        <v>1</v>
      </c>
      <c r="N227" s="106">
        <v>1</v>
      </c>
      <c r="O227" s="106">
        <v>1</v>
      </c>
      <c r="P227" s="107">
        <v>1</v>
      </c>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row>
    <row r="228" spans="1:1024" ht="26.25" x14ac:dyDescent="0.25">
      <c r="A228" s="105" t="s">
        <v>35</v>
      </c>
      <c r="B228" s="106">
        <v>1</v>
      </c>
      <c r="C228" s="106">
        <v>1</v>
      </c>
      <c r="D228" s="106">
        <v>1</v>
      </c>
      <c r="E228" s="106">
        <v>1</v>
      </c>
      <c r="F228" s="106">
        <v>0</v>
      </c>
      <c r="G228" s="106">
        <v>1</v>
      </c>
      <c r="H228" s="106">
        <v>1</v>
      </c>
      <c r="I228" s="106">
        <v>1</v>
      </c>
      <c r="J228" s="106">
        <v>1</v>
      </c>
      <c r="K228" s="106">
        <v>1</v>
      </c>
      <c r="L228" s="106">
        <v>1</v>
      </c>
      <c r="M228" s="106">
        <v>1</v>
      </c>
      <c r="N228" s="106">
        <v>1</v>
      </c>
      <c r="O228" s="106">
        <v>1</v>
      </c>
      <c r="P228" s="107">
        <v>1</v>
      </c>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row>
    <row r="229" spans="1:1024" x14ac:dyDescent="0.25">
      <c r="A229" s="105" t="s">
        <v>36</v>
      </c>
      <c r="B229" s="106">
        <v>997</v>
      </c>
      <c r="C229" s="106">
        <v>1</v>
      </c>
      <c r="D229" s="106">
        <v>0</v>
      </c>
      <c r="E229" s="106">
        <v>1</v>
      </c>
      <c r="F229" s="106">
        <v>1</v>
      </c>
      <c r="G229" s="106">
        <v>1</v>
      </c>
      <c r="H229" s="106">
        <v>1</v>
      </c>
      <c r="I229" s="106">
        <v>1</v>
      </c>
      <c r="J229" s="106">
        <v>1</v>
      </c>
      <c r="K229" s="106">
        <v>1</v>
      </c>
      <c r="L229" s="106">
        <v>1</v>
      </c>
      <c r="M229" s="106">
        <v>1</v>
      </c>
      <c r="N229" s="106">
        <v>1</v>
      </c>
      <c r="O229" s="106">
        <v>1</v>
      </c>
      <c r="P229" s="107">
        <v>0</v>
      </c>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row>
    <row r="230" spans="1:1024" x14ac:dyDescent="0.25">
      <c r="A230" s="105" t="s">
        <v>1302</v>
      </c>
      <c r="B230" s="106">
        <v>997</v>
      </c>
      <c r="C230" s="106">
        <v>997</v>
      </c>
      <c r="D230" s="106">
        <v>997</v>
      </c>
      <c r="E230" s="106">
        <v>0</v>
      </c>
      <c r="F230" s="106">
        <v>1</v>
      </c>
      <c r="G230" s="106">
        <v>1</v>
      </c>
      <c r="H230" s="106">
        <v>1</v>
      </c>
      <c r="I230" s="106">
        <v>1</v>
      </c>
      <c r="J230" s="106">
        <v>1</v>
      </c>
      <c r="K230" s="106">
        <v>1</v>
      </c>
      <c r="L230" s="106">
        <v>997</v>
      </c>
      <c r="M230" s="106">
        <v>1</v>
      </c>
      <c r="N230" s="106">
        <v>1</v>
      </c>
      <c r="O230" s="106">
        <v>997</v>
      </c>
      <c r="P230" s="107">
        <v>0</v>
      </c>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row>
    <row r="231" spans="1:1024" x14ac:dyDescent="0.25">
      <c r="A231" s="105" t="s">
        <v>39</v>
      </c>
      <c r="B231" s="106">
        <v>1</v>
      </c>
      <c r="C231" s="106">
        <v>0</v>
      </c>
      <c r="D231" s="106">
        <v>1</v>
      </c>
      <c r="E231" s="106">
        <v>1</v>
      </c>
      <c r="F231" s="106">
        <v>1</v>
      </c>
      <c r="G231" s="106">
        <v>1</v>
      </c>
      <c r="H231" s="106">
        <v>1</v>
      </c>
      <c r="I231" s="106">
        <v>1</v>
      </c>
      <c r="J231" s="106">
        <v>1</v>
      </c>
      <c r="K231" s="106">
        <v>1</v>
      </c>
      <c r="L231" s="106">
        <v>1</v>
      </c>
      <c r="M231" s="106">
        <v>1</v>
      </c>
      <c r="N231" s="106">
        <v>1</v>
      </c>
      <c r="O231" s="106">
        <v>1</v>
      </c>
      <c r="P231" s="107">
        <v>1</v>
      </c>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row>
    <row r="232" spans="1:1024" x14ac:dyDescent="0.25">
      <c r="A232" s="105" t="s">
        <v>40</v>
      </c>
      <c r="B232" s="106">
        <v>1</v>
      </c>
      <c r="C232" s="106">
        <v>1</v>
      </c>
      <c r="D232" s="106">
        <v>1</v>
      </c>
      <c r="E232" s="106">
        <v>1</v>
      </c>
      <c r="F232" s="106">
        <v>1</v>
      </c>
      <c r="G232" s="106">
        <v>1</v>
      </c>
      <c r="H232" s="106">
        <v>1</v>
      </c>
      <c r="I232" s="106">
        <v>1</v>
      </c>
      <c r="J232" s="106">
        <v>1</v>
      </c>
      <c r="K232" s="106">
        <v>1</v>
      </c>
      <c r="L232" s="106">
        <v>1</v>
      </c>
      <c r="M232" s="106">
        <v>1</v>
      </c>
      <c r="N232" s="106">
        <v>1</v>
      </c>
      <c r="O232" s="106">
        <v>1</v>
      </c>
      <c r="P232" s="107">
        <v>1</v>
      </c>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row>
    <row r="233" spans="1:1024" x14ac:dyDescent="0.25">
      <c r="A233" s="105" t="s">
        <v>1313</v>
      </c>
      <c r="B233" s="106">
        <v>1</v>
      </c>
      <c r="C233" s="106">
        <v>1</v>
      </c>
      <c r="D233" s="106">
        <v>1</v>
      </c>
      <c r="E233" s="106">
        <v>1</v>
      </c>
      <c r="F233" s="106">
        <v>1</v>
      </c>
      <c r="G233" s="106">
        <v>1</v>
      </c>
      <c r="H233" s="106">
        <v>1</v>
      </c>
      <c r="I233" s="106">
        <v>1</v>
      </c>
      <c r="J233" s="106">
        <v>1</v>
      </c>
      <c r="K233" s="106">
        <v>1</v>
      </c>
      <c r="L233" s="106">
        <v>1</v>
      </c>
      <c r="M233" s="106">
        <v>1</v>
      </c>
      <c r="N233" s="106">
        <v>1</v>
      </c>
      <c r="O233"/>
      <c r="P233" s="107">
        <v>0.5</v>
      </c>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row>
    <row r="234" spans="1:1024" x14ac:dyDescent="0.25">
      <c r="A234" s="105" t="s">
        <v>1314</v>
      </c>
      <c r="B234" s="106">
        <v>1</v>
      </c>
      <c r="C234" s="106">
        <v>1</v>
      </c>
      <c r="D234" s="106">
        <v>1</v>
      </c>
      <c r="E234" s="106">
        <v>1</v>
      </c>
      <c r="F234" s="106">
        <v>1</v>
      </c>
      <c r="G234" s="106">
        <v>1</v>
      </c>
      <c r="H234" s="106">
        <v>1</v>
      </c>
      <c r="I234" s="106">
        <v>1</v>
      </c>
      <c r="J234" s="106">
        <v>1</v>
      </c>
      <c r="K234" s="106">
        <v>1</v>
      </c>
      <c r="L234" s="106">
        <v>1</v>
      </c>
      <c r="M234" s="106">
        <v>1</v>
      </c>
      <c r="N234" s="106">
        <v>1</v>
      </c>
      <c r="O234" s="106">
        <v>1</v>
      </c>
      <c r="P234" s="107">
        <v>1</v>
      </c>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row>
    <row r="235" spans="1:1024" x14ac:dyDescent="0.25">
      <c r="A235" s="105" t="s">
        <v>1315</v>
      </c>
      <c r="B235" s="106">
        <v>1</v>
      </c>
      <c r="C235" s="106">
        <v>1</v>
      </c>
      <c r="D235" s="106">
        <v>1</v>
      </c>
      <c r="E235" s="106">
        <v>1</v>
      </c>
      <c r="F235" s="106">
        <v>1</v>
      </c>
      <c r="G235" s="106">
        <v>1</v>
      </c>
      <c r="H235" s="106">
        <v>1</v>
      </c>
      <c r="I235" s="106">
        <v>1</v>
      </c>
      <c r="J235" s="106">
        <v>1</v>
      </c>
      <c r="K235" s="106">
        <v>1</v>
      </c>
      <c r="L235" s="106">
        <v>1</v>
      </c>
      <c r="M235" s="106">
        <v>1</v>
      </c>
      <c r="N235" s="106">
        <v>1</v>
      </c>
      <c r="O235" s="106">
        <v>1</v>
      </c>
      <c r="P235" s="107">
        <v>1</v>
      </c>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row>
    <row r="236" spans="1:1024" x14ac:dyDescent="0.25">
      <c r="A236" s="105" t="s">
        <v>1316</v>
      </c>
      <c r="B236" s="106">
        <v>0</v>
      </c>
      <c r="C236" s="106">
        <v>1</v>
      </c>
      <c r="D236" s="106">
        <v>1</v>
      </c>
      <c r="E236" s="106">
        <v>1</v>
      </c>
      <c r="F236" s="106">
        <v>1</v>
      </c>
      <c r="G236" s="106">
        <v>1</v>
      </c>
      <c r="H236" s="106">
        <v>1</v>
      </c>
      <c r="I236" s="106">
        <v>1</v>
      </c>
      <c r="J236" s="106">
        <v>1</v>
      </c>
      <c r="K236" s="106">
        <v>1</v>
      </c>
      <c r="L236" s="106">
        <v>0</v>
      </c>
      <c r="M236" s="106">
        <v>1</v>
      </c>
      <c r="N236" s="106">
        <v>0</v>
      </c>
      <c r="O236" s="106">
        <v>0</v>
      </c>
      <c r="P236" s="107">
        <v>1</v>
      </c>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row>
    <row r="237" spans="1:1024" x14ac:dyDescent="0.25">
      <c r="A237" s="105" t="s">
        <v>1317</v>
      </c>
      <c r="B237" s="106">
        <v>1</v>
      </c>
      <c r="C237" s="106">
        <v>1</v>
      </c>
      <c r="D237" s="106">
        <v>1</v>
      </c>
      <c r="E237" s="106">
        <v>1</v>
      </c>
      <c r="F237" s="106">
        <v>1</v>
      </c>
      <c r="G237" s="106">
        <v>1</v>
      </c>
      <c r="H237" s="106">
        <v>1</v>
      </c>
      <c r="I237" s="106">
        <v>1</v>
      </c>
      <c r="J237" s="106">
        <v>1</v>
      </c>
      <c r="K237" s="106">
        <v>1</v>
      </c>
      <c r="L237" s="106">
        <v>1</v>
      </c>
      <c r="M237" s="106">
        <v>1</v>
      </c>
      <c r="N237" s="106">
        <v>1</v>
      </c>
      <c r="O237" s="106">
        <v>1</v>
      </c>
      <c r="P237" s="107">
        <v>1</v>
      </c>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row>
    <row r="238" spans="1:1024" x14ac:dyDescent="0.25">
      <c r="A238" s="105" t="s">
        <v>1318</v>
      </c>
      <c r="B238" s="106">
        <v>1</v>
      </c>
      <c r="C238" s="106">
        <v>1</v>
      </c>
      <c r="D238" s="106">
        <v>1</v>
      </c>
      <c r="E238" s="106">
        <v>1</v>
      </c>
      <c r="F238" s="106">
        <v>1</v>
      </c>
      <c r="G238" s="106">
        <v>1</v>
      </c>
      <c r="H238" s="106">
        <v>1</v>
      </c>
      <c r="I238" s="106">
        <v>1</v>
      </c>
      <c r="J238" s="106">
        <v>1</v>
      </c>
      <c r="K238" s="106">
        <v>1</v>
      </c>
      <c r="L238" s="106">
        <v>1</v>
      </c>
      <c r="M238" s="106">
        <v>1</v>
      </c>
      <c r="N238" s="106">
        <v>1</v>
      </c>
      <c r="O238" s="106">
        <v>0</v>
      </c>
      <c r="P238" s="107">
        <v>1</v>
      </c>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row>
    <row r="239" spans="1:1024" x14ac:dyDescent="0.25">
      <c r="A239" s="105" t="s">
        <v>1319</v>
      </c>
      <c r="B239" s="106">
        <v>1</v>
      </c>
      <c r="C239" s="106">
        <v>1</v>
      </c>
      <c r="D239" s="106">
        <v>1</v>
      </c>
      <c r="E239" s="106">
        <v>1</v>
      </c>
      <c r="F239" s="106">
        <v>1</v>
      </c>
      <c r="G239" s="106">
        <v>1</v>
      </c>
      <c r="H239" s="106">
        <v>1</v>
      </c>
      <c r="I239" s="106">
        <v>1</v>
      </c>
      <c r="J239" s="106">
        <v>1</v>
      </c>
      <c r="K239" s="106">
        <v>1</v>
      </c>
      <c r="L239" s="106">
        <v>1</v>
      </c>
      <c r="M239" s="106">
        <v>1</v>
      </c>
      <c r="N239" s="106">
        <v>1</v>
      </c>
      <c r="O239" s="106">
        <v>1</v>
      </c>
      <c r="P239" s="107">
        <v>1</v>
      </c>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row>
    <row r="240" spans="1:1024" x14ac:dyDescent="0.25">
      <c r="A240" s="105" t="s">
        <v>1320</v>
      </c>
      <c r="B240" s="106">
        <v>1</v>
      </c>
      <c r="C240" s="106">
        <v>0</v>
      </c>
      <c r="D240" s="106">
        <v>1</v>
      </c>
      <c r="E240" s="106">
        <v>1</v>
      </c>
      <c r="F240" s="106">
        <v>1</v>
      </c>
      <c r="G240" s="106">
        <v>1</v>
      </c>
      <c r="H240" s="106">
        <v>1</v>
      </c>
      <c r="I240" s="106">
        <v>1</v>
      </c>
      <c r="J240" s="106">
        <v>1</v>
      </c>
      <c r="K240" s="106">
        <v>1</v>
      </c>
      <c r="L240" s="106">
        <v>1</v>
      </c>
      <c r="M240" s="106">
        <v>1</v>
      </c>
      <c r="N240" s="106">
        <v>0</v>
      </c>
      <c r="O240" s="106">
        <v>0</v>
      </c>
      <c r="P240" s="107">
        <v>1</v>
      </c>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row>
    <row r="241" spans="1:1024" x14ac:dyDescent="0.25">
      <c r="A241" s="105" t="s">
        <v>1321</v>
      </c>
      <c r="B241" s="106">
        <v>1</v>
      </c>
      <c r="C241" s="106">
        <v>1</v>
      </c>
      <c r="D241" s="106">
        <v>1</v>
      </c>
      <c r="E241" s="106">
        <v>1</v>
      </c>
      <c r="F241" s="106">
        <v>1</v>
      </c>
      <c r="G241" s="106">
        <v>1</v>
      </c>
      <c r="H241" s="106">
        <v>1</v>
      </c>
      <c r="I241" s="106">
        <v>1</v>
      </c>
      <c r="J241" s="106">
        <v>1</v>
      </c>
      <c r="K241" s="106">
        <v>1</v>
      </c>
      <c r="L241" s="106">
        <v>0</v>
      </c>
      <c r="M241" s="106">
        <v>1</v>
      </c>
      <c r="N241" s="106">
        <v>0</v>
      </c>
      <c r="O241" s="106">
        <v>0</v>
      </c>
      <c r="P241" s="107">
        <v>1</v>
      </c>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x14ac:dyDescent="0.25">
      <c r="A242" s="105" t="s">
        <v>1322</v>
      </c>
      <c r="B242" s="106">
        <v>0</v>
      </c>
      <c r="C242" s="106">
        <v>1</v>
      </c>
      <c r="D242" s="106">
        <v>1</v>
      </c>
      <c r="E242" s="106">
        <v>1</v>
      </c>
      <c r="F242" s="106">
        <v>1</v>
      </c>
      <c r="G242" s="106">
        <v>1</v>
      </c>
      <c r="H242" s="106">
        <v>1</v>
      </c>
      <c r="I242" s="106">
        <v>1</v>
      </c>
      <c r="J242" s="106">
        <v>1</v>
      </c>
      <c r="K242" s="106">
        <v>1</v>
      </c>
      <c r="L242" s="106">
        <v>0</v>
      </c>
      <c r="M242" s="106">
        <v>1</v>
      </c>
      <c r="N242" s="106">
        <v>1</v>
      </c>
      <c r="O242" s="106">
        <v>0</v>
      </c>
      <c r="P242" s="107">
        <v>0</v>
      </c>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row>
    <row r="243" spans="1:1024" x14ac:dyDescent="0.25">
      <c r="A243" s="105" t="s">
        <v>1323</v>
      </c>
      <c r="B243" s="106">
        <v>1</v>
      </c>
      <c r="C243" s="106">
        <v>1</v>
      </c>
      <c r="D243" s="106">
        <v>1</v>
      </c>
      <c r="E243" s="106">
        <v>1</v>
      </c>
      <c r="F243" s="106">
        <v>1</v>
      </c>
      <c r="G243" s="106">
        <v>1</v>
      </c>
      <c r="H243" s="106">
        <v>1</v>
      </c>
      <c r="I243" s="106">
        <v>1</v>
      </c>
      <c r="J243" s="106">
        <v>1</v>
      </c>
      <c r="K243" s="106">
        <v>1</v>
      </c>
      <c r="L243" s="106">
        <v>1</v>
      </c>
      <c r="M243" s="106">
        <v>1</v>
      </c>
      <c r="N243" s="106">
        <v>1</v>
      </c>
      <c r="O243" s="106">
        <v>1</v>
      </c>
      <c r="P243" s="107">
        <v>1</v>
      </c>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row>
    <row r="244" spans="1:1024" x14ac:dyDescent="0.25">
      <c r="A244" s="105" t="s">
        <v>1324</v>
      </c>
      <c r="B244" s="106">
        <v>1</v>
      </c>
      <c r="C244" s="106">
        <v>1</v>
      </c>
      <c r="D244" s="106">
        <v>1</v>
      </c>
      <c r="E244" s="106">
        <v>1</v>
      </c>
      <c r="F244" s="106">
        <v>1</v>
      </c>
      <c r="G244" s="106">
        <v>1</v>
      </c>
      <c r="H244" s="106">
        <v>1</v>
      </c>
      <c r="I244" s="106">
        <v>1</v>
      </c>
      <c r="J244" s="106">
        <v>1</v>
      </c>
      <c r="K244" s="106">
        <v>1</v>
      </c>
      <c r="L244" s="106">
        <v>0</v>
      </c>
      <c r="M244" s="106">
        <v>1</v>
      </c>
      <c r="N244" s="106">
        <v>1</v>
      </c>
      <c r="O244" s="106">
        <v>1</v>
      </c>
      <c r="P244" s="107">
        <v>1</v>
      </c>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row>
    <row r="245" spans="1:1024" x14ac:dyDescent="0.25">
      <c r="A245" s="105" t="s">
        <v>1325</v>
      </c>
      <c r="B245" s="3">
        <v>0</v>
      </c>
      <c r="C245" s="3">
        <v>1</v>
      </c>
      <c r="D245" s="3">
        <v>1</v>
      </c>
      <c r="E245" s="3">
        <v>1</v>
      </c>
      <c r="F245" s="3">
        <v>1</v>
      </c>
      <c r="G245" s="3">
        <v>1</v>
      </c>
      <c r="H245" s="3">
        <v>1</v>
      </c>
      <c r="I245" s="3">
        <v>1</v>
      </c>
      <c r="J245" s="3">
        <v>1</v>
      </c>
      <c r="K245" s="3">
        <v>1</v>
      </c>
      <c r="L245" s="3">
        <v>0</v>
      </c>
      <c r="M245" s="3">
        <v>1</v>
      </c>
      <c r="N245" s="3">
        <v>1</v>
      </c>
      <c r="O245" s="3">
        <v>0</v>
      </c>
      <c r="P245" s="3">
        <v>1</v>
      </c>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row>
    <row r="246" spans="1:1024" x14ac:dyDescent="0.25">
      <c r="A246" s="105" t="s">
        <v>1326</v>
      </c>
      <c r="B246" s="106">
        <v>1</v>
      </c>
      <c r="C246" s="106">
        <v>1</v>
      </c>
      <c r="D246" s="106">
        <v>1</v>
      </c>
      <c r="E246" s="106">
        <v>1</v>
      </c>
      <c r="F246" s="106">
        <v>1</v>
      </c>
      <c r="G246" s="106">
        <v>1</v>
      </c>
      <c r="H246" s="106">
        <v>1</v>
      </c>
      <c r="I246" s="106">
        <v>1</v>
      </c>
      <c r="J246" s="106">
        <v>1</v>
      </c>
      <c r="K246" s="106">
        <v>1</v>
      </c>
      <c r="L246" s="106">
        <v>0</v>
      </c>
      <c r="M246" s="106">
        <v>1</v>
      </c>
      <c r="N246" s="106">
        <v>1</v>
      </c>
      <c r="O246" s="106">
        <v>0</v>
      </c>
      <c r="P246" s="107">
        <v>1</v>
      </c>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c r="AMH246"/>
      <c r="AMI246"/>
      <c r="AMJ246"/>
    </row>
    <row r="247" spans="1:1024" x14ac:dyDescent="0.25">
      <c r="A247" s="105" t="s">
        <v>1327</v>
      </c>
      <c r="B247" s="3">
        <v>1</v>
      </c>
      <c r="C247" s="3">
        <v>1</v>
      </c>
      <c r="D247" s="3">
        <v>1</v>
      </c>
      <c r="E247" s="3">
        <v>1</v>
      </c>
      <c r="F247" s="3">
        <v>1</v>
      </c>
      <c r="G247" s="3">
        <v>1</v>
      </c>
      <c r="H247" s="3">
        <v>1</v>
      </c>
      <c r="I247" s="3">
        <v>1</v>
      </c>
      <c r="J247" s="3">
        <v>1</v>
      </c>
      <c r="K247" s="3">
        <v>1</v>
      </c>
      <c r="L247" s="3">
        <v>1</v>
      </c>
      <c r="M247" s="3">
        <v>1</v>
      </c>
      <c r="N247" s="3">
        <v>1</v>
      </c>
      <c r="O247" s="3">
        <v>0</v>
      </c>
      <c r="P247" s="3">
        <v>1</v>
      </c>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x14ac:dyDescent="0.25">
      <c r="A248" s="105" t="s">
        <v>1328</v>
      </c>
      <c r="B248" s="106">
        <v>1</v>
      </c>
      <c r="C248" s="106">
        <v>0</v>
      </c>
      <c r="D248" s="106">
        <v>1</v>
      </c>
      <c r="E248" s="106">
        <v>1</v>
      </c>
      <c r="F248" s="106">
        <v>1</v>
      </c>
      <c r="G248" s="106">
        <v>1</v>
      </c>
      <c r="H248" s="106">
        <v>1</v>
      </c>
      <c r="I248" s="106">
        <v>1</v>
      </c>
      <c r="J248" s="106">
        <v>1</v>
      </c>
      <c r="K248" s="106">
        <v>1</v>
      </c>
      <c r="L248" s="106">
        <v>0</v>
      </c>
      <c r="M248" s="106">
        <v>1</v>
      </c>
      <c r="N248" s="106">
        <v>1</v>
      </c>
      <c r="O248" s="106">
        <v>0</v>
      </c>
      <c r="P248" s="107">
        <v>1</v>
      </c>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x14ac:dyDescent="0.25">
      <c r="A249" s="105" t="s">
        <v>1232</v>
      </c>
      <c r="B249" s="106">
        <v>1</v>
      </c>
      <c r="C249" s="106">
        <v>1</v>
      </c>
      <c r="D249" s="106">
        <v>1</v>
      </c>
      <c r="E249" s="106">
        <v>0</v>
      </c>
      <c r="F249" s="106">
        <v>1</v>
      </c>
      <c r="G249" s="106">
        <v>1</v>
      </c>
      <c r="H249" s="106">
        <v>0</v>
      </c>
      <c r="I249" s="106">
        <v>0</v>
      </c>
      <c r="J249" s="106">
        <v>0</v>
      </c>
      <c r="K249" s="106">
        <v>1</v>
      </c>
      <c r="L249" s="106">
        <v>1</v>
      </c>
      <c r="M249" s="106">
        <v>0</v>
      </c>
      <c r="N249" s="106">
        <v>1</v>
      </c>
      <c r="O249" s="106">
        <v>1</v>
      </c>
      <c r="P249" s="107">
        <v>0</v>
      </c>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x14ac:dyDescent="0.25">
      <c r="A250" s="105" t="s">
        <v>1329</v>
      </c>
      <c r="B250" s="106">
        <v>1</v>
      </c>
      <c r="C250" s="106">
        <v>0</v>
      </c>
      <c r="D250" s="106">
        <v>1</v>
      </c>
      <c r="E250" s="106">
        <v>1</v>
      </c>
      <c r="F250" s="106">
        <v>1</v>
      </c>
      <c r="G250" s="106">
        <v>1</v>
      </c>
      <c r="H250" s="106">
        <v>1</v>
      </c>
      <c r="I250" s="106">
        <v>1</v>
      </c>
      <c r="J250" s="106">
        <v>1</v>
      </c>
      <c r="K250" s="106">
        <v>1</v>
      </c>
      <c r="L250" s="106">
        <v>1</v>
      </c>
      <c r="M250" s="106">
        <v>1</v>
      </c>
      <c r="N250" s="106">
        <v>1</v>
      </c>
      <c r="O250" s="106">
        <v>0</v>
      </c>
      <c r="P250" s="107">
        <v>1</v>
      </c>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ht="26.25" x14ac:dyDescent="0.25">
      <c r="A251" s="105" t="s">
        <v>1164</v>
      </c>
      <c r="B251" s="106">
        <v>1</v>
      </c>
      <c r="C251" s="106">
        <v>1</v>
      </c>
      <c r="D251" s="106">
        <v>1</v>
      </c>
      <c r="E251" s="106">
        <v>1</v>
      </c>
      <c r="F251" s="106">
        <v>1</v>
      </c>
      <c r="G251" s="106">
        <v>1</v>
      </c>
      <c r="H251" s="106">
        <v>1</v>
      </c>
      <c r="I251" s="106">
        <v>1</v>
      </c>
      <c r="J251" s="106">
        <v>1</v>
      </c>
      <c r="K251" s="106">
        <v>1</v>
      </c>
      <c r="L251" s="106">
        <v>1</v>
      </c>
      <c r="M251" s="106">
        <v>1</v>
      </c>
      <c r="N251" s="106">
        <v>1</v>
      </c>
      <c r="O251" s="106">
        <v>1</v>
      </c>
      <c r="P251" s="107">
        <v>0</v>
      </c>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ht="26.25" x14ac:dyDescent="0.25">
      <c r="A252" s="105" t="s">
        <v>1167</v>
      </c>
      <c r="B252" s="106">
        <v>1</v>
      </c>
      <c r="C252" s="106">
        <v>1</v>
      </c>
      <c r="D252" s="106">
        <v>1</v>
      </c>
      <c r="E252" s="106">
        <v>1</v>
      </c>
      <c r="F252" s="106">
        <v>1</v>
      </c>
      <c r="G252" s="106">
        <v>1</v>
      </c>
      <c r="H252" s="106">
        <v>1</v>
      </c>
      <c r="I252" s="106">
        <v>1</v>
      </c>
      <c r="J252" s="106">
        <v>1</v>
      </c>
      <c r="K252" s="106">
        <v>1</v>
      </c>
      <c r="L252" s="106">
        <v>1</v>
      </c>
      <c r="M252" s="106">
        <v>1</v>
      </c>
      <c r="N252" s="106">
        <v>1</v>
      </c>
      <c r="O252" s="106">
        <v>1</v>
      </c>
      <c r="P252" s="107">
        <v>0</v>
      </c>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ht="26.25" x14ac:dyDescent="0.25">
      <c r="A253" s="105" t="s">
        <v>1170</v>
      </c>
      <c r="B253" s="106">
        <v>1</v>
      </c>
      <c r="C253" s="106">
        <v>1</v>
      </c>
      <c r="D253" s="106">
        <v>1</v>
      </c>
      <c r="E253" s="106">
        <v>1</v>
      </c>
      <c r="F253" s="106">
        <v>1</v>
      </c>
      <c r="G253" s="106">
        <v>1</v>
      </c>
      <c r="H253" s="106">
        <v>1</v>
      </c>
      <c r="I253" s="106">
        <v>1</v>
      </c>
      <c r="J253" s="106">
        <v>1</v>
      </c>
      <c r="K253" s="106">
        <v>1</v>
      </c>
      <c r="L253" s="106">
        <v>1</v>
      </c>
      <c r="M253" s="106">
        <v>1</v>
      </c>
      <c r="N253" s="106">
        <v>1</v>
      </c>
      <c r="O253" s="106">
        <v>1</v>
      </c>
      <c r="P253" s="107">
        <v>0</v>
      </c>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ht="26.25" x14ac:dyDescent="0.25">
      <c r="A254" s="105" t="s">
        <v>1330</v>
      </c>
      <c r="B254" s="106">
        <v>1</v>
      </c>
      <c r="C254" s="106">
        <v>1</v>
      </c>
      <c r="D254" s="106">
        <v>1</v>
      </c>
      <c r="E254" s="106">
        <v>1</v>
      </c>
      <c r="F254" s="106">
        <v>1</v>
      </c>
      <c r="G254" s="106">
        <v>1</v>
      </c>
      <c r="H254" s="106">
        <v>1</v>
      </c>
      <c r="I254" s="106">
        <v>1</v>
      </c>
      <c r="J254" s="106">
        <v>1</v>
      </c>
      <c r="K254" s="106">
        <v>1</v>
      </c>
      <c r="L254" s="106">
        <v>1</v>
      </c>
      <c r="M254" s="106">
        <v>1</v>
      </c>
      <c r="N254" s="106">
        <v>1</v>
      </c>
      <c r="O254" s="106">
        <v>1</v>
      </c>
      <c r="P254" s="107">
        <v>0</v>
      </c>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c r="AMH254"/>
      <c r="AMI254"/>
      <c r="AMJ254"/>
    </row>
    <row r="255" spans="1:1024" x14ac:dyDescent="0.25">
      <c r="A255" s="105" t="s">
        <v>1176</v>
      </c>
      <c r="B255" s="106">
        <v>1</v>
      </c>
      <c r="C255" s="106">
        <v>1</v>
      </c>
      <c r="D255" s="106">
        <v>1</v>
      </c>
      <c r="E255" s="106">
        <v>1</v>
      </c>
      <c r="F255" s="106">
        <v>1</v>
      </c>
      <c r="G255" s="106">
        <v>1</v>
      </c>
      <c r="H255" s="106">
        <v>1</v>
      </c>
      <c r="I255" s="106">
        <v>1</v>
      </c>
      <c r="J255" s="106">
        <v>1</v>
      </c>
      <c r="K255" s="106">
        <v>1</v>
      </c>
      <c r="L255" s="106">
        <v>0</v>
      </c>
      <c r="M255" s="106">
        <v>1</v>
      </c>
      <c r="N255" s="106">
        <v>1</v>
      </c>
      <c r="O255" s="106">
        <v>1</v>
      </c>
      <c r="P255" s="107">
        <v>0</v>
      </c>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ht="26.25" x14ac:dyDescent="0.25">
      <c r="A256" s="105" t="s">
        <v>1212</v>
      </c>
      <c r="B256" s="106">
        <v>0</v>
      </c>
      <c r="C256" s="106">
        <v>1</v>
      </c>
      <c r="D256" s="106">
        <v>1</v>
      </c>
      <c r="E256" s="106">
        <v>1</v>
      </c>
      <c r="F256" s="106">
        <v>1</v>
      </c>
      <c r="G256" s="106">
        <v>1</v>
      </c>
      <c r="H256" s="106">
        <v>1</v>
      </c>
      <c r="I256" s="106">
        <v>1</v>
      </c>
      <c r="J256" s="106">
        <v>1</v>
      </c>
      <c r="K256" s="106">
        <v>1</v>
      </c>
      <c r="L256" s="106">
        <v>1</v>
      </c>
      <c r="M256" s="106">
        <v>1</v>
      </c>
      <c r="N256" s="106">
        <v>997</v>
      </c>
      <c r="O256" s="106">
        <v>997</v>
      </c>
      <c r="P256" s="107">
        <v>1</v>
      </c>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x14ac:dyDescent="0.25">
      <c r="A257" s="105" t="s">
        <v>1300</v>
      </c>
      <c r="B257" s="106">
        <v>1</v>
      </c>
      <c r="C257" s="106">
        <v>1</v>
      </c>
      <c r="D257" s="106">
        <v>1</v>
      </c>
      <c r="E257" s="106">
        <v>1</v>
      </c>
      <c r="F257" s="106">
        <v>1</v>
      </c>
      <c r="G257" s="106">
        <v>1</v>
      </c>
      <c r="H257" s="106">
        <v>1</v>
      </c>
      <c r="I257" s="106">
        <v>1</v>
      </c>
      <c r="J257" s="106">
        <v>1</v>
      </c>
      <c r="K257" s="106">
        <v>1</v>
      </c>
      <c r="L257" s="106">
        <v>1</v>
      </c>
      <c r="M257" s="106">
        <v>1</v>
      </c>
      <c r="N257" s="106">
        <v>1</v>
      </c>
      <c r="O257" s="106">
        <v>1</v>
      </c>
      <c r="P257" s="107">
        <v>1</v>
      </c>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x14ac:dyDescent="0.25">
      <c r="A258" s="105" t="s">
        <v>83</v>
      </c>
      <c r="B258" s="106">
        <v>1</v>
      </c>
      <c r="C258" s="106">
        <v>1</v>
      </c>
      <c r="D258" s="106">
        <v>1</v>
      </c>
      <c r="E258" s="106">
        <v>1</v>
      </c>
      <c r="F258" s="106">
        <v>1</v>
      </c>
      <c r="G258" s="106">
        <v>1</v>
      </c>
      <c r="H258" s="106">
        <v>1</v>
      </c>
      <c r="I258" s="106">
        <v>1</v>
      </c>
      <c r="J258" s="106">
        <v>1</v>
      </c>
      <c r="K258" s="106">
        <v>1</v>
      </c>
      <c r="L258" s="106">
        <v>1</v>
      </c>
      <c r="M258" s="106">
        <v>1</v>
      </c>
      <c r="N258" s="106">
        <v>1</v>
      </c>
      <c r="O258" s="106">
        <v>0</v>
      </c>
      <c r="P258" s="107">
        <v>0</v>
      </c>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x14ac:dyDescent="0.25">
      <c r="A259" s="105" t="s">
        <v>89</v>
      </c>
      <c r="B259" s="106">
        <v>1</v>
      </c>
      <c r="C259" s="106">
        <v>1</v>
      </c>
      <c r="D259" s="106">
        <v>1</v>
      </c>
      <c r="E259" s="106">
        <v>1</v>
      </c>
      <c r="F259" s="106">
        <v>1</v>
      </c>
      <c r="G259" s="106">
        <v>1</v>
      </c>
      <c r="H259" s="106">
        <v>1</v>
      </c>
      <c r="I259" s="106">
        <v>1</v>
      </c>
      <c r="J259" s="106">
        <v>1</v>
      </c>
      <c r="K259" s="106">
        <v>1</v>
      </c>
      <c r="L259" s="106">
        <v>1</v>
      </c>
      <c r="M259" s="106">
        <v>1</v>
      </c>
      <c r="N259" s="106">
        <v>1</v>
      </c>
      <c r="O259" s="106">
        <v>1</v>
      </c>
      <c r="P259" s="107">
        <v>1</v>
      </c>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x14ac:dyDescent="0.25">
      <c r="A260" s="105" t="s">
        <v>1292</v>
      </c>
      <c r="B260" s="106">
        <v>0</v>
      </c>
      <c r="C260" s="106">
        <v>1</v>
      </c>
      <c r="D260" s="106">
        <v>1</v>
      </c>
      <c r="E260" s="106">
        <v>0</v>
      </c>
      <c r="F260" s="106">
        <v>1</v>
      </c>
      <c r="G260" s="106">
        <v>1</v>
      </c>
      <c r="H260" s="106">
        <v>1</v>
      </c>
      <c r="I260" s="106">
        <v>1</v>
      </c>
      <c r="J260" s="106">
        <v>1</v>
      </c>
      <c r="K260" s="106">
        <v>1</v>
      </c>
      <c r="L260" s="106">
        <v>0</v>
      </c>
      <c r="M260" s="106">
        <v>0</v>
      </c>
      <c r="N260" s="106">
        <v>0</v>
      </c>
      <c r="O260" s="106">
        <v>0</v>
      </c>
      <c r="P260" s="107">
        <v>1</v>
      </c>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x14ac:dyDescent="0.25">
      <c r="A261" s="142" t="s">
        <v>1331</v>
      </c>
      <c r="B261" s="106">
        <v>1</v>
      </c>
      <c r="C261" s="106">
        <v>1</v>
      </c>
      <c r="D261" s="106">
        <v>0</v>
      </c>
      <c r="E261" s="106">
        <v>1</v>
      </c>
      <c r="F261" s="106">
        <v>1</v>
      </c>
      <c r="G261" s="106">
        <v>1</v>
      </c>
      <c r="H261" s="106">
        <v>1</v>
      </c>
      <c r="I261" s="106">
        <v>1</v>
      </c>
      <c r="J261" s="106">
        <v>1</v>
      </c>
      <c r="K261" s="106">
        <v>1</v>
      </c>
      <c r="L261" s="106">
        <v>1</v>
      </c>
      <c r="M261" s="106">
        <v>1</v>
      </c>
      <c r="N261" s="106">
        <v>1</v>
      </c>
      <c r="O261" s="106">
        <v>1</v>
      </c>
      <c r="P261" s="107">
        <v>1</v>
      </c>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x14ac:dyDescent="0.25">
      <c r="A262" s="105" t="s">
        <v>67</v>
      </c>
      <c r="B262" s="106">
        <v>1</v>
      </c>
      <c r="C262" s="106">
        <v>1</v>
      </c>
      <c r="D262" s="106">
        <v>1</v>
      </c>
      <c r="E262" s="106">
        <v>0</v>
      </c>
      <c r="F262" s="106">
        <v>1</v>
      </c>
      <c r="G262" s="106">
        <v>1</v>
      </c>
      <c r="H262" s="106">
        <v>1</v>
      </c>
      <c r="I262" s="106">
        <v>1</v>
      </c>
      <c r="J262" s="106">
        <v>0</v>
      </c>
      <c r="K262" s="106">
        <v>1</v>
      </c>
      <c r="L262" s="106">
        <v>1</v>
      </c>
      <c r="M262" s="106">
        <v>1</v>
      </c>
      <c r="N262" s="106">
        <v>1</v>
      </c>
      <c r="O262" s="106">
        <v>1</v>
      </c>
      <c r="P262" s="107">
        <v>1</v>
      </c>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row>
    <row r="263" spans="1:1024" ht="26.25" x14ac:dyDescent="0.25">
      <c r="A263" s="105" t="s">
        <v>80</v>
      </c>
      <c r="B263" s="106">
        <v>0</v>
      </c>
      <c r="C263" s="106">
        <v>0</v>
      </c>
      <c r="D263" s="106">
        <v>0</v>
      </c>
      <c r="E263" s="106">
        <v>0</v>
      </c>
      <c r="F263" s="106">
        <v>1</v>
      </c>
      <c r="G263" s="106">
        <v>1</v>
      </c>
      <c r="H263" s="106">
        <v>0</v>
      </c>
      <c r="I263" s="106">
        <v>0</v>
      </c>
      <c r="J263" s="106">
        <v>0</v>
      </c>
      <c r="K263" s="106">
        <v>0</v>
      </c>
      <c r="L263" s="106">
        <v>0</v>
      </c>
      <c r="M263" s="106">
        <v>0</v>
      </c>
      <c r="N263" s="106">
        <v>0</v>
      </c>
      <c r="O263" s="106">
        <v>0</v>
      </c>
      <c r="P263" s="107">
        <v>0</v>
      </c>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row>
    <row r="264" spans="1:1024" x14ac:dyDescent="0.25">
      <c r="A264" s="105" t="s">
        <v>1332</v>
      </c>
      <c r="B264" s="106">
        <v>1</v>
      </c>
      <c r="C264" s="106">
        <v>0</v>
      </c>
      <c r="D264" s="106">
        <v>0</v>
      </c>
      <c r="E264" s="106">
        <v>1</v>
      </c>
      <c r="F264" s="106">
        <v>1</v>
      </c>
      <c r="G264" s="106">
        <v>0</v>
      </c>
      <c r="H264" s="106">
        <v>0</v>
      </c>
      <c r="I264" s="106">
        <v>1</v>
      </c>
      <c r="J264" s="106">
        <v>0</v>
      </c>
      <c r="K264" s="106">
        <v>1</v>
      </c>
      <c r="L264" s="106">
        <v>1</v>
      </c>
      <c r="M264" s="106">
        <v>0</v>
      </c>
      <c r="N264" s="106">
        <v>1</v>
      </c>
      <c r="O264" s="106">
        <v>0</v>
      </c>
      <c r="P264" s="107">
        <v>1</v>
      </c>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x14ac:dyDescent="0.25">
      <c r="A265" s="105" t="s">
        <v>101</v>
      </c>
      <c r="B265" s="3">
        <v>0</v>
      </c>
      <c r="C265" s="5">
        <v>0</v>
      </c>
      <c r="D265" s="5">
        <v>1</v>
      </c>
      <c r="E265" s="5">
        <v>1</v>
      </c>
      <c r="F265" s="5">
        <v>1</v>
      </c>
      <c r="G265" s="5">
        <v>1</v>
      </c>
      <c r="H265" s="5">
        <v>1</v>
      </c>
      <c r="I265" s="5">
        <v>1</v>
      </c>
      <c r="J265" s="5">
        <v>1</v>
      </c>
      <c r="K265" s="5">
        <v>1</v>
      </c>
      <c r="L265" s="5">
        <v>1</v>
      </c>
      <c r="M265" s="5">
        <v>1</v>
      </c>
      <c r="N265" s="5">
        <v>1</v>
      </c>
      <c r="O265" s="5">
        <v>0</v>
      </c>
      <c r="P265" s="5">
        <v>1</v>
      </c>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x14ac:dyDescent="0.25">
      <c r="A266" s="105" t="s">
        <v>102</v>
      </c>
      <c r="B266" s="106">
        <v>1</v>
      </c>
      <c r="C266" s="106">
        <v>1</v>
      </c>
      <c r="D266" s="106">
        <v>1</v>
      </c>
      <c r="E266" s="106">
        <v>1</v>
      </c>
      <c r="F266" s="106">
        <v>1</v>
      </c>
      <c r="G266" s="106">
        <v>1</v>
      </c>
      <c r="H266" s="106">
        <v>1</v>
      </c>
      <c r="I266" s="106">
        <v>1</v>
      </c>
      <c r="J266" s="106">
        <v>1</v>
      </c>
      <c r="K266" s="106">
        <v>1</v>
      </c>
      <c r="L266" s="106">
        <v>1</v>
      </c>
      <c r="M266" s="106">
        <v>1</v>
      </c>
      <c r="N266" s="106">
        <v>1</v>
      </c>
      <c r="O266" s="106">
        <v>1</v>
      </c>
      <c r="P266" s="107">
        <v>1</v>
      </c>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row>
    <row r="267" spans="1:1024" x14ac:dyDescent="0.25">
      <c r="A267" s="105" t="s">
        <v>1333</v>
      </c>
      <c r="B267" s="106">
        <v>1</v>
      </c>
      <c r="C267" s="106">
        <v>1</v>
      </c>
      <c r="D267" s="106">
        <v>1</v>
      </c>
      <c r="E267" s="106">
        <v>1</v>
      </c>
      <c r="F267" s="106">
        <v>1</v>
      </c>
      <c r="G267" s="106">
        <v>1</v>
      </c>
      <c r="H267" s="106">
        <v>0</v>
      </c>
      <c r="I267" s="106">
        <v>1</v>
      </c>
      <c r="J267" s="106">
        <v>997</v>
      </c>
      <c r="K267" s="106">
        <v>1</v>
      </c>
      <c r="L267" s="106">
        <v>1</v>
      </c>
      <c r="M267" s="106">
        <v>1</v>
      </c>
      <c r="N267" s="106">
        <v>1</v>
      </c>
      <c r="O267" s="106">
        <v>1</v>
      </c>
      <c r="P267" s="107">
        <v>1</v>
      </c>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row>
    <row r="268" spans="1:1024" x14ac:dyDescent="0.25">
      <c r="A268" s="105" t="s">
        <v>1307</v>
      </c>
      <c r="B268" s="106">
        <v>0.75</v>
      </c>
      <c r="C268" s="106">
        <v>1</v>
      </c>
      <c r="D268" s="106">
        <v>1</v>
      </c>
      <c r="E268" s="106">
        <v>1</v>
      </c>
      <c r="F268" s="106">
        <v>1</v>
      </c>
      <c r="G268" s="106">
        <v>1</v>
      </c>
      <c r="H268" s="106">
        <v>1</v>
      </c>
      <c r="I268" s="106">
        <v>1</v>
      </c>
      <c r="J268" s="106">
        <v>1</v>
      </c>
      <c r="K268" s="106">
        <v>1</v>
      </c>
      <c r="L268" s="106">
        <v>1</v>
      </c>
      <c r="M268" s="106">
        <v>1</v>
      </c>
      <c r="N268" s="106">
        <v>1</v>
      </c>
      <c r="O268" s="106">
        <v>1</v>
      </c>
      <c r="P268" s="107">
        <v>0.25</v>
      </c>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x14ac:dyDescent="0.25">
      <c r="A269" s="105" t="s">
        <v>90</v>
      </c>
      <c r="B269" s="106">
        <v>1</v>
      </c>
      <c r="C269" s="106">
        <v>1</v>
      </c>
      <c r="D269" s="106">
        <v>0.33</v>
      </c>
      <c r="E269" s="106">
        <v>0.33</v>
      </c>
      <c r="F269" s="106">
        <v>0.33</v>
      </c>
      <c r="G269" s="106">
        <v>0.33</v>
      </c>
      <c r="H269" s="106">
        <v>0.33</v>
      </c>
      <c r="I269" s="106">
        <v>0.33</v>
      </c>
      <c r="J269" s="106">
        <v>0.33</v>
      </c>
      <c r="K269" s="106">
        <v>0.66</v>
      </c>
      <c r="L269" s="106">
        <v>0.66</v>
      </c>
      <c r="M269" s="106">
        <v>0.33</v>
      </c>
      <c r="N269" s="106">
        <v>0.66</v>
      </c>
      <c r="O269" s="106">
        <v>1</v>
      </c>
      <c r="P269" s="107">
        <v>0.33</v>
      </c>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row>
    <row r="270" spans="1:1024" ht="15.75" thickBot="1" x14ac:dyDescent="0.3">
      <c r="A270" s="113" t="s">
        <v>1334</v>
      </c>
      <c r="B270" s="114">
        <f>AVERAGE(B259:B269,B250:B256,B237:B248,B231:B235,B222:B228)</f>
        <v>0.8035714285714286</v>
      </c>
      <c r="C270" s="114">
        <f>AVERAGE(C231:C269,C222:C229)</f>
        <v>0.80851063829787229</v>
      </c>
      <c r="D270" s="114">
        <f>AVERAGE(D261:D269,D222:D229,D231:D259)</f>
        <v>0.81152173913043479</v>
      </c>
      <c r="E270" s="114">
        <f>AVERAGE(E222:E269)</f>
        <v>0.88187499999999996</v>
      </c>
      <c r="F270" s="114">
        <f>AVERAGE(F222:F269)</f>
        <v>0.96520833333333333</v>
      </c>
      <c r="G270" s="114">
        <f>AVERAGE(G222:G269)</f>
        <v>0.94437499999999996</v>
      </c>
      <c r="H270" s="114">
        <f>AVERAGE(H222:H269)</f>
        <v>0.90270833333333333</v>
      </c>
      <c r="I270" s="114">
        <f>AVERAGE(I222:I269)</f>
        <v>0.94437499999999996</v>
      </c>
      <c r="J270" s="114">
        <f>AVERAGE(J268:J269,J222:J266)</f>
        <v>0.85808510638297864</v>
      </c>
      <c r="K270" s="114">
        <f>AVERAGE(K222:K269)</f>
        <v>0.9720833333333333</v>
      </c>
      <c r="L270" s="114">
        <f>AVERAGE(L231:L269,L222:L229)</f>
        <v>0.73744680851063826</v>
      </c>
      <c r="M270" s="114">
        <f>AVERAGE(M222:M269)</f>
        <v>0.86104166666666659</v>
      </c>
      <c r="N270" s="114">
        <f>AVERAGE(N222:N255,N257:N269)</f>
        <v>0.88638297872340421</v>
      </c>
      <c r="O270" s="114">
        <f>AVERAGE(O234:O255,O231:O232,O222:O229,O257:O269)</f>
        <v>0.57777777777777772</v>
      </c>
      <c r="P270" s="115">
        <f>AVERAGE(P222:P269)</f>
        <v>0.71</v>
      </c>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row>
    <row r="271" spans="1:1024" x14ac:dyDescent="0.25">
      <c r="A271" s="123" t="s">
        <v>1335</v>
      </c>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row>
    <row r="272" spans="1:1024" x14ac:dyDescent="0.25">
      <c r="A272" s="105" t="s">
        <v>1336</v>
      </c>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row>
    <row r="273" spans="1:1024" x14ac:dyDescent="0.25">
      <c r="A273" s="105" t="s">
        <v>62</v>
      </c>
      <c r="B273" s="106">
        <v>1</v>
      </c>
      <c r="C273" s="106">
        <v>1</v>
      </c>
      <c r="D273" s="106">
        <v>1</v>
      </c>
      <c r="E273" s="106">
        <v>1</v>
      </c>
      <c r="F273" s="106">
        <v>1</v>
      </c>
      <c r="G273" s="106">
        <v>1</v>
      </c>
      <c r="H273" s="106">
        <v>1</v>
      </c>
      <c r="I273" s="106">
        <v>1</v>
      </c>
      <c r="J273" s="106">
        <v>1</v>
      </c>
      <c r="K273" s="106">
        <v>1</v>
      </c>
      <c r="L273" s="106">
        <v>1</v>
      </c>
      <c r="M273" s="106">
        <v>1</v>
      </c>
      <c r="N273" s="106">
        <v>1</v>
      </c>
      <c r="O273" s="106">
        <v>1</v>
      </c>
      <c r="P273" s="107">
        <v>0.5</v>
      </c>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row>
    <row r="274" spans="1:1024" x14ac:dyDescent="0.25">
      <c r="A274" s="105" t="s">
        <v>99</v>
      </c>
      <c r="B274" s="3">
        <v>1</v>
      </c>
      <c r="C274" s="5">
        <v>0</v>
      </c>
      <c r="D274" s="5">
        <v>0</v>
      </c>
      <c r="E274" s="5">
        <v>1</v>
      </c>
      <c r="F274" s="5">
        <v>1</v>
      </c>
      <c r="G274" s="5">
        <v>0</v>
      </c>
      <c r="H274" s="5">
        <v>0</v>
      </c>
      <c r="I274" s="5">
        <v>1</v>
      </c>
      <c r="J274" s="5">
        <v>0</v>
      </c>
      <c r="K274" s="5">
        <v>1</v>
      </c>
      <c r="L274" s="5">
        <v>1</v>
      </c>
      <c r="M274" s="5">
        <v>0</v>
      </c>
      <c r="N274" s="5">
        <v>1</v>
      </c>
      <c r="O274" s="5">
        <v>0</v>
      </c>
      <c r="P274" s="5">
        <v>1</v>
      </c>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row>
    <row r="275" spans="1:1024" x14ac:dyDescent="0.25">
      <c r="A275" s="105" t="s">
        <v>101</v>
      </c>
      <c r="B275" s="3">
        <v>0</v>
      </c>
      <c r="C275" s="5">
        <v>0</v>
      </c>
      <c r="D275" s="5">
        <v>1</v>
      </c>
      <c r="E275" s="5">
        <v>1</v>
      </c>
      <c r="F275" s="5">
        <v>1</v>
      </c>
      <c r="G275" s="5">
        <v>1</v>
      </c>
      <c r="H275" s="5">
        <v>1</v>
      </c>
      <c r="I275" s="5">
        <v>1</v>
      </c>
      <c r="J275" s="5">
        <v>1</v>
      </c>
      <c r="K275" s="5">
        <v>1</v>
      </c>
      <c r="L275" s="5">
        <v>1</v>
      </c>
      <c r="M275" s="5">
        <v>1</v>
      </c>
      <c r="N275" s="5">
        <v>1</v>
      </c>
      <c r="O275" s="5">
        <v>0</v>
      </c>
      <c r="P275" s="5">
        <v>1</v>
      </c>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row>
    <row r="276" spans="1:1024" x14ac:dyDescent="0.25">
      <c r="A276" s="105" t="s">
        <v>1333</v>
      </c>
      <c r="B276" s="106">
        <v>1</v>
      </c>
      <c r="C276" s="106">
        <v>1</v>
      </c>
      <c r="D276" s="106">
        <v>1</v>
      </c>
      <c r="E276" s="106">
        <v>1</v>
      </c>
      <c r="F276" s="106">
        <v>1</v>
      </c>
      <c r="G276" s="106">
        <v>1</v>
      </c>
      <c r="H276" s="106">
        <v>0</v>
      </c>
      <c r="I276" s="106">
        <v>1</v>
      </c>
      <c r="J276" s="106">
        <v>997</v>
      </c>
      <c r="K276" s="106">
        <v>1</v>
      </c>
      <c r="L276" s="106">
        <v>1</v>
      </c>
      <c r="M276" s="106">
        <v>1</v>
      </c>
      <c r="N276" s="106">
        <v>1</v>
      </c>
      <c r="O276" s="106">
        <v>1</v>
      </c>
      <c r="P276" s="107">
        <v>1</v>
      </c>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row>
    <row r="277" spans="1:1024" x14ac:dyDescent="0.25">
      <c r="A277" s="117" t="s">
        <v>1337</v>
      </c>
      <c r="B277" s="118">
        <f t="shared" ref="B277:I277" si="11">AVERAGE(B273:B276)</f>
        <v>0.75</v>
      </c>
      <c r="C277" s="118">
        <f t="shared" si="11"/>
        <v>0.5</v>
      </c>
      <c r="D277" s="118">
        <f t="shared" si="11"/>
        <v>0.75</v>
      </c>
      <c r="E277" s="118">
        <f t="shared" si="11"/>
        <v>1</v>
      </c>
      <c r="F277" s="118">
        <f t="shared" si="11"/>
        <v>1</v>
      </c>
      <c r="G277" s="118">
        <f t="shared" si="11"/>
        <v>0.75</v>
      </c>
      <c r="H277" s="118">
        <f t="shared" si="11"/>
        <v>0.5</v>
      </c>
      <c r="I277" s="118">
        <f t="shared" si="11"/>
        <v>1</v>
      </c>
      <c r="J277" s="118">
        <f>AVERAGE(J273:J275)</f>
        <v>0.66666666666666663</v>
      </c>
      <c r="K277" s="118">
        <f>AVERAGE(K273:K276)</f>
        <v>1</v>
      </c>
      <c r="L277" s="118">
        <f>AVERAGE(L273:L276)</f>
        <v>1</v>
      </c>
      <c r="M277" s="118">
        <f>AVERAGE(M273:M276)</f>
        <v>0.75</v>
      </c>
      <c r="N277" s="118">
        <f>AVERAGE(N273:N276)</f>
        <v>1</v>
      </c>
      <c r="O277" s="118">
        <f>AVERAGE(O274:O276)</f>
        <v>0.33333333333333331</v>
      </c>
      <c r="P277" s="119">
        <f>AVERAGE(P273:P276)</f>
        <v>0.875</v>
      </c>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x14ac:dyDescent="0.25">
      <c r="A278" s="105" t="s">
        <v>1338</v>
      </c>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x14ac:dyDescent="0.25">
      <c r="A279" s="105" t="s">
        <v>43</v>
      </c>
      <c r="B279" s="3">
        <v>1</v>
      </c>
      <c r="C279" s="3">
        <v>1</v>
      </c>
      <c r="D279" s="3">
        <v>0.77383311782853104</v>
      </c>
      <c r="E279" s="3">
        <v>0.40535905736627198</v>
      </c>
      <c r="F279" s="5">
        <v>0.52750869865826999</v>
      </c>
      <c r="G279" s="3">
        <v>1</v>
      </c>
      <c r="H279" s="21">
        <v>0.13998417680377101</v>
      </c>
      <c r="I279" s="3"/>
      <c r="J279" s="3">
        <v>0.92943778946641098</v>
      </c>
      <c r="K279" s="3">
        <v>0.47515635283499602</v>
      </c>
      <c r="L279">
        <v>0.75705244740577704</v>
      </c>
      <c r="M279" s="5">
        <v>0.49151751122737197</v>
      </c>
      <c r="N279" s="3">
        <v>1</v>
      </c>
      <c r="O279" s="3">
        <v>1</v>
      </c>
      <c r="P279" s="3"/>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x14ac:dyDescent="0.25">
      <c r="A280" s="105" t="s">
        <v>44</v>
      </c>
      <c r="B280" s="106">
        <v>1</v>
      </c>
      <c r="C280" s="106">
        <v>1</v>
      </c>
      <c r="D280" s="106">
        <v>0.76</v>
      </c>
      <c r="E280" s="106">
        <v>0.48599999999999999</v>
      </c>
      <c r="F280" s="106">
        <v>0.79</v>
      </c>
      <c r="G280" s="106">
        <v>0.92700000000000005</v>
      </c>
      <c r="H280" s="143">
        <v>0.58973604140907399</v>
      </c>
      <c r="I280" s="106">
        <v>1</v>
      </c>
      <c r="J280" s="106">
        <v>0.89900000000000002</v>
      </c>
      <c r="K280" s="106">
        <v>0.42699999999999999</v>
      </c>
      <c r="L280" s="106">
        <v>0.73499999999999999</v>
      </c>
      <c r="M280" s="106">
        <v>0.64300000000000002</v>
      </c>
      <c r="N280" s="106">
        <v>0.746</v>
      </c>
      <c r="O280" s="106">
        <v>0.83899999999999997</v>
      </c>
      <c r="P280" s="107">
        <v>0.44500000000000001</v>
      </c>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c r="AMH280"/>
      <c r="AMI280"/>
      <c r="AMJ280"/>
    </row>
    <row r="281" spans="1:1024" x14ac:dyDescent="0.25">
      <c r="A281" s="105" t="s">
        <v>45</v>
      </c>
      <c r="B281" s="106">
        <v>1</v>
      </c>
      <c r="C281" s="106">
        <v>1</v>
      </c>
      <c r="D281" s="20">
        <v>0.80693071034142905</v>
      </c>
      <c r="E281" s="106">
        <v>0.97</v>
      </c>
      <c r="F281" s="106">
        <v>0.86699999999999999</v>
      </c>
      <c r="G281" s="106">
        <v>0.95399999999999996</v>
      </c>
      <c r="H281" s="106">
        <v>0.92300000000000004</v>
      </c>
      <c r="I281" s="106">
        <v>0.996</v>
      </c>
      <c r="J281" s="106">
        <v>0.77800000000000002</v>
      </c>
      <c r="K281" s="106">
        <v>0.97699999999999998</v>
      </c>
      <c r="L281" s="106">
        <v>1</v>
      </c>
      <c r="M281" s="106">
        <v>0.93300000000000005</v>
      </c>
      <c r="N281" s="106">
        <v>1</v>
      </c>
      <c r="O281" s="106">
        <v>1</v>
      </c>
      <c r="P281" s="107">
        <v>0.94599999999999995</v>
      </c>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row>
    <row r="282" spans="1:1024" x14ac:dyDescent="0.25">
      <c r="A282" s="105" t="s">
        <v>46</v>
      </c>
      <c r="B282">
        <v>0.25454969391298599</v>
      </c>
      <c r="C282">
        <v>4.0098480865508601E-2</v>
      </c>
      <c r="D282"/>
      <c r="E282"/>
      <c r="F282"/>
      <c r="G282"/>
      <c r="H282"/>
      <c r="I282"/>
      <c r="J282"/>
      <c r="K282"/>
      <c r="L282">
        <v>1</v>
      </c>
      <c r="M282"/>
      <c r="N282">
        <v>0.11327913551494501</v>
      </c>
      <c r="O282">
        <v>0</v>
      </c>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x14ac:dyDescent="0.25">
      <c r="A283" s="105" t="s">
        <v>1339</v>
      </c>
      <c r="B283" s="3"/>
      <c r="C283" s="3"/>
      <c r="D283" s="3"/>
      <c r="E283" s="3">
        <v>0.86785756830361604</v>
      </c>
      <c r="F283" s="3">
        <v>0.61288298896967197</v>
      </c>
      <c r="G283" s="3">
        <v>0.70851254637471095</v>
      </c>
      <c r="H283" s="3"/>
      <c r="I283" s="3"/>
      <c r="J283" s="3">
        <v>0.98278970474790495</v>
      </c>
      <c r="K283" s="5"/>
      <c r="L283" s="3">
        <v>0.90788718385053102</v>
      </c>
      <c r="M283" s="3">
        <v>1</v>
      </c>
      <c r="N283" s="3">
        <v>0.550281946464938</v>
      </c>
      <c r="O283" s="3">
        <v>0.55657577965440397</v>
      </c>
      <c r="P283" s="3">
        <v>1</v>
      </c>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row>
    <row r="284" spans="1:1024" x14ac:dyDescent="0.25">
      <c r="A284" s="105" t="s">
        <v>1340</v>
      </c>
      <c r="B284" s="3"/>
      <c r="C284" s="3"/>
      <c r="D284" s="3"/>
      <c r="E284" s="3">
        <v>0.53505440699420503</v>
      </c>
      <c r="F284" s="3">
        <v>0.43029497114083398</v>
      </c>
      <c r="G284" s="3"/>
      <c r="H284" s="3"/>
      <c r="I284" s="3"/>
      <c r="J284" s="3">
        <v>1</v>
      </c>
      <c r="K284" s="5"/>
      <c r="L284" s="21">
        <v>1</v>
      </c>
      <c r="M284" s="3">
        <v>0.57988626283743006</v>
      </c>
      <c r="N284" s="3">
        <v>1</v>
      </c>
      <c r="O284" s="3">
        <v>1</v>
      </c>
      <c r="P284" s="3">
        <v>0.87893014783445</v>
      </c>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c r="AMH284"/>
      <c r="AMI284"/>
      <c r="AMJ284"/>
    </row>
    <row r="285" spans="1:1024" x14ac:dyDescent="0.25">
      <c r="A285" s="105" t="s">
        <v>1341</v>
      </c>
      <c r="B285" s="24">
        <v>0.70750930691977099</v>
      </c>
      <c r="C285" s="3">
        <v>0.86738202696168198</v>
      </c>
      <c r="D285" s="3"/>
      <c r="E285" s="3">
        <v>1</v>
      </c>
      <c r="F285" s="3">
        <v>1</v>
      </c>
      <c r="G285" s="3">
        <v>0.43583073491879498</v>
      </c>
      <c r="H285" s="3"/>
      <c r="I285" s="3"/>
      <c r="J285" s="3">
        <v>0.35461392804644998</v>
      </c>
      <c r="K285" s="3">
        <v>0.13793204682944499</v>
      </c>
      <c r="L285" s="3">
        <v>3.5693955935251202E-2</v>
      </c>
      <c r="M285" s="3">
        <v>0.31550434203684702</v>
      </c>
      <c r="N285" s="3"/>
      <c r="O285" s="3"/>
      <c r="P285" s="3"/>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c r="AMH285"/>
      <c r="AMI285"/>
      <c r="AMJ285"/>
    </row>
    <row r="286" spans="1:1024" x14ac:dyDescent="0.25">
      <c r="A286" s="105" t="s">
        <v>1342</v>
      </c>
      <c r="B286" s="3">
        <v>1</v>
      </c>
      <c r="C286" s="3">
        <v>1</v>
      </c>
      <c r="D286" s="3">
        <v>0.47043851979363299</v>
      </c>
      <c r="E286" s="3">
        <v>1</v>
      </c>
      <c r="F286" s="3">
        <v>1</v>
      </c>
      <c r="G286" s="3">
        <v>1</v>
      </c>
      <c r="H286" s="3"/>
      <c r="I286" s="3"/>
      <c r="J286" s="3">
        <v>0.892435654674408</v>
      </c>
      <c r="K286" s="3">
        <v>1</v>
      </c>
      <c r="L286" s="3">
        <v>1</v>
      </c>
      <c r="M286" s="3">
        <v>1</v>
      </c>
      <c r="N286" s="3">
        <v>1</v>
      </c>
      <c r="O286" s="3">
        <v>1</v>
      </c>
      <c r="P286" s="3">
        <v>1</v>
      </c>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ht="26.25" x14ac:dyDescent="0.25">
      <c r="A287" s="105" t="s">
        <v>1343</v>
      </c>
      <c r="B287" s="106">
        <v>0.54200000000000004</v>
      </c>
      <c r="C287" s="106">
        <v>0.46300000000000002</v>
      </c>
      <c r="D287"/>
      <c r="E287" s="106">
        <v>1</v>
      </c>
      <c r="F287" s="106">
        <v>0.872</v>
      </c>
      <c r="G287" s="106">
        <v>0.96299999999999997</v>
      </c>
      <c r="H287" s="106">
        <v>0.192</v>
      </c>
      <c r="I287"/>
      <c r="J287" s="106">
        <v>1</v>
      </c>
      <c r="K287" s="106">
        <v>1</v>
      </c>
      <c r="L287" s="106">
        <v>0</v>
      </c>
      <c r="M287"/>
      <c r="N287" s="106">
        <v>0.77500000000000002</v>
      </c>
      <c r="O287" s="106">
        <v>0.84</v>
      </c>
      <c r="P287" s="107">
        <v>1</v>
      </c>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ht="26.25" x14ac:dyDescent="0.25">
      <c r="A288" s="105" t="s">
        <v>1344</v>
      </c>
      <c r="B288" s="106">
        <v>1</v>
      </c>
      <c r="C288"/>
      <c r="D288"/>
      <c r="E288" s="106">
        <v>0.34300000000000003</v>
      </c>
      <c r="F288"/>
      <c r="G288" s="106">
        <v>9.9000000000000005E-2</v>
      </c>
      <c r="H288"/>
      <c r="I288"/>
      <c r="J288" s="106">
        <v>0.44400000000000001</v>
      </c>
      <c r="K288" s="106">
        <v>0.39600000000000002</v>
      </c>
      <c r="L288"/>
      <c r="M288"/>
      <c r="N288" s="106">
        <v>0.62</v>
      </c>
      <c r="O288" s="106">
        <v>0.56499999999999995</v>
      </c>
      <c r="P288" s="107">
        <v>0.316</v>
      </c>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ht="26.25" x14ac:dyDescent="0.25">
      <c r="A289" s="105" t="s">
        <v>1345</v>
      </c>
      <c r="B289" s="106">
        <v>0</v>
      </c>
      <c r="C289" s="106">
        <v>7.0999999999999994E-2</v>
      </c>
      <c r="D289"/>
      <c r="E289" s="106">
        <v>0.26500000000000001</v>
      </c>
      <c r="F289" s="106">
        <v>1</v>
      </c>
      <c r="G289" s="106">
        <v>7.0999999999999994E-2</v>
      </c>
      <c r="H289"/>
      <c r="I289"/>
      <c r="J289" s="106">
        <v>0.189</v>
      </c>
      <c r="K289" s="106">
        <v>0.19600000000000001</v>
      </c>
      <c r="L289"/>
      <c r="M289"/>
      <c r="N289" s="106">
        <v>0</v>
      </c>
      <c r="O289" s="106">
        <v>0.14599999999999999</v>
      </c>
      <c r="P289" s="107">
        <v>0.19900000000000001</v>
      </c>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c r="AMH289"/>
      <c r="AMI289"/>
      <c r="AMJ289"/>
    </row>
    <row r="290" spans="1:1024" x14ac:dyDescent="0.25">
      <c r="A290" s="105" t="s">
        <v>63</v>
      </c>
      <c r="B290" s="106">
        <v>1</v>
      </c>
      <c r="C290" s="106">
        <v>1</v>
      </c>
      <c r="D290" s="106">
        <v>0.5</v>
      </c>
      <c r="E290" s="106">
        <v>0</v>
      </c>
      <c r="F290" s="106">
        <v>1</v>
      </c>
      <c r="G290" s="106">
        <v>0.75</v>
      </c>
      <c r="H290" s="106">
        <v>0.75</v>
      </c>
      <c r="I290" s="106">
        <v>1</v>
      </c>
      <c r="J290" s="106">
        <v>1</v>
      </c>
      <c r="K290" s="106">
        <v>1</v>
      </c>
      <c r="L290" s="106">
        <v>1</v>
      </c>
      <c r="M290" s="106">
        <v>1</v>
      </c>
      <c r="N290" s="106">
        <v>1</v>
      </c>
      <c r="O290" s="106">
        <v>1</v>
      </c>
      <c r="P290" s="107">
        <v>0.25</v>
      </c>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c r="AMH290"/>
      <c r="AMI290"/>
      <c r="AMJ290"/>
    </row>
    <row r="291" spans="1:1024" x14ac:dyDescent="0.25">
      <c r="A291" s="105" t="s">
        <v>49</v>
      </c>
      <c r="B291" s="3">
        <v>1</v>
      </c>
      <c r="C291" s="3">
        <v>1</v>
      </c>
      <c r="D291" s="3">
        <v>0.97440452845669201</v>
      </c>
      <c r="E291" s="3">
        <v>0.90001222668306902</v>
      </c>
      <c r="F291" s="3">
        <v>1</v>
      </c>
      <c r="G291" s="3">
        <v>0.91302390496664798</v>
      </c>
      <c r="H291" s="3"/>
      <c r="I291" s="3"/>
      <c r="J291" s="3">
        <v>1</v>
      </c>
      <c r="K291" s="3">
        <v>0.96174036964591603</v>
      </c>
      <c r="L291" s="3">
        <v>1</v>
      </c>
      <c r="M291" s="3">
        <v>0.90178030558750999</v>
      </c>
      <c r="N291" s="3"/>
      <c r="O291" s="3"/>
      <c r="P291" s="3">
        <v>0.92570713617113998</v>
      </c>
    </row>
    <row r="292" spans="1:1024" x14ac:dyDescent="0.25">
      <c r="A292" s="105" t="s">
        <v>1346</v>
      </c>
      <c r="B292" s="3">
        <v>0.84140000000000004</v>
      </c>
      <c r="C292" s="3">
        <v>0.99339999999999995</v>
      </c>
      <c r="D292" s="3">
        <v>0.79200000000000004</v>
      </c>
      <c r="E292" s="3">
        <v>0.27</v>
      </c>
      <c r="F292" s="3">
        <v>0.99299999999999999</v>
      </c>
      <c r="G292" s="5">
        <v>0.95699999999999996</v>
      </c>
      <c r="H292" s="3">
        <v>0.85</v>
      </c>
      <c r="I292" s="3">
        <v>0.9677</v>
      </c>
      <c r="J292" s="3">
        <v>0.95199999999999996</v>
      </c>
      <c r="K292" s="3">
        <v>0.95899999999999996</v>
      </c>
      <c r="L292" s="43">
        <v>0.93899999999999995</v>
      </c>
      <c r="M292" s="3">
        <v>0.74</v>
      </c>
      <c r="N292" s="3">
        <v>0.98</v>
      </c>
      <c r="O292" s="3">
        <v>0.82</v>
      </c>
      <c r="P292" s="3">
        <v>0.96199999999999997</v>
      </c>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c r="AMH292"/>
      <c r="AMI292"/>
      <c r="AMJ292"/>
    </row>
    <row r="293" spans="1:1024" x14ac:dyDescent="0.25">
      <c r="A293" s="105" t="s">
        <v>1347</v>
      </c>
      <c r="B293" s="28">
        <v>0.61533042182782005</v>
      </c>
      <c r="C293" s="28">
        <v>0.99221974558175197</v>
      </c>
      <c r="D293" s="28">
        <v>0.77052335857724097</v>
      </c>
      <c r="E293" s="28">
        <v>0.46408902700910998</v>
      </c>
      <c r="F293" s="28">
        <v>0.99429751877690997</v>
      </c>
      <c r="G293" s="28">
        <v>0.95956786933584703</v>
      </c>
      <c r="H293" s="28">
        <v>0.76409822381021697</v>
      </c>
      <c r="I293" s="28">
        <v>0.9409643149461</v>
      </c>
      <c r="J293" s="28">
        <v>0.958695291394973</v>
      </c>
      <c r="K293" s="28">
        <v>0.95977833732006501</v>
      </c>
      <c r="L293">
        <v>0.72262528236991297</v>
      </c>
      <c r="M293" s="28">
        <v>0.81746782454315903</v>
      </c>
      <c r="N293" s="28">
        <v>0.97657718471171595</v>
      </c>
      <c r="O293" s="28">
        <v>0.78322553052089305</v>
      </c>
      <c r="P293" s="28">
        <v>0.96863190193892601</v>
      </c>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x14ac:dyDescent="0.25">
      <c r="A294" s="105" t="s">
        <v>309</v>
      </c>
      <c r="B294" s="15">
        <v>0</v>
      </c>
      <c r="C294" s="5">
        <v>0</v>
      </c>
      <c r="D294" s="5">
        <v>0</v>
      </c>
      <c r="E294" s="5">
        <v>1</v>
      </c>
      <c r="F294" s="5">
        <v>0</v>
      </c>
      <c r="G294" s="5">
        <v>0</v>
      </c>
      <c r="H294" s="5">
        <v>0</v>
      </c>
      <c r="I294" s="5">
        <v>0</v>
      </c>
      <c r="J294" s="5">
        <v>0</v>
      </c>
      <c r="K294" s="5">
        <v>0</v>
      </c>
      <c r="L294" s="5">
        <v>0</v>
      </c>
      <c r="M294" s="5">
        <v>0</v>
      </c>
      <c r="N294" s="5">
        <v>0</v>
      </c>
      <c r="O294" s="5">
        <v>0</v>
      </c>
      <c r="P294" s="5">
        <v>0</v>
      </c>
    </row>
    <row r="295" spans="1:1024" x14ac:dyDescent="0.25">
      <c r="A295" s="105" t="s">
        <v>1234</v>
      </c>
      <c r="B295" s="20">
        <v>0.96691014381314599</v>
      </c>
      <c r="C295" s="20">
        <v>0.99292704143795596</v>
      </c>
      <c r="D295" s="20">
        <v>0.99282885495553896</v>
      </c>
      <c r="E295" s="20">
        <v>0.70635015178581395</v>
      </c>
      <c r="F295">
        <v>0.52750869865826999</v>
      </c>
      <c r="G295" s="20">
        <v>0.78749624348607905</v>
      </c>
      <c r="H295" s="20">
        <v>0.77435482277499101</v>
      </c>
      <c r="I295" s="20"/>
      <c r="J295" s="20">
        <v>0.69451725927531904</v>
      </c>
      <c r="K295" s="20">
        <v>0.85284757556121404</v>
      </c>
      <c r="L295" s="20">
        <v>0.99320667980897703</v>
      </c>
      <c r="M295" s="20">
        <v>0.67839569086175699</v>
      </c>
      <c r="N295" s="20">
        <v>0.999918020146491</v>
      </c>
      <c r="O295" s="20">
        <v>0.92774184350696398</v>
      </c>
      <c r="P295" s="20">
        <v>0.74410235792281398</v>
      </c>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x14ac:dyDescent="0.25">
      <c r="A296" s="105" t="s">
        <v>1348</v>
      </c>
      <c r="B296" s="32">
        <v>0.93400000000000005</v>
      </c>
      <c r="C296" s="20">
        <v>0.87150000000000005</v>
      </c>
      <c r="D296" s="20">
        <v>0.93400000000000005</v>
      </c>
      <c r="E296" s="20">
        <v>0.62</v>
      </c>
      <c r="F296" s="20">
        <v>0.78</v>
      </c>
      <c r="G296" s="20">
        <v>0.83499999999999996</v>
      </c>
      <c r="H296" s="20">
        <v>0.93100000000000005</v>
      </c>
      <c r="I296" s="20">
        <v>0.75</v>
      </c>
      <c r="J296" s="20">
        <v>0.94</v>
      </c>
      <c r="K296" s="20">
        <v>0.96599999999999997</v>
      </c>
      <c r="L296" s="20">
        <v>1</v>
      </c>
      <c r="M296" s="20">
        <v>0.749</v>
      </c>
      <c r="N296" s="20">
        <v>1</v>
      </c>
      <c r="O296" s="20"/>
      <c r="P296" s="20">
        <v>0.9526</v>
      </c>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c r="AMH296"/>
      <c r="AMI296"/>
      <c r="AMJ296"/>
    </row>
    <row r="297" spans="1:1024" s="126" customFormat="1" ht="13.5" thickBot="1" x14ac:dyDescent="0.25">
      <c r="A297" s="124" t="s">
        <v>1349</v>
      </c>
      <c r="B297" s="125">
        <f>AVERAGE(B279:B296)</f>
        <v>0.74135622290460779</v>
      </c>
      <c r="C297" s="125">
        <f>AVERAGE(C279:C296)</f>
        <v>0.75276848632312643</v>
      </c>
      <c r="D297" s="125">
        <f>AVERAGE(D292:D296,D283:D290,D279:D281)</f>
        <v>0.68005545614963725</v>
      </c>
      <c r="E297" s="125">
        <f t="shared" ref="E297:K297" si="12">AVERAGE(E283:E296,E279:E281)</f>
        <v>0.6372189669495345</v>
      </c>
      <c r="F297" s="125">
        <f t="shared" si="12"/>
        <v>0.7746558047627472</v>
      </c>
      <c r="G297" s="125">
        <f t="shared" si="12"/>
        <v>0.71002695619263001</v>
      </c>
      <c r="H297" s="125">
        <f t="shared" si="12"/>
        <v>0.59141732647980527</v>
      </c>
      <c r="I297" s="125">
        <f t="shared" si="12"/>
        <v>0.80780918784944278</v>
      </c>
      <c r="J297" s="125">
        <f t="shared" si="12"/>
        <v>0.76555821338855679</v>
      </c>
      <c r="K297" s="125">
        <f t="shared" si="12"/>
        <v>0.68723031214610919</v>
      </c>
      <c r="L297" s="125">
        <f>AVERAGE(L279:L296)</f>
        <v>0.75565409683565321</v>
      </c>
      <c r="M297" s="125">
        <f>AVERAGE(M283:M296,M279:M281)</f>
        <v>0.70353942407814818</v>
      </c>
      <c r="N297" s="125">
        <f>AVERAGE(N279:N296)</f>
        <v>0.73506601792738069</v>
      </c>
      <c r="O297" s="125">
        <f>AVERAGE(O279:O296)</f>
        <v>0.69850287691215063</v>
      </c>
      <c r="P297" s="127">
        <f>AVERAGE(P283:P296,P279:P281)</f>
        <v>0.70586476959115541</v>
      </c>
      <c r="Q297" s="144"/>
    </row>
    <row r="298" spans="1:1024" x14ac:dyDescent="0.25">
      <c r="A298" s="123" t="s">
        <v>1350</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x14ac:dyDescent="0.25">
      <c r="A299" t="s">
        <v>1351</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c r="AMH299"/>
      <c r="AMI299"/>
      <c r="AMJ299"/>
    </row>
    <row r="300" spans="1:1024" x14ac:dyDescent="0.25">
      <c r="A300" s="105" t="s">
        <v>33</v>
      </c>
      <c r="B300" s="106">
        <v>1</v>
      </c>
      <c r="C300" s="106">
        <v>1</v>
      </c>
      <c r="D300" s="106">
        <v>1</v>
      </c>
      <c r="E300" s="106">
        <v>1</v>
      </c>
      <c r="F300" s="106">
        <v>1</v>
      </c>
      <c r="G300" s="106">
        <v>1</v>
      </c>
      <c r="H300" s="106">
        <v>1</v>
      </c>
      <c r="I300" s="106">
        <v>1</v>
      </c>
      <c r="J300" s="106">
        <v>1</v>
      </c>
      <c r="K300" s="106">
        <v>1</v>
      </c>
      <c r="L300" s="106">
        <v>1</v>
      </c>
      <c r="M300" s="106">
        <v>1</v>
      </c>
      <c r="N300" s="106">
        <v>1</v>
      </c>
      <c r="O300" s="106">
        <v>1</v>
      </c>
      <c r="P300" s="107">
        <v>1</v>
      </c>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c r="AMH300"/>
      <c r="AMI300"/>
      <c r="AMJ300"/>
    </row>
    <row r="301" spans="1:1024" x14ac:dyDescent="0.25">
      <c r="A301" s="105" t="s">
        <v>34</v>
      </c>
      <c r="B301" s="106">
        <v>1</v>
      </c>
      <c r="C301" s="106">
        <v>1</v>
      </c>
      <c r="D301" s="106">
        <v>0</v>
      </c>
      <c r="E301" s="106">
        <v>1</v>
      </c>
      <c r="F301" s="106">
        <v>1</v>
      </c>
      <c r="G301" s="106">
        <v>1</v>
      </c>
      <c r="H301" s="106">
        <v>1</v>
      </c>
      <c r="I301" s="106">
        <v>1</v>
      </c>
      <c r="J301" s="106">
        <v>1</v>
      </c>
      <c r="K301" s="106">
        <v>1</v>
      </c>
      <c r="L301" s="106">
        <v>1</v>
      </c>
      <c r="M301" s="106">
        <v>1</v>
      </c>
      <c r="N301" s="106">
        <v>1</v>
      </c>
      <c r="O301" s="106">
        <v>1</v>
      </c>
      <c r="P301" s="107">
        <v>1</v>
      </c>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ht="26.25" x14ac:dyDescent="0.25">
      <c r="A302" s="105" t="s">
        <v>35</v>
      </c>
      <c r="B302" s="106">
        <v>1</v>
      </c>
      <c r="C302" s="106">
        <v>1</v>
      </c>
      <c r="D302" s="106">
        <v>1</v>
      </c>
      <c r="E302" s="106">
        <v>1</v>
      </c>
      <c r="F302" s="106">
        <v>0</v>
      </c>
      <c r="G302" s="106">
        <v>1</v>
      </c>
      <c r="H302" s="106">
        <v>1</v>
      </c>
      <c r="I302" s="106">
        <v>1</v>
      </c>
      <c r="J302" s="106">
        <v>1</v>
      </c>
      <c r="K302" s="106">
        <v>1</v>
      </c>
      <c r="L302" s="106">
        <v>1</v>
      </c>
      <c r="M302" s="106">
        <v>1</v>
      </c>
      <c r="N302" s="106">
        <v>1</v>
      </c>
      <c r="O302" s="106">
        <v>1</v>
      </c>
      <c r="P302" s="107">
        <v>1</v>
      </c>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x14ac:dyDescent="0.25">
      <c r="A303" s="105" t="s">
        <v>39</v>
      </c>
      <c r="B303" s="106">
        <v>1</v>
      </c>
      <c r="C303" s="106">
        <v>0</v>
      </c>
      <c r="D303" s="106">
        <v>1</v>
      </c>
      <c r="E303" s="106">
        <v>1</v>
      </c>
      <c r="F303" s="106">
        <v>1</v>
      </c>
      <c r="G303" s="106">
        <v>1</v>
      </c>
      <c r="H303" s="106">
        <v>1</v>
      </c>
      <c r="I303" s="106">
        <v>1</v>
      </c>
      <c r="J303" s="106">
        <v>1</v>
      </c>
      <c r="K303" s="106">
        <v>1</v>
      </c>
      <c r="L303" s="106">
        <v>1</v>
      </c>
      <c r="M303" s="106">
        <v>1</v>
      </c>
      <c r="N303" s="106">
        <v>1</v>
      </c>
      <c r="O303" s="106">
        <v>1</v>
      </c>
      <c r="P303" s="107">
        <v>1</v>
      </c>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ht="26.25" x14ac:dyDescent="0.25">
      <c r="A304" s="105" t="s">
        <v>78</v>
      </c>
      <c r="B304" s="106">
        <v>0</v>
      </c>
      <c r="C304" s="106">
        <v>1</v>
      </c>
      <c r="D304" s="106">
        <v>1</v>
      </c>
      <c r="E304" s="106">
        <v>1</v>
      </c>
      <c r="F304" s="106">
        <v>1</v>
      </c>
      <c r="G304" s="106">
        <v>1</v>
      </c>
      <c r="H304" s="106">
        <v>1</v>
      </c>
      <c r="I304" s="106">
        <v>1</v>
      </c>
      <c r="J304" s="106">
        <v>1</v>
      </c>
      <c r="K304" s="106">
        <v>1</v>
      </c>
      <c r="L304" s="106">
        <v>1</v>
      </c>
      <c r="M304" s="106">
        <v>1</v>
      </c>
      <c r="N304" s="106">
        <v>997</v>
      </c>
      <c r="O304" s="106">
        <v>997</v>
      </c>
      <c r="P304" s="107">
        <v>1</v>
      </c>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c r="AMH304"/>
      <c r="AMI304"/>
      <c r="AMJ304"/>
    </row>
    <row r="305" spans="1:1024" ht="15.75" thickBot="1" x14ac:dyDescent="0.3">
      <c r="A305" s="113" t="s">
        <v>1352</v>
      </c>
      <c r="B305" s="114">
        <f t="shared" ref="B305:M305" si="13">AVERAGE(B300:B304)</f>
        <v>0.8</v>
      </c>
      <c r="C305" s="114">
        <f t="shared" si="13"/>
        <v>0.8</v>
      </c>
      <c r="D305" s="114">
        <f t="shared" si="13"/>
        <v>0.8</v>
      </c>
      <c r="E305" s="114">
        <f t="shared" si="13"/>
        <v>1</v>
      </c>
      <c r="F305" s="114">
        <f t="shared" si="13"/>
        <v>0.8</v>
      </c>
      <c r="G305" s="114">
        <f t="shared" si="13"/>
        <v>1</v>
      </c>
      <c r="H305" s="114">
        <f t="shared" si="13"/>
        <v>1</v>
      </c>
      <c r="I305" s="114">
        <f t="shared" si="13"/>
        <v>1</v>
      </c>
      <c r="J305" s="114">
        <f t="shared" si="13"/>
        <v>1</v>
      </c>
      <c r="K305" s="114">
        <f t="shared" si="13"/>
        <v>1</v>
      </c>
      <c r="L305" s="114">
        <f t="shared" si="13"/>
        <v>1</v>
      </c>
      <c r="M305" s="114">
        <f t="shared" si="13"/>
        <v>1</v>
      </c>
      <c r="N305" s="114">
        <f>AVERAGE(N300:N303)</f>
        <v>1</v>
      </c>
      <c r="O305" s="114">
        <f>AVERAGE(O300:O303)</f>
        <v>1</v>
      </c>
      <c r="P305" s="114">
        <f>AVERAGE(P300:P303)</f>
        <v>1</v>
      </c>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c r="AMH305"/>
      <c r="AMI305"/>
      <c r="AMJ305"/>
    </row>
    <row r="306" spans="1:1024" x14ac:dyDescent="0.25">
      <c r="A306" s="123" t="s">
        <v>1353</v>
      </c>
      <c r="B306" s="131"/>
      <c r="C306" s="131"/>
      <c r="D306" s="131"/>
      <c r="E306" s="131"/>
      <c r="F306" s="131"/>
      <c r="G306" s="131"/>
      <c r="H306" s="131"/>
      <c r="I306" s="131"/>
      <c r="J306" s="131"/>
      <c r="K306" s="131"/>
      <c r="L306" s="131"/>
      <c r="M306" s="131"/>
      <c r="N306" s="131"/>
      <c r="O306" s="131"/>
      <c r="P306" s="131"/>
    </row>
    <row r="307" spans="1:1024" x14ac:dyDescent="0.25">
      <c r="A307" s="123" t="s">
        <v>1354</v>
      </c>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x14ac:dyDescent="0.25">
      <c r="A308" s="156" t="s">
        <v>1478</v>
      </c>
      <c r="I308" s="106">
        <v>0.77400000000000002</v>
      </c>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c r="AMH308"/>
      <c r="AMI308"/>
      <c r="AMJ308"/>
    </row>
    <row r="309" spans="1:1024" x14ac:dyDescent="0.25">
      <c r="A309" s="156" t="s">
        <v>1479</v>
      </c>
      <c r="I309" s="106">
        <v>0.53</v>
      </c>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c r="AMH309"/>
      <c r="AMI309"/>
      <c r="AMJ309"/>
    </row>
    <row r="310" spans="1:1024" x14ac:dyDescent="0.25">
      <c r="A310" s="156" t="s">
        <v>1480</v>
      </c>
      <c r="B310" s="106">
        <v>1.298</v>
      </c>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c r="AMH310"/>
      <c r="AMI310"/>
      <c r="AMJ310"/>
    </row>
    <row r="311" spans="1:1024" x14ac:dyDescent="0.25">
      <c r="A311" s="156" t="s">
        <v>1481</v>
      </c>
      <c r="B311" s="106">
        <v>0.28299999999999997</v>
      </c>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x14ac:dyDescent="0.25">
      <c r="A312" s="156" t="s">
        <v>1482</v>
      </c>
      <c r="G312" s="106">
        <v>1</v>
      </c>
      <c r="I312" s="106">
        <v>0.71</v>
      </c>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c r="AMH312"/>
      <c r="AMI312"/>
      <c r="AMJ312"/>
    </row>
    <row r="313" spans="1:1024" x14ac:dyDescent="0.25">
      <c r="A313" s="156" t="s">
        <v>1483</v>
      </c>
      <c r="B313" s="106">
        <v>0.72399999999999998</v>
      </c>
      <c r="G313" s="106">
        <v>0.56699999999999995</v>
      </c>
      <c r="I313" s="106">
        <v>0.40799999999999997</v>
      </c>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c r="AMH313"/>
      <c r="AMI313"/>
      <c r="AMJ313"/>
    </row>
    <row r="314" spans="1:1024" x14ac:dyDescent="0.25">
      <c r="A314" s="156" t="s">
        <v>1484</v>
      </c>
      <c r="G314" s="106">
        <v>0.85499999999999998</v>
      </c>
      <c r="I314" s="106">
        <v>0.82499999999999996</v>
      </c>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c r="AMH314"/>
      <c r="AMI314"/>
      <c r="AMJ314"/>
    </row>
    <row r="315" spans="1:1024" x14ac:dyDescent="0.25">
      <c r="A315" s="156" t="s">
        <v>1485</v>
      </c>
      <c r="B315" s="106">
        <v>0.72399999999999998</v>
      </c>
      <c r="G315" s="106">
        <v>0.56740000000000002</v>
      </c>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x14ac:dyDescent="0.25">
      <c r="A316" s="156" t="s">
        <v>1486</v>
      </c>
      <c r="B316" s="106">
        <v>1.0169999999999999</v>
      </c>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c r="AMH316"/>
      <c r="AMI316"/>
      <c r="AMJ316"/>
    </row>
    <row r="317" spans="1:1024" x14ac:dyDescent="0.25">
      <c r="A317" s="156" t="s">
        <v>1487</v>
      </c>
      <c r="B317" s="106">
        <v>0.93400000000000005</v>
      </c>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c r="AMH317"/>
      <c r="AMI317"/>
      <c r="AMJ317"/>
    </row>
    <row r="318" spans="1:1024" x14ac:dyDescent="0.25">
      <c r="A318" s="156" t="s">
        <v>1488</v>
      </c>
      <c r="G318" s="106">
        <v>0.95899999999999996</v>
      </c>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c r="AMH318"/>
      <c r="AMI318"/>
      <c r="AMJ318"/>
    </row>
    <row r="319" spans="1:1024" x14ac:dyDescent="0.25">
      <c r="A319" s="156" t="s">
        <v>1489</v>
      </c>
      <c r="B319" s="106">
        <v>0.89</v>
      </c>
      <c r="G319" s="106">
        <v>0.95399999999999996</v>
      </c>
      <c r="O319" s="106">
        <v>1.0289999999999999</v>
      </c>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c r="AMH319"/>
      <c r="AMI319"/>
      <c r="AMJ319"/>
    </row>
    <row r="320" spans="1:1024" x14ac:dyDescent="0.25">
      <c r="A320" s="156" t="s">
        <v>1490</v>
      </c>
      <c r="B320" s="106">
        <v>0.92100000000000004</v>
      </c>
      <c r="G320" s="106">
        <v>0.95199999999999996</v>
      </c>
      <c r="O320" s="106">
        <v>1.0469999999999999</v>
      </c>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c r="AMH320"/>
      <c r="AMI320"/>
      <c r="AMJ320"/>
    </row>
    <row r="321" spans="1:1024" x14ac:dyDescent="0.25">
      <c r="A321" s="156" t="s">
        <v>1491</v>
      </c>
      <c r="G321" s="106">
        <v>1.0089999999999999</v>
      </c>
      <c r="L321" s="106">
        <v>0.873</v>
      </c>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c r="AMH321"/>
      <c r="AMI321"/>
      <c r="AMJ321"/>
    </row>
    <row r="322" spans="1:1024" x14ac:dyDescent="0.25">
      <c r="A322" s="156" t="s">
        <v>1492</v>
      </c>
      <c r="B322" s="106">
        <v>0.88500000000000001</v>
      </c>
      <c r="G322" s="106">
        <v>0.996</v>
      </c>
      <c r="O322" s="106">
        <v>1.1240000000000001</v>
      </c>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c r="AMH322"/>
      <c r="AMI322"/>
      <c r="AMJ322"/>
    </row>
    <row r="323" spans="1:1024" x14ac:dyDescent="0.25">
      <c r="A323" s="156" t="s">
        <v>1493</v>
      </c>
      <c r="B323" s="106">
        <v>0.94399999999999995</v>
      </c>
      <c r="G323" s="106">
        <v>1.028</v>
      </c>
      <c r="O323" s="106">
        <v>1.262</v>
      </c>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c r="AMH323"/>
      <c r="AMI323"/>
      <c r="AMJ323"/>
    </row>
    <row r="324" spans="1:1024" x14ac:dyDescent="0.25">
      <c r="A324" s="156" t="s">
        <v>1494</v>
      </c>
      <c r="G324" s="106">
        <v>0.95899999999999996</v>
      </c>
      <c r="H324" s="106">
        <v>0.99299999999999999</v>
      </c>
      <c r="I324" s="106">
        <v>0.51400000000000001</v>
      </c>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c r="AMH324"/>
      <c r="AMI324"/>
      <c r="AMJ324"/>
    </row>
    <row r="325" spans="1:1024" x14ac:dyDescent="0.25">
      <c r="A325" s="156" t="s">
        <v>1495</v>
      </c>
      <c r="B325" s="106">
        <v>1.0009999999999999</v>
      </c>
      <c r="G325" s="106">
        <v>0.871</v>
      </c>
      <c r="H325" s="106">
        <v>0.95599999999999996</v>
      </c>
      <c r="I325" s="106">
        <v>0.59099999999999997</v>
      </c>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c r="AMH325"/>
      <c r="AMI325"/>
      <c r="AMJ325"/>
    </row>
    <row r="326" spans="1:1024" ht="15.75" thickBot="1" x14ac:dyDescent="0.3">
      <c r="A326" s="113" t="s">
        <v>1355</v>
      </c>
      <c r="B326" s="114">
        <f>AVERAGE(B308:B325)</f>
        <v>0.87463636363636355</v>
      </c>
      <c r="C326" s="114"/>
      <c r="D326" s="114"/>
      <c r="E326" s="114"/>
      <c r="F326" s="114"/>
      <c r="G326" s="114">
        <f>AVERAGE(G308:G325)</f>
        <v>0.89311666666666678</v>
      </c>
      <c r="H326" s="114">
        <f>AVERAGE(H308:H325)</f>
        <v>0.97449999999999992</v>
      </c>
      <c r="I326" s="114">
        <f>AVERAGE(I308:I325)</f>
        <v>0.62171428571428577</v>
      </c>
      <c r="J326" s="114"/>
      <c r="K326" s="114"/>
      <c r="L326" s="114">
        <f>AVERAGE(L308:L325)</f>
        <v>0.873</v>
      </c>
      <c r="M326" s="114"/>
      <c r="N326" s="114"/>
      <c r="O326" s="114">
        <f>AVERAGE(O308:O325)</f>
        <v>1.1154999999999999</v>
      </c>
      <c r="P326" s="115"/>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c r="AMH326"/>
      <c r="AMI326"/>
      <c r="AMJ326"/>
    </row>
    <row r="327" spans="1:1024" x14ac:dyDescent="0.25">
      <c r="A327" s="105" t="s">
        <v>1356</v>
      </c>
      <c r="B327" s="131"/>
      <c r="C327" s="131"/>
      <c r="D327" s="131"/>
      <c r="E327" s="131"/>
      <c r="F327" s="131"/>
      <c r="G327" s="131"/>
      <c r="H327" s="131"/>
      <c r="I327" s="131"/>
      <c r="J327" s="131"/>
      <c r="K327" s="131"/>
      <c r="L327" s="131"/>
      <c r="M327" s="131"/>
      <c r="N327" s="131"/>
      <c r="O327" s="131"/>
    </row>
    <row r="328" spans="1:1024" x14ac:dyDescent="0.25">
      <c r="A328" s="123" t="s">
        <v>1357</v>
      </c>
      <c r="B328"/>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c r="AMH328"/>
      <c r="AMI328"/>
      <c r="AMJ328"/>
    </row>
    <row r="329" spans="1:1024" x14ac:dyDescent="0.25">
      <c r="A329" s="105" t="s">
        <v>1358</v>
      </c>
      <c r="F329" s="106">
        <v>0.88</v>
      </c>
      <c r="G329" s="106">
        <v>0.86099999999999999</v>
      </c>
      <c r="K329" s="106">
        <v>0.7</v>
      </c>
      <c r="M329" s="106">
        <v>0.56999999999999995</v>
      </c>
      <c r="N329" s="106">
        <v>0.88</v>
      </c>
      <c r="P329" s="107">
        <v>0.5</v>
      </c>
    </row>
    <row r="330" spans="1:1024" x14ac:dyDescent="0.25">
      <c r="A330" s="105" t="s">
        <v>1359</v>
      </c>
      <c r="B330" s="106">
        <v>0.93300000000000005</v>
      </c>
      <c r="C330" s="106">
        <v>0.88</v>
      </c>
      <c r="D330" s="106">
        <v>0.24399999999999999</v>
      </c>
      <c r="G330" s="106">
        <v>0.91100000000000003</v>
      </c>
      <c r="J330" s="106">
        <v>0.61899999999999999</v>
      </c>
      <c r="K330" s="106">
        <v>0.67100000000000004</v>
      </c>
      <c r="M330" s="106">
        <v>0.8</v>
      </c>
      <c r="N330" s="106">
        <v>0.89</v>
      </c>
      <c r="O330" s="106">
        <v>0.33</v>
      </c>
    </row>
    <row r="331" spans="1:1024" x14ac:dyDescent="0.25">
      <c r="A331" s="105" t="s">
        <v>1360</v>
      </c>
      <c r="B331" s="106">
        <v>0.95099999999999996</v>
      </c>
      <c r="C331" s="106">
        <v>0.91</v>
      </c>
      <c r="D331" s="106">
        <v>0.24199999999999999</v>
      </c>
      <c r="G331" s="106">
        <v>0.81100000000000005</v>
      </c>
      <c r="J331" s="106">
        <v>0.34499999999999997</v>
      </c>
      <c r="K331" s="106">
        <v>0.69</v>
      </c>
      <c r="M331" s="106">
        <v>0.7</v>
      </c>
      <c r="N331" s="106">
        <v>0.87</v>
      </c>
      <c r="O331" s="106">
        <v>0.42</v>
      </c>
      <c r="P331" s="107">
        <v>0.52200000000000002</v>
      </c>
    </row>
    <row r="332" spans="1:1024" x14ac:dyDescent="0.25">
      <c r="A332" s="105" t="s">
        <v>1361</v>
      </c>
      <c r="E332" s="20">
        <v>0.66964392075904</v>
      </c>
      <c r="F332" s="20">
        <v>0.73116874234005003</v>
      </c>
      <c r="G332" s="20">
        <v>0.79934379805278499</v>
      </c>
      <c r="H332" s="3"/>
      <c r="I332" s="20">
        <v>0.54956539001083105</v>
      </c>
      <c r="J332" s="20">
        <v>0.69589408289548704</v>
      </c>
      <c r="K332" s="20">
        <v>0.54873256505438905</v>
      </c>
      <c r="L332" s="20">
        <v>0.77892924124127605</v>
      </c>
      <c r="M332" s="20">
        <v>0.737501347676353</v>
      </c>
      <c r="N332" s="20">
        <v>0.63694636303159102</v>
      </c>
      <c r="O332" s="3"/>
      <c r="P332" s="20">
        <v>0.36851065745468597</v>
      </c>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c r="AMH332"/>
      <c r="AMI332"/>
      <c r="AMJ332"/>
    </row>
    <row r="333" spans="1:1024" x14ac:dyDescent="0.25">
      <c r="A333" s="105" t="s">
        <v>1362</v>
      </c>
      <c r="B333" s="20">
        <v>0.90900289548615099</v>
      </c>
      <c r="C333" s="20">
        <v>0.88211735729927299</v>
      </c>
      <c r="D333" s="3"/>
      <c r="E333" s="3"/>
      <c r="F333" s="3"/>
      <c r="G333" s="20">
        <v>0.92158047215371197</v>
      </c>
      <c r="H333" s="3"/>
      <c r="I333" s="3"/>
      <c r="J333" s="3"/>
      <c r="K333" s="20">
        <v>0.54863446343809696</v>
      </c>
      <c r="L333" s="20">
        <v>0.85377090436271896</v>
      </c>
      <c r="M333" s="3"/>
      <c r="N333" s="20">
        <v>0.594785295512679</v>
      </c>
      <c r="O333" s="20">
        <v>0.30150448723398798</v>
      </c>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c r="AMH333"/>
      <c r="AMI333"/>
      <c r="AMJ333"/>
    </row>
    <row r="334" spans="1:1024" x14ac:dyDescent="0.25">
      <c r="A334" s="105" t="s">
        <v>1363</v>
      </c>
      <c r="B334" s="20">
        <v>0.94918343514161696</v>
      </c>
      <c r="C334" s="20">
        <v>0.83496430021898205</v>
      </c>
      <c r="D334" s="3"/>
      <c r="E334" s="3"/>
      <c r="F334" s="3"/>
      <c r="G334" s="20">
        <v>0.67710712395185702</v>
      </c>
      <c r="H334" s="3"/>
      <c r="I334" s="3"/>
      <c r="J334" s="3"/>
      <c r="K334" s="20">
        <v>0.47839370617264998</v>
      </c>
      <c r="L334" s="20">
        <v>0.61773181297970603</v>
      </c>
      <c r="M334" s="20">
        <v>0.30116252825095202</v>
      </c>
      <c r="N334" s="20">
        <v>0.57019133945998002</v>
      </c>
      <c r="O334" s="20">
        <v>0.25333238290529803</v>
      </c>
      <c r="P334" s="3"/>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c r="AMH334"/>
      <c r="AMI334"/>
      <c r="AMJ334"/>
    </row>
    <row r="335" spans="1:1024" x14ac:dyDescent="0.25">
      <c r="A335" s="161" t="s">
        <v>1496</v>
      </c>
      <c r="B335" s="106">
        <f t="shared" ref="B335:P336" si="14">1-B339</f>
        <v>2.7000000000000024E-2</v>
      </c>
      <c r="C335" s="106">
        <f t="shared" si="14"/>
        <v>6.0000000000000053E-3</v>
      </c>
      <c r="D335" s="106">
        <f t="shared" si="14"/>
        <v>6.9999999999999951E-2</v>
      </c>
      <c r="E335" s="106">
        <f t="shared" si="14"/>
        <v>0.30900000000000005</v>
      </c>
      <c r="F335" s="106">
        <f t="shared" si="14"/>
        <v>5.7000000000000051E-2</v>
      </c>
      <c r="G335" s="106">
        <f t="shared" si="14"/>
        <v>7.999999999999996E-2</v>
      </c>
      <c r="H335" s="106">
        <f t="shared" si="14"/>
        <v>6.4999999999999947E-2</v>
      </c>
      <c r="I335" s="106">
        <f t="shared" si="14"/>
        <v>0.33399999999999996</v>
      </c>
      <c r="J335" s="106">
        <f t="shared" si="14"/>
        <v>0.16300000000000003</v>
      </c>
      <c r="K335" s="106">
        <f t="shared" si="14"/>
        <v>4.8000000000000043E-2</v>
      </c>
      <c r="L335" s="106">
        <f t="shared" si="14"/>
        <v>3.6900000000000044E-2</v>
      </c>
      <c r="M335" s="106">
        <f t="shared" si="14"/>
        <v>0.15600000000000003</v>
      </c>
      <c r="N335" s="106">
        <f t="shared" si="14"/>
        <v>2.0000000000000018E-3</v>
      </c>
      <c r="O335" s="106">
        <f t="shared" si="14"/>
        <v>7.2300000000000031E-2</v>
      </c>
      <c r="P335" s="107">
        <f t="shared" si="14"/>
        <v>7.7999999999999958E-2</v>
      </c>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c r="AMH335"/>
      <c r="AMI335"/>
      <c r="AMJ335"/>
    </row>
    <row r="336" spans="1:1024" x14ac:dyDescent="0.25">
      <c r="A336" s="161" t="s">
        <v>1497</v>
      </c>
      <c r="B336" s="106">
        <f>1-B340</f>
        <v>0.13170000000000004</v>
      </c>
      <c r="C336" s="106">
        <f>1-C340</f>
        <v>1.1999999999999789E-3</v>
      </c>
      <c r="D336" s="106">
        <f>1-D340</f>
        <v>0.11699999999999999</v>
      </c>
      <c r="F336" s="106">
        <f t="shared" si="14"/>
        <v>0.79</v>
      </c>
      <c r="G336" s="106">
        <f t="shared" si="14"/>
        <v>0.49</v>
      </c>
      <c r="H336" s="106">
        <f t="shared" si="14"/>
        <v>0.19240000000000002</v>
      </c>
      <c r="I336" s="106">
        <f t="shared" si="14"/>
        <v>0.60299999999999998</v>
      </c>
      <c r="J336" s="106">
        <f t="shared" si="14"/>
        <v>0.373</v>
      </c>
      <c r="K336" s="106">
        <f t="shared" si="14"/>
        <v>0.35389999999999999</v>
      </c>
      <c r="L336" s="106">
        <f t="shared" si="14"/>
        <v>3.8499999999999979E-2</v>
      </c>
      <c r="M336" s="106">
        <f t="shared" si="14"/>
        <v>0.67100000000000004</v>
      </c>
      <c r="N336" s="106">
        <f t="shared" si="14"/>
        <v>1.7199999999999993E-2</v>
      </c>
      <c r="O336" s="106">
        <f t="shared" si="14"/>
        <v>0.11890000000000001</v>
      </c>
      <c r="P336" s="107">
        <f t="shared" si="14"/>
        <v>0.50429999999999997</v>
      </c>
      <c r="Q336"/>
      <c r="R336" s="11"/>
      <c r="S336" s="3"/>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c r="AMH336"/>
      <c r="AMI336"/>
      <c r="AMJ336"/>
    </row>
    <row r="337" spans="1:1024" x14ac:dyDescent="0.25">
      <c r="A337" s="161" t="s">
        <v>1498</v>
      </c>
      <c r="B337" s="106">
        <v>9.1999999999999998E-2</v>
      </c>
      <c r="C337" s="106">
        <v>1.0999999999999999E-2</v>
      </c>
      <c r="D337" s="106">
        <v>7.3999999999999996E-2</v>
      </c>
      <c r="E337" s="106">
        <v>0.68</v>
      </c>
      <c r="F337" s="106">
        <v>8.4000000000000005E-2</v>
      </c>
      <c r="G337" s="106">
        <v>0.17100000000000001</v>
      </c>
      <c r="H337" s="106">
        <v>0.155</v>
      </c>
      <c r="I337" s="106">
        <v>0.20699999999999999</v>
      </c>
      <c r="J337" s="106">
        <v>0.105</v>
      </c>
      <c r="K337" s="106">
        <v>0.184</v>
      </c>
      <c r="L337" s="106">
        <v>2.7300000000000001E-2</v>
      </c>
      <c r="M337" s="106">
        <v>8.8999999999999996E-2</v>
      </c>
      <c r="N337" s="106">
        <v>0.83899999999999997</v>
      </c>
      <c r="O337" s="106">
        <v>6.6000000000000003E-2</v>
      </c>
      <c r="P337" s="107">
        <v>0.157</v>
      </c>
      <c r="Q337"/>
      <c r="R337" s="3"/>
      <c r="S337" s="3"/>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c r="AMH337"/>
      <c r="AMI337"/>
      <c r="AMJ337"/>
    </row>
    <row r="338" spans="1:1024" x14ac:dyDescent="0.25">
      <c r="A338" s="161" t="s">
        <v>1499</v>
      </c>
      <c r="B338" s="106">
        <v>0.13100000000000001</v>
      </c>
      <c r="C338" s="106">
        <v>1E-3</v>
      </c>
      <c r="D338" s="106">
        <v>0.11700000000000001</v>
      </c>
      <c r="E338"/>
      <c r="F338" s="106">
        <v>0.29499999999999998</v>
      </c>
      <c r="G338" s="106">
        <v>0.192</v>
      </c>
      <c r="H338" s="106">
        <v>0.192</v>
      </c>
      <c r="I338" s="106">
        <v>0.26900000000000002</v>
      </c>
      <c r="J338" s="106">
        <v>0.11899999999999999</v>
      </c>
      <c r="K338" s="106">
        <v>0.20899999999999999</v>
      </c>
      <c r="L338" s="106">
        <v>1.2E-2</v>
      </c>
      <c r="M338" s="106">
        <v>0.16400000000000001</v>
      </c>
      <c r="N338" s="106">
        <v>1.7000000000000001E-2</v>
      </c>
      <c r="O338" s="106">
        <v>6.9000000000000006E-2</v>
      </c>
      <c r="P338" s="107">
        <v>0.11799999999999999</v>
      </c>
      <c r="Q338"/>
      <c r="R338" s="3"/>
      <c r="S338" s="3"/>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c r="AMH338"/>
      <c r="AMI338"/>
      <c r="AMJ338"/>
    </row>
    <row r="339" spans="1:1024" x14ac:dyDescent="0.25">
      <c r="A339" s="105" t="s">
        <v>1364</v>
      </c>
      <c r="B339" s="106">
        <v>0.97299999999999998</v>
      </c>
      <c r="C339" s="106">
        <v>0.99399999999999999</v>
      </c>
      <c r="D339" s="106">
        <v>0.93</v>
      </c>
      <c r="E339" s="106">
        <v>0.69099999999999995</v>
      </c>
      <c r="F339" s="106">
        <v>0.94299999999999995</v>
      </c>
      <c r="G339" s="106">
        <v>0.92</v>
      </c>
      <c r="H339" s="106">
        <v>0.93500000000000005</v>
      </c>
      <c r="I339" s="106">
        <v>0.66600000000000004</v>
      </c>
      <c r="J339" s="106">
        <v>0.83699999999999997</v>
      </c>
      <c r="K339" s="106">
        <v>0.95199999999999996</v>
      </c>
      <c r="L339" s="106">
        <v>0.96309999999999996</v>
      </c>
      <c r="M339" s="106">
        <v>0.84399999999999997</v>
      </c>
      <c r="N339" s="106">
        <v>0.998</v>
      </c>
      <c r="O339" s="106">
        <v>0.92769999999999997</v>
      </c>
      <c r="P339" s="107">
        <v>0.92200000000000004</v>
      </c>
      <c r="Q339"/>
      <c r="R339" s="3"/>
      <c r="S339" s="3"/>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c r="AMH339"/>
      <c r="AMI339"/>
      <c r="AMJ339"/>
    </row>
    <row r="340" spans="1:1024" x14ac:dyDescent="0.25">
      <c r="A340" s="105" t="s">
        <v>1365</v>
      </c>
      <c r="B340" s="3">
        <v>0.86829999999999996</v>
      </c>
      <c r="C340" s="3">
        <v>0.99880000000000002</v>
      </c>
      <c r="D340" s="3">
        <v>0.88300000000000001</v>
      </c>
      <c r="E340" s="3"/>
      <c r="F340" s="3">
        <v>0.21</v>
      </c>
      <c r="G340" s="3">
        <v>0.51</v>
      </c>
      <c r="H340" s="3">
        <v>0.80759999999999998</v>
      </c>
      <c r="I340" s="3">
        <v>0.39700000000000002</v>
      </c>
      <c r="J340" s="3">
        <v>0.627</v>
      </c>
      <c r="K340" s="3">
        <v>0.64610000000000001</v>
      </c>
      <c r="L340" s="3">
        <v>0.96150000000000002</v>
      </c>
      <c r="M340" s="3">
        <v>0.32900000000000001</v>
      </c>
      <c r="N340" s="3">
        <v>0.98280000000000001</v>
      </c>
      <c r="O340" s="3">
        <v>0.88109999999999999</v>
      </c>
      <c r="P340" s="3">
        <v>0.49569999999999997</v>
      </c>
      <c r="Q340"/>
      <c r="R340" s="3"/>
      <c r="S340" s="3"/>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c r="AMH340"/>
      <c r="AMI340"/>
      <c r="AMJ340"/>
    </row>
    <row r="341" spans="1:1024" x14ac:dyDescent="0.25">
      <c r="A341" s="105" t="s">
        <v>1366</v>
      </c>
      <c r="B341"/>
      <c r="C341"/>
      <c r="D341" s="106">
        <v>0.96299999999999997</v>
      </c>
      <c r="E341" s="106">
        <v>0.69099999999999995</v>
      </c>
      <c r="F341" s="106">
        <v>0.51300000000000001</v>
      </c>
      <c r="G341" s="106">
        <v>0.83</v>
      </c>
      <c r="H341" s="106">
        <v>0.997</v>
      </c>
      <c r="I341" s="106">
        <v>0.74399999999999999</v>
      </c>
      <c r="J341" s="106">
        <v>0.88139999999999996</v>
      </c>
      <c r="K341" s="106">
        <v>0.73699999999999999</v>
      </c>
      <c r="L341" s="106">
        <v>0.999</v>
      </c>
      <c r="M341" s="106">
        <v>0.80200000000000005</v>
      </c>
      <c r="N341"/>
      <c r="O341" s="106">
        <v>0.95499999999999996</v>
      </c>
      <c r="P341" s="107">
        <v>0.77200000000000002</v>
      </c>
      <c r="Q341"/>
      <c r="R341" s="3"/>
      <c r="S341" s="3"/>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c r="AMH341"/>
      <c r="AMI341"/>
      <c r="AMJ341"/>
    </row>
    <row r="342" spans="1:1024" x14ac:dyDescent="0.25">
      <c r="A342" s="105" t="s">
        <v>1367</v>
      </c>
      <c r="B342"/>
      <c r="C342" s="20">
        <v>0.85</v>
      </c>
      <c r="D342" s="20">
        <v>0.96870000000000001</v>
      </c>
      <c r="E342" s="20">
        <v>0.28999999999999998</v>
      </c>
      <c r="F342" s="20">
        <v>0.39829999999999999</v>
      </c>
      <c r="G342" s="20">
        <v>0.48</v>
      </c>
      <c r="H342" s="20">
        <v>0.99080000000000001</v>
      </c>
      <c r="I342" s="3"/>
      <c r="J342" s="20">
        <v>0.68100000000000005</v>
      </c>
      <c r="K342" s="20">
        <v>0.748</v>
      </c>
      <c r="L342" s="20">
        <v>0.92</v>
      </c>
      <c r="M342" s="20">
        <v>0.27500000000000002</v>
      </c>
      <c r="N342" s="3"/>
      <c r="O342" s="20">
        <v>0.91300000000000003</v>
      </c>
      <c r="P342" s="20">
        <v>0.64190000000000003</v>
      </c>
      <c r="Q342"/>
      <c r="R342" s="3"/>
      <c r="S342" s="3"/>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c r="AMH342"/>
      <c r="AMI342"/>
      <c r="AMJ342"/>
    </row>
    <row r="343" spans="1:1024" x14ac:dyDescent="0.25">
      <c r="A343" s="105" t="s">
        <v>1313</v>
      </c>
      <c r="B343" s="106">
        <v>1</v>
      </c>
      <c r="C343" s="106">
        <v>1</v>
      </c>
      <c r="D343" s="106">
        <v>1</v>
      </c>
      <c r="E343" s="106">
        <v>1</v>
      </c>
      <c r="F343" s="106">
        <v>1</v>
      </c>
      <c r="G343" s="106">
        <v>1</v>
      </c>
      <c r="H343" s="106">
        <v>1</v>
      </c>
      <c r="I343" s="106">
        <v>1</v>
      </c>
      <c r="J343" s="106">
        <v>1</v>
      </c>
      <c r="K343" s="106">
        <v>1</v>
      </c>
      <c r="L343" s="106">
        <v>1</v>
      </c>
      <c r="M343" s="106">
        <v>1</v>
      </c>
      <c r="N343" s="106">
        <v>1</v>
      </c>
      <c r="O343" s="106">
        <v>1</v>
      </c>
      <c r="P343" s="107">
        <v>0.5</v>
      </c>
      <c r="Q343"/>
      <c r="R343" s="3"/>
      <c r="S343" s="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c r="AMH343"/>
      <c r="AMI343"/>
      <c r="AMJ343"/>
    </row>
    <row r="344" spans="1:1024" x14ac:dyDescent="0.25">
      <c r="A344" s="117" t="s">
        <v>1368</v>
      </c>
      <c r="B344" s="118">
        <f t="shared" ref="B344:P344" si="15">AVERAGE(B329:B343)</f>
        <v>0.63319875732979714</v>
      </c>
      <c r="C344" s="118">
        <f t="shared" si="15"/>
        <v>0.61409013812652125</v>
      </c>
      <c r="D344" s="118">
        <f t="shared" si="15"/>
        <v>0.50988181818181821</v>
      </c>
      <c r="E344" s="118">
        <f t="shared" si="15"/>
        <v>0.61866341725129137</v>
      </c>
      <c r="F344" s="118">
        <f t="shared" si="15"/>
        <v>0.53649715839455003</v>
      </c>
      <c r="G344" s="118">
        <f t="shared" si="15"/>
        <v>0.64360209294389037</v>
      </c>
      <c r="H344" s="118">
        <f t="shared" si="15"/>
        <v>0.59275555555555548</v>
      </c>
      <c r="I344" s="118">
        <f t="shared" si="15"/>
        <v>0.52995171000120345</v>
      </c>
      <c r="J344" s="118">
        <f t="shared" si="15"/>
        <v>0.53719117357462387</v>
      </c>
      <c r="K344" s="118">
        <f t="shared" si="15"/>
        <v>0.56765071564434244</v>
      </c>
      <c r="L344" s="118">
        <f t="shared" si="15"/>
        <v>0.60072766321530835</v>
      </c>
      <c r="M344" s="118">
        <f t="shared" si="15"/>
        <v>0.53133313399480753</v>
      </c>
      <c r="N344" s="118">
        <f t="shared" si="15"/>
        <v>0.63830176907725</v>
      </c>
      <c r="O344" s="118">
        <f t="shared" si="15"/>
        <v>0.48521822077994509</v>
      </c>
      <c r="P344" s="119">
        <f t="shared" si="15"/>
        <v>0.46495088812122382</v>
      </c>
      <c r="Q344"/>
      <c r="R344" s="3"/>
      <c r="S344" s="3"/>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c r="AMH344"/>
      <c r="AMI344"/>
      <c r="AMJ344"/>
    </row>
    <row r="345" spans="1:1024" x14ac:dyDescent="0.25">
      <c r="A345" s="123" t="s">
        <v>1369</v>
      </c>
      <c r="B345"/>
      <c r="C345"/>
      <c r="D345"/>
      <c r="E345"/>
      <c r="F345"/>
      <c r="G345"/>
      <c r="H345"/>
      <c r="I345"/>
      <c r="J345"/>
      <c r="K345"/>
      <c r="L345"/>
      <c r="M345"/>
      <c r="N345"/>
      <c r="O345"/>
      <c r="P345"/>
      <c r="Q345"/>
      <c r="R345" s="3"/>
      <c r="S345" s="3"/>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c r="AMH345"/>
      <c r="AMI345"/>
      <c r="AMJ345"/>
    </row>
    <row r="346" spans="1:1024" x14ac:dyDescent="0.25">
      <c r="A346" s="142" t="s">
        <v>1370</v>
      </c>
      <c r="B346" s="3">
        <v>0.19600000000000001</v>
      </c>
      <c r="C346" s="3"/>
      <c r="D346" s="3">
        <v>0.30020000000000002</v>
      </c>
      <c r="E346" s="3"/>
      <c r="F346" s="3"/>
      <c r="G346" s="3">
        <v>0.59079999999999999</v>
      </c>
      <c r="H346" s="3"/>
      <c r="I346" s="3"/>
      <c r="J346" s="3">
        <v>2.1999999999999999E-2</v>
      </c>
      <c r="K346" s="3">
        <v>7.0000000000000007E-2</v>
      </c>
      <c r="L346"/>
      <c r="M346"/>
      <c r="N346"/>
      <c r="O346"/>
      <c r="P346"/>
      <c r="Q346"/>
      <c r="R346" s="3"/>
      <c r="S346" s="3"/>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c r="AMH346"/>
      <c r="AMI346"/>
      <c r="AMJ346"/>
    </row>
    <row r="347" spans="1:1024" x14ac:dyDescent="0.25">
      <c r="A347" s="105" t="s">
        <v>1371</v>
      </c>
      <c r="B347" s="3">
        <v>0.86550000000000005</v>
      </c>
      <c r="C347" s="3">
        <v>0.70199999999999996</v>
      </c>
      <c r="D347" s="3">
        <v>0.86629999999999996</v>
      </c>
      <c r="E347" s="3"/>
      <c r="F347" s="3">
        <v>0.10199999999999999</v>
      </c>
      <c r="G347" s="3">
        <v>0.21179999999999999</v>
      </c>
      <c r="H347" s="3">
        <v>0.75529999999999997</v>
      </c>
      <c r="I347" s="3"/>
      <c r="J347" s="3">
        <v>0.44</v>
      </c>
      <c r="K347" s="3">
        <v>0.34</v>
      </c>
      <c r="L347" s="3">
        <v>0.95350000000000001</v>
      </c>
      <c r="M347" s="3"/>
      <c r="N347" s="3">
        <v>0.56479999999999997</v>
      </c>
      <c r="O347" s="3">
        <v>0.88800000000000001</v>
      </c>
      <c r="P347" s="3">
        <v>5.8299999999999998E-2</v>
      </c>
      <c r="Q347"/>
      <c r="R347" s="3"/>
      <c r="S347" s="3"/>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c r="AMH347"/>
      <c r="AMI347"/>
      <c r="AMJ347"/>
    </row>
    <row r="348" spans="1:1024" x14ac:dyDescent="0.25">
      <c r="A348" s="117" t="s">
        <v>1372</v>
      </c>
      <c r="B348" s="118">
        <f>AVERAGE(B346:B347)</f>
        <v>0.53075000000000006</v>
      </c>
      <c r="C348" s="118">
        <f>AVERAGE(C346:C347)</f>
        <v>0.70199999999999996</v>
      </c>
      <c r="D348" s="118">
        <f>AVERAGE(D346:D347)</f>
        <v>0.58325000000000005</v>
      </c>
      <c r="E348" s="118"/>
      <c r="F348" s="118">
        <f>AVERAGE(F346:F347)</f>
        <v>0.10199999999999999</v>
      </c>
      <c r="G348" s="118">
        <f>AVERAGE(G346:G347)</f>
        <v>0.40129999999999999</v>
      </c>
      <c r="H348" s="118">
        <f>AVERAGE(H346:H347)</f>
        <v>0.75529999999999997</v>
      </c>
      <c r="I348" s="118"/>
      <c r="J348" s="118">
        <f>AVERAGE(J346:J347)</f>
        <v>0.23100000000000001</v>
      </c>
      <c r="K348" s="118">
        <f>AVERAGE(K346:K347)</f>
        <v>0.20500000000000002</v>
      </c>
      <c r="L348" s="118">
        <f>AVERAGE(L346:L347)</f>
        <v>0.95350000000000001</v>
      </c>
      <c r="M348" s="118"/>
      <c r="N348" s="118">
        <f>AVERAGE(N346:N347)</f>
        <v>0.56479999999999997</v>
      </c>
      <c r="O348" s="118">
        <f>AVERAGE(O346:O347)</f>
        <v>0.88800000000000001</v>
      </c>
      <c r="P348" s="119">
        <f>AVERAGE(P346:P347)</f>
        <v>5.8299999999999998E-2</v>
      </c>
      <c r="Q348"/>
      <c r="R348" s="3"/>
      <c r="S348" s="3"/>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c r="AMH348"/>
      <c r="AMI348"/>
      <c r="AMJ348"/>
    </row>
    <row r="349" spans="1:1024" x14ac:dyDescent="0.25">
      <c r="A349" s="123" t="s">
        <v>1373</v>
      </c>
      <c r="B349"/>
      <c r="C349"/>
      <c r="D349"/>
      <c r="E349"/>
      <c r="F349"/>
      <c r="G349"/>
      <c r="H349"/>
      <c r="I349"/>
      <c r="J349"/>
      <c r="K349"/>
      <c r="L349"/>
      <c r="M349"/>
      <c r="N349"/>
      <c r="O349"/>
      <c r="P349"/>
      <c r="Q349"/>
      <c r="R349" s="3"/>
      <c r="S349" s="3"/>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c r="AMH349"/>
      <c r="AMI349"/>
      <c r="AMJ349"/>
    </row>
    <row r="350" spans="1:1024" x14ac:dyDescent="0.25">
      <c r="A350" s="105" t="s">
        <v>1265</v>
      </c>
      <c r="B350" s="106">
        <v>1.0029999999999999</v>
      </c>
      <c r="C350" s="106">
        <v>1.0009999999999999</v>
      </c>
      <c r="D350" s="106">
        <v>0.998</v>
      </c>
      <c r="E350" s="106">
        <v>0.91200000000000003</v>
      </c>
      <c r="F350" s="106">
        <v>0.93200000000000005</v>
      </c>
      <c r="G350" s="106">
        <v>1.0108999999999999</v>
      </c>
      <c r="I350" s="106">
        <v>0.96399999999999997</v>
      </c>
      <c r="K350" s="106">
        <v>1.022</v>
      </c>
      <c r="L350" s="106">
        <v>0.99299999999999999</v>
      </c>
      <c r="M350" s="106">
        <v>0.91049999999999998</v>
      </c>
      <c r="N350" s="106">
        <v>0.998</v>
      </c>
      <c r="O350" s="106">
        <v>0.996</v>
      </c>
      <c r="P350" s="107">
        <v>1.006</v>
      </c>
      <c r="R350" s="3"/>
      <c r="S350" s="3"/>
    </row>
    <row r="351" spans="1:1024" x14ac:dyDescent="0.25">
      <c r="A351" s="105" t="s">
        <v>1266</v>
      </c>
      <c r="B351" s="106">
        <v>1.0305</v>
      </c>
      <c r="F351" s="106">
        <v>0.96519999999999995</v>
      </c>
      <c r="G351" s="106">
        <v>1.1950000000000001</v>
      </c>
      <c r="I351" s="106">
        <v>1.0152000000000001</v>
      </c>
      <c r="K351" s="106">
        <v>1.1759999999999999</v>
      </c>
      <c r="L351" s="106">
        <v>0.99060000000000004</v>
      </c>
      <c r="N351" s="106">
        <v>1.008</v>
      </c>
      <c r="O351" s="106">
        <v>1.03</v>
      </c>
      <c r="P351" s="107">
        <v>1.016</v>
      </c>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c r="AMH351"/>
      <c r="AMI351"/>
      <c r="AMJ351"/>
    </row>
    <row r="352" spans="1:1024" x14ac:dyDescent="0.25">
      <c r="A352" s="105" t="s">
        <v>1374</v>
      </c>
      <c r="I352" s="106">
        <v>0.71099999999999997</v>
      </c>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c r="AMH352"/>
      <c r="AMI352"/>
      <c r="AMJ352"/>
    </row>
    <row r="353" spans="1:1024" x14ac:dyDescent="0.25">
      <c r="A353" s="105" t="s">
        <v>1375</v>
      </c>
      <c r="G353" s="106">
        <v>0.56299999999999994</v>
      </c>
      <c r="I353" s="106">
        <v>0.61699999999999999</v>
      </c>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c r="AMH353"/>
      <c r="AMI353"/>
      <c r="AMJ353"/>
    </row>
    <row r="354" spans="1:1024" x14ac:dyDescent="0.25">
      <c r="A354" s="105" t="s">
        <v>1376</v>
      </c>
      <c r="G354" s="106">
        <v>1.0649999999999999</v>
      </c>
      <c r="I354" s="106">
        <v>2.2679999999999998</v>
      </c>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c r="AMH354"/>
      <c r="AMI354"/>
      <c r="AMJ354"/>
    </row>
    <row r="355" spans="1:1024" x14ac:dyDescent="0.25">
      <c r="A355" s="105" t="s">
        <v>1377</v>
      </c>
      <c r="G355" s="106">
        <v>1.0206</v>
      </c>
      <c r="I355" s="106">
        <v>1.0834999999999999</v>
      </c>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c r="AMH355"/>
      <c r="AMI355"/>
      <c r="AMJ355"/>
    </row>
    <row r="356" spans="1:1024" x14ac:dyDescent="0.25">
      <c r="A356" s="105" t="s">
        <v>1378</v>
      </c>
      <c r="G356" s="106">
        <v>3.117</v>
      </c>
      <c r="I356" s="106">
        <v>4.5629999999999997</v>
      </c>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c r="AMH356"/>
      <c r="AMI356"/>
      <c r="AMJ356"/>
    </row>
    <row r="357" spans="1:1024" x14ac:dyDescent="0.25">
      <c r="A357" s="105" t="s">
        <v>1379</v>
      </c>
      <c r="G357" s="106">
        <v>1.641</v>
      </c>
      <c r="I357" s="106">
        <v>1.44</v>
      </c>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c r="AMH357"/>
      <c r="AMI357"/>
      <c r="AMJ357"/>
    </row>
    <row r="358" spans="1:1024" x14ac:dyDescent="0.25">
      <c r="A358" s="105" t="s">
        <v>1380</v>
      </c>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c r="AMH358"/>
      <c r="AMI358"/>
      <c r="AMJ358"/>
    </row>
    <row r="359" spans="1:1024" x14ac:dyDescent="0.25">
      <c r="A359" s="105" t="s">
        <v>1381</v>
      </c>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c r="AMH359"/>
      <c r="AMI359"/>
      <c r="AMJ359"/>
    </row>
    <row r="360" spans="1:1024" x14ac:dyDescent="0.25">
      <c r="A360" s="105" t="s">
        <v>1293</v>
      </c>
      <c r="B360" s="106">
        <v>0.70599999999999996</v>
      </c>
      <c r="C360" s="106">
        <v>0.86599999999999999</v>
      </c>
      <c r="D360" s="106">
        <v>0.996</v>
      </c>
      <c r="G360" s="106">
        <v>0.96399999999999997</v>
      </c>
      <c r="I360" s="106">
        <v>0.92200000000000004</v>
      </c>
      <c r="J360" s="106">
        <v>1</v>
      </c>
      <c r="K360" s="106">
        <v>1</v>
      </c>
      <c r="L360" s="106">
        <v>0.99</v>
      </c>
      <c r="M360" s="106">
        <v>0.99</v>
      </c>
      <c r="N360" s="106">
        <v>0.79900000000000004</v>
      </c>
      <c r="O360" s="106">
        <v>0.871</v>
      </c>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c r="AMH360"/>
      <c r="AMI360"/>
      <c r="AMJ360"/>
    </row>
    <row r="361" spans="1:1024" x14ac:dyDescent="0.25">
      <c r="A361" s="105" t="s">
        <v>1294</v>
      </c>
      <c r="B361" s="106">
        <v>0.65200000000000002</v>
      </c>
      <c r="C361" s="106">
        <v>0.84199999999999997</v>
      </c>
      <c r="D361" s="106">
        <v>0.995</v>
      </c>
      <c r="E361" s="106">
        <v>0.26500000000000001</v>
      </c>
      <c r="G361" s="106">
        <v>0.96599999999999997</v>
      </c>
      <c r="J361" s="106">
        <v>1</v>
      </c>
      <c r="K361" s="106">
        <v>1</v>
      </c>
      <c r="L361" s="106">
        <v>0.98799999999999999</v>
      </c>
      <c r="M361" s="106">
        <v>0.13900000000000001</v>
      </c>
      <c r="N361" s="106">
        <v>0.81599999999999995</v>
      </c>
      <c r="O361" s="106">
        <v>0.84399999999999997</v>
      </c>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c r="AMH361"/>
      <c r="AMI361"/>
      <c r="AMJ361"/>
    </row>
    <row r="362" spans="1:1024" x14ac:dyDescent="0.25">
      <c r="A362" s="105" t="s">
        <v>43</v>
      </c>
      <c r="B362" s="3">
        <v>1</v>
      </c>
      <c r="C362" s="3">
        <v>1</v>
      </c>
      <c r="D362" s="3">
        <v>0.77383311782853104</v>
      </c>
      <c r="E362" s="3">
        <v>0.40535905736627198</v>
      </c>
      <c r="F362" s="5">
        <v>0.52750869865826999</v>
      </c>
      <c r="G362" s="3">
        <v>1</v>
      </c>
      <c r="H362" s="21">
        <v>0.13998417680377101</v>
      </c>
      <c r="I362" s="3"/>
      <c r="J362" s="3">
        <v>0.92943778946641098</v>
      </c>
      <c r="K362" s="3">
        <v>0.47515635283499602</v>
      </c>
      <c r="L362">
        <v>0.75705244740577704</v>
      </c>
      <c r="M362" s="5">
        <v>0.49151751122737197</v>
      </c>
      <c r="N362" s="3">
        <v>1</v>
      </c>
      <c r="O362" s="3">
        <v>1</v>
      </c>
      <c r="P362" s="3"/>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c r="AMH362"/>
      <c r="AMI362"/>
      <c r="AMJ362"/>
    </row>
    <row r="363" spans="1:1024" x14ac:dyDescent="0.25">
      <c r="A363" s="117" t="s">
        <v>1382</v>
      </c>
      <c r="B363" s="118">
        <f t="shared" ref="B363:P363" si="16">AVERAGE(B350:B362)</f>
        <v>0.87830000000000008</v>
      </c>
      <c r="C363" s="118">
        <f t="shared" si="16"/>
        <v>0.92725000000000002</v>
      </c>
      <c r="D363" s="118">
        <f t="shared" si="16"/>
        <v>0.94070827945713276</v>
      </c>
      <c r="E363" s="118">
        <f t="shared" si="16"/>
        <v>0.52745301912209064</v>
      </c>
      <c r="F363" s="118">
        <f t="shared" si="16"/>
        <v>0.80823623288608992</v>
      </c>
      <c r="G363" s="118">
        <f t="shared" si="16"/>
        <v>1.2542500000000001</v>
      </c>
      <c r="H363" s="118">
        <f t="shared" si="16"/>
        <v>0.13998417680377101</v>
      </c>
      <c r="I363" s="118">
        <f t="shared" si="16"/>
        <v>1.5092999999999999</v>
      </c>
      <c r="J363" s="118">
        <f t="shared" si="16"/>
        <v>0.97647926315547029</v>
      </c>
      <c r="K363" s="118">
        <f t="shared" si="16"/>
        <v>0.93463127056699924</v>
      </c>
      <c r="L363" s="118">
        <f t="shared" si="16"/>
        <v>0.94373048948115534</v>
      </c>
      <c r="M363" s="118">
        <f t="shared" si="16"/>
        <v>0.63275437780684307</v>
      </c>
      <c r="N363" s="118">
        <f t="shared" si="16"/>
        <v>0.92420000000000013</v>
      </c>
      <c r="O363" s="118">
        <f t="shared" si="16"/>
        <v>0.94819999999999993</v>
      </c>
      <c r="P363" s="119">
        <f t="shared" si="16"/>
        <v>1.0110000000000001</v>
      </c>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c r="AMH363"/>
      <c r="AMI363"/>
      <c r="AMJ363"/>
    </row>
    <row r="364" spans="1:1024" x14ac:dyDescent="0.25">
      <c r="A364" s="123" t="s">
        <v>1383</v>
      </c>
      <c r="B364"/>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c r="AMH364"/>
      <c r="AMI364"/>
      <c r="AMJ364"/>
    </row>
    <row r="365" spans="1:1024" x14ac:dyDescent="0.25">
      <c r="A365" s="105" t="s">
        <v>1384</v>
      </c>
      <c r="B365"/>
      <c r="C365"/>
      <c r="D365" s="106">
        <v>0.99099999999999999</v>
      </c>
      <c r="E365"/>
      <c r="F365"/>
      <c r="G365" s="106">
        <v>0.95</v>
      </c>
      <c r="H365"/>
      <c r="I365" s="106">
        <v>0.48199999999999998</v>
      </c>
      <c r="J365" s="106">
        <v>0.99</v>
      </c>
      <c r="K365" s="106">
        <v>0.97</v>
      </c>
      <c r="L365"/>
      <c r="M365" s="106">
        <v>0.87</v>
      </c>
      <c r="N365" s="106">
        <v>1</v>
      </c>
      <c r="O365"/>
      <c r="P365" s="107">
        <v>0.89500000000000002</v>
      </c>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c r="AMH365"/>
      <c r="AMI365"/>
      <c r="AMJ365"/>
    </row>
    <row r="366" spans="1:1024" x14ac:dyDescent="0.25">
      <c r="A366" s="105" t="s">
        <v>1385</v>
      </c>
      <c r="D366" s="106">
        <v>0.99099999999999999</v>
      </c>
      <c r="G366" s="106">
        <v>0.96899999999999997</v>
      </c>
      <c r="I366" s="106">
        <v>0.47699999999999998</v>
      </c>
      <c r="J366" s="106">
        <v>0.98899999999999999</v>
      </c>
      <c r="K366" s="106">
        <v>0.98399999999999999</v>
      </c>
      <c r="M366" s="106">
        <v>0.87</v>
      </c>
      <c r="N366" s="106">
        <v>1</v>
      </c>
      <c r="P366" s="107">
        <v>0.92100000000000004</v>
      </c>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c r="AMH366"/>
      <c r="AMI366"/>
      <c r="AMJ366"/>
    </row>
    <row r="367" spans="1:1024" x14ac:dyDescent="0.25">
      <c r="A367" s="105" t="s">
        <v>1386</v>
      </c>
      <c r="B367" s="106">
        <v>0.96</v>
      </c>
      <c r="C367"/>
      <c r="D367" s="106">
        <v>0.96699999999999997</v>
      </c>
      <c r="E367" s="106">
        <v>0.88400000000000001</v>
      </c>
      <c r="F367"/>
      <c r="G367" s="106">
        <v>0.879</v>
      </c>
      <c r="H367" s="106">
        <v>0.97499999999999998</v>
      </c>
      <c r="I367" s="106">
        <v>0.48699999999999999</v>
      </c>
      <c r="J367" s="106">
        <v>0.98399999999999999</v>
      </c>
      <c r="K367" s="106">
        <v>0.95</v>
      </c>
      <c r="L367" s="106">
        <v>0.97599999999999998</v>
      </c>
      <c r="M367" s="106">
        <v>0.84699999999999998</v>
      </c>
      <c r="N367" s="106">
        <v>0.99</v>
      </c>
      <c r="O367" s="106">
        <v>0.85</v>
      </c>
      <c r="P367" s="107">
        <v>0.97699999999999998</v>
      </c>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c r="AMH367"/>
      <c r="AMI367"/>
      <c r="AMJ367"/>
    </row>
    <row r="368" spans="1:1024" x14ac:dyDescent="0.25">
      <c r="A368" s="105" t="s">
        <v>1387</v>
      </c>
      <c r="B368" s="106">
        <v>0.96</v>
      </c>
      <c r="D368" s="106">
        <v>0.96499999999999997</v>
      </c>
      <c r="E368" s="106">
        <v>0.63800000000000001</v>
      </c>
      <c r="G368" s="106">
        <v>0.879</v>
      </c>
      <c r="H368" s="106">
        <v>0.95040000000000002</v>
      </c>
      <c r="I368" s="106">
        <v>0.45500000000000002</v>
      </c>
      <c r="J368" s="106">
        <v>0.94099999999999995</v>
      </c>
      <c r="K368" s="106">
        <v>0.95799999999999996</v>
      </c>
      <c r="L368" s="106">
        <v>0.97599999999999998</v>
      </c>
      <c r="M368" s="106">
        <v>0.76100000000000001</v>
      </c>
      <c r="N368" s="106">
        <v>0.99</v>
      </c>
      <c r="O368" s="106">
        <v>0.88</v>
      </c>
      <c r="P368" s="107">
        <v>0.80069999999999997</v>
      </c>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c r="IX368"/>
      <c r="IY368"/>
      <c r="IZ368"/>
      <c r="JA368"/>
      <c r="JB368"/>
      <c r="JC368"/>
      <c r="JD368"/>
      <c r="JE368"/>
      <c r="JF368"/>
      <c r="JG368"/>
      <c r="JH368"/>
      <c r="JI368"/>
      <c r="JJ368"/>
      <c r="JK368"/>
      <c r="JL368"/>
      <c r="JM368"/>
      <c r="JN368"/>
      <c r="JO368"/>
      <c r="JP368"/>
      <c r="JQ368"/>
      <c r="JR368"/>
      <c r="JS368"/>
      <c r="JT368"/>
      <c r="JU368"/>
      <c r="JV368"/>
      <c r="JW368"/>
      <c r="JX368"/>
      <c r="JY368"/>
      <c r="JZ368"/>
      <c r="KA368"/>
      <c r="KB368"/>
      <c r="KC368"/>
      <c r="KD368"/>
      <c r="KE368"/>
      <c r="KF368"/>
      <c r="KG368"/>
      <c r="KH368"/>
      <c r="KI368"/>
      <c r="KJ368"/>
      <c r="KK368"/>
      <c r="KL368"/>
      <c r="KM368"/>
      <c r="KN368"/>
      <c r="KO368"/>
      <c r="KP368"/>
      <c r="KQ368"/>
      <c r="KR368"/>
      <c r="KS368"/>
      <c r="KT368"/>
      <c r="KU368"/>
      <c r="KV368"/>
      <c r="KW368"/>
      <c r="KX368"/>
      <c r="KY368"/>
      <c r="KZ368"/>
      <c r="LA368"/>
      <c r="LB368"/>
      <c r="LC368"/>
      <c r="LD368"/>
      <c r="LE368"/>
      <c r="LF368"/>
      <c r="LG368"/>
      <c r="LH368"/>
      <c r="LI368"/>
      <c r="LJ368"/>
      <c r="LK368"/>
      <c r="LL368"/>
      <c r="LM368"/>
      <c r="LN368"/>
      <c r="LO368"/>
      <c r="LP368"/>
      <c r="LQ368"/>
      <c r="LR368"/>
      <c r="LS368"/>
      <c r="LT368"/>
      <c r="LU368"/>
      <c r="LV368"/>
      <c r="LW368"/>
      <c r="LX368"/>
      <c r="LY368"/>
      <c r="LZ368"/>
      <c r="MA368"/>
      <c r="MB368"/>
      <c r="MC368"/>
      <c r="MD368"/>
      <c r="ME368"/>
      <c r="MF368"/>
      <c r="MG368"/>
      <c r="MH368"/>
      <c r="MI368"/>
      <c r="MJ368"/>
      <c r="MK368"/>
      <c r="ML368"/>
      <c r="MM368"/>
      <c r="MN368"/>
      <c r="MO368"/>
      <c r="MP368"/>
      <c r="MQ368"/>
      <c r="MR368"/>
      <c r="MS368"/>
      <c r="MT368"/>
      <c r="MU368"/>
      <c r="MV368"/>
      <c r="MW368"/>
      <c r="MX368"/>
      <c r="MY368"/>
      <c r="MZ368"/>
      <c r="NA368"/>
      <c r="NB368"/>
      <c r="NC368"/>
      <c r="ND368"/>
      <c r="NE368"/>
      <c r="NF368"/>
      <c r="NG368"/>
      <c r="NH368"/>
      <c r="NI368"/>
      <c r="NJ368"/>
      <c r="NK368"/>
      <c r="NL368"/>
      <c r="NM368"/>
      <c r="NN368"/>
      <c r="NO368"/>
      <c r="NP368"/>
      <c r="NQ368"/>
      <c r="NR368"/>
      <c r="NS368"/>
      <c r="NT368"/>
      <c r="NU368"/>
      <c r="NV368"/>
      <c r="NW368"/>
      <c r="NX368"/>
      <c r="NY368"/>
      <c r="NZ368"/>
      <c r="OA368"/>
      <c r="OB368"/>
      <c r="OC368"/>
      <c r="OD368"/>
      <c r="OE368"/>
      <c r="OF368"/>
      <c r="OG368"/>
      <c r="OH368"/>
      <c r="OI368"/>
      <c r="OJ368"/>
      <c r="OK368"/>
      <c r="OL368"/>
      <c r="OM368"/>
      <c r="ON368"/>
      <c r="OO368"/>
      <c r="OP368"/>
      <c r="OQ368"/>
      <c r="OR368"/>
      <c r="OS368"/>
      <c r="OT368"/>
      <c r="OU368"/>
      <c r="OV368"/>
      <c r="OW368"/>
      <c r="OX368"/>
      <c r="OY368"/>
      <c r="OZ368"/>
      <c r="PA368"/>
      <c r="PB368"/>
      <c r="PC368"/>
      <c r="PD368"/>
      <c r="PE368"/>
      <c r="PF368"/>
      <c r="PG368"/>
      <c r="PH368"/>
      <c r="PI368"/>
      <c r="PJ368"/>
      <c r="PK368"/>
      <c r="PL368"/>
      <c r="PM368"/>
      <c r="PN368"/>
      <c r="PO368"/>
      <c r="PP368"/>
      <c r="PQ368"/>
      <c r="PR368"/>
      <c r="PS368"/>
      <c r="PT368"/>
      <c r="PU368"/>
      <c r="PV368"/>
      <c r="PW368"/>
      <c r="PX368"/>
      <c r="PY368"/>
      <c r="PZ368"/>
      <c r="QA368"/>
      <c r="QB368"/>
      <c r="QC368"/>
      <c r="QD368"/>
      <c r="QE368"/>
      <c r="QF368"/>
      <c r="QG368"/>
      <c r="QH368"/>
      <c r="QI368"/>
      <c r="QJ368"/>
      <c r="QK368"/>
      <c r="QL368"/>
      <c r="QM368"/>
      <c r="QN368"/>
      <c r="QO368"/>
      <c r="QP368"/>
      <c r="QQ368"/>
      <c r="QR368"/>
      <c r="QS368"/>
      <c r="QT368"/>
      <c r="QU368"/>
      <c r="QV368"/>
      <c r="QW368"/>
      <c r="QX368"/>
      <c r="QY368"/>
      <c r="QZ368"/>
      <c r="RA368"/>
      <c r="RB368"/>
      <c r="RC368"/>
      <c r="RD368"/>
      <c r="RE368"/>
      <c r="RF368"/>
      <c r="RG368"/>
      <c r="RH368"/>
      <c r="RI368"/>
      <c r="RJ368"/>
      <c r="RK368"/>
      <c r="RL368"/>
      <c r="RM368"/>
      <c r="RN368"/>
      <c r="RO368"/>
      <c r="RP368"/>
      <c r="RQ368"/>
      <c r="RR368"/>
      <c r="RS368"/>
      <c r="RT368"/>
      <c r="RU368"/>
      <c r="RV368"/>
      <c r="RW368"/>
      <c r="RX368"/>
      <c r="RY368"/>
      <c r="RZ368"/>
      <c r="SA368"/>
      <c r="SB368"/>
      <c r="SC368"/>
      <c r="SD368"/>
      <c r="SE368"/>
      <c r="SF368"/>
      <c r="SG368"/>
      <c r="SH368"/>
      <c r="SI368"/>
      <c r="SJ368"/>
      <c r="SK368"/>
      <c r="SL368"/>
      <c r="SM368"/>
      <c r="SN368"/>
      <c r="SO368"/>
      <c r="SP368"/>
      <c r="SQ368"/>
      <c r="SR368"/>
      <c r="SS368"/>
      <c r="ST368"/>
      <c r="SU368"/>
      <c r="SV368"/>
      <c r="SW368"/>
      <c r="SX368"/>
      <c r="SY368"/>
      <c r="SZ368"/>
      <c r="TA368"/>
      <c r="TB368"/>
      <c r="TC368"/>
      <c r="TD368"/>
      <c r="TE368"/>
      <c r="TF368"/>
      <c r="TG368"/>
      <c r="TH368"/>
      <c r="TI368"/>
      <c r="TJ368"/>
      <c r="TK368"/>
      <c r="TL368"/>
      <c r="TM368"/>
      <c r="TN368"/>
      <c r="TO368"/>
      <c r="TP368"/>
      <c r="TQ368"/>
      <c r="TR368"/>
      <c r="TS368"/>
      <c r="TT368"/>
      <c r="TU368"/>
      <c r="TV368"/>
      <c r="TW368"/>
      <c r="TX368"/>
      <c r="TY368"/>
      <c r="TZ368"/>
      <c r="UA368"/>
      <c r="UB368"/>
      <c r="UC368"/>
      <c r="UD368"/>
      <c r="UE368"/>
      <c r="UF368"/>
      <c r="UG368"/>
      <c r="UH368"/>
      <c r="UI368"/>
      <c r="UJ368"/>
      <c r="UK368"/>
      <c r="UL368"/>
      <c r="UM368"/>
      <c r="UN368"/>
      <c r="UO368"/>
      <c r="UP368"/>
      <c r="UQ368"/>
      <c r="UR368"/>
      <c r="US368"/>
      <c r="UT368"/>
      <c r="UU368"/>
      <c r="UV368"/>
      <c r="UW368"/>
      <c r="UX368"/>
      <c r="UY368"/>
      <c r="UZ368"/>
      <c r="VA368"/>
      <c r="VB368"/>
      <c r="VC368"/>
      <c r="VD368"/>
      <c r="VE368"/>
      <c r="VF368"/>
      <c r="VG368"/>
      <c r="VH368"/>
      <c r="VI368"/>
      <c r="VJ368"/>
      <c r="VK368"/>
      <c r="VL368"/>
      <c r="VM368"/>
      <c r="VN368"/>
      <c r="VO368"/>
      <c r="VP368"/>
      <c r="VQ368"/>
      <c r="VR368"/>
      <c r="VS368"/>
      <c r="VT368"/>
      <c r="VU368"/>
      <c r="VV368"/>
      <c r="VW368"/>
      <c r="VX368"/>
      <c r="VY368"/>
      <c r="VZ368"/>
      <c r="WA368"/>
      <c r="WB368"/>
      <c r="WC368"/>
      <c r="WD368"/>
      <c r="WE368"/>
      <c r="WF368"/>
      <c r="WG368"/>
      <c r="WH368"/>
      <c r="WI368"/>
      <c r="WJ368"/>
      <c r="WK368"/>
      <c r="WL368"/>
      <c r="WM368"/>
      <c r="WN368"/>
      <c r="WO368"/>
      <c r="WP368"/>
      <c r="WQ368"/>
      <c r="WR368"/>
      <c r="WS368"/>
      <c r="WT368"/>
      <c r="WU368"/>
      <c r="WV368"/>
      <c r="WW368"/>
      <c r="WX368"/>
      <c r="WY368"/>
      <c r="WZ368"/>
      <c r="XA368"/>
      <c r="XB368"/>
      <c r="XC368"/>
      <c r="XD368"/>
      <c r="XE368"/>
      <c r="XF368"/>
      <c r="XG368"/>
      <c r="XH368"/>
      <c r="XI368"/>
      <c r="XJ368"/>
      <c r="XK368"/>
      <c r="XL368"/>
      <c r="XM368"/>
      <c r="XN368"/>
      <c r="XO368"/>
      <c r="XP368"/>
      <c r="XQ368"/>
      <c r="XR368"/>
      <c r="XS368"/>
      <c r="XT368"/>
      <c r="XU368"/>
      <c r="XV368"/>
      <c r="XW368"/>
      <c r="XX368"/>
      <c r="XY368"/>
      <c r="XZ368"/>
      <c r="YA368"/>
      <c r="YB368"/>
      <c r="YC368"/>
      <c r="YD368"/>
      <c r="YE368"/>
      <c r="YF368"/>
      <c r="YG368"/>
      <c r="YH368"/>
      <c r="YI368"/>
      <c r="YJ368"/>
      <c r="YK368"/>
      <c r="YL368"/>
      <c r="YM368"/>
      <c r="YN368"/>
      <c r="YO368"/>
      <c r="YP368"/>
      <c r="YQ368"/>
      <c r="YR368"/>
      <c r="YS368"/>
      <c r="YT368"/>
      <c r="YU368"/>
      <c r="YV368"/>
      <c r="YW368"/>
      <c r="YX368"/>
      <c r="YY368"/>
      <c r="YZ368"/>
      <c r="ZA368"/>
      <c r="ZB368"/>
      <c r="ZC368"/>
      <c r="ZD368"/>
      <c r="ZE368"/>
      <c r="ZF368"/>
      <c r="ZG368"/>
      <c r="ZH368"/>
      <c r="ZI368"/>
      <c r="ZJ368"/>
      <c r="ZK368"/>
      <c r="ZL368"/>
      <c r="ZM368"/>
      <c r="ZN368"/>
      <c r="ZO368"/>
      <c r="ZP368"/>
      <c r="ZQ368"/>
      <c r="ZR368"/>
      <c r="ZS368"/>
      <c r="ZT368"/>
      <c r="ZU368"/>
      <c r="ZV368"/>
      <c r="ZW368"/>
      <c r="ZX368"/>
      <c r="ZY368"/>
      <c r="ZZ368"/>
      <c r="AAA368"/>
      <c r="AAB368"/>
      <c r="AAC368"/>
      <c r="AAD368"/>
      <c r="AAE368"/>
      <c r="AAF368"/>
      <c r="AAG368"/>
      <c r="AAH368"/>
      <c r="AAI368"/>
      <c r="AAJ368"/>
      <c r="AAK368"/>
      <c r="AAL368"/>
      <c r="AAM368"/>
      <c r="AAN368"/>
      <c r="AAO368"/>
      <c r="AAP368"/>
      <c r="AAQ368"/>
      <c r="AAR368"/>
      <c r="AAS368"/>
      <c r="AAT368"/>
      <c r="AAU368"/>
      <c r="AAV368"/>
      <c r="AAW368"/>
      <c r="AAX368"/>
      <c r="AAY368"/>
      <c r="AAZ368"/>
      <c r="ABA368"/>
      <c r="ABB368"/>
      <c r="ABC368"/>
      <c r="ABD368"/>
      <c r="ABE368"/>
      <c r="ABF368"/>
      <c r="ABG368"/>
      <c r="ABH368"/>
      <c r="ABI368"/>
      <c r="ABJ368"/>
      <c r="ABK368"/>
      <c r="ABL368"/>
      <c r="ABM368"/>
      <c r="ABN368"/>
      <c r="ABO368"/>
      <c r="ABP368"/>
      <c r="ABQ368"/>
      <c r="ABR368"/>
      <c r="ABS368"/>
      <c r="ABT368"/>
      <c r="ABU368"/>
      <c r="ABV368"/>
      <c r="ABW368"/>
      <c r="ABX368"/>
      <c r="ABY368"/>
      <c r="ABZ368"/>
      <c r="ACA368"/>
      <c r="ACB368"/>
      <c r="ACC368"/>
      <c r="ACD368"/>
      <c r="ACE368"/>
      <c r="ACF368"/>
      <c r="ACG368"/>
      <c r="ACH368"/>
      <c r="ACI368"/>
      <c r="ACJ368"/>
      <c r="ACK368"/>
      <c r="ACL368"/>
      <c r="ACM368"/>
      <c r="ACN368"/>
      <c r="ACO368"/>
      <c r="ACP368"/>
      <c r="ACQ368"/>
      <c r="ACR368"/>
      <c r="ACS368"/>
      <c r="ACT368"/>
      <c r="ACU368"/>
      <c r="ACV368"/>
      <c r="ACW368"/>
      <c r="ACX368"/>
      <c r="ACY368"/>
      <c r="ACZ368"/>
      <c r="ADA368"/>
      <c r="ADB368"/>
      <c r="ADC368"/>
      <c r="ADD368"/>
      <c r="ADE368"/>
      <c r="ADF368"/>
      <c r="ADG368"/>
      <c r="ADH368"/>
      <c r="ADI368"/>
      <c r="ADJ368"/>
      <c r="ADK368"/>
      <c r="ADL368"/>
      <c r="ADM368"/>
      <c r="ADN368"/>
      <c r="ADO368"/>
      <c r="ADP368"/>
      <c r="ADQ368"/>
      <c r="ADR368"/>
      <c r="ADS368"/>
      <c r="ADT368"/>
      <c r="ADU368"/>
      <c r="ADV368"/>
      <c r="ADW368"/>
      <c r="ADX368"/>
      <c r="ADY368"/>
      <c r="ADZ368"/>
      <c r="AEA368"/>
      <c r="AEB368"/>
      <c r="AEC368"/>
      <c r="AED368"/>
      <c r="AEE368"/>
      <c r="AEF368"/>
      <c r="AEG368"/>
      <c r="AEH368"/>
      <c r="AEI368"/>
      <c r="AEJ368"/>
      <c r="AEK368"/>
      <c r="AEL368"/>
      <c r="AEM368"/>
      <c r="AEN368"/>
      <c r="AEO368"/>
      <c r="AEP368"/>
      <c r="AEQ368"/>
      <c r="AER368"/>
      <c r="AES368"/>
      <c r="AET368"/>
      <c r="AEU368"/>
      <c r="AEV368"/>
      <c r="AEW368"/>
      <c r="AEX368"/>
      <c r="AEY368"/>
      <c r="AEZ368"/>
      <c r="AFA368"/>
      <c r="AFB368"/>
      <c r="AFC368"/>
      <c r="AFD368"/>
      <c r="AFE368"/>
      <c r="AFF368"/>
      <c r="AFG368"/>
      <c r="AFH368"/>
      <c r="AFI368"/>
      <c r="AFJ368"/>
      <c r="AFK368"/>
      <c r="AFL368"/>
      <c r="AFM368"/>
      <c r="AFN368"/>
      <c r="AFO368"/>
      <c r="AFP368"/>
      <c r="AFQ368"/>
      <c r="AFR368"/>
      <c r="AFS368"/>
      <c r="AFT368"/>
      <c r="AFU368"/>
      <c r="AFV368"/>
      <c r="AFW368"/>
      <c r="AFX368"/>
      <c r="AFY368"/>
      <c r="AFZ368"/>
      <c r="AGA368"/>
      <c r="AGB368"/>
      <c r="AGC368"/>
      <c r="AGD368"/>
      <c r="AGE368"/>
      <c r="AGF368"/>
      <c r="AGG368"/>
      <c r="AGH368"/>
      <c r="AGI368"/>
      <c r="AGJ368"/>
      <c r="AGK368"/>
      <c r="AGL368"/>
      <c r="AGM368"/>
      <c r="AGN368"/>
      <c r="AGO368"/>
      <c r="AGP368"/>
      <c r="AGQ368"/>
      <c r="AGR368"/>
      <c r="AGS368"/>
      <c r="AGT368"/>
      <c r="AGU368"/>
      <c r="AGV368"/>
      <c r="AGW368"/>
      <c r="AGX368"/>
      <c r="AGY368"/>
      <c r="AGZ368"/>
      <c r="AHA368"/>
      <c r="AHB368"/>
      <c r="AHC368"/>
      <c r="AHD368"/>
      <c r="AHE368"/>
      <c r="AHF368"/>
      <c r="AHG368"/>
      <c r="AHH368"/>
      <c r="AHI368"/>
      <c r="AHJ368"/>
      <c r="AHK368"/>
      <c r="AHL368"/>
      <c r="AHM368"/>
      <c r="AHN368"/>
      <c r="AHO368"/>
      <c r="AHP368"/>
      <c r="AHQ368"/>
      <c r="AHR368"/>
      <c r="AHS368"/>
      <c r="AHT368"/>
      <c r="AHU368"/>
      <c r="AHV368"/>
      <c r="AHW368"/>
      <c r="AHX368"/>
      <c r="AHY368"/>
      <c r="AHZ368"/>
      <c r="AIA368"/>
      <c r="AIB368"/>
      <c r="AIC368"/>
      <c r="AID368"/>
      <c r="AIE368"/>
      <c r="AIF368"/>
      <c r="AIG368"/>
      <c r="AIH368"/>
      <c r="AII368"/>
      <c r="AIJ368"/>
      <c r="AIK368"/>
      <c r="AIL368"/>
      <c r="AIM368"/>
      <c r="AIN368"/>
      <c r="AIO368"/>
      <c r="AIP368"/>
      <c r="AIQ368"/>
      <c r="AIR368"/>
      <c r="AIS368"/>
      <c r="AIT368"/>
      <c r="AIU368"/>
      <c r="AIV368"/>
      <c r="AIW368"/>
      <c r="AIX368"/>
      <c r="AIY368"/>
      <c r="AIZ368"/>
      <c r="AJA368"/>
      <c r="AJB368"/>
      <c r="AJC368"/>
      <c r="AJD368"/>
      <c r="AJE368"/>
      <c r="AJF368"/>
      <c r="AJG368"/>
      <c r="AJH368"/>
      <c r="AJI368"/>
      <c r="AJJ368"/>
      <c r="AJK368"/>
      <c r="AJL368"/>
      <c r="AJM368"/>
      <c r="AJN368"/>
      <c r="AJO368"/>
      <c r="AJP368"/>
      <c r="AJQ368"/>
      <c r="AJR368"/>
      <c r="AJS368"/>
      <c r="AJT368"/>
      <c r="AJU368"/>
      <c r="AJV368"/>
      <c r="AJW368"/>
      <c r="AJX368"/>
      <c r="AJY368"/>
      <c r="AJZ368"/>
      <c r="AKA368"/>
      <c r="AKB368"/>
      <c r="AKC368"/>
      <c r="AKD368"/>
      <c r="AKE368"/>
      <c r="AKF368"/>
      <c r="AKG368"/>
      <c r="AKH368"/>
      <c r="AKI368"/>
      <c r="AKJ368"/>
      <c r="AKK368"/>
      <c r="AKL368"/>
      <c r="AKM368"/>
      <c r="AKN368"/>
      <c r="AKO368"/>
      <c r="AKP368"/>
      <c r="AKQ368"/>
      <c r="AKR368"/>
      <c r="AKS368"/>
      <c r="AKT368"/>
      <c r="AKU368"/>
      <c r="AKV368"/>
      <c r="AKW368"/>
      <c r="AKX368"/>
      <c r="AKY368"/>
      <c r="AKZ368"/>
      <c r="ALA368"/>
      <c r="ALB368"/>
      <c r="ALC368"/>
      <c r="ALD368"/>
      <c r="ALE368"/>
      <c r="ALF368"/>
      <c r="ALG368"/>
      <c r="ALH368"/>
      <c r="ALI368"/>
      <c r="ALJ368"/>
      <c r="ALK368"/>
      <c r="ALL368"/>
      <c r="ALM368"/>
      <c r="ALN368"/>
      <c r="ALO368"/>
      <c r="ALP368"/>
      <c r="ALQ368"/>
      <c r="ALR368"/>
      <c r="ALS368"/>
      <c r="ALT368"/>
      <c r="ALU368"/>
      <c r="ALV368"/>
      <c r="ALW368"/>
      <c r="ALX368"/>
      <c r="ALY368"/>
      <c r="ALZ368"/>
      <c r="AMA368"/>
      <c r="AMB368"/>
      <c r="AMC368"/>
      <c r="AMD368"/>
      <c r="AME368"/>
      <c r="AMF368"/>
      <c r="AMG368"/>
      <c r="AMH368"/>
      <c r="AMI368"/>
      <c r="AMJ368"/>
    </row>
    <row r="369" spans="1:1024" x14ac:dyDescent="0.25">
      <c r="A369" s="105" t="s">
        <v>1388</v>
      </c>
      <c r="B369" s="106">
        <v>0.99</v>
      </c>
      <c r="C369" s="106">
        <v>0.90500000000000003</v>
      </c>
      <c r="D369" s="106">
        <v>0.99099999999999999</v>
      </c>
      <c r="E369" s="106">
        <v>0.82399999999999995</v>
      </c>
      <c r="G369" s="106">
        <v>0.96</v>
      </c>
      <c r="H369" s="106">
        <v>0.996</v>
      </c>
      <c r="I369" s="106">
        <v>0.48399999999999999</v>
      </c>
      <c r="J369" s="106">
        <v>0.98899999999999999</v>
      </c>
      <c r="K369" s="106">
        <v>0.97699999999999998</v>
      </c>
      <c r="M369" s="106">
        <v>0.87</v>
      </c>
      <c r="N369" s="106">
        <v>1</v>
      </c>
      <c r="O369" s="106">
        <v>0.89</v>
      </c>
      <c r="P369" s="107">
        <v>0.90900000000000003</v>
      </c>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c r="KL369"/>
      <c r="KM369"/>
      <c r="KN369"/>
      <c r="KO369"/>
      <c r="KP369"/>
      <c r="KQ369"/>
      <c r="KR369"/>
      <c r="KS369"/>
      <c r="KT369"/>
      <c r="KU369"/>
      <c r="KV369"/>
      <c r="KW369"/>
      <c r="KX369"/>
      <c r="KY369"/>
      <c r="KZ369"/>
      <c r="LA369"/>
      <c r="LB369"/>
      <c r="LC369"/>
      <c r="LD369"/>
      <c r="LE369"/>
      <c r="LF369"/>
      <c r="LG369"/>
      <c r="LH369"/>
      <c r="LI369"/>
      <c r="LJ369"/>
      <c r="LK369"/>
      <c r="LL369"/>
      <c r="LM369"/>
      <c r="LN369"/>
      <c r="LO369"/>
      <c r="LP369"/>
      <c r="LQ369"/>
      <c r="LR369"/>
      <c r="LS369"/>
      <c r="LT369"/>
      <c r="LU369"/>
      <c r="LV369"/>
      <c r="LW369"/>
      <c r="LX369"/>
      <c r="LY369"/>
      <c r="LZ369"/>
      <c r="MA369"/>
      <c r="MB369"/>
      <c r="MC369"/>
      <c r="MD369"/>
      <c r="ME369"/>
      <c r="MF369"/>
      <c r="MG369"/>
      <c r="MH369"/>
      <c r="MI369"/>
      <c r="MJ369"/>
      <c r="MK369"/>
      <c r="ML369"/>
      <c r="MM369"/>
      <c r="MN369"/>
      <c r="MO369"/>
      <c r="MP369"/>
      <c r="MQ369"/>
      <c r="MR369"/>
      <c r="MS369"/>
      <c r="MT369"/>
      <c r="MU369"/>
      <c r="MV369"/>
      <c r="MW369"/>
      <c r="MX369"/>
      <c r="MY369"/>
      <c r="MZ369"/>
      <c r="NA369"/>
      <c r="NB369"/>
      <c r="NC369"/>
      <c r="ND369"/>
      <c r="NE369"/>
      <c r="NF369"/>
      <c r="NG369"/>
      <c r="NH369"/>
      <c r="NI369"/>
      <c r="NJ369"/>
      <c r="NK369"/>
      <c r="NL369"/>
      <c r="NM369"/>
      <c r="NN369"/>
      <c r="NO369"/>
      <c r="NP369"/>
      <c r="NQ369"/>
      <c r="NR369"/>
      <c r="NS369"/>
      <c r="NT369"/>
      <c r="NU369"/>
      <c r="NV369"/>
      <c r="NW369"/>
      <c r="NX369"/>
      <c r="NY369"/>
      <c r="NZ369"/>
      <c r="OA369"/>
      <c r="OB369"/>
      <c r="OC369"/>
      <c r="OD369"/>
      <c r="OE369"/>
      <c r="OF369"/>
      <c r="OG369"/>
      <c r="OH369"/>
      <c r="OI369"/>
      <c r="OJ369"/>
      <c r="OK369"/>
      <c r="OL369"/>
      <c r="OM369"/>
      <c r="ON369"/>
      <c r="OO369"/>
      <c r="OP369"/>
      <c r="OQ369"/>
      <c r="OR369"/>
      <c r="OS369"/>
      <c r="OT369"/>
      <c r="OU369"/>
      <c r="OV369"/>
      <c r="OW369"/>
      <c r="OX369"/>
      <c r="OY369"/>
      <c r="OZ369"/>
      <c r="PA369"/>
      <c r="PB369"/>
      <c r="PC369"/>
      <c r="PD369"/>
      <c r="PE369"/>
      <c r="PF369"/>
      <c r="PG369"/>
      <c r="PH369"/>
      <c r="PI369"/>
      <c r="PJ369"/>
      <c r="PK369"/>
      <c r="PL369"/>
      <c r="PM369"/>
      <c r="PN369"/>
      <c r="PO369"/>
      <c r="PP369"/>
      <c r="PQ369"/>
      <c r="PR369"/>
      <c r="PS369"/>
      <c r="PT369"/>
      <c r="PU369"/>
      <c r="PV369"/>
      <c r="PW369"/>
      <c r="PX369"/>
      <c r="PY369"/>
      <c r="PZ369"/>
      <c r="QA369"/>
      <c r="QB369"/>
      <c r="QC369"/>
      <c r="QD369"/>
      <c r="QE369"/>
      <c r="QF369"/>
      <c r="QG369"/>
      <c r="QH369"/>
      <c r="QI369"/>
      <c r="QJ369"/>
      <c r="QK369"/>
      <c r="QL369"/>
      <c r="QM369"/>
      <c r="QN369"/>
      <c r="QO369"/>
      <c r="QP369"/>
      <c r="QQ369"/>
      <c r="QR369"/>
      <c r="QS369"/>
      <c r="QT369"/>
      <c r="QU369"/>
      <c r="QV369"/>
      <c r="QW369"/>
      <c r="QX369"/>
      <c r="QY369"/>
      <c r="QZ369"/>
      <c r="RA369"/>
      <c r="RB369"/>
      <c r="RC369"/>
      <c r="RD369"/>
      <c r="RE369"/>
      <c r="RF369"/>
      <c r="RG369"/>
      <c r="RH369"/>
      <c r="RI369"/>
      <c r="RJ369"/>
      <c r="RK369"/>
      <c r="RL369"/>
      <c r="RM369"/>
      <c r="RN369"/>
      <c r="RO369"/>
      <c r="RP369"/>
      <c r="RQ369"/>
      <c r="RR369"/>
      <c r="RS369"/>
      <c r="RT369"/>
      <c r="RU369"/>
      <c r="RV369"/>
      <c r="RW369"/>
      <c r="RX369"/>
      <c r="RY369"/>
      <c r="RZ369"/>
      <c r="SA369"/>
      <c r="SB369"/>
      <c r="SC369"/>
      <c r="SD369"/>
      <c r="SE369"/>
      <c r="SF369"/>
      <c r="SG369"/>
      <c r="SH369"/>
      <c r="SI369"/>
      <c r="SJ369"/>
      <c r="SK369"/>
      <c r="SL369"/>
      <c r="SM369"/>
      <c r="SN369"/>
      <c r="SO369"/>
      <c r="SP369"/>
      <c r="SQ369"/>
      <c r="SR369"/>
      <c r="SS369"/>
      <c r="ST369"/>
      <c r="SU369"/>
      <c r="SV369"/>
      <c r="SW369"/>
      <c r="SX369"/>
      <c r="SY369"/>
      <c r="SZ369"/>
      <c r="TA369"/>
      <c r="TB369"/>
      <c r="TC369"/>
      <c r="TD369"/>
      <c r="TE369"/>
      <c r="TF369"/>
      <c r="TG369"/>
      <c r="TH369"/>
      <c r="TI369"/>
      <c r="TJ369"/>
      <c r="TK369"/>
      <c r="TL369"/>
      <c r="TM369"/>
      <c r="TN369"/>
      <c r="TO369"/>
      <c r="TP369"/>
      <c r="TQ369"/>
      <c r="TR369"/>
      <c r="TS369"/>
      <c r="TT369"/>
      <c r="TU369"/>
      <c r="TV369"/>
      <c r="TW369"/>
      <c r="TX369"/>
      <c r="TY369"/>
      <c r="TZ369"/>
      <c r="UA369"/>
      <c r="UB369"/>
      <c r="UC369"/>
      <c r="UD369"/>
      <c r="UE369"/>
      <c r="UF369"/>
      <c r="UG369"/>
      <c r="UH369"/>
      <c r="UI369"/>
      <c r="UJ369"/>
      <c r="UK369"/>
      <c r="UL369"/>
      <c r="UM369"/>
      <c r="UN369"/>
      <c r="UO369"/>
      <c r="UP369"/>
      <c r="UQ369"/>
      <c r="UR369"/>
      <c r="US369"/>
      <c r="UT369"/>
      <c r="UU369"/>
      <c r="UV369"/>
      <c r="UW369"/>
      <c r="UX369"/>
      <c r="UY369"/>
      <c r="UZ369"/>
      <c r="VA369"/>
      <c r="VB369"/>
      <c r="VC369"/>
      <c r="VD369"/>
      <c r="VE369"/>
      <c r="VF369"/>
      <c r="VG369"/>
      <c r="VH369"/>
      <c r="VI369"/>
      <c r="VJ369"/>
      <c r="VK369"/>
      <c r="VL369"/>
      <c r="VM369"/>
      <c r="VN369"/>
      <c r="VO369"/>
      <c r="VP369"/>
      <c r="VQ369"/>
      <c r="VR369"/>
      <c r="VS369"/>
      <c r="VT369"/>
      <c r="VU369"/>
      <c r="VV369"/>
      <c r="VW369"/>
      <c r="VX369"/>
      <c r="VY369"/>
      <c r="VZ369"/>
      <c r="WA369"/>
      <c r="WB369"/>
      <c r="WC369"/>
      <c r="WD369"/>
      <c r="WE369"/>
      <c r="WF369"/>
      <c r="WG369"/>
      <c r="WH369"/>
      <c r="WI369"/>
      <c r="WJ369"/>
      <c r="WK369"/>
      <c r="WL369"/>
      <c r="WM369"/>
      <c r="WN369"/>
      <c r="WO369"/>
      <c r="WP369"/>
      <c r="WQ369"/>
      <c r="WR369"/>
      <c r="WS369"/>
      <c r="WT369"/>
      <c r="WU369"/>
      <c r="WV369"/>
      <c r="WW369"/>
      <c r="WX369"/>
      <c r="WY369"/>
      <c r="WZ369"/>
      <c r="XA369"/>
      <c r="XB369"/>
      <c r="XC369"/>
      <c r="XD369"/>
      <c r="XE369"/>
      <c r="XF369"/>
      <c r="XG369"/>
      <c r="XH369"/>
      <c r="XI369"/>
      <c r="XJ369"/>
      <c r="XK369"/>
      <c r="XL369"/>
      <c r="XM369"/>
      <c r="XN369"/>
      <c r="XO369"/>
      <c r="XP369"/>
      <c r="XQ369"/>
      <c r="XR369"/>
      <c r="XS369"/>
      <c r="XT369"/>
      <c r="XU369"/>
      <c r="XV369"/>
      <c r="XW369"/>
      <c r="XX369"/>
      <c r="XY369"/>
      <c r="XZ369"/>
      <c r="YA369"/>
      <c r="YB369"/>
      <c r="YC369"/>
      <c r="YD369"/>
      <c r="YE369"/>
      <c r="YF369"/>
      <c r="YG369"/>
      <c r="YH369"/>
      <c r="YI369"/>
      <c r="YJ369"/>
      <c r="YK369"/>
      <c r="YL369"/>
      <c r="YM369"/>
      <c r="YN369"/>
      <c r="YO369"/>
      <c r="YP369"/>
      <c r="YQ369"/>
      <c r="YR369"/>
      <c r="YS369"/>
      <c r="YT369"/>
      <c r="YU369"/>
      <c r="YV369"/>
      <c r="YW369"/>
      <c r="YX369"/>
      <c r="YY369"/>
      <c r="YZ369"/>
      <c r="ZA369"/>
      <c r="ZB369"/>
      <c r="ZC369"/>
      <c r="ZD369"/>
      <c r="ZE369"/>
      <c r="ZF369"/>
      <c r="ZG369"/>
      <c r="ZH369"/>
      <c r="ZI369"/>
      <c r="ZJ369"/>
      <c r="ZK369"/>
      <c r="ZL369"/>
      <c r="ZM369"/>
      <c r="ZN369"/>
      <c r="ZO369"/>
      <c r="ZP369"/>
      <c r="ZQ369"/>
      <c r="ZR369"/>
      <c r="ZS369"/>
      <c r="ZT369"/>
      <c r="ZU369"/>
      <c r="ZV369"/>
      <c r="ZW369"/>
      <c r="ZX369"/>
      <c r="ZY369"/>
      <c r="ZZ369"/>
      <c r="AAA369"/>
      <c r="AAB369"/>
      <c r="AAC369"/>
      <c r="AAD369"/>
      <c r="AAE369"/>
      <c r="AAF369"/>
      <c r="AAG369"/>
      <c r="AAH369"/>
      <c r="AAI369"/>
      <c r="AAJ369"/>
      <c r="AAK369"/>
      <c r="AAL369"/>
      <c r="AAM369"/>
      <c r="AAN369"/>
      <c r="AAO369"/>
      <c r="AAP369"/>
      <c r="AAQ369"/>
      <c r="AAR369"/>
      <c r="AAS369"/>
      <c r="AAT369"/>
      <c r="AAU369"/>
      <c r="AAV369"/>
      <c r="AAW369"/>
      <c r="AAX369"/>
      <c r="AAY369"/>
      <c r="AAZ369"/>
      <c r="ABA369"/>
      <c r="ABB369"/>
      <c r="ABC369"/>
      <c r="ABD369"/>
      <c r="ABE369"/>
      <c r="ABF369"/>
      <c r="ABG369"/>
      <c r="ABH369"/>
      <c r="ABI369"/>
      <c r="ABJ369"/>
      <c r="ABK369"/>
      <c r="ABL369"/>
      <c r="ABM369"/>
      <c r="ABN369"/>
      <c r="ABO369"/>
      <c r="ABP369"/>
      <c r="ABQ369"/>
      <c r="ABR369"/>
      <c r="ABS369"/>
      <c r="ABT369"/>
      <c r="ABU369"/>
      <c r="ABV369"/>
      <c r="ABW369"/>
      <c r="ABX369"/>
      <c r="ABY369"/>
      <c r="ABZ369"/>
      <c r="ACA369"/>
      <c r="ACB369"/>
      <c r="ACC369"/>
      <c r="ACD369"/>
      <c r="ACE369"/>
      <c r="ACF369"/>
      <c r="ACG369"/>
      <c r="ACH369"/>
      <c r="ACI369"/>
      <c r="ACJ369"/>
      <c r="ACK369"/>
      <c r="ACL369"/>
      <c r="ACM369"/>
      <c r="ACN369"/>
      <c r="ACO369"/>
      <c r="ACP369"/>
      <c r="ACQ369"/>
      <c r="ACR369"/>
      <c r="ACS369"/>
      <c r="ACT369"/>
      <c r="ACU369"/>
      <c r="ACV369"/>
      <c r="ACW369"/>
      <c r="ACX369"/>
      <c r="ACY369"/>
      <c r="ACZ369"/>
      <c r="ADA369"/>
      <c r="ADB369"/>
      <c r="ADC369"/>
      <c r="ADD369"/>
      <c r="ADE369"/>
      <c r="ADF369"/>
      <c r="ADG369"/>
      <c r="ADH369"/>
      <c r="ADI369"/>
      <c r="ADJ369"/>
      <c r="ADK369"/>
      <c r="ADL369"/>
      <c r="ADM369"/>
      <c r="ADN369"/>
      <c r="ADO369"/>
      <c r="ADP369"/>
      <c r="ADQ369"/>
      <c r="ADR369"/>
      <c r="ADS369"/>
      <c r="ADT369"/>
      <c r="ADU369"/>
      <c r="ADV369"/>
      <c r="ADW369"/>
      <c r="ADX369"/>
      <c r="ADY369"/>
      <c r="ADZ369"/>
      <c r="AEA369"/>
      <c r="AEB369"/>
      <c r="AEC369"/>
      <c r="AED369"/>
      <c r="AEE369"/>
      <c r="AEF369"/>
      <c r="AEG369"/>
      <c r="AEH369"/>
      <c r="AEI369"/>
      <c r="AEJ369"/>
      <c r="AEK369"/>
      <c r="AEL369"/>
      <c r="AEM369"/>
      <c r="AEN369"/>
      <c r="AEO369"/>
      <c r="AEP369"/>
      <c r="AEQ369"/>
      <c r="AER369"/>
      <c r="AES369"/>
      <c r="AET369"/>
      <c r="AEU369"/>
      <c r="AEV369"/>
      <c r="AEW369"/>
      <c r="AEX369"/>
      <c r="AEY369"/>
      <c r="AEZ369"/>
      <c r="AFA369"/>
      <c r="AFB369"/>
      <c r="AFC369"/>
      <c r="AFD369"/>
      <c r="AFE369"/>
      <c r="AFF369"/>
      <c r="AFG369"/>
      <c r="AFH369"/>
      <c r="AFI369"/>
      <c r="AFJ369"/>
      <c r="AFK369"/>
      <c r="AFL369"/>
      <c r="AFM369"/>
      <c r="AFN369"/>
      <c r="AFO369"/>
      <c r="AFP369"/>
      <c r="AFQ369"/>
      <c r="AFR369"/>
      <c r="AFS369"/>
      <c r="AFT369"/>
      <c r="AFU369"/>
      <c r="AFV369"/>
      <c r="AFW369"/>
      <c r="AFX369"/>
      <c r="AFY369"/>
      <c r="AFZ369"/>
      <c r="AGA369"/>
      <c r="AGB369"/>
      <c r="AGC369"/>
      <c r="AGD369"/>
      <c r="AGE369"/>
      <c r="AGF369"/>
      <c r="AGG369"/>
      <c r="AGH369"/>
      <c r="AGI369"/>
      <c r="AGJ369"/>
      <c r="AGK369"/>
      <c r="AGL369"/>
      <c r="AGM369"/>
      <c r="AGN369"/>
      <c r="AGO369"/>
      <c r="AGP369"/>
      <c r="AGQ369"/>
      <c r="AGR369"/>
      <c r="AGS369"/>
      <c r="AGT369"/>
      <c r="AGU369"/>
      <c r="AGV369"/>
      <c r="AGW369"/>
      <c r="AGX369"/>
      <c r="AGY369"/>
      <c r="AGZ369"/>
      <c r="AHA369"/>
      <c r="AHB369"/>
      <c r="AHC369"/>
      <c r="AHD369"/>
      <c r="AHE369"/>
      <c r="AHF369"/>
      <c r="AHG369"/>
      <c r="AHH369"/>
      <c r="AHI369"/>
      <c r="AHJ369"/>
      <c r="AHK369"/>
      <c r="AHL369"/>
      <c r="AHM369"/>
      <c r="AHN369"/>
      <c r="AHO369"/>
      <c r="AHP369"/>
      <c r="AHQ369"/>
      <c r="AHR369"/>
      <c r="AHS369"/>
      <c r="AHT369"/>
      <c r="AHU369"/>
      <c r="AHV369"/>
      <c r="AHW369"/>
      <c r="AHX369"/>
      <c r="AHY369"/>
      <c r="AHZ369"/>
      <c r="AIA369"/>
      <c r="AIB369"/>
      <c r="AIC369"/>
      <c r="AID369"/>
      <c r="AIE369"/>
      <c r="AIF369"/>
      <c r="AIG369"/>
      <c r="AIH369"/>
      <c r="AII369"/>
      <c r="AIJ369"/>
      <c r="AIK369"/>
      <c r="AIL369"/>
      <c r="AIM369"/>
      <c r="AIN369"/>
      <c r="AIO369"/>
      <c r="AIP369"/>
      <c r="AIQ369"/>
      <c r="AIR369"/>
      <c r="AIS369"/>
      <c r="AIT369"/>
      <c r="AIU369"/>
      <c r="AIV369"/>
      <c r="AIW369"/>
      <c r="AIX369"/>
      <c r="AIY369"/>
      <c r="AIZ369"/>
      <c r="AJA369"/>
      <c r="AJB369"/>
      <c r="AJC369"/>
      <c r="AJD369"/>
      <c r="AJE369"/>
      <c r="AJF369"/>
      <c r="AJG369"/>
      <c r="AJH369"/>
      <c r="AJI369"/>
      <c r="AJJ369"/>
      <c r="AJK369"/>
      <c r="AJL369"/>
      <c r="AJM369"/>
      <c r="AJN369"/>
      <c r="AJO369"/>
      <c r="AJP369"/>
      <c r="AJQ369"/>
      <c r="AJR369"/>
      <c r="AJS369"/>
      <c r="AJT369"/>
      <c r="AJU369"/>
      <c r="AJV369"/>
      <c r="AJW369"/>
      <c r="AJX369"/>
      <c r="AJY369"/>
      <c r="AJZ369"/>
      <c r="AKA369"/>
      <c r="AKB369"/>
      <c r="AKC369"/>
      <c r="AKD369"/>
      <c r="AKE369"/>
      <c r="AKF369"/>
      <c r="AKG369"/>
      <c r="AKH369"/>
      <c r="AKI369"/>
      <c r="AKJ369"/>
      <c r="AKK369"/>
      <c r="AKL369"/>
      <c r="AKM369"/>
      <c r="AKN369"/>
      <c r="AKO369"/>
      <c r="AKP369"/>
      <c r="AKQ369"/>
      <c r="AKR369"/>
      <c r="AKS369"/>
      <c r="AKT369"/>
      <c r="AKU369"/>
      <c r="AKV369"/>
      <c r="AKW369"/>
      <c r="AKX369"/>
      <c r="AKY369"/>
      <c r="AKZ369"/>
      <c r="ALA369"/>
      <c r="ALB369"/>
      <c r="ALC369"/>
      <c r="ALD369"/>
      <c r="ALE369"/>
      <c r="ALF369"/>
      <c r="ALG369"/>
      <c r="ALH369"/>
      <c r="ALI369"/>
      <c r="ALJ369"/>
      <c r="ALK369"/>
      <c r="ALL369"/>
      <c r="ALM369"/>
      <c r="ALN369"/>
      <c r="ALO369"/>
      <c r="ALP369"/>
      <c r="ALQ369"/>
      <c r="ALR369"/>
      <c r="ALS369"/>
      <c r="ALT369"/>
      <c r="ALU369"/>
      <c r="ALV369"/>
      <c r="ALW369"/>
      <c r="ALX369"/>
      <c r="ALY369"/>
      <c r="ALZ369"/>
      <c r="AMA369"/>
      <c r="AMB369"/>
      <c r="AMC369"/>
      <c r="AMD369"/>
      <c r="AME369"/>
      <c r="AMF369"/>
      <c r="AMG369"/>
      <c r="AMH369"/>
      <c r="AMI369"/>
      <c r="AMJ369"/>
    </row>
    <row r="370" spans="1:1024" x14ac:dyDescent="0.25">
      <c r="A370" s="105" t="s">
        <v>1389</v>
      </c>
      <c r="B370" s="106">
        <v>0.96</v>
      </c>
      <c r="C370" s="106">
        <v>0.78500000000000003</v>
      </c>
      <c r="D370" s="106">
        <v>0.96599999999999997</v>
      </c>
      <c r="E370" s="106">
        <v>0.71499999999999997</v>
      </c>
      <c r="G370" s="106">
        <v>0.879</v>
      </c>
      <c r="H370" s="106">
        <v>0.95799999999999996</v>
      </c>
      <c r="I370" s="106">
        <v>0.46500000000000002</v>
      </c>
      <c r="J370" s="106">
        <v>0.96299999999999997</v>
      </c>
      <c r="K370" s="106">
        <v>0.95399999999999996</v>
      </c>
      <c r="L370" s="106">
        <v>0.98299999999999998</v>
      </c>
      <c r="M370" s="106">
        <v>0.80400000000000005</v>
      </c>
      <c r="N370" s="106">
        <v>0.99</v>
      </c>
      <c r="O370" s="106">
        <v>0.86</v>
      </c>
      <c r="P370" s="107">
        <v>0.83499999999999996</v>
      </c>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c r="IX370"/>
      <c r="IY370"/>
      <c r="IZ370"/>
      <c r="JA370"/>
      <c r="JB370"/>
      <c r="JC370"/>
      <c r="JD370"/>
      <c r="JE370"/>
      <c r="JF370"/>
      <c r="JG370"/>
      <c r="JH370"/>
      <c r="JI370"/>
      <c r="JJ370"/>
      <c r="JK370"/>
      <c r="JL370"/>
      <c r="JM370"/>
      <c r="JN370"/>
      <c r="JO370"/>
      <c r="JP370"/>
      <c r="JQ370"/>
      <c r="JR370"/>
      <c r="JS370"/>
      <c r="JT370"/>
      <c r="JU370"/>
      <c r="JV370"/>
      <c r="JW370"/>
      <c r="JX370"/>
      <c r="JY370"/>
      <c r="JZ370"/>
      <c r="KA370"/>
      <c r="KB370"/>
      <c r="KC370"/>
      <c r="KD370"/>
      <c r="KE370"/>
      <c r="KF370"/>
      <c r="KG370"/>
      <c r="KH370"/>
      <c r="KI370"/>
      <c r="KJ370"/>
      <c r="KK370"/>
      <c r="KL370"/>
      <c r="KM370"/>
      <c r="KN370"/>
      <c r="KO370"/>
      <c r="KP370"/>
      <c r="KQ370"/>
      <c r="KR370"/>
      <c r="KS370"/>
      <c r="KT370"/>
      <c r="KU370"/>
      <c r="KV370"/>
      <c r="KW370"/>
      <c r="KX370"/>
      <c r="KY370"/>
      <c r="KZ370"/>
      <c r="LA370"/>
      <c r="LB370"/>
      <c r="LC370"/>
      <c r="LD370"/>
      <c r="LE370"/>
      <c r="LF370"/>
      <c r="LG370"/>
      <c r="LH370"/>
      <c r="LI370"/>
      <c r="LJ370"/>
      <c r="LK370"/>
      <c r="LL370"/>
      <c r="LM370"/>
      <c r="LN370"/>
      <c r="LO370"/>
      <c r="LP370"/>
      <c r="LQ370"/>
      <c r="LR370"/>
      <c r="LS370"/>
      <c r="LT370"/>
      <c r="LU370"/>
      <c r="LV370"/>
      <c r="LW370"/>
      <c r="LX370"/>
      <c r="LY370"/>
      <c r="LZ370"/>
      <c r="MA370"/>
      <c r="MB370"/>
      <c r="MC370"/>
      <c r="MD370"/>
      <c r="ME370"/>
      <c r="MF370"/>
      <c r="MG370"/>
      <c r="MH370"/>
      <c r="MI370"/>
      <c r="MJ370"/>
      <c r="MK370"/>
      <c r="ML370"/>
      <c r="MM370"/>
      <c r="MN370"/>
      <c r="MO370"/>
      <c r="MP370"/>
      <c r="MQ370"/>
      <c r="MR370"/>
      <c r="MS370"/>
      <c r="MT370"/>
      <c r="MU370"/>
      <c r="MV370"/>
      <c r="MW370"/>
      <c r="MX370"/>
      <c r="MY370"/>
      <c r="MZ370"/>
      <c r="NA370"/>
      <c r="NB370"/>
      <c r="NC370"/>
      <c r="ND370"/>
      <c r="NE370"/>
      <c r="NF370"/>
      <c r="NG370"/>
      <c r="NH370"/>
      <c r="NI370"/>
      <c r="NJ370"/>
      <c r="NK370"/>
      <c r="NL370"/>
      <c r="NM370"/>
      <c r="NN370"/>
      <c r="NO370"/>
      <c r="NP370"/>
      <c r="NQ370"/>
      <c r="NR370"/>
      <c r="NS370"/>
      <c r="NT370"/>
      <c r="NU370"/>
      <c r="NV370"/>
      <c r="NW370"/>
      <c r="NX370"/>
      <c r="NY370"/>
      <c r="NZ370"/>
      <c r="OA370"/>
      <c r="OB370"/>
      <c r="OC370"/>
      <c r="OD370"/>
      <c r="OE370"/>
      <c r="OF370"/>
      <c r="OG370"/>
      <c r="OH370"/>
      <c r="OI370"/>
      <c r="OJ370"/>
      <c r="OK370"/>
      <c r="OL370"/>
      <c r="OM370"/>
      <c r="ON370"/>
      <c r="OO370"/>
      <c r="OP370"/>
      <c r="OQ370"/>
      <c r="OR370"/>
      <c r="OS370"/>
      <c r="OT370"/>
      <c r="OU370"/>
      <c r="OV370"/>
      <c r="OW370"/>
      <c r="OX370"/>
      <c r="OY370"/>
      <c r="OZ370"/>
      <c r="PA370"/>
      <c r="PB370"/>
      <c r="PC370"/>
      <c r="PD370"/>
      <c r="PE370"/>
      <c r="PF370"/>
      <c r="PG370"/>
      <c r="PH370"/>
      <c r="PI370"/>
      <c r="PJ370"/>
      <c r="PK370"/>
      <c r="PL370"/>
      <c r="PM370"/>
      <c r="PN370"/>
      <c r="PO370"/>
      <c r="PP370"/>
      <c r="PQ370"/>
      <c r="PR370"/>
      <c r="PS370"/>
      <c r="PT370"/>
      <c r="PU370"/>
      <c r="PV370"/>
      <c r="PW370"/>
      <c r="PX370"/>
      <c r="PY370"/>
      <c r="PZ370"/>
      <c r="QA370"/>
      <c r="QB370"/>
      <c r="QC370"/>
      <c r="QD370"/>
      <c r="QE370"/>
      <c r="QF370"/>
      <c r="QG370"/>
      <c r="QH370"/>
      <c r="QI370"/>
      <c r="QJ370"/>
      <c r="QK370"/>
      <c r="QL370"/>
      <c r="QM370"/>
      <c r="QN370"/>
      <c r="QO370"/>
      <c r="QP370"/>
      <c r="QQ370"/>
      <c r="QR370"/>
      <c r="QS370"/>
      <c r="QT370"/>
      <c r="QU370"/>
      <c r="QV370"/>
      <c r="QW370"/>
      <c r="QX370"/>
      <c r="QY370"/>
      <c r="QZ370"/>
      <c r="RA370"/>
      <c r="RB370"/>
      <c r="RC370"/>
      <c r="RD370"/>
      <c r="RE370"/>
      <c r="RF370"/>
      <c r="RG370"/>
      <c r="RH370"/>
      <c r="RI370"/>
      <c r="RJ370"/>
      <c r="RK370"/>
      <c r="RL370"/>
      <c r="RM370"/>
      <c r="RN370"/>
      <c r="RO370"/>
      <c r="RP370"/>
      <c r="RQ370"/>
      <c r="RR370"/>
      <c r="RS370"/>
      <c r="RT370"/>
      <c r="RU370"/>
      <c r="RV370"/>
      <c r="RW370"/>
      <c r="RX370"/>
      <c r="RY370"/>
      <c r="RZ370"/>
      <c r="SA370"/>
      <c r="SB370"/>
      <c r="SC370"/>
      <c r="SD370"/>
      <c r="SE370"/>
      <c r="SF370"/>
      <c r="SG370"/>
      <c r="SH370"/>
      <c r="SI370"/>
      <c r="SJ370"/>
      <c r="SK370"/>
      <c r="SL370"/>
      <c r="SM370"/>
      <c r="SN370"/>
      <c r="SO370"/>
      <c r="SP370"/>
      <c r="SQ370"/>
      <c r="SR370"/>
      <c r="SS370"/>
      <c r="ST370"/>
      <c r="SU370"/>
      <c r="SV370"/>
      <c r="SW370"/>
      <c r="SX370"/>
      <c r="SY370"/>
      <c r="SZ370"/>
      <c r="TA370"/>
      <c r="TB370"/>
      <c r="TC370"/>
      <c r="TD370"/>
      <c r="TE370"/>
      <c r="TF370"/>
      <c r="TG370"/>
      <c r="TH370"/>
      <c r="TI370"/>
      <c r="TJ370"/>
      <c r="TK370"/>
      <c r="TL370"/>
      <c r="TM370"/>
      <c r="TN370"/>
      <c r="TO370"/>
      <c r="TP370"/>
      <c r="TQ370"/>
      <c r="TR370"/>
      <c r="TS370"/>
      <c r="TT370"/>
      <c r="TU370"/>
      <c r="TV370"/>
      <c r="TW370"/>
      <c r="TX370"/>
      <c r="TY370"/>
      <c r="TZ370"/>
      <c r="UA370"/>
      <c r="UB370"/>
      <c r="UC370"/>
      <c r="UD370"/>
      <c r="UE370"/>
      <c r="UF370"/>
      <c r="UG370"/>
      <c r="UH370"/>
      <c r="UI370"/>
      <c r="UJ370"/>
      <c r="UK370"/>
      <c r="UL370"/>
      <c r="UM370"/>
      <c r="UN370"/>
      <c r="UO370"/>
      <c r="UP370"/>
      <c r="UQ370"/>
      <c r="UR370"/>
      <c r="US370"/>
      <c r="UT370"/>
      <c r="UU370"/>
      <c r="UV370"/>
      <c r="UW370"/>
      <c r="UX370"/>
      <c r="UY370"/>
      <c r="UZ370"/>
      <c r="VA370"/>
      <c r="VB370"/>
      <c r="VC370"/>
      <c r="VD370"/>
      <c r="VE370"/>
      <c r="VF370"/>
      <c r="VG370"/>
      <c r="VH370"/>
      <c r="VI370"/>
      <c r="VJ370"/>
      <c r="VK370"/>
      <c r="VL370"/>
      <c r="VM370"/>
      <c r="VN370"/>
      <c r="VO370"/>
      <c r="VP370"/>
      <c r="VQ370"/>
      <c r="VR370"/>
      <c r="VS370"/>
      <c r="VT370"/>
      <c r="VU370"/>
      <c r="VV370"/>
      <c r="VW370"/>
      <c r="VX370"/>
      <c r="VY370"/>
      <c r="VZ370"/>
      <c r="WA370"/>
      <c r="WB370"/>
      <c r="WC370"/>
      <c r="WD370"/>
      <c r="WE370"/>
      <c r="WF370"/>
      <c r="WG370"/>
      <c r="WH370"/>
      <c r="WI370"/>
      <c r="WJ370"/>
      <c r="WK370"/>
      <c r="WL370"/>
      <c r="WM370"/>
      <c r="WN370"/>
      <c r="WO370"/>
      <c r="WP370"/>
      <c r="WQ370"/>
      <c r="WR370"/>
      <c r="WS370"/>
      <c r="WT370"/>
      <c r="WU370"/>
      <c r="WV370"/>
      <c r="WW370"/>
      <c r="WX370"/>
      <c r="WY370"/>
      <c r="WZ370"/>
      <c r="XA370"/>
      <c r="XB370"/>
      <c r="XC370"/>
      <c r="XD370"/>
      <c r="XE370"/>
      <c r="XF370"/>
      <c r="XG370"/>
      <c r="XH370"/>
      <c r="XI370"/>
      <c r="XJ370"/>
      <c r="XK370"/>
      <c r="XL370"/>
      <c r="XM370"/>
      <c r="XN370"/>
      <c r="XO370"/>
      <c r="XP370"/>
      <c r="XQ370"/>
      <c r="XR370"/>
      <c r="XS370"/>
      <c r="XT370"/>
      <c r="XU370"/>
      <c r="XV370"/>
      <c r="XW370"/>
      <c r="XX370"/>
      <c r="XY370"/>
      <c r="XZ370"/>
      <c r="YA370"/>
      <c r="YB370"/>
      <c r="YC370"/>
      <c r="YD370"/>
      <c r="YE370"/>
      <c r="YF370"/>
      <c r="YG370"/>
      <c r="YH370"/>
      <c r="YI370"/>
      <c r="YJ370"/>
      <c r="YK370"/>
      <c r="YL370"/>
      <c r="YM370"/>
      <c r="YN370"/>
      <c r="YO370"/>
      <c r="YP370"/>
      <c r="YQ370"/>
      <c r="YR370"/>
      <c r="YS370"/>
      <c r="YT370"/>
      <c r="YU370"/>
      <c r="YV370"/>
      <c r="YW370"/>
      <c r="YX370"/>
      <c r="YY370"/>
      <c r="YZ370"/>
      <c r="ZA370"/>
      <c r="ZB370"/>
      <c r="ZC370"/>
      <c r="ZD370"/>
      <c r="ZE370"/>
      <c r="ZF370"/>
      <c r="ZG370"/>
      <c r="ZH370"/>
      <c r="ZI370"/>
      <c r="ZJ370"/>
      <c r="ZK370"/>
      <c r="ZL370"/>
      <c r="ZM370"/>
      <c r="ZN370"/>
      <c r="ZO370"/>
      <c r="ZP370"/>
      <c r="ZQ370"/>
      <c r="ZR370"/>
      <c r="ZS370"/>
      <c r="ZT370"/>
      <c r="ZU370"/>
      <c r="ZV370"/>
      <c r="ZW370"/>
      <c r="ZX370"/>
      <c r="ZY370"/>
      <c r="ZZ370"/>
      <c r="AAA370"/>
      <c r="AAB370"/>
      <c r="AAC370"/>
      <c r="AAD370"/>
      <c r="AAE370"/>
      <c r="AAF370"/>
      <c r="AAG370"/>
      <c r="AAH370"/>
      <c r="AAI370"/>
      <c r="AAJ370"/>
      <c r="AAK370"/>
      <c r="AAL370"/>
      <c r="AAM370"/>
      <c r="AAN370"/>
      <c r="AAO370"/>
      <c r="AAP370"/>
      <c r="AAQ370"/>
      <c r="AAR370"/>
      <c r="AAS370"/>
      <c r="AAT370"/>
      <c r="AAU370"/>
      <c r="AAV370"/>
      <c r="AAW370"/>
      <c r="AAX370"/>
      <c r="AAY370"/>
      <c r="AAZ370"/>
      <c r="ABA370"/>
      <c r="ABB370"/>
      <c r="ABC370"/>
      <c r="ABD370"/>
      <c r="ABE370"/>
      <c r="ABF370"/>
      <c r="ABG370"/>
      <c r="ABH370"/>
      <c r="ABI370"/>
      <c r="ABJ370"/>
      <c r="ABK370"/>
      <c r="ABL370"/>
      <c r="ABM370"/>
      <c r="ABN370"/>
      <c r="ABO370"/>
      <c r="ABP370"/>
      <c r="ABQ370"/>
      <c r="ABR370"/>
      <c r="ABS370"/>
      <c r="ABT370"/>
      <c r="ABU370"/>
      <c r="ABV370"/>
      <c r="ABW370"/>
      <c r="ABX370"/>
      <c r="ABY370"/>
      <c r="ABZ370"/>
      <c r="ACA370"/>
      <c r="ACB370"/>
      <c r="ACC370"/>
      <c r="ACD370"/>
      <c r="ACE370"/>
      <c r="ACF370"/>
      <c r="ACG370"/>
      <c r="ACH370"/>
      <c r="ACI370"/>
      <c r="ACJ370"/>
      <c r="ACK370"/>
      <c r="ACL370"/>
      <c r="ACM370"/>
      <c r="ACN370"/>
      <c r="ACO370"/>
      <c r="ACP370"/>
      <c r="ACQ370"/>
      <c r="ACR370"/>
      <c r="ACS370"/>
      <c r="ACT370"/>
      <c r="ACU370"/>
      <c r="ACV370"/>
      <c r="ACW370"/>
      <c r="ACX370"/>
      <c r="ACY370"/>
      <c r="ACZ370"/>
      <c r="ADA370"/>
      <c r="ADB370"/>
      <c r="ADC370"/>
      <c r="ADD370"/>
      <c r="ADE370"/>
      <c r="ADF370"/>
      <c r="ADG370"/>
      <c r="ADH370"/>
      <c r="ADI370"/>
      <c r="ADJ370"/>
      <c r="ADK370"/>
      <c r="ADL370"/>
      <c r="ADM370"/>
      <c r="ADN370"/>
      <c r="ADO370"/>
      <c r="ADP370"/>
      <c r="ADQ370"/>
      <c r="ADR370"/>
      <c r="ADS370"/>
      <c r="ADT370"/>
      <c r="ADU370"/>
      <c r="ADV370"/>
      <c r="ADW370"/>
      <c r="ADX370"/>
      <c r="ADY370"/>
      <c r="ADZ370"/>
      <c r="AEA370"/>
      <c r="AEB370"/>
      <c r="AEC370"/>
      <c r="AED370"/>
      <c r="AEE370"/>
      <c r="AEF370"/>
      <c r="AEG370"/>
      <c r="AEH370"/>
      <c r="AEI370"/>
      <c r="AEJ370"/>
      <c r="AEK370"/>
      <c r="AEL370"/>
      <c r="AEM370"/>
      <c r="AEN370"/>
      <c r="AEO370"/>
      <c r="AEP370"/>
      <c r="AEQ370"/>
      <c r="AER370"/>
      <c r="AES370"/>
      <c r="AET370"/>
      <c r="AEU370"/>
      <c r="AEV370"/>
      <c r="AEW370"/>
      <c r="AEX370"/>
      <c r="AEY370"/>
      <c r="AEZ370"/>
      <c r="AFA370"/>
      <c r="AFB370"/>
      <c r="AFC370"/>
      <c r="AFD370"/>
      <c r="AFE370"/>
      <c r="AFF370"/>
      <c r="AFG370"/>
      <c r="AFH370"/>
      <c r="AFI370"/>
      <c r="AFJ370"/>
      <c r="AFK370"/>
      <c r="AFL370"/>
      <c r="AFM370"/>
      <c r="AFN370"/>
      <c r="AFO370"/>
      <c r="AFP370"/>
      <c r="AFQ370"/>
      <c r="AFR370"/>
      <c r="AFS370"/>
      <c r="AFT370"/>
      <c r="AFU370"/>
      <c r="AFV370"/>
      <c r="AFW370"/>
      <c r="AFX370"/>
      <c r="AFY370"/>
      <c r="AFZ370"/>
      <c r="AGA370"/>
      <c r="AGB370"/>
      <c r="AGC370"/>
      <c r="AGD370"/>
      <c r="AGE370"/>
      <c r="AGF370"/>
      <c r="AGG370"/>
      <c r="AGH370"/>
      <c r="AGI370"/>
      <c r="AGJ370"/>
      <c r="AGK370"/>
      <c r="AGL370"/>
      <c r="AGM370"/>
      <c r="AGN370"/>
      <c r="AGO370"/>
      <c r="AGP370"/>
      <c r="AGQ370"/>
      <c r="AGR370"/>
      <c r="AGS370"/>
      <c r="AGT370"/>
      <c r="AGU370"/>
      <c r="AGV370"/>
      <c r="AGW370"/>
      <c r="AGX370"/>
      <c r="AGY370"/>
      <c r="AGZ370"/>
      <c r="AHA370"/>
      <c r="AHB370"/>
      <c r="AHC370"/>
      <c r="AHD370"/>
      <c r="AHE370"/>
      <c r="AHF370"/>
      <c r="AHG370"/>
      <c r="AHH370"/>
      <c r="AHI370"/>
      <c r="AHJ370"/>
      <c r="AHK370"/>
      <c r="AHL370"/>
      <c r="AHM370"/>
      <c r="AHN370"/>
      <c r="AHO370"/>
      <c r="AHP370"/>
      <c r="AHQ370"/>
      <c r="AHR370"/>
      <c r="AHS370"/>
      <c r="AHT370"/>
      <c r="AHU370"/>
      <c r="AHV370"/>
      <c r="AHW370"/>
      <c r="AHX370"/>
      <c r="AHY370"/>
      <c r="AHZ370"/>
      <c r="AIA370"/>
      <c r="AIB370"/>
      <c r="AIC370"/>
      <c r="AID370"/>
      <c r="AIE370"/>
      <c r="AIF370"/>
      <c r="AIG370"/>
      <c r="AIH370"/>
      <c r="AII370"/>
      <c r="AIJ370"/>
      <c r="AIK370"/>
      <c r="AIL370"/>
      <c r="AIM370"/>
      <c r="AIN370"/>
      <c r="AIO370"/>
      <c r="AIP370"/>
      <c r="AIQ370"/>
      <c r="AIR370"/>
      <c r="AIS370"/>
      <c r="AIT370"/>
      <c r="AIU370"/>
      <c r="AIV370"/>
      <c r="AIW370"/>
      <c r="AIX370"/>
      <c r="AIY370"/>
      <c r="AIZ370"/>
      <c r="AJA370"/>
      <c r="AJB370"/>
      <c r="AJC370"/>
      <c r="AJD370"/>
      <c r="AJE370"/>
      <c r="AJF370"/>
      <c r="AJG370"/>
      <c r="AJH370"/>
      <c r="AJI370"/>
      <c r="AJJ370"/>
      <c r="AJK370"/>
      <c r="AJL370"/>
      <c r="AJM370"/>
      <c r="AJN370"/>
      <c r="AJO370"/>
      <c r="AJP370"/>
      <c r="AJQ370"/>
      <c r="AJR370"/>
      <c r="AJS370"/>
      <c r="AJT370"/>
      <c r="AJU370"/>
      <c r="AJV370"/>
      <c r="AJW370"/>
      <c r="AJX370"/>
      <c r="AJY370"/>
      <c r="AJZ370"/>
      <c r="AKA370"/>
      <c r="AKB370"/>
      <c r="AKC370"/>
      <c r="AKD370"/>
      <c r="AKE370"/>
      <c r="AKF370"/>
      <c r="AKG370"/>
      <c r="AKH370"/>
      <c r="AKI370"/>
      <c r="AKJ370"/>
      <c r="AKK370"/>
      <c r="AKL370"/>
      <c r="AKM370"/>
      <c r="AKN370"/>
      <c r="AKO370"/>
      <c r="AKP370"/>
      <c r="AKQ370"/>
      <c r="AKR370"/>
      <c r="AKS370"/>
      <c r="AKT370"/>
      <c r="AKU370"/>
      <c r="AKV370"/>
      <c r="AKW370"/>
      <c r="AKX370"/>
      <c r="AKY370"/>
      <c r="AKZ370"/>
      <c r="ALA370"/>
      <c r="ALB370"/>
      <c r="ALC370"/>
      <c r="ALD370"/>
      <c r="ALE370"/>
      <c r="ALF370"/>
      <c r="ALG370"/>
      <c r="ALH370"/>
      <c r="ALI370"/>
      <c r="ALJ370"/>
      <c r="ALK370"/>
      <c r="ALL370"/>
      <c r="ALM370"/>
      <c r="ALN370"/>
      <c r="ALO370"/>
      <c r="ALP370"/>
      <c r="ALQ370"/>
      <c r="ALR370"/>
      <c r="ALS370"/>
      <c r="ALT370"/>
      <c r="ALU370"/>
      <c r="ALV370"/>
      <c r="ALW370"/>
      <c r="ALX370"/>
      <c r="ALY370"/>
      <c r="ALZ370"/>
      <c r="AMA370"/>
      <c r="AMB370"/>
      <c r="AMC370"/>
      <c r="AMD370"/>
      <c r="AME370"/>
      <c r="AMF370"/>
      <c r="AMG370"/>
      <c r="AMH370"/>
      <c r="AMI370"/>
      <c r="AMJ370"/>
    </row>
    <row r="371" spans="1:1024" x14ac:dyDescent="0.25">
      <c r="A371" s="105" t="s">
        <v>67</v>
      </c>
      <c r="B371" s="106">
        <v>1</v>
      </c>
      <c r="C371" s="106">
        <v>1</v>
      </c>
      <c r="D371" s="106">
        <v>1</v>
      </c>
      <c r="E371" s="106">
        <v>0</v>
      </c>
      <c r="F371" s="106">
        <v>1</v>
      </c>
      <c r="G371" s="106">
        <v>1</v>
      </c>
      <c r="H371" s="106">
        <v>1</v>
      </c>
      <c r="I371" s="106">
        <v>1</v>
      </c>
      <c r="J371" s="106">
        <v>0</v>
      </c>
      <c r="K371" s="106">
        <v>1</v>
      </c>
      <c r="L371" s="106">
        <v>1</v>
      </c>
      <c r="M371" s="106">
        <v>1</v>
      </c>
      <c r="N371" s="106">
        <v>1</v>
      </c>
      <c r="O371" s="106">
        <v>1</v>
      </c>
      <c r="P371" s="107">
        <v>1</v>
      </c>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c r="IQ371"/>
      <c r="IR371"/>
      <c r="IS371"/>
      <c r="IT371"/>
      <c r="IU371"/>
      <c r="IV371"/>
      <c r="IW371"/>
      <c r="IX371"/>
      <c r="IY371"/>
      <c r="IZ371"/>
      <c r="JA371"/>
      <c r="JB371"/>
      <c r="JC371"/>
      <c r="JD371"/>
      <c r="JE371"/>
      <c r="JF371"/>
      <c r="JG371"/>
      <c r="JH371"/>
      <c r="JI371"/>
      <c r="JJ371"/>
      <c r="JK371"/>
      <c r="JL371"/>
      <c r="JM371"/>
      <c r="JN371"/>
      <c r="JO371"/>
      <c r="JP371"/>
      <c r="JQ371"/>
      <c r="JR371"/>
      <c r="JS371"/>
      <c r="JT371"/>
      <c r="JU371"/>
      <c r="JV371"/>
      <c r="JW371"/>
      <c r="JX371"/>
      <c r="JY371"/>
      <c r="JZ371"/>
      <c r="KA371"/>
      <c r="KB371"/>
      <c r="KC371"/>
      <c r="KD371"/>
      <c r="KE371"/>
      <c r="KF371"/>
      <c r="KG371"/>
      <c r="KH371"/>
      <c r="KI371"/>
      <c r="KJ371"/>
      <c r="KK371"/>
      <c r="KL371"/>
      <c r="KM371"/>
      <c r="KN371"/>
      <c r="KO371"/>
      <c r="KP371"/>
      <c r="KQ371"/>
      <c r="KR371"/>
      <c r="KS371"/>
      <c r="KT371"/>
      <c r="KU371"/>
      <c r="KV371"/>
      <c r="KW371"/>
      <c r="KX371"/>
      <c r="KY371"/>
      <c r="KZ371"/>
      <c r="LA371"/>
      <c r="LB371"/>
      <c r="LC371"/>
      <c r="LD371"/>
      <c r="LE371"/>
      <c r="LF371"/>
      <c r="LG371"/>
      <c r="LH371"/>
      <c r="LI371"/>
      <c r="LJ371"/>
      <c r="LK371"/>
      <c r="LL371"/>
      <c r="LM371"/>
      <c r="LN371"/>
      <c r="LO371"/>
      <c r="LP371"/>
      <c r="LQ371"/>
      <c r="LR371"/>
      <c r="LS371"/>
      <c r="LT371"/>
      <c r="LU371"/>
      <c r="LV371"/>
      <c r="LW371"/>
      <c r="LX371"/>
      <c r="LY371"/>
      <c r="LZ371"/>
      <c r="MA371"/>
      <c r="MB371"/>
      <c r="MC371"/>
      <c r="MD371"/>
      <c r="ME371"/>
      <c r="MF371"/>
      <c r="MG371"/>
      <c r="MH371"/>
      <c r="MI371"/>
      <c r="MJ371"/>
      <c r="MK371"/>
      <c r="ML371"/>
      <c r="MM371"/>
      <c r="MN371"/>
      <c r="MO371"/>
      <c r="MP371"/>
      <c r="MQ371"/>
      <c r="MR371"/>
      <c r="MS371"/>
      <c r="MT371"/>
      <c r="MU371"/>
      <c r="MV371"/>
      <c r="MW371"/>
      <c r="MX371"/>
      <c r="MY371"/>
      <c r="MZ371"/>
      <c r="NA371"/>
      <c r="NB371"/>
      <c r="NC371"/>
      <c r="ND371"/>
      <c r="NE371"/>
      <c r="NF371"/>
      <c r="NG371"/>
      <c r="NH371"/>
      <c r="NI371"/>
      <c r="NJ371"/>
      <c r="NK371"/>
      <c r="NL371"/>
      <c r="NM371"/>
      <c r="NN371"/>
      <c r="NO371"/>
      <c r="NP371"/>
      <c r="NQ371"/>
      <c r="NR371"/>
      <c r="NS371"/>
      <c r="NT371"/>
      <c r="NU371"/>
      <c r="NV371"/>
      <c r="NW371"/>
      <c r="NX371"/>
      <c r="NY371"/>
      <c r="NZ371"/>
      <c r="OA371"/>
      <c r="OB371"/>
      <c r="OC371"/>
      <c r="OD371"/>
      <c r="OE371"/>
      <c r="OF371"/>
      <c r="OG371"/>
      <c r="OH371"/>
      <c r="OI371"/>
      <c r="OJ371"/>
      <c r="OK371"/>
      <c r="OL371"/>
      <c r="OM371"/>
      <c r="ON371"/>
      <c r="OO371"/>
      <c r="OP371"/>
      <c r="OQ371"/>
      <c r="OR371"/>
      <c r="OS371"/>
      <c r="OT371"/>
      <c r="OU371"/>
      <c r="OV371"/>
      <c r="OW371"/>
      <c r="OX371"/>
      <c r="OY371"/>
      <c r="OZ371"/>
      <c r="PA371"/>
      <c r="PB371"/>
      <c r="PC371"/>
      <c r="PD371"/>
      <c r="PE371"/>
      <c r="PF371"/>
      <c r="PG371"/>
      <c r="PH371"/>
      <c r="PI371"/>
      <c r="PJ371"/>
      <c r="PK371"/>
      <c r="PL371"/>
      <c r="PM371"/>
      <c r="PN371"/>
      <c r="PO371"/>
      <c r="PP371"/>
      <c r="PQ371"/>
      <c r="PR371"/>
      <c r="PS371"/>
      <c r="PT371"/>
      <c r="PU371"/>
      <c r="PV371"/>
      <c r="PW371"/>
      <c r="PX371"/>
      <c r="PY371"/>
      <c r="PZ371"/>
      <c r="QA371"/>
      <c r="QB371"/>
      <c r="QC371"/>
      <c r="QD371"/>
      <c r="QE371"/>
      <c r="QF371"/>
      <c r="QG371"/>
      <c r="QH371"/>
      <c r="QI371"/>
      <c r="QJ371"/>
      <c r="QK371"/>
      <c r="QL371"/>
      <c r="QM371"/>
      <c r="QN371"/>
      <c r="QO371"/>
      <c r="QP371"/>
      <c r="QQ371"/>
      <c r="QR371"/>
      <c r="QS371"/>
      <c r="QT371"/>
      <c r="QU371"/>
      <c r="QV371"/>
      <c r="QW371"/>
      <c r="QX371"/>
      <c r="QY371"/>
      <c r="QZ371"/>
      <c r="RA371"/>
      <c r="RB371"/>
      <c r="RC371"/>
      <c r="RD371"/>
      <c r="RE371"/>
      <c r="RF371"/>
      <c r="RG371"/>
      <c r="RH371"/>
      <c r="RI371"/>
      <c r="RJ371"/>
      <c r="RK371"/>
      <c r="RL371"/>
      <c r="RM371"/>
      <c r="RN371"/>
      <c r="RO371"/>
      <c r="RP371"/>
      <c r="RQ371"/>
      <c r="RR371"/>
      <c r="RS371"/>
      <c r="RT371"/>
      <c r="RU371"/>
      <c r="RV371"/>
      <c r="RW371"/>
      <c r="RX371"/>
      <c r="RY371"/>
      <c r="RZ371"/>
      <c r="SA371"/>
      <c r="SB371"/>
      <c r="SC371"/>
      <c r="SD371"/>
      <c r="SE371"/>
      <c r="SF371"/>
      <c r="SG371"/>
      <c r="SH371"/>
      <c r="SI371"/>
      <c r="SJ371"/>
      <c r="SK371"/>
      <c r="SL371"/>
      <c r="SM371"/>
      <c r="SN371"/>
      <c r="SO371"/>
      <c r="SP371"/>
      <c r="SQ371"/>
      <c r="SR371"/>
      <c r="SS371"/>
      <c r="ST371"/>
      <c r="SU371"/>
      <c r="SV371"/>
      <c r="SW371"/>
      <c r="SX371"/>
      <c r="SY371"/>
      <c r="SZ371"/>
      <c r="TA371"/>
      <c r="TB371"/>
      <c r="TC371"/>
      <c r="TD371"/>
      <c r="TE371"/>
      <c r="TF371"/>
      <c r="TG371"/>
      <c r="TH371"/>
      <c r="TI371"/>
      <c r="TJ371"/>
      <c r="TK371"/>
      <c r="TL371"/>
      <c r="TM371"/>
      <c r="TN371"/>
      <c r="TO371"/>
      <c r="TP371"/>
      <c r="TQ371"/>
      <c r="TR371"/>
      <c r="TS371"/>
      <c r="TT371"/>
      <c r="TU371"/>
      <c r="TV371"/>
      <c r="TW371"/>
      <c r="TX371"/>
      <c r="TY371"/>
      <c r="TZ371"/>
      <c r="UA371"/>
      <c r="UB371"/>
      <c r="UC371"/>
      <c r="UD371"/>
      <c r="UE371"/>
      <c r="UF371"/>
      <c r="UG371"/>
      <c r="UH371"/>
      <c r="UI371"/>
      <c r="UJ371"/>
      <c r="UK371"/>
      <c r="UL371"/>
      <c r="UM371"/>
      <c r="UN371"/>
      <c r="UO371"/>
      <c r="UP371"/>
      <c r="UQ371"/>
      <c r="UR371"/>
      <c r="US371"/>
      <c r="UT371"/>
      <c r="UU371"/>
      <c r="UV371"/>
      <c r="UW371"/>
      <c r="UX371"/>
      <c r="UY371"/>
      <c r="UZ371"/>
      <c r="VA371"/>
      <c r="VB371"/>
      <c r="VC371"/>
      <c r="VD371"/>
      <c r="VE371"/>
      <c r="VF371"/>
      <c r="VG371"/>
      <c r="VH371"/>
      <c r="VI371"/>
      <c r="VJ371"/>
      <c r="VK371"/>
      <c r="VL371"/>
      <c r="VM371"/>
      <c r="VN371"/>
      <c r="VO371"/>
      <c r="VP371"/>
      <c r="VQ371"/>
      <c r="VR371"/>
      <c r="VS371"/>
      <c r="VT371"/>
      <c r="VU371"/>
      <c r="VV371"/>
      <c r="VW371"/>
      <c r="VX371"/>
      <c r="VY371"/>
      <c r="VZ371"/>
      <c r="WA371"/>
      <c r="WB371"/>
      <c r="WC371"/>
      <c r="WD371"/>
      <c r="WE371"/>
      <c r="WF371"/>
      <c r="WG371"/>
      <c r="WH371"/>
      <c r="WI371"/>
      <c r="WJ371"/>
      <c r="WK371"/>
      <c r="WL371"/>
      <c r="WM371"/>
      <c r="WN371"/>
      <c r="WO371"/>
      <c r="WP371"/>
      <c r="WQ371"/>
      <c r="WR371"/>
      <c r="WS371"/>
      <c r="WT371"/>
      <c r="WU371"/>
      <c r="WV371"/>
      <c r="WW371"/>
      <c r="WX371"/>
      <c r="WY371"/>
      <c r="WZ371"/>
      <c r="XA371"/>
      <c r="XB371"/>
      <c r="XC371"/>
      <c r="XD371"/>
      <c r="XE371"/>
      <c r="XF371"/>
      <c r="XG371"/>
      <c r="XH371"/>
      <c r="XI371"/>
      <c r="XJ371"/>
      <c r="XK371"/>
      <c r="XL371"/>
      <c r="XM371"/>
      <c r="XN371"/>
      <c r="XO371"/>
      <c r="XP371"/>
      <c r="XQ371"/>
      <c r="XR371"/>
      <c r="XS371"/>
      <c r="XT371"/>
      <c r="XU371"/>
      <c r="XV371"/>
      <c r="XW371"/>
      <c r="XX371"/>
      <c r="XY371"/>
      <c r="XZ371"/>
      <c r="YA371"/>
      <c r="YB371"/>
      <c r="YC371"/>
      <c r="YD371"/>
      <c r="YE371"/>
      <c r="YF371"/>
      <c r="YG371"/>
      <c r="YH371"/>
      <c r="YI371"/>
      <c r="YJ371"/>
      <c r="YK371"/>
      <c r="YL371"/>
      <c r="YM371"/>
      <c r="YN371"/>
      <c r="YO371"/>
      <c r="YP371"/>
      <c r="YQ371"/>
      <c r="YR371"/>
      <c r="YS371"/>
      <c r="YT371"/>
      <c r="YU371"/>
      <c r="YV371"/>
      <c r="YW371"/>
      <c r="YX371"/>
      <c r="YY371"/>
      <c r="YZ371"/>
      <c r="ZA371"/>
      <c r="ZB371"/>
      <c r="ZC371"/>
      <c r="ZD371"/>
      <c r="ZE371"/>
      <c r="ZF371"/>
      <c r="ZG371"/>
      <c r="ZH371"/>
      <c r="ZI371"/>
      <c r="ZJ371"/>
      <c r="ZK371"/>
      <c r="ZL371"/>
      <c r="ZM371"/>
      <c r="ZN371"/>
      <c r="ZO371"/>
      <c r="ZP371"/>
      <c r="ZQ371"/>
      <c r="ZR371"/>
      <c r="ZS371"/>
      <c r="ZT371"/>
      <c r="ZU371"/>
      <c r="ZV371"/>
      <c r="ZW371"/>
      <c r="ZX371"/>
      <c r="ZY371"/>
      <c r="ZZ371"/>
      <c r="AAA371"/>
      <c r="AAB371"/>
      <c r="AAC371"/>
      <c r="AAD371"/>
      <c r="AAE371"/>
      <c r="AAF371"/>
      <c r="AAG371"/>
      <c r="AAH371"/>
      <c r="AAI371"/>
      <c r="AAJ371"/>
      <c r="AAK371"/>
      <c r="AAL371"/>
      <c r="AAM371"/>
      <c r="AAN371"/>
      <c r="AAO371"/>
      <c r="AAP371"/>
      <c r="AAQ371"/>
      <c r="AAR371"/>
      <c r="AAS371"/>
      <c r="AAT371"/>
      <c r="AAU371"/>
      <c r="AAV371"/>
      <c r="AAW371"/>
      <c r="AAX371"/>
      <c r="AAY371"/>
      <c r="AAZ371"/>
      <c r="ABA371"/>
      <c r="ABB371"/>
      <c r="ABC371"/>
      <c r="ABD371"/>
      <c r="ABE371"/>
      <c r="ABF371"/>
      <c r="ABG371"/>
      <c r="ABH371"/>
      <c r="ABI371"/>
      <c r="ABJ371"/>
      <c r="ABK371"/>
      <c r="ABL371"/>
      <c r="ABM371"/>
      <c r="ABN371"/>
      <c r="ABO371"/>
      <c r="ABP371"/>
      <c r="ABQ371"/>
      <c r="ABR371"/>
      <c r="ABS371"/>
      <c r="ABT371"/>
      <c r="ABU371"/>
      <c r="ABV371"/>
      <c r="ABW371"/>
      <c r="ABX371"/>
      <c r="ABY371"/>
      <c r="ABZ371"/>
      <c r="ACA371"/>
      <c r="ACB371"/>
      <c r="ACC371"/>
      <c r="ACD371"/>
      <c r="ACE371"/>
      <c r="ACF371"/>
      <c r="ACG371"/>
      <c r="ACH371"/>
      <c r="ACI371"/>
      <c r="ACJ371"/>
      <c r="ACK371"/>
      <c r="ACL371"/>
      <c r="ACM371"/>
      <c r="ACN371"/>
      <c r="ACO371"/>
      <c r="ACP371"/>
      <c r="ACQ371"/>
      <c r="ACR371"/>
      <c r="ACS371"/>
      <c r="ACT371"/>
      <c r="ACU371"/>
      <c r="ACV371"/>
      <c r="ACW371"/>
      <c r="ACX371"/>
      <c r="ACY371"/>
      <c r="ACZ371"/>
      <c r="ADA371"/>
      <c r="ADB371"/>
      <c r="ADC371"/>
      <c r="ADD371"/>
      <c r="ADE371"/>
      <c r="ADF371"/>
      <c r="ADG371"/>
      <c r="ADH371"/>
      <c r="ADI371"/>
      <c r="ADJ371"/>
      <c r="ADK371"/>
      <c r="ADL371"/>
      <c r="ADM371"/>
      <c r="ADN371"/>
      <c r="ADO371"/>
      <c r="ADP371"/>
      <c r="ADQ371"/>
      <c r="ADR371"/>
      <c r="ADS371"/>
      <c r="ADT371"/>
      <c r="ADU371"/>
      <c r="ADV371"/>
      <c r="ADW371"/>
      <c r="ADX371"/>
      <c r="ADY371"/>
      <c r="ADZ371"/>
      <c r="AEA371"/>
      <c r="AEB371"/>
      <c r="AEC371"/>
      <c r="AED371"/>
      <c r="AEE371"/>
      <c r="AEF371"/>
      <c r="AEG371"/>
      <c r="AEH371"/>
      <c r="AEI371"/>
      <c r="AEJ371"/>
      <c r="AEK371"/>
      <c r="AEL371"/>
      <c r="AEM371"/>
      <c r="AEN371"/>
      <c r="AEO371"/>
      <c r="AEP371"/>
      <c r="AEQ371"/>
      <c r="AER371"/>
      <c r="AES371"/>
      <c r="AET371"/>
      <c r="AEU371"/>
      <c r="AEV371"/>
      <c r="AEW371"/>
      <c r="AEX371"/>
      <c r="AEY371"/>
      <c r="AEZ371"/>
      <c r="AFA371"/>
      <c r="AFB371"/>
      <c r="AFC371"/>
      <c r="AFD371"/>
      <c r="AFE371"/>
      <c r="AFF371"/>
      <c r="AFG371"/>
      <c r="AFH371"/>
      <c r="AFI371"/>
      <c r="AFJ371"/>
      <c r="AFK371"/>
      <c r="AFL371"/>
      <c r="AFM371"/>
      <c r="AFN371"/>
      <c r="AFO371"/>
      <c r="AFP371"/>
      <c r="AFQ371"/>
      <c r="AFR371"/>
      <c r="AFS371"/>
      <c r="AFT371"/>
      <c r="AFU371"/>
      <c r="AFV371"/>
      <c r="AFW371"/>
      <c r="AFX371"/>
      <c r="AFY371"/>
      <c r="AFZ371"/>
      <c r="AGA371"/>
      <c r="AGB371"/>
      <c r="AGC371"/>
      <c r="AGD371"/>
      <c r="AGE371"/>
      <c r="AGF371"/>
      <c r="AGG371"/>
      <c r="AGH371"/>
      <c r="AGI371"/>
      <c r="AGJ371"/>
      <c r="AGK371"/>
      <c r="AGL371"/>
      <c r="AGM371"/>
      <c r="AGN371"/>
      <c r="AGO371"/>
      <c r="AGP371"/>
      <c r="AGQ371"/>
      <c r="AGR371"/>
      <c r="AGS371"/>
      <c r="AGT371"/>
      <c r="AGU371"/>
      <c r="AGV371"/>
      <c r="AGW371"/>
      <c r="AGX371"/>
      <c r="AGY371"/>
      <c r="AGZ371"/>
      <c r="AHA371"/>
      <c r="AHB371"/>
      <c r="AHC371"/>
      <c r="AHD371"/>
      <c r="AHE371"/>
      <c r="AHF371"/>
      <c r="AHG371"/>
      <c r="AHH371"/>
      <c r="AHI371"/>
      <c r="AHJ371"/>
      <c r="AHK371"/>
      <c r="AHL371"/>
      <c r="AHM371"/>
      <c r="AHN371"/>
      <c r="AHO371"/>
      <c r="AHP371"/>
      <c r="AHQ371"/>
      <c r="AHR371"/>
      <c r="AHS371"/>
      <c r="AHT371"/>
      <c r="AHU371"/>
      <c r="AHV371"/>
      <c r="AHW371"/>
      <c r="AHX371"/>
      <c r="AHY371"/>
      <c r="AHZ371"/>
      <c r="AIA371"/>
      <c r="AIB371"/>
      <c r="AIC371"/>
      <c r="AID371"/>
      <c r="AIE371"/>
      <c r="AIF371"/>
      <c r="AIG371"/>
      <c r="AIH371"/>
      <c r="AII371"/>
      <c r="AIJ371"/>
      <c r="AIK371"/>
      <c r="AIL371"/>
      <c r="AIM371"/>
      <c r="AIN371"/>
      <c r="AIO371"/>
      <c r="AIP371"/>
      <c r="AIQ371"/>
      <c r="AIR371"/>
      <c r="AIS371"/>
      <c r="AIT371"/>
      <c r="AIU371"/>
      <c r="AIV371"/>
      <c r="AIW371"/>
      <c r="AIX371"/>
      <c r="AIY371"/>
      <c r="AIZ371"/>
      <c r="AJA371"/>
      <c r="AJB371"/>
      <c r="AJC371"/>
      <c r="AJD371"/>
      <c r="AJE371"/>
      <c r="AJF371"/>
      <c r="AJG371"/>
      <c r="AJH371"/>
      <c r="AJI371"/>
      <c r="AJJ371"/>
      <c r="AJK371"/>
      <c r="AJL371"/>
      <c r="AJM371"/>
      <c r="AJN371"/>
      <c r="AJO371"/>
      <c r="AJP371"/>
      <c r="AJQ371"/>
      <c r="AJR371"/>
      <c r="AJS371"/>
      <c r="AJT371"/>
      <c r="AJU371"/>
      <c r="AJV371"/>
      <c r="AJW371"/>
      <c r="AJX371"/>
      <c r="AJY371"/>
      <c r="AJZ371"/>
      <c r="AKA371"/>
      <c r="AKB371"/>
      <c r="AKC371"/>
      <c r="AKD371"/>
      <c r="AKE371"/>
      <c r="AKF371"/>
      <c r="AKG371"/>
      <c r="AKH371"/>
      <c r="AKI371"/>
      <c r="AKJ371"/>
      <c r="AKK371"/>
      <c r="AKL371"/>
      <c r="AKM371"/>
      <c r="AKN371"/>
      <c r="AKO371"/>
      <c r="AKP371"/>
      <c r="AKQ371"/>
      <c r="AKR371"/>
      <c r="AKS371"/>
      <c r="AKT371"/>
      <c r="AKU371"/>
      <c r="AKV371"/>
      <c r="AKW371"/>
      <c r="AKX371"/>
      <c r="AKY371"/>
      <c r="AKZ371"/>
      <c r="ALA371"/>
      <c r="ALB371"/>
      <c r="ALC371"/>
      <c r="ALD371"/>
      <c r="ALE371"/>
      <c r="ALF371"/>
      <c r="ALG371"/>
      <c r="ALH371"/>
      <c r="ALI371"/>
      <c r="ALJ371"/>
      <c r="ALK371"/>
      <c r="ALL371"/>
      <c r="ALM371"/>
      <c r="ALN371"/>
      <c r="ALO371"/>
      <c r="ALP371"/>
      <c r="ALQ371"/>
      <c r="ALR371"/>
      <c r="ALS371"/>
      <c r="ALT371"/>
      <c r="ALU371"/>
      <c r="ALV371"/>
      <c r="ALW371"/>
      <c r="ALX371"/>
      <c r="ALY371"/>
      <c r="ALZ371"/>
      <c r="AMA371"/>
      <c r="AMB371"/>
      <c r="AMC371"/>
      <c r="AMD371"/>
      <c r="AME371"/>
      <c r="AMF371"/>
      <c r="AMG371"/>
      <c r="AMH371"/>
      <c r="AMI371"/>
      <c r="AMJ371"/>
    </row>
    <row r="372" spans="1:1024" x14ac:dyDescent="0.25">
      <c r="A372" s="117" t="s">
        <v>1390</v>
      </c>
      <c r="B372" s="118">
        <f t="shared" ref="B372:P372" si="17">AVERAGE(B365:B371)</f>
        <v>0.97399999999999998</v>
      </c>
      <c r="C372" s="118">
        <f t="shared" si="17"/>
        <v>0.89666666666666661</v>
      </c>
      <c r="D372" s="118">
        <f t="shared" si="17"/>
        <v>0.98157142857142854</v>
      </c>
      <c r="E372" s="118">
        <f t="shared" si="17"/>
        <v>0.61219999999999997</v>
      </c>
      <c r="F372" s="118">
        <f t="shared" si="17"/>
        <v>1</v>
      </c>
      <c r="G372" s="118">
        <f t="shared" si="17"/>
        <v>0.93085714285714283</v>
      </c>
      <c r="H372" s="118">
        <f t="shared" si="17"/>
        <v>0.97588000000000008</v>
      </c>
      <c r="I372" s="118">
        <f t="shared" si="17"/>
        <v>0.54999999999999993</v>
      </c>
      <c r="J372" s="118">
        <f t="shared" si="17"/>
        <v>0.83657142857142852</v>
      </c>
      <c r="K372" s="118">
        <f t="shared" si="17"/>
        <v>0.97042857142857142</v>
      </c>
      <c r="L372" s="118">
        <f t="shared" si="17"/>
        <v>0.98375000000000001</v>
      </c>
      <c r="M372" s="118">
        <f t="shared" si="17"/>
        <v>0.86028571428571432</v>
      </c>
      <c r="N372" s="118">
        <f t="shared" si="17"/>
        <v>0.99571428571428577</v>
      </c>
      <c r="O372" s="118">
        <f t="shared" si="17"/>
        <v>0.89600000000000013</v>
      </c>
      <c r="P372" s="119">
        <f t="shared" si="17"/>
        <v>0.90538571428571424</v>
      </c>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c r="KL372"/>
      <c r="KM372"/>
      <c r="KN372"/>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MU372"/>
      <c r="MV372"/>
      <c r="MW372"/>
      <c r="MX372"/>
      <c r="MY372"/>
      <c r="MZ372"/>
      <c r="NA372"/>
      <c r="NB372"/>
      <c r="NC372"/>
      <c r="ND372"/>
      <c r="NE372"/>
      <c r="NF372"/>
      <c r="NG372"/>
      <c r="NH372"/>
      <c r="NI372"/>
      <c r="NJ372"/>
      <c r="NK372"/>
      <c r="NL372"/>
      <c r="NM372"/>
      <c r="NN372"/>
      <c r="NO372"/>
      <c r="NP372"/>
      <c r="NQ372"/>
      <c r="NR372"/>
      <c r="NS372"/>
      <c r="NT372"/>
      <c r="NU372"/>
      <c r="NV372"/>
      <c r="NW372"/>
      <c r="NX372"/>
      <c r="NY372"/>
      <c r="NZ372"/>
      <c r="OA372"/>
      <c r="OB372"/>
      <c r="OC372"/>
      <c r="OD372"/>
      <c r="OE372"/>
      <c r="OF372"/>
      <c r="OG372"/>
      <c r="OH372"/>
      <c r="OI372"/>
      <c r="OJ372"/>
      <c r="OK372"/>
      <c r="OL372"/>
      <c r="OM372"/>
      <c r="ON372"/>
      <c r="OO372"/>
      <c r="OP372"/>
      <c r="OQ372"/>
      <c r="OR372"/>
      <c r="OS372"/>
      <c r="OT372"/>
      <c r="OU372"/>
      <c r="OV372"/>
      <c r="OW372"/>
      <c r="OX372"/>
      <c r="OY372"/>
      <c r="OZ372"/>
      <c r="PA372"/>
      <c r="PB372"/>
      <c r="PC372"/>
      <c r="PD372"/>
      <c r="PE372"/>
      <c r="PF372"/>
      <c r="PG372"/>
      <c r="PH372"/>
      <c r="PI372"/>
      <c r="PJ372"/>
      <c r="PK372"/>
      <c r="PL372"/>
      <c r="PM372"/>
      <c r="PN372"/>
      <c r="PO372"/>
      <c r="PP372"/>
      <c r="PQ372"/>
      <c r="PR372"/>
      <c r="PS372"/>
      <c r="PT372"/>
      <c r="PU372"/>
      <c r="PV372"/>
      <c r="PW372"/>
      <c r="PX372"/>
      <c r="PY372"/>
      <c r="PZ372"/>
      <c r="QA372"/>
      <c r="QB372"/>
      <c r="QC372"/>
      <c r="QD372"/>
      <c r="QE372"/>
      <c r="QF372"/>
      <c r="QG372"/>
      <c r="QH372"/>
      <c r="QI372"/>
      <c r="QJ372"/>
      <c r="QK372"/>
      <c r="QL372"/>
      <c r="QM372"/>
      <c r="QN372"/>
      <c r="QO372"/>
      <c r="QP372"/>
      <c r="QQ372"/>
      <c r="QR372"/>
      <c r="QS372"/>
      <c r="QT372"/>
      <c r="QU372"/>
      <c r="QV372"/>
      <c r="QW372"/>
      <c r="QX372"/>
      <c r="QY372"/>
      <c r="QZ372"/>
      <c r="RA372"/>
      <c r="RB372"/>
      <c r="RC372"/>
      <c r="RD372"/>
      <c r="RE372"/>
      <c r="RF372"/>
      <c r="RG372"/>
      <c r="RH372"/>
      <c r="RI372"/>
      <c r="RJ372"/>
      <c r="RK372"/>
      <c r="RL372"/>
      <c r="RM372"/>
      <c r="RN372"/>
      <c r="RO372"/>
      <c r="RP372"/>
      <c r="RQ372"/>
      <c r="RR372"/>
      <c r="RS372"/>
      <c r="RT372"/>
      <c r="RU372"/>
      <c r="RV372"/>
      <c r="RW372"/>
      <c r="RX372"/>
      <c r="RY372"/>
      <c r="RZ372"/>
      <c r="SA372"/>
      <c r="SB372"/>
      <c r="SC372"/>
      <c r="SD372"/>
      <c r="SE372"/>
      <c r="SF372"/>
      <c r="SG372"/>
      <c r="SH372"/>
      <c r="SI372"/>
      <c r="SJ372"/>
      <c r="SK372"/>
      <c r="SL372"/>
      <c r="SM372"/>
      <c r="SN372"/>
      <c r="SO372"/>
      <c r="SP372"/>
      <c r="SQ372"/>
      <c r="SR372"/>
      <c r="SS372"/>
      <c r="ST372"/>
      <c r="SU372"/>
      <c r="SV372"/>
      <c r="SW372"/>
      <c r="SX372"/>
      <c r="SY372"/>
      <c r="SZ372"/>
      <c r="TA372"/>
      <c r="TB372"/>
      <c r="TC372"/>
      <c r="TD372"/>
      <c r="TE372"/>
      <c r="TF372"/>
      <c r="TG372"/>
      <c r="TH372"/>
      <c r="TI372"/>
      <c r="TJ372"/>
      <c r="TK372"/>
      <c r="TL372"/>
      <c r="TM372"/>
      <c r="TN372"/>
      <c r="TO372"/>
      <c r="TP372"/>
      <c r="TQ372"/>
      <c r="TR372"/>
      <c r="TS372"/>
      <c r="TT372"/>
      <c r="TU372"/>
      <c r="TV372"/>
      <c r="TW372"/>
      <c r="TX372"/>
      <c r="TY372"/>
      <c r="TZ372"/>
      <c r="UA372"/>
      <c r="UB372"/>
      <c r="UC372"/>
      <c r="UD372"/>
      <c r="UE372"/>
      <c r="UF372"/>
      <c r="UG372"/>
      <c r="UH372"/>
      <c r="UI372"/>
      <c r="UJ372"/>
      <c r="UK372"/>
      <c r="UL372"/>
      <c r="UM372"/>
      <c r="UN372"/>
      <c r="UO372"/>
      <c r="UP372"/>
      <c r="UQ372"/>
      <c r="UR372"/>
      <c r="US372"/>
      <c r="UT372"/>
      <c r="UU372"/>
      <c r="UV372"/>
      <c r="UW372"/>
      <c r="UX372"/>
      <c r="UY372"/>
      <c r="UZ372"/>
      <c r="VA372"/>
      <c r="VB372"/>
      <c r="VC372"/>
      <c r="VD372"/>
      <c r="VE372"/>
      <c r="VF372"/>
      <c r="VG372"/>
      <c r="VH372"/>
      <c r="VI372"/>
      <c r="VJ372"/>
      <c r="VK372"/>
      <c r="VL372"/>
      <c r="VM372"/>
      <c r="VN372"/>
      <c r="VO372"/>
      <c r="VP372"/>
      <c r="VQ372"/>
      <c r="VR372"/>
      <c r="VS372"/>
      <c r="VT372"/>
      <c r="VU372"/>
      <c r="VV372"/>
      <c r="VW372"/>
      <c r="VX372"/>
      <c r="VY372"/>
      <c r="VZ372"/>
      <c r="WA372"/>
      <c r="WB372"/>
      <c r="WC372"/>
      <c r="WD372"/>
      <c r="WE372"/>
      <c r="WF372"/>
      <c r="WG372"/>
      <c r="WH372"/>
      <c r="WI372"/>
      <c r="WJ372"/>
      <c r="WK372"/>
      <c r="WL372"/>
      <c r="WM372"/>
      <c r="WN372"/>
      <c r="WO372"/>
      <c r="WP372"/>
      <c r="WQ372"/>
      <c r="WR372"/>
      <c r="WS372"/>
      <c r="WT372"/>
      <c r="WU372"/>
      <c r="WV372"/>
      <c r="WW372"/>
      <c r="WX372"/>
      <c r="WY372"/>
      <c r="WZ372"/>
      <c r="XA372"/>
      <c r="XB372"/>
      <c r="XC372"/>
      <c r="XD372"/>
      <c r="XE372"/>
      <c r="XF372"/>
      <c r="XG372"/>
      <c r="XH372"/>
      <c r="XI372"/>
      <c r="XJ372"/>
      <c r="XK372"/>
      <c r="XL372"/>
      <c r="XM372"/>
      <c r="XN372"/>
      <c r="XO372"/>
      <c r="XP372"/>
      <c r="XQ372"/>
      <c r="XR372"/>
      <c r="XS372"/>
      <c r="XT372"/>
      <c r="XU372"/>
      <c r="XV372"/>
      <c r="XW372"/>
      <c r="XX372"/>
      <c r="XY372"/>
      <c r="XZ372"/>
      <c r="YA372"/>
      <c r="YB372"/>
      <c r="YC372"/>
      <c r="YD372"/>
      <c r="YE372"/>
      <c r="YF372"/>
      <c r="YG372"/>
      <c r="YH372"/>
      <c r="YI372"/>
      <c r="YJ372"/>
      <c r="YK372"/>
      <c r="YL372"/>
      <c r="YM372"/>
      <c r="YN372"/>
      <c r="YO372"/>
      <c r="YP372"/>
      <c r="YQ372"/>
      <c r="YR372"/>
      <c r="YS372"/>
      <c r="YT372"/>
      <c r="YU372"/>
      <c r="YV372"/>
      <c r="YW372"/>
      <c r="YX372"/>
      <c r="YY372"/>
      <c r="YZ372"/>
      <c r="ZA372"/>
      <c r="ZB372"/>
      <c r="ZC372"/>
      <c r="ZD372"/>
      <c r="ZE372"/>
      <c r="ZF372"/>
      <c r="ZG372"/>
      <c r="ZH372"/>
      <c r="ZI372"/>
      <c r="ZJ372"/>
      <c r="ZK372"/>
      <c r="ZL372"/>
      <c r="ZM372"/>
      <c r="ZN372"/>
      <c r="ZO372"/>
      <c r="ZP372"/>
      <c r="ZQ372"/>
      <c r="ZR372"/>
      <c r="ZS372"/>
      <c r="ZT372"/>
      <c r="ZU372"/>
      <c r="ZV372"/>
      <c r="ZW372"/>
      <c r="ZX372"/>
      <c r="ZY372"/>
      <c r="ZZ372"/>
      <c r="AAA372"/>
      <c r="AAB372"/>
      <c r="AAC372"/>
      <c r="AAD372"/>
      <c r="AAE372"/>
      <c r="AAF372"/>
      <c r="AAG372"/>
      <c r="AAH372"/>
      <c r="AAI372"/>
      <c r="AAJ372"/>
      <c r="AAK372"/>
      <c r="AAL372"/>
      <c r="AAM372"/>
      <c r="AAN372"/>
      <c r="AAO372"/>
      <c r="AAP372"/>
      <c r="AAQ372"/>
      <c r="AAR372"/>
      <c r="AAS372"/>
      <c r="AAT372"/>
      <c r="AAU372"/>
      <c r="AAV372"/>
      <c r="AAW372"/>
      <c r="AAX372"/>
      <c r="AAY372"/>
      <c r="AAZ372"/>
      <c r="ABA372"/>
      <c r="ABB372"/>
      <c r="ABC372"/>
      <c r="ABD372"/>
      <c r="ABE372"/>
      <c r="ABF372"/>
      <c r="ABG372"/>
      <c r="ABH372"/>
      <c r="ABI372"/>
      <c r="ABJ372"/>
      <c r="ABK372"/>
      <c r="ABL372"/>
      <c r="ABM372"/>
      <c r="ABN372"/>
      <c r="ABO372"/>
      <c r="ABP372"/>
      <c r="ABQ372"/>
      <c r="ABR372"/>
      <c r="ABS372"/>
      <c r="ABT372"/>
      <c r="ABU372"/>
      <c r="ABV372"/>
      <c r="ABW372"/>
      <c r="ABX372"/>
      <c r="ABY372"/>
      <c r="ABZ372"/>
      <c r="ACA372"/>
      <c r="ACB372"/>
      <c r="ACC372"/>
      <c r="ACD372"/>
      <c r="ACE372"/>
      <c r="ACF372"/>
      <c r="ACG372"/>
      <c r="ACH372"/>
      <c r="ACI372"/>
      <c r="ACJ372"/>
      <c r="ACK372"/>
      <c r="ACL372"/>
      <c r="ACM372"/>
      <c r="ACN372"/>
      <c r="ACO372"/>
      <c r="ACP372"/>
      <c r="ACQ372"/>
      <c r="ACR372"/>
      <c r="ACS372"/>
      <c r="ACT372"/>
      <c r="ACU372"/>
      <c r="ACV372"/>
      <c r="ACW372"/>
      <c r="ACX372"/>
      <c r="ACY372"/>
      <c r="ACZ372"/>
      <c r="ADA372"/>
      <c r="ADB372"/>
      <c r="ADC372"/>
      <c r="ADD372"/>
      <c r="ADE372"/>
      <c r="ADF372"/>
      <c r="ADG372"/>
      <c r="ADH372"/>
      <c r="ADI372"/>
      <c r="ADJ372"/>
      <c r="ADK372"/>
      <c r="ADL372"/>
      <c r="ADM372"/>
      <c r="ADN372"/>
      <c r="ADO372"/>
      <c r="ADP372"/>
      <c r="ADQ372"/>
      <c r="ADR372"/>
      <c r="ADS372"/>
      <c r="ADT372"/>
      <c r="ADU372"/>
      <c r="ADV372"/>
      <c r="ADW372"/>
      <c r="ADX372"/>
      <c r="ADY372"/>
      <c r="ADZ372"/>
      <c r="AEA372"/>
      <c r="AEB372"/>
      <c r="AEC372"/>
      <c r="AED372"/>
      <c r="AEE372"/>
      <c r="AEF372"/>
      <c r="AEG372"/>
      <c r="AEH372"/>
      <c r="AEI372"/>
      <c r="AEJ372"/>
      <c r="AEK372"/>
      <c r="AEL372"/>
      <c r="AEM372"/>
      <c r="AEN372"/>
      <c r="AEO372"/>
      <c r="AEP372"/>
      <c r="AEQ372"/>
      <c r="AER372"/>
      <c r="AES372"/>
      <c r="AET372"/>
      <c r="AEU372"/>
      <c r="AEV372"/>
      <c r="AEW372"/>
      <c r="AEX372"/>
      <c r="AEY372"/>
      <c r="AEZ372"/>
      <c r="AFA372"/>
      <c r="AFB372"/>
      <c r="AFC372"/>
      <c r="AFD372"/>
      <c r="AFE372"/>
      <c r="AFF372"/>
      <c r="AFG372"/>
      <c r="AFH372"/>
      <c r="AFI372"/>
      <c r="AFJ372"/>
      <c r="AFK372"/>
      <c r="AFL372"/>
      <c r="AFM372"/>
      <c r="AFN372"/>
      <c r="AFO372"/>
      <c r="AFP372"/>
      <c r="AFQ372"/>
      <c r="AFR372"/>
      <c r="AFS372"/>
      <c r="AFT372"/>
      <c r="AFU372"/>
      <c r="AFV372"/>
      <c r="AFW372"/>
      <c r="AFX372"/>
      <c r="AFY372"/>
      <c r="AFZ372"/>
      <c r="AGA372"/>
      <c r="AGB372"/>
      <c r="AGC372"/>
      <c r="AGD372"/>
      <c r="AGE372"/>
      <c r="AGF372"/>
      <c r="AGG372"/>
      <c r="AGH372"/>
      <c r="AGI372"/>
      <c r="AGJ372"/>
      <c r="AGK372"/>
      <c r="AGL372"/>
      <c r="AGM372"/>
      <c r="AGN372"/>
      <c r="AGO372"/>
      <c r="AGP372"/>
      <c r="AGQ372"/>
      <c r="AGR372"/>
      <c r="AGS372"/>
      <c r="AGT372"/>
      <c r="AGU372"/>
      <c r="AGV372"/>
      <c r="AGW372"/>
      <c r="AGX372"/>
      <c r="AGY372"/>
      <c r="AGZ372"/>
      <c r="AHA372"/>
      <c r="AHB372"/>
      <c r="AHC372"/>
      <c r="AHD372"/>
      <c r="AHE372"/>
      <c r="AHF372"/>
      <c r="AHG372"/>
      <c r="AHH372"/>
      <c r="AHI372"/>
      <c r="AHJ372"/>
      <c r="AHK372"/>
      <c r="AHL372"/>
      <c r="AHM372"/>
      <c r="AHN372"/>
      <c r="AHO372"/>
      <c r="AHP372"/>
      <c r="AHQ372"/>
      <c r="AHR372"/>
      <c r="AHS372"/>
      <c r="AHT372"/>
      <c r="AHU372"/>
      <c r="AHV372"/>
      <c r="AHW372"/>
      <c r="AHX372"/>
      <c r="AHY372"/>
      <c r="AHZ372"/>
      <c r="AIA372"/>
      <c r="AIB372"/>
      <c r="AIC372"/>
      <c r="AID372"/>
      <c r="AIE372"/>
      <c r="AIF372"/>
      <c r="AIG372"/>
      <c r="AIH372"/>
      <c r="AII372"/>
      <c r="AIJ372"/>
      <c r="AIK372"/>
      <c r="AIL372"/>
      <c r="AIM372"/>
      <c r="AIN372"/>
      <c r="AIO372"/>
      <c r="AIP372"/>
      <c r="AIQ372"/>
      <c r="AIR372"/>
      <c r="AIS372"/>
      <c r="AIT372"/>
      <c r="AIU372"/>
      <c r="AIV372"/>
      <c r="AIW372"/>
      <c r="AIX372"/>
      <c r="AIY372"/>
      <c r="AIZ372"/>
      <c r="AJA372"/>
      <c r="AJB372"/>
      <c r="AJC372"/>
      <c r="AJD372"/>
      <c r="AJE372"/>
      <c r="AJF372"/>
      <c r="AJG372"/>
      <c r="AJH372"/>
      <c r="AJI372"/>
      <c r="AJJ372"/>
      <c r="AJK372"/>
      <c r="AJL372"/>
      <c r="AJM372"/>
      <c r="AJN372"/>
      <c r="AJO372"/>
      <c r="AJP372"/>
      <c r="AJQ372"/>
      <c r="AJR372"/>
      <c r="AJS372"/>
      <c r="AJT372"/>
      <c r="AJU372"/>
      <c r="AJV372"/>
      <c r="AJW372"/>
      <c r="AJX372"/>
      <c r="AJY372"/>
      <c r="AJZ372"/>
      <c r="AKA372"/>
      <c r="AKB372"/>
      <c r="AKC372"/>
      <c r="AKD372"/>
      <c r="AKE372"/>
      <c r="AKF372"/>
      <c r="AKG372"/>
      <c r="AKH372"/>
      <c r="AKI372"/>
      <c r="AKJ372"/>
      <c r="AKK372"/>
      <c r="AKL372"/>
      <c r="AKM372"/>
      <c r="AKN372"/>
      <c r="AKO372"/>
      <c r="AKP372"/>
      <c r="AKQ372"/>
      <c r="AKR372"/>
      <c r="AKS372"/>
      <c r="AKT372"/>
      <c r="AKU372"/>
      <c r="AKV372"/>
      <c r="AKW372"/>
      <c r="AKX372"/>
      <c r="AKY372"/>
      <c r="AKZ372"/>
      <c r="ALA372"/>
      <c r="ALB372"/>
      <c r="ALC372"/>
      <c r="ALD372"/>
      <c r="ALE372"/>
      <c r="ALF372"/>
      <c r="ALG372"/>
      <c r="ALH372"/>
      <c r="ALI372"/>
      <c r="ALJ372"/>
      <c r="ALK372"/>
      <c r="ALL372"/>
      <c r="ALM372"/>
      <c r="ALN372"/>
      <c r="ALO372"/>
      <c r="ALP372"/>
      <c r="ALQ372"/>
      <c r="ALR372"/>
      <c r="ALS372"/>
      <c r="ALT372"/>
      <c r="ALU372"/>
      <c r="ALV372"/>
      <c r="ALW372"/>
      <c r="ALX372"/>
      <c r="ALY372"/>
      <c r="ALZ372"/>
      <c r="AMA372"/>
      <c r="AMB372"/>
      <c r="AMC372"/>
      <c r="AMD372"/>
      <c r="AME372"/>
      <c r="AMF372"/>
      <c r="AMG372"/>
      <c r="AMH372"/>
      <c r="AMI372"/>
      <c r="AMJ372"/>
    </row>
    <row r="373" spans="1:1024" x14ac:dyDescent="0.25">
      <c r="A373" s="123" t="s">
        <v>1391</v>
      </c>
      <c r="B373"/>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c r="IQ373"/>
      <c r="IR373"/>
      <c r="IS373"/>
      <c r="IT373"/>
      <c r="IU373"/>
      <c r="IV373"/>
      <c r="IW373"/>
      <c r="IX373"/>
      <c r="IY373"/>
      <c r="IZ373"/>
      <c r="JA373"/>
      <c r="JB373"/>
      <c r="JC373"/>
      <c r="JD373"/>
      <c r="JE373"/>
      <c r="JF373"/>
      <c r="JG373"/>
      <c r="JH373"/>
      <c r="JI373"/>
      <c r="JJ373"/>
      <c r="JK373"/>
      <c r="JL373"/>
      <c r="JM373"/>
      <c r="JN373"/>
      <c r="JO373"/>
      <c r="JP373"/>
      <c r="JQ373"/>
      <c r="JR373"/>
      <c r="JS373"/>
      <c r="JT373"/>
      <c r="JU373"/>
      <c r="JV373"/>
      <c r="JW373"/>
      <c r="JX373"/>
      <c r="JY373"/>
      <c r="JZ373"/>
      <c r="KA373"/>
      <c r="KB373"/>
      <c r="KC373"/>
      <c r="KD373"/>
      <c r="KE373"/>
      <c r="KF373"/>
      <c r="KG373"/>
      <c r="KH373"/>
      <c r="KI373"/>
      <c r="KJ373"/>
      <c r="KK373"/>
      <c r="KL373"/>
      <c r="KM373"/>
      <c r="KN373"/>
      <c r="KO373"/>
      <c r="KP373"/>
      <c r="KQ373"/>
      <c r="KR373"/>
      <c r="KS373"/>
      <c r="KT373"/>
      <c r="KU373"/>
      <c r="KV373"/>
      <c r="KW373"/>
      <c r="KX373"/>
      <c r="KY373"/>
      <c r="KZ373"/>
      <c r="LA373"/>
      <c r="LB373"/>
      <c r="LC373"/>
      <c r="LD373"/>
      <c r="LE373"/>
      <c r="LF373"/>
      <c r="LG373"/>
      <c r="LH373"/>
      <c r="LI373"/>
      <c r="LJ373"/>
      <c r="LK373"/>
      <c r="LL373"/>
      <c r="LM373"/>
      <c r="LN373"/>
      <c r="LO373"/>
      <c r="LP373"/>
      <c r="LQ373"/>
      <c r="LR373"/>
      <c r="LS373"/>
      <c r="LT373"/>
      <c r="LU373"/>
      <c r="LV373"/>
      <c r="LW373"/>
      <c r="LX373"/>
      <c r="LY373"/>
      <c r="LZ373"/>
      <c r="MA373"/>
      <c r="MB373"/>
      <c r="MC373"/>
      <c r="MD373"/>
      <c r="ME373"/>
      <c r="MF373"/>
      <c r="MG373"/>
      <c r="MH373"/>
      <c r="MI373"/>
      <c r="MJ373"/>
      <c r="MK373"/>
      <c r="ML373"/>
      <c r="MM373"/>
      <c r="MN373"/>
      <c r="MO373"/>
      <c r="MP373"/>
      <c r="MQ373"/>
      <c r="MR373"/>
      <c r="MS373"/>
      <c r="MT373"/>
      <c r="MU373"/>
      <c r="MV373"/>
      <c r="MW373"/>
      <c r="MX373"/>
      <c r="MY373"/>
      <c r="MZ373"/>
      <c r="NA373"/>
      <c r="NB373"/>
      <c r="NC373"/>
      <c r="ND373"/>
      <c r="NE373"/>
      <c r="NF373"/>
      <c r="NG373"/>
      <c r="NH373"/>
      <c r="NI373"/>
      <c r="NJ373"/>
      <c r="NK373"/>
      <c r="NL373"/>
      <c r="NM373"/>
      <c r="NN373"/>
      <c r="NO373"/>
      <c r="NP373"/>
      <c r="NQ373"/>
      <c r="NR373"/>
      <c r="NS373"/>
      <c r="NT373"/>
      <c r="NU373"/>
      <c r="NV373"/>
      <c r="NW373"/>
      <c r="NX373"/>
      <c r="NY373"/>
      <c r="NZ373"/>
      <c r="OA373"/>
      <c r="OB373"/>
      <c r="OC373"/>
      <c r="OD373"/>
      <c r="OE373"/>
      <c r="OF373"/>
      <c r="OG373"/>
      <c r="OH373"/>
      <c r="OI373"/>
      <c r="OJ373"/>
      <c r="OK373"/>
      <c r="OL373"/>
      <c r="OM373"/>
      <c r="ON373"/>
      <c r="OO373"/>
      <c r="OP373"/>
      <c r="OQ373"/>
      <c r="OR373"/>
      <c r="OS373"/>
      <c r="OT373"/>
      <c r="OU373"/>
      <c r="OV373"/>
      <c r="OW373"/>
      <c r="OX373"/>
      <c r="OY373"/>
      <c r="OZ373"/>
      <c r="PA373"/>
      <c r="PB373"/>
      <c r="PC373"/>
      <c r="PD373"/>
      <c r="PE373"/>
      <c r="PF373"/>
      <c r="PG373"/>
      <c r="PH373"/>
      <c r="PI373"/>
      <c r="PJ373"/>
      <c r="PK373"/>
      <c r="PL373"/>
      <c r="PM373"/>
      <c r="PN373"/>
      <c r="PO373"/>
      <c r="PP373"/>
      <c r="PQ373"/>
      <c r="PR373"/>
      <c r="PS373"/>
      <c r="PT373"/>
      <c r="PU373"/>
      <c r="PV373"/>
      <c r="PW373"/>
      <c r="PX373"/>
      <c r="PY373"/>
      <c r="PZ373"/>
      <c r="QA373"/>
      <c r="QB373"/>
      <c r="QC373"/>
      <c r="QD373"/>
      <c r="QE373"/>
      <c r="QF373"/>
      <c r="QG373"/>
      <c r="QH373"/>
      <c r="QI373"/>
      <c r="QJ373"/>
      <c r="QK373"/>
      <c r="QL373"/>
      <c r="QM373"/>
      <c r="QN373"/>
      <c r="QO373"/>
      <c r="QP373"/>
      <c r="QQ373"/>
      <c r="QR373"/>
      <c r="QS373"/>
      <c r="QT373"/>
      <c r="QU373"/>
      <c r="QV373"/>
      <c r="QW373"/>
      <c r="QX373"/>
      <c r="QY373"/>
      <c r="QZ373"/>
      <c r="RA373"/>
      <c r="RB373"/>
      <c r="RC373"/>
      <c r="RD373"/>
      <c r="RE373"/>
      <c r="RF373"/>
      <c r="RG373"/>
      <c r="RH373"/>
      <c r="RI373"/>
      <c r="RJ373"/>
      <c r="RK373"/>
      <c r="RL373"/>
      <c r="RM373"/>
      <c r="RN373"/>
      <c r="RO373"/>
      <c r="RP373"/>
      <c r="RQ373"/>
      <c r="RR373"/>
      <c r="RS373"/>
      <c r="RT373"/>
      <c r="RU373"/>
      <c r="RV373"/>
      <c r="RW373"/>
      <c r="RX373"/>
      <c r="RY373"/>
      <c r="RZ373"/>
      <c r="SA373"/>
      <c r="SB373"/>
      <c r="SC373"/>
      <c r="SD373"/>
      <c r="SE373"/>
      <c r="SF373"/>
      <c r="SG373"/>
      <c r="SH373"/>
      <c r="SI373"/>
      <c r="SJ373"/>
      <c r="SK373"/>
      <c r="SL373"/>
      <c r="SM373"/>
      <c r="SN373"/>
      <c r="SO373"/>
      <c r="SP373"/>
      <c r="SQ373"/>
      <c r="SR373"/>
      <c r="SS373"/>
      <c r="ST373"/>
      <c r="SU373"/>
      <c r="SV373"/>
      <c r="SW373"/>
      <c r="SX373"/>
      <c r="SY373"/>
      <c r="SZ373"/>
      <c r="TA373"/>
      <c r="TB373"/>
      <c r="TC373"/>
      <c r="TD373"/>
      <c r="TE373"/>
      <c r="TF373"/>
      <c r="TG373"/>
      <c r="TH373"/>
      <c r="TI373"/>
      <c r="TJ373"/>
      <c r="TK373"/>
      <c r="TL373"/>
      <c r="TM373"/>
      <c r="TN373"/>
      <c r="TO373"/>
      <c r="TP373"/>
      <c r="TQ373"/>
      <c r="TR373"/>
      <c r="TS373"/>
      <c r="TT373"/>
      <c r="TU373"/>
      <c r="TV373"/>
      <c r="TW373"/>
      <c r="TX373"/>
      <c r="TY373"/>
      <c r="TZ373"/>
      <c r="UA373"/>
      <c r="UB373"/>
      <c r="UC373"/>
      <c r="UD373"/>
      <c r="UE373"/>
      <c r="UF373"/>
      <c r="UG373"/>
      <c r="UH373"/>
      <c r="UI373"/>
      <c r="UJ373"/>
      <c r="UK373"/>
      <c r="UL373"/>
      <c r="UM373"/>
      <c r="UN373"/>
      <c r="UO373"/>
      <c r="UP373"/>
      <c r="UQ373"/>
      <c r="UR373"/>
      <c r="US373"/>
      <c r="UT373"/>
      <c r="UU373"/>
      <c r="UV373"/>
      <c r="UW373"/>
      <c r="UX373"/>
      <c r="UY373"/>
      <c r="UZ373"/>
      <c r="VA373"/>
      <c r="VB373"/>
      <c r="VC373"/>
      <c r="VD373"/>
      <c r="VE373"/>
      <c r="VF373"/>
      <c r="VG373"/>
      <c r="VH373"/>
      <c r="VI373"/>
      <c r="VJ373"/>
      <c r="VK373"/>
      <c r="VL373"/>
      <c r="VM373"/>
      <c r="VN373"/>
      <c r="VO373"/>
      <c r="VP373"/>
      <c r="VQ373"/>
      <c r="VR373"/>
      <c r="VS373"/>
      <c r="VT373"/>
      <c r="VU373"/>
      <c r="VV373"/>
      <c r="VW373"/>
      <c r="VX373"/>
      <c r="VY373"/>
      <c r="VZ373"/>
      <c r="WA373"/>
      <c r="WB373"/>
      <c r="WC373"/>
      <c r="WD373"/>
      <c r="WE373"/>
      <c r="WF373"/>
      <c r="WG373"/>
      <c r="WH373"/>
      <c r="WI373"/>
      <c r="WJ373"/>
      <c r="WK373"/>
      <c r="WL373"/>
      <c r="WM373"/>
      <c r="WN373"/>
      <c r="WO373"/>
      <c r="WP373"/>
      <c r="WQ373"/>
      <c r="WR373"/>
      <c r="WS373"/>
      <c r="WT373"/>
      <c r="WU373"/>
      <c r="WV373"/>
      <c r="WW373"/>
      <c r="WX373"/>
      <c r="WY373"/>
      <c r="WZ373"/>
      <c r="XA373"/>
      <c r="XB373"/>
      <c r="XC373"/>
      <c r="XD373"/>
      <c r="XE373"/>
      <c r="XF373"/>
      <c r="XG373"/>
      <c r="XH373"/>
      <c r="XI373"/>
      <c r="XJ373"/>
      <c r="XK373"/>
      <c r="XL373"/>
      <c r="XM373"/>
      <c r="XN373"/>
      <c r="XO373"/>
      <c r="XP373"/>
      <c r="XQ373"/>
      <c r="XR373"/>
      <c r="XS373"/>
      <c r="XT373"/>
      <c r="XU373"/>
      <c r="XV373"/>
      <c r="XW373"/>
      <c r="XX373"/>
      <c r="XY373"/>
      <c r="XZ373"/>
      <c r="YA373"/>
      <c r="YB373"/>
      <c r="YC373"/>
      <c r="YD373"/>
      <c r="YE373"/>
      <c r="YF373"/>
      <c r="YG373"/>
      <c r="YH373"/>
      <c r="YI373"/>
      <c r="YJ373"/>
      <c r="YK373"/>
      <c r="YL373"/>
      <c r="YM373"/>
      <c r="YN373"/>
      <c r="YO373"/>
      <c r="YP373"/>
      <c r="YQ373"/>
      <c r="YR373"/>
      <c r="YS373"/>
      <c r="YT373"/>
      <c r="YU373"/>
      <c r="YV373"/>
      <c r="YW373"/>
      <c r="YX373"/>
      <c r="YY373"/>
      <c r="YZ373"/>
      <c r="ZA373"/>
      <c r="ZB373"/>
      <c r="ZC373"/>
      <c r="ZD373"/>
      <c r="ZE373"/>
      <c r="ZF373"/>
      <c r="ZG373"/>
      <c r="ZH373"/>
      <c r="ZI373"/>
      <c r="ZJ373"/>
      <c r="ZK373"/>
      <c r="ZL373"/>
      <c r="ZM373"/>
      <c r="ZN373"/>
      <c r="ZO373"/>
      <c r="ZP373"/>
      <c r="ZQ373"/>
      <c r="ZR373"/>
      <c r="ZS373"/>
      <c r="ZT373"/>
      <c r="ZU373"/>
      <c r="ZV373"/>
      <c r="ZW373"/>
      <c r="ZX373"/>
      <c r="ZY373"/>
      <c r="ZZ373"/>
      <c r="AAA373"/>
      <c r="AAB373"/>
      <c r="AAC373"/>
      <c r="AAD373"/>
      <c r="AAE373"/>
      <c r="AAF373"/>
      <c r="AAG373"/>
      <c r="AAH373"/>
      <c r="AAI373"/>
      <c r="AAJ373"/>
      <c r="AAK373"/>
      <c r="AAL373"/>
      <c r="AAM373"/>
      <c r="AAN373"/>
      <c r="AAO373"/>
      <c r="AAP373"/>
      <c r="AAQ373"/>
      <c r="AAR373"/>
      <c r="AAS373"/>
      <c r="AAT373"/>
      <c r="AAU373"/>
      <c r="AAV373"/>
      <c r="AAW373"/>
      <c r="AAX373"/>
      <c r="AAY373"/>
      <c r="AAZ373"/>
      <c r="ABA373"/>
      <c r="ABB373"/>
      <c r="ABC373"/>
      <c r="ABD373"/>
      <c r="ABE373"/>
      <c r="ABF373"/>
      <c r="ABG373"/>
      <c r="ABH373"/>
      <c r="ABI373"/>
      <c r="ABJ373"/>
      <c r="ABK373"/>
      <c r="ABL373"/>
      <c r="ABM373"/>
      <c r="ABN373"/>
      <c r="ABO373"/>
      <c r="ABP373"/>
      <c r="ABQ373"/>
      <c r="ABR373"/>
      <c r="ABS373"/>
      <c r="ABT373"/>
      <c r="ABU373"/>
      <c r="ABV373"/>
      <c r="ABW373"/>
      <c r="ABX373"/>
      <c r="ABY373"/>
      <c r="ABZ373"/>
      <c r="ACA373"/>
      <c r="ACB373"/>
      <c r="ACC373"/>
      <c r="ACD373"/>
      <c r="ACE373"/>
      <c r="ACF373"/>
      <c r="ACG373"/>
      <c r="ACH373"/>
      <c r="ACI373"/>
      <c r="ACJ373"/>
      <c r="ACK373"/>
      <c r="ACL373"/>
      <c r="ACM373"/>
      <c r="ACN373"/>
      <c r="ACO373"/>
      <c r="ACP373"/>
      <c r="ACQ373"/>
      <c r="ACR373"/>
      <c r="ACS373"/>
      <c r="ACT373"/>
      <c r="ACU373"/>
      <c r="ACV373"/>
      <c r="ACW373"/>
      <c r="ACX373"/>
      <c r="ACY373"/>
      <c r="ACZ373"/>
      <c r="ADA373"/>
      <c r="ADB373"/>
      <c r="ADC373"/>
      <c r="ADD373"/>
      <c r="ADE373"/>
      <c r="ADF373"/>
      <c r="ADG373"/>
      <c r="ADH373"/>
      <c r="ADI373"/>
      <c r="ADJ373"/>
      <c r="ADK373"/>
      <c r="ADL373"/>
      <c r="ADM373"/>
      <c r="ADN373"/>
      <c r="ADO373"/>
      <c r="ADP373"/>
      <c r="ADQ373"/>
      <c r="ADR373"/>
      <c r="ADS373"/>
      <c r="ADT373"/>
      <c r="ADU373"/>
      <c r="ADV373"/>
      <c r="ADW373"/>
      <c r="ADX373"/>
      <c r="ADY373"/>
      <c r="ADZ373"/>
      <c r="AEA373"/>
      <c r="AEB373"/>
      <c r="AEC373"/>
      <c r="AED373"/>
      <c r="AEE373"/>
      <c r="AEF373"/>
      <c r="AEG373"/>
      <c r="AEH373"/>
      <c r="AEI373"/>
      <c r="AEJ373"/>
      <c r="AEK373"/>
      <c r="AEL373"/>
      <c r="AEM373"/>
      <c r="AEN373"/>
      <c r="AEO373"/>
      <c r="AEP373"/>
      <c r="AEQ373"/>
      <c r="AER373"/>
      <c r="AES373"/>
      <c r="AET373"/>
      <c r="AEU373"/>
      <c r="AEV373"/>
      <c r="AEW373"/>
      <c r="AEX373"/>
      <c r="AEY373"/>
      <c r="AEZ373"/>
      <c r="AFA373"/>
      <c r="AFB373"/>
      <c r="AFC373"/>
      <c r="AFD373"/>
      <c r="AFE373"/>
      <c r="AFF373"/>
      <c r="AFG373"/>
      <c r="AFH373"/>
      <c r="AFI373"/>
      <c r="AFJ373"/>
      <c r="AFK373"/>
      <c r="AFL373"/>
      <c r="AFM373"/>
      <c r="AFN373"/>
      <c r="AFO373"/>
      <c r="AFP373"/>
      <c r="AFQ373"/>
      <c r="AFR373"/>
      <c r="AFS373"/>
      <c r="AFT373"/>
      <c r="AFU373"/>
      <c r="AFV373"/>
      <c r="AFW373"/>
      <c r="AFX373"/>
      <c r="AFY373"/>
      <c r="AFZ373"/>
      <c r="AGA373"/>
      <c r="AGB373"/>
      <c r="AGC373"/>
      <c r="AGD373"/>
      <c r="AGE373"/>
      <c r="AGF373"/>
      <c r="AGG373"/>
      <c r="AGH373"/>
      <c r="AGI373"/>
      <c r="AGJ373"/>
      <c r="AGK373"/>
      <c r="AGL373"/>
      <c r="AGM373"/>
      <c r="AGN373"/>
      <c r="AGO373"/>
      <c r="AGP373"/>
      <c r="AGQ373"/>
      <c r="AGR373"/>
      <c r="AGS373"/>
      <c r="AGT373"/>
      <c r="AGU373"/>
      <c r="AGV373"/>
      <c r="AGW373"/>
      <c r="AGX373"/>
      <c r="AGY373"/>
      <c r="AGZ373"/>
      <c r="AHA373"/>
      <c r="AHB373"/>
      <c r="AHC373"/>
      <c r="AHD373"/>
      <c r="AHE373"/>
      <c r="AHF373"/>
      <c r="AHG373"/>
      <c r="AHH373"/>
      <c r="AHI373"/>
      <c r="AHJ373"/>
      <c r="AHK373"/>
      <c r="AHL373"/>
      <c r="AHM373"/>
      <c r="AHN373"/>
      <c r="AHO373"/>
      <c r="AHP373"/>
      <c r="AHQ373"/>
      <c r="AHR373"/>
      <c r="AHS373"/>
      <c r="AHT373"/>
      <c r="AHU373"/>
      <c r="AHV373"/>
      <c r="AHW373"/>
      <c r="AHX373"/>
      <c r="AHY373"/>
      <c r="AHZ373"/>
      <c r="AIA373"/>
      <c r="AIB373"/>
      <c r="AIC373"/>
      <c r="AID373"/>
      <c r="AIE373"/>
      <c r="AIF373"/>
      <c r="AIG373"/>
      <c r="AIH373"/>
      <c r="AII373"/>
      <c r="AIJ373"/>
      <c r="AIK373"/>
      <c r="AIL373"/>
      <c r="AIM373"/>
      <c r="AIN373"/>
      <c r="AIO373"/>
      <c r="AIP373"/>
      <c r="AIQ373"/>
      <c r="AIR373"/>
      <c r="AIS373"/>
      <c r="AIT373"/>
      <c r="AIU373"/>
      <c r="AIV373"/>
      <c r="AIW373"/>
      <c r="AIX373"/>
      <c r="AIY373"/>
      <c r="AIZ373"/>
      <c r="AJA373"/>
      <c r="AJB373"/>
      <c r="AJC373"/>
      <c r="AJD373"/>
      <c r="AJE373"/>
      <c r="AJF373"/>
      <c r="AJG373"/>
      <c r="AJH373"/>
      <c r="AJI373"/>
      <c r="AJJ373"/>
      <c r="AJK373"/>
      <c r="AJL373"/>
      <c r="AJM373"/>
      <c r="AJN373"/>
      <c r="AJO373"/>
      <c r="AJP373"/>
      <c r="AJQ373"/>
      <c r="AJR373"/>
      <c r="AJS373"/>
      <c r="AJT373"/>
      <c r="AJU373"/>
      <c r="AJV373"/>
      <c r="AJW373"/>
      <c r="AJX373"/>
      <c r="AJY373"/>
      <c r="AJZ373"/>
      <c r="AKA373"/>
      <c r="AKB373"/>
      <c r="AKC373"/>
      <c r="AKD373"/>
      <c r="AKE373"/>
      <c r="AKF373"/>
      <c r="AKG373"/>
      <c r="AKH373"/>
      <c r="AKI373"/>
      <c r="AKJ373"/>
      <c r="AKK373"/>
      <c r="AKL373"/>
      <c r="AKM373"/>
      <c r="AKN373"/>
      <c r="AKO373"/>
      <c r="AKP373"/>
      <c r="AKQ373"/>
      <c r="AKR373"/>
      <c r="AKS373"/>
      <c r="AKT373"/>
      <c r="AKU373"/>
      <c r="AKV373"/>
      <c r="AKW373"/>
      <c r="AKX373"/>
      <c r="AKY373"/>
      <c r="AKZ373"/>
      <c r="ALA373"/>
      <c r="ALB373"/>
      <c r="ALC373"/>
      <c r="ALD373"/>
      <c r="ALE373"/>
      <c r="ALF373"/>
      <c r="ALG373"/>
      <c r="ALH373"/>
      <c r="ALI373"/>
      <c r="ALJ373"/>
      <c r="ALK373"/>
      <c r="ALL373"/>
      <c r="ALM373"/>
      <c r="ALN373"/>
      <c r="ALO373"/>
      <c r="ALP373"/>
      <c r="ALQ373"/>
      <c r="ALR373"/>
      <c r="ALS373"/>
      <c r="ALT373"/>
      <c r="ALU373"/>
      <c r="ALV373"/>
      <c r="ALW373"/>
      <c r="ALX373"/>
      <c r="ALY373"/>
      <c r="ALZ373"/>
      <c r="AMA373"/>
      <c r="AMB373"/>
      <c r="AMC373"/>
      <c r="AMD373"/>
      <c r="AME373"/>
      <c r="AMF373"/>
      <c r="AMG373"/>
      <c r="AMH373"/>
      <c r="AMI373"/>
      <c r="AMJ373"/>
    </row>
    <row r="374" spans="1:1024" ht="26.25" x14ac:dyDescent="0.25">
      <c r="A374" s="105" t="s">
        <v>1392</v>
      </c>
      <c r="B374" s="106">
        <v>1</v>
      </c>
      <c r="C374" s="106">
        <v>1</v>
      </c>
      <c r="D374" s="106">
        <v>1</v>
      </c>
      <c r="E374" s="106">
        <v>1</v>
      </c>
      <c r="F374" s="106">
        <v>1</v>
      </c>
      <c r="G374" s="106">
        <v>1</v>
      </c>
      <c r="H374" s="106">
        <v>1</v>
      </c>
      <c r="I374" s="106">
        <v>1</v>
      </c>
      <c r="J374" s="106">
        <v>1</v>
      </c>
      <c r="K374" s="106">
        <v>1</v>
      </c>
      <c r="L374" s="106">
        <v>1</v>
      </c>
      <c r="M374" s="106">
        <v>1</v>
      </c>
      <c r="N374" s="106">
        <v>1</v>
      </c>
      <c r="O374" s="106">
        <v>1</v>
      </c>
      <c r="P374" s="107">
        <v>0</v>
      </c>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c r="KL374"/>
      <c r="KM374"/>
      <c r="KN374"/>
      <c r="KO374"/>
      <c r="KP374"/>
      <c r="KQ374"/>
      <c r="KR374"/>
      <c r="KS374"/>
      <c r="KT374"/>
      <c r="KU374"/>
      <c r="KV374"/>
      <c r="KW374"/>
      <c r="KX374"/>
      <c r="KY374"/>
      <c r="KZ374"/>
      <c r="LA374"/>
      <c r="LB374"/>
      <c r="LC374"/>
      <c r="LD374"/>
      <c r="LE374"/>
      <c r="LF374"/>
      <c r="LG374"/>
      <c r="LH374"/>
      <c r="LI374"/>
      <c r="LJ374"/>
      <c r="LK374"/>
      <c r="LL374"/>
      <c r="LM374"/>
      <c r="LN374"/>
      <c r="LO374"/>
      <c r="LP374"/>
      <c r="LQ374"/>
      <c r="LR374"/>
      <c r="LS374"/>
      <c r="LT374"/>
      <c r="LU374"/>
      <c r="LV374"/>
      <c r="LW374"/>
      <c r="LX374"/>
      <c r="LY374"/>
      <c r="LZ374"/>
      <c r="MA374"/>
      <c r="MB374"/>
      <c r="MC374"/>
      <c r="MD374"/>
      <c r="ME374"/>
      <c r="MF374"/>
      <c r="MG374"/>
      <c r="MH374"/>
      <c r="MI374"/>
      <c r="MJ374"/>
      <c r="MK374"/>
      <c r="ML374"/>
      <c r="MM374"/>
      <c r="MN374"/>
      <c r="MO374"/>
      <c r="MP374"/>
      <c r="MQ374"/>
      <c r="MR374"/>
      <c r="MS374"/>
      <c r="MT374"/>
      <c r="MU374"/>
      <c r="MV374"/>
      <c r="MW374"/>
      <c r="MX374"/>
      <c r="MY374"/>
      <c r="MZ374"/>
      <c r="NA374"/>
      <c r="NB374"/>
      <c r="NC374"/>
      <c r="ND374"/>
      <c r="NE374"/>
      <c r="NF374"/>
      <c r="NG374"/>
      <c r="NH374"/>
      <c r="NI374"/>
      <c r="NJ374"/>
      <c r="NK374"/>
      <c r="NL374"/>
      <c r="NM374"/>
      <c r="NN374"/>
      <c r="NO374"/>
      <c r="NP374"/>
      <c r="NQ374"/>
      <c r="NR374"/>
      <c r="NS374"/>
      <c r="NT374"/>
      <c r="NU374"/>
      <c r="NV374"/>
      <c r="NW374"/>
      <c r="NX374"/>
      <c r="NY374"/>
      <c r="NZ374"/>
      <c r="OA374"/>
      <c r="OB374"/>
      <c r="OC374"/>
      <c r="OD374"/>
      <c r="OE374"/>
      <c r="OF374"/>
      <c r="OG374"/>
      <c r="OH374"/>
      <c r="OI374"/>
      <c r="OJ374"/>
      <c r="OK374"/>
      <c r="OL374"/>
      <c r="OM374"/>
      <c r="ON374"/>
      <c r="OO374"/>
      <c r="OP374"/>
      <c r="OQ374"/>
      <c r="OR374"/>
      <c r="OS374"/>
      <c r="OT374"/>
      <c r="OU374"/>
      <c r="OV374"/>
      <c r="OW374"/>
      <c r="OX374"/>
      <c r="OY374"/>
      <c r="OZ374"/>
      <c r="PA374"/>
      <c r="PB374"/>
      <c r="PC374"/>
      <c r="PD374"/>
      <c r="PE374"/>
      <c r="PF374"/>
      <c r="PG374"/>
      <c r="PH374"/>
      <c r="PI374"/>
      <c r="PJ374"/>
      <c r="PK374"/>
      <c r="PL374"/>
      <c r="PM374"/>
      <c r="PN374"/>
      <c r="PO374"/>
      <c r="PP374"/>
      <c r="PQ374"/>
      <c r="PR374"/>
      <c r="PS374"/>
      <c r="PT374"/>
      <c r="PU374"/>
      <c r="PV374"/>
      <c r="PW374"/>
      <c r="PX374"/>
      <c r="PY374"/>
      <c r="PZ374"/>
      <c r="QA374"/>
      <c r="QB374"/>
      <c r="QC374"/>
      <c r="QD374"/>
      <c r="QE374"/>
      <c r="QF374"/>
      <c r="QG374"/>
      <c r="QH374"/>
      <c r="QI374"/>
      <c r="QJ374"/>
      <c r="QK374"/>
      <c r="QL374"/>
      <c r="QM374"/>
      <c r="QN374"/>
      <c r="QO374"/>
      <c r="QP374"/>
      <c r="QQ374"/>
      <c r="QR374"/>
      <c r="QS374"/>
      <c r="QT374"/>
      <c r="QU374"/>
      <c r="QV374"/>
      <c r="QW374"/>
      <c r="QX374"/>
      <c r="QY374"/>
      <c r="QZ374"/>
      <c r="RA374"/>
      <c r="RB374"/>
      <c r="RC374"/>
      <c r="RD374"/>
      <c r="RE374"/>
      <c r="RF374"/>
      <c r="RG374"/>
      <c r="RH374"/>
      <c r="RI374"/>
      <c r="RJ374"/>
      <c r="RK374"/>
      <c r="RL374"/>
      <c r="RM374"/>
      <c r="RN374"/>
      <c r="RO374"/>
      <c r="RP374"/>
      <c r="RQ374"/>
      <c r="RR374"/>
      <c r="RS374"/>
      <c r="RT374"/>
      <c r="RU374"/>
      <c r="RV374"/>
      <c r="RW374"/>
      <c r="RX374"/>
      <c r="RY374"/>
      <c r="RZ374"/>
      <c r="SA374"/>
      <c r="SB374"/>
      <c r="SC374"/>
      <c r="SD374"/>
      <c r="SE374"/>
      <c r="SF374"/>
      <c r="SG374"/>
      <c r="SH374"/>
      <c r="SI374"/>
      <c r="SJ374"/>
      <c r="SK374"/>
      <c r="SL374"/>
      <c r="SM374"/>
      <c r="SN374"/>
      <c r="SO374"/>
      <c r="SP374"/>
      <c r="SQ374"/>
      <c r="SR374"/>
      <c r="SS374"/>
      <c r="ST374"/>
      <c r="SU374"/>
      <c r="SV374"/>
      <c r="SW374"/>
      <c r="SX374"/>
      <c r="SY374"/>
      <c r="SZ374"/>
      <c r="TA374"/>
      <c r="TB374"/>
      <c r="TC374"/>
      <c r="TD374"/>
      <c r="TE374"/>
      <c r="TF374"/>
      <c r="TG374"/>
      <c r="TH374"/>
      <c r="TI374"/>
      <c r="TJ374"/>
      <c r="TK374"/>
      <c r="TL374"/>
      <c r="TM374"/>
      <c r="TN374"/>
      <c r="TO374"/>
      <c r="TP374"/>
      <c r="TQ374"/>
      <c r="TR374"/>
      <c r="TS374"/>
      <c r="TT374"/>
      <c r="TU374"/>
      <c r="TV374"/>
      <c r="TW374"/>
      <c r="TX374"/>
      <c r="TY374"/>
      <c r="TZ374"/>
      <c r="UA374"/>
      <c r="UB374"/>
      <c r="UC374"/>
      <c r="UD374"/>
      <c r="UE374"/>
      <c r="UF374"/>
      <c r="UG374"/>
      <c r="UH374"/>
      <c r="UI374"/>
      <c r="UJ374"/>
      <c r="UK374"/>
      <c r="UL374"/>
      <c r="UM374"/>
      <c r="UN374"/>
      <c r="UO374"/>
      <c r="UP374"/>
      <c r="UQ374"/>
      <c r="UR374"/>
      <c r="US374"/>
      <c r="UT374"/>
      <c r="UU374"/>
      <c r="UV374"/>
      <c r="UW374"/>
      <c r="UX374"/>
      <c r="UY374"/>
      <c r="UZ374"/>
      <c r="VA374"/>
      <c r="VB374"/>
      <c r="VC374"/>
      <c r="VD374"/>
      <c r="VE374"/>
      <c r="VF374"/>
      <c r="VG374"/>
      <c r="VH374"/>
      <c r="VI374"/>
      <c r="VJ374"/>
      <c r="VK374"/>
      <c r="VL374"/>
      <c r="VM374"/>
      <c r="VN374"/>
      <c r="VO374"/>
      <c r="VP374"/>
      <c r="VQ374"/>
      <c r="VR374"/>
      <c r="VS374"/>
      <c r="VT374"/>
      <c r="VU374"/>
      <c r="VV374"/>
      <c r="VW374"/>
      <c r="VX374"/>
      <c r="VY374"/>
      <c r="VZ374"/>
      <c r="WA374"/>
      <c r="WB374"/>
      <c r="WC374"/>
      <c r="WD374"/>
      <c r="WE374"/>
      <c r="WF374"/>
      <c r="WG374"/>
      <c r="WH374"/>
      <c r="WI374"/>
      <c r="WJ374"/>
      <c r="WK374"/>
      <c r="WL374"/>
      <c r="WM374"/>
      <c r="WN374"/>
      <c r="WO374"/>
      <c r="WP374"/>
      <c r="WQ374"/>
      <c r="WR374"/>
      <c r="WS374"/>
      <c r="WT374"/>
      <c r="WU374"/>
      <c r="WV374"/>
      <c r="WW374"/>
      <c r="WX374"/>
      <c r="WY374"/>
      <c r="WZ374"/>
      <c r="XA374"/>
      <c r="XB374"/>
      <c r="XC374"/>
      <c r="XD374"/>
      <c r="XE374"/>
      <c r="XF374"/>
      <c r="XG374"/>
      <c r="XH374"/>
      <c r="XI374"/>
      <c r="XJ374"/>
      <c r="XK374"/>
      <c r="XL374"/>
      <c r="XM374"/>
      <c r="XN374"/>
      <c r="XO374"/>
      <c r="XP374"/>
      <c r="XQ374"/>
      <c r="XR374"/>
      <c r="XS374"/>
      <c r="XT374"/>
      <c r="XU374"/>
      <c r="XV374"/>
      <c r="XW374"/>
      <c r="XX374"/>
      <c r="XY374"/>
      <c r="XZ374"/>
      <c r="YA374"/>
      <c r="YB374"/>
      <c r="YC374"/>
      <c r="YD374"/>
      <c r="YE374"/>
      <c r="YF374"/>
      <c r="YG374"/>
      <c r="YH374"/>
      <c r="YI374"/>
      <c r="YJ374"/>
      <c r="YK374"/>
      <c r="YL374"/>
      <c r="YM374"/>
      <c r="YN374"/>
      <c r="YO374"/>
      <c r="YP374"/>
      <c r="YQ374"/>
      <c r="YR374"/>
      <c r="YS374"/>
      <c r="YT374"/>
      <c r="YU374"/>
      <c r="YV374"/>
      <c r="YW374"/>
      <c r="YX374"/>
      <c r="YY374"/>
      <c r="YZ374"/>
      <c r="ZA374"/>
      <c r="ZB374"/>
      <c r="ZC374"/>
      <c r="ZD374"/>
      <c r="ZE374"/>
      <c r="ZF374"/>
      <c r="ZG374"/>
      <c r="ZH374"/>
      <c r="ZI374"/>
      <c r="ZJ374"/>
      <c r="ZK374"/>
      <c r="ZL374"/>
      <c r="ZM374"/>
      <c r="ZN374"/>
      <c r="ZO374"/>
      <c r="ZP374"/>
      <c r="ZQ374"/>
      <c r="ZR374"/>
      <c r="ZS374"/>
      <c r="ZT374"/>
      <c r="ZU374"/>
      <c r="ZV374"/>
      <c r="ZW374"/>
      <c r="ZX374"/>
      <c r="ZY374"/>
      <c r="ZZ374"/>
      <c r="AAA374"/>
      <c r="AAB374"/>
      <c r="AAC374"/>
      <c r="AAD374"/>
      <c r="AAE374"/>
      <c r="AAF374"/>
      <c r="AAG374"/>
      <c r="AAH374"/>
      <c r="AAI374"/>
      <c r="AAJ374"/>
      <c r="AAK374"/>
      <c r="AAL374"/>
      <c r="AAM374"/>
      <c r="AAN374"/>
      <c r="AAO374"/>
      <c r="AAP374"/>
      <c r="AAQ374"/>
      <c r="AAR374"/>
      <c r="AAS374"/>
      <c r="AAT374"/>
      <c r="AAU374"/>
      <c r="AAV374"/>
      <c r="AAW374"/>
      <c r="AAX374"/>
      <c r="AAY374"/>
      <c r="AAZ374"/>
      <c r="ABA374"/>
      <c r="ABB374"/>
      <c r="ABC374"/>
      <c r="ABD374"/>
      <c r="ABE374"/>
      <c r="ABF374"/>
      <c r="ABG374"/>
      <c r="ABH374"/>
      <c r="ABI374"/>
      <c r="ABJ374"/>
      <c r="ABK374"/>
      <c r="ABL374"/>
      <c r="ABM374"/>
      <c r="ABN374"/>
      <c r="ABO374"/>
      <c r="ABP374"/>
      <c r="ABQ374"/>
      <c r="ABR374"/>
      <c r="ABS374"/>
      <c r="ABT374"/>
      <c r="ABU374"/>
      <c r="ABV374"/>
      <c r="ABW374"/>
      <c r="ABX374"/>
      <c r="ABY374"/>
      <c r="ABZ374"/>
      <c r="ACA374"/>
      <c r="ACB374"/>
      <c r="ACC374"/>
      <c r="ACD374"/>
      <c r="ACE374"/>
      <c r="ACF374"/>
      <c r="ACG374"/>
      <c r="ACH374"/>
      <c r="ACI374"/>
      <c r="ACJ374"/>
      <c r="ACK374"/>
      <c r="ACL374"/>
      <c r="ACM374"/>
      <c r="ACN374"/>
      <c r="ACO374"/>
      <c r="ACP374"/>
      <c r="ACQ374"/>
      <c r="ACR374"/>
      <c r="ACS374"/>
      <c r="ACT374"/>
      <c r="ACU374"/>
      <c r="ACV374"/>
      <c r="ACW374"/>
      <c r="ACX374"/>
      <c r="ACY374"/>
      <c r="ACZ374"/>
      <c r="ADA374"/>
      <c r="ADB374"/>
      <c r="ADC374"/>
      <c r="ADD374"/>
      <c r="ADE374"/>
      <c r="ADF374"/>
      <c r="ADG374"/>
      <c r="ADH374"/>
      <c r="ADI374"/>
      <c r="ADJ374"/>
      <c r="ADK374"/>
      <c r="ADL374"/>
      <c r="ADM374"/>
      <c r="ADN374"/>
      <c r="ADO374"/>
      <c r="ADP374"/>
      <c r="ADQ374"/>
      <c r="ADR374"/>
      <c r="ADS374"/>
      <c r="ADT374"/>
      <c r="ADU374"/>
      <c r="ADV374"/>
      <c r="ADW374"/>
      <c r="ADX374"/>
      <c r="ADY374"/>
      <c r="ADZ374"/>
      <c r="AEA374"/>
      <c r="AEB374"/>
      <c r="AEC374"/>
      <c r="AED374"/>
      <c r="AEE374"/>
      <c r="AEF374"/>
      <c r="AEG374"/>
      <c r="AEH374"/>
      <c r="AEI374"/>
      <c r="AEJ374"/>
      <c r="AEK374"/>
      <c r="AEL374"/>
      <c r="AEM374"/>
      <c r="AEN374"/>
      <c r="AEO374"/>
      <c r="AEP374"/>
      <c r="AEQ374"/>
      <c r="AER374"/>
      <c r="AES374"/>
      <c r="AET374"/>
      <c r="AEU374"/>
      <c r="AEV374"/>
      <c r="AEW374"/>
      <c r="AEX374"/>
      <c r="AEY374"/>
      <c r="AEZ374"/>
      <c r="AFA374"/>
      <c r="AFB374"/>
      <c r="AFC374"/>
      <c r="AFD374"/>
      <c r="AFE374"/>
      <c r="AFF374"/>
      <c r="AFG374"/>
      <c r="AFH374"/>
      <c r="AFI374"/>
      <c r="AFJ374"/>
      <c r="AFK374"/>
      <c r="AFL374"/>
      <c r="AFM374"/>
      <c r="AFN374"/>
      <c r="AFO374"/>
      <c r="AFP374"/>
      <c r="AFQ374"/>
      <c r="AFR374"/>
      <c r="AFS374"/>
      <c r="AFT374"/>
      <c r="AFU374"/>
      <c r="AFV374"/>
      <c r="AFW374"/>
      <c r="AFX374"/>
      <c r="AFY374"/>
      <c r="AFZ374"/>
      <c r="AGA374"/>
      <c r="AGB374"/>
      <c r="AGC374"/>
      <c r="AGD374"/>
      <c r="AGE374"/>
      <c r="AGF374"/>
      <c r="AGG374"/>
      <c r="AGH374"/>
      <c r="AGI374"/>
      <c r="AGJ374"/>
      <c r="AGK374"/>
      <c r="AGL374"/>
      <c r="AGM374"/>
      <c r="AGN374"/>
      <c r="AGO374"/>
      <c r="AGP374"/>
      <c r="AGQ374"/>
      <c r="AGR374"/>
      <c r="AGS374"/>
      <c r="AGT374"/>
      <c r="AGU374"/>
      <c r="AGV374"/>
      <c r="AGW374"/>
      <c r="AGX374"/>
      <c r="AGY374"/>
      <c r="AGZ374"/>
      <c r="AHA374"/>
      <c r="AHB374"/>
      <c r="AHC374"/>
      <c r="AHD374"/>
      <c r="AHE374"/>
      <c r="AHF374"/>
      <c r="AHG374"/>
      <c r="AHH374"/>
      <c r="AHI374"/>
      <c r="AHJ374"/>
      <c r="AHK374"/>
      <c r="AHL374"/>
      <c r="AHM374"/>
      <c r="AHN374"/>
      <c r="AHO374"/>
      <c r="AHP374"/>
      <c r="AHQ374"/>
      <c r="AHR374"/>
      <c r="AHS374"/>
      <c r="AHT374"/>
      <c r="AHU374"/>
      <c r="AHV374"/>
      <c r="AHW374"/>
      <c r="AHX374"/>
      <c r="AHY374"/>
      <c r="AHZ374"/>
      <c r="AIA374"/>
      <c r="AIB374"/>
      <c r="AIC374"/>
      <c r="AID374"/>
      <c r="AIE374"/>
      <c r="AIF374"/>
      <c r="AIG374"/>
      <c r="AIH374"/>
      <c r="AII374"/>
      <c r="AIJ374"/>
      <c r="AIK374"/>
      <c r="AIL374"/>
      <c r="AIM374"/>
      <c r="AIN374"/>
      <c r="AIO374"/>
      <c r="AIP374"/>
      <c r="AIQ374"/>
      <c r="AIR374"/>
      <c r="AIS374"/>
      <c r="AIT374"/>
      <c r="AIU374"/>
      <c r="AIV374"/>
      <c r="AIW374"/>
      <c r="AIX374"/>
      <c r="AIY374"/>
      <c r="AIZ374"/>
      <c r="AJA374"/>
      <c r="AJB374"/>
      <c r="AJC374"/>
      <c r="AJD374"/>
      <c r="AJE374"/>
      <c r="AJF374"/>
      <c r="AJG374"/>
      <c r="AJH374"/>
      <c r="AJI374"/>
      <c r="AJJ374"/>
      <c r="AJK374"/>
      <c r="AJL374"/>
      <c r="AJM374"/>
      <c r="AJN374"/>
      <c r="AJO374"/>
      <c r="AJP374"/>
      <c r="AJQ374"/>
      <c r="AJR374"/>
      <c r="AJS374"/>
      <c r="AJT374"/>
      <c r="AJU374"/>
      <c r="AJV374"/>
      <c r="AJW374"/>
      <c r="AJX374"/>
      <c r="AJY374"/>
      <c r="AJZ374"/>
      <c r="AKA374"/>
      <c r="AKB374"/>
      <c r="AKC374"/>
      <c r="AKD374"/>
      <c r="AKE374"/>
      <c r="AKF374"/>
      <c r="AKG374"/>
      <c r="AKH374"/>
      <c r="AKI374"/>
      <c r="AKJ374"/>
      <c r="AKK374"/>
      <c r="AKL374"/>
      <c r="AKM374"/>
      <c r="AKN374"/>
      <c r="AKO374"/>
      <c r="AKP374"/>
      <c r="AKQ374"/>
      <c r="AKR374"/>
      <c r="AKS374"/>
      <c r="AKT374"/>
      <c r="AKU374"/>
      <c r="AKV374"/>
      <c r="AKW374"/>
      <c r="AKX374"/>
      <c r="AKY374"/>
      <c r="AKZ374"/>
      <c r="ALA374"/>
      <c r="ALB374"/>
      <c r="ALC374"/>
      <c r="ALD374"/>
      <c r="ALE374"/>
      <c r="ALF374"/>
      <c r="ALG374"/>
      <c r="ALH374"/>
      <c r="ALI374"/>
      <c r="ALJ374"/>
      <c r="ALK374"/>
      <c r="ALL374"/>
      <c r="ALM374"/>
      <c r="ALN374"/>
      <c r="ALO374"/>
      <c r="ALP374"/>
      <c r="ALQ374"/>
      <c r="ALR374"/>
      <c r="ALS374"/>
      <c r="ALT374"/>
      <c r="ALU374"/>
      <c r="ALV374"/>
      <c r="ALW374"/>
      <c r="ALX374"/>
      <c r="ALY374"/>
      <c r="ALZ374"/>
      <c r="AMA374"/>
      <c r="AMB374"/>
      <c r="AMC374"/>
      <c r="AMD374"/>
      <c r="AME374"/>
      <c r="AMF374"/>
      <c r="AMG374"/>
      <c r="AMH374"/>
      <c r="AMI374"/>
      <c r="AMJ374"/>
    </row>
    <row r="375" spans="1:1024" ht="26.25" x14ac:dyDescent="0.25">
      <c r="A375" s="105" t="s">
        <v>1393</v>
      </c>
      <c r="B375" s="106">
        <v>1</v>
      </c>
      <c r="C375" s="106">
        <v>1</v>
      </c>
      <c r="D375" s="106">
        <v>1</v>
      </c>
      <c r="E375" s="106">
        <v>1</v>
      </c>
      <c r="F375" s="106">
        <v>1</v>
      </c>
      <c r="G375" s="106">
        <v>1</v>
      </c>
      <c r="H375" s="106">
        <v>1</v>
      </c>
      <c r="I375" s="106">
        <v>1</v>
      </c>
      <c r="J375" s="106">
        <v>1</v>
      </c>
      <c r="K375" s="106">
        <v>1</v>
      </c>
      <c r="L375" s="106">
        <v>1</v>
      </c>
      <c r="M375" s="106">
        <v>1</v>
      </c>
      <c r="N375" s="106">
        <v>1</v>
      </c>
      <c r="O375" s="106">
        <v>1</v>
      </c>
      <c r="P375" s="107">
        <v>0</v>
      </c>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c r="IX375"/>
      <c r="IY375"/>
      <c r="IZ375"/>
      <c r="JA375"/>
      <c r="JB375"/>
      <c r="JC375"/>
      <c r="JD375"/>
      <c r="JE375"/>
      <c r="JF375"/>
      <c r="JG375"/>
      <c r="JH375"/>
      <c r="JI375"/>
      <c r="JJ375"/>
      <c r="JK375"/>
      <c r="JL375"/>
      <c r="JM375"/>
      <c r="JN375"/>
      <c r="JO375"/>
      <c r="JP375"/>
      <c r="JQ375"/>
      <c r="JR375"/>
      <c r="JS375"/>
      <c r="JT375"/>
      <c r="JU375"/>
      <c r="JV375"/>
      <c r="JW375"/>
      <c r="JX375"/>
      <c r="JY375"/>
      <c r="JZ375"/>
      <c r="KA375"/>
      <c r="KB375"/>
      <c r="KC375"/>
      <c r="KD375"/>
      <c r="KE375"/>
      <c r="KF375"/>
      <c r="KG375"/>
      <c r="KH375"/>
      <c r="KI375"/>
      <c r="KJ375"/>
      <c r="KK375"/>
      <c r="KL375"/>
      <c r="KM375"/>
      <c r="KN375"/>
      <c r="KO375"/>
      <c r="KP375"/>
      <c r="KQ375"/>
      <c r="KR375"/>
      <c r="KS375"/>
      <c r="KT375"/>
      <c r="KU375"/>
      <c r="KV375"/>
      <c r="KW375"/>
      <c r="KX375"/>
      <c r="KY375"/>
      <c r="KZ375"/>
      <c r="LA375"/>
      <c r="LB375"/>
      <c r="LC375"/>
      <c r="LD375"/>
      <c r="LE375"/>
      <c r="LF375"/>
      <c r="LG375"/>
      <c r="LH375"/>
      <c r="LI375"/>
      <c r="LJ375"/>
      <c r="LK375"/>
      <c r="LL375"/>
      <c r="LM375"/>
      <c r="LN375"/>
      <c r="LO375"/>
      <c r="LP375"/>
      <c r="LQ375"/>
      <c r="LR375"/>
      <c r="LS375"/>
      <c r="LT375"/>
      <c r="LU375"/>
      <c r="LV375"/>
      <c r="LW375"/>
      <c r="LX375"/>
      <c r="LY375"/>
      <c r="LZ375"/>
      <c r="MA375"/>
      <c r="MB375"/>
      <c r="MC375"/>
      <c r="MD375"/>
      <c r="ME375"/>
      <c r="MF375"/>
      <c r="MG375"/>
      <c r="MH375"/>
      <c r="MI375"/>
      <c r="MJ375"/>
      <c r="MK375"/>
      <c r="ML375"/>
      <c r="MM375"/>
      <c r="MN375"/>
      <c r="MO375"/>
      <c r="MP375"/>
      <c r="MQ375"/>
      <c r="MR375"/>
      <c r="MS375"/>
      <c r="MT375"/>
      <c r="MU375"/>
      <c r="MV375"/>
      <c r="MW375"/>
      <c r="MX375"/>
      <c r="MY375"/>
      <c r="MZ375"/>
      <c r="NA375"/>
      <c r="NB375"/>
      <c r="NC375"/>
      <c r="ND375"/>
      <c r="NE375"/>
      <c r="NF375"/>
      <c r="NG375"/>
      <c r="NH375"/>
      <c r="NI375"/>
      <c r="NJ375"/>
      <c r="NK375"/>
      <c r="NL375"/>
      <c r="NM375"/>
      <c r="NN375"/>
      <c r="NO375"/>
      <c r="NP375"/>
      <c r="NQ375"/>
      <c r="NR375"/>
      <c r="NS375"/>
      <c r="NT375"/>
      <c r="NU375"/>
      <c r="NV375"/>
      <c r="NW375"/>
      <c r="NX375"/>
      <c r="NY375"/>
      <c r="NZ375"/>
      <c r="OA375"/>
      <c r="OB375"/>
      <c r="OC375"/>
      <c r="OD375"/>
      <c r="OE375"/>
      <c r="OF375"/>
      <c r="OG375"/>
      <c r="OH375"/>
      <c r="OI375"/>
      <c r="OJ375"/>
      <c r="OK375"/>
      <c r="OL375"/>
      <c r="OM375"/>
      <c r="ON375"/>
      <c r="OO375"/>
      <c r="OP375"/>
      <c r="OQ375"/>
      <c r="OR375"/>
      <c r="OS375"/>
      <c r="OT375"/>
      <c r="OU375"/>
      <c r="OV375"/>
      <c r="OW375"/>
      <c r="OX375"/>
      <c r="OY375"/>
      <c r="OZ375"/>
      <c r="PA375"/>
      <c r="PB375"/>
      <c r="PC375"/>
      <c r="PD375"/>
      <c r="PE375"/>
      <c r="PF375"/>
      <c r="PG375"/>
      <c r="PH375"/>
      <c r="PI375"/>
      <c r="PJ375"/>
      <c r="PK375"/>
      <c r="PL375"/>
      <c r="PM375"/>
      <c r="PN375"/>
      <c r="PO375"/>
      <c r="PP375"/>
      <c r="PQ375"/>
      <c r="PR375"/>
      <c r="PS375"/>
      <c r="PT375"/>
      <c r="PU375"/>
      <c r="PV375"/>
      <c r="PW375"/>
      <c r="PX375"/>
      <c r="PY375"/>
      <c r="PZ375"/>
      <c r="QA375"/>
      <c r="QB375"/>
      <c r="QC375"/>
      <c r="QD375"/>
      <c r="QE375"/>
      <c r="QF375"/>
      <c r="QG375"/>
      <c r="QH375"/>
      <c r="QI375"/>
      <c r="QJ375"/>
      <c r="QK375"/>
      <c r="QL375"/>
      <c r="QM375"/>
      <c r="QN375"/>
      <c r="QO375"/>
      <c r="QP375"/>
      <c r="QQ375"/>
      <c r="QR375"/>
      <c r="QS375"/>
      <c r="QT375"/>
      <c r="QU375"/>
      <c r="QV375"/>
      <c r="QW375"/>
      <c r="QX375"/>
      <c r="QY375"/>
      <c r="QZ375"/>
      <c r="RA375"/>
      <c r="RB375"/>
      <c r="RC375"/>
      <c r="RD375"/>
      <c r="RE375"/>
      <c r="RF375"/>
      <c r="RG375"/>
      <c r="RH375"/>
      <c r="RI375"/>
      <c r="RJ375"/>
      <c r="RK375"/>
      <c r="RL375"/>
      <c r="RM375"/>
      <c r="RN375"/>
      <c r="RO375"/>
      <c r="RP375"/>
      <c r="RQ375"/>
      <c r="RR375"/>
      <c r="RS375"/>
      <c r="RT375"/>
      <c r="RU375"/>
      <c r="RV375"/>
      <c r="RW375"/>
      <c r="RX375"/>
      <c r="RY375"/>
      <c r="RZ375"/>
      <c r="SA375"/>
      <c r="SB375"/>
      <c r="SC375"/>
      <c r="SD375"/>
      <c r="SE375"/>
      <c r="SF375"/>
      <c r="SG375"/>
      <c r="SH375"/>
      <c r="SI375"/>
      <c r="SJ375"/>
      <c r="SK375"/>
      <c r="SL375"/>
      <c r="SM375"/>
      <c r="SN375"/>
      <c r="SO375"/>
      <c r="SP375"/>
      <c r="SQ375"/>
      <c r="SR375"/>
      <c r="SS375"/>
      <c r="ST375"/>
      <c r="SU375"/>
      <c r="SV375"/>
      <c r="SW375"/>
      <c r="SX375"/>
      <c r="SY375"/>
      <c r="SZ375"/>
      <c r="TA375"/>
      <c r="TB375"/>
      <c r="TC375"/>
      <c r="TD375"/>
      <c r="TE375"/>
      <c r="TF375"/>
      <c r="TG375"/>
      <c r="TH375"/>
      <c r="TI375"/>
      <c r="TJ375"/>
      <c r="TK375"/>
      <c r="TL375"/>
      <c r="TM375"/>
      <c r="TN375"/>
      <c r="TO375"/>
      <c r="TP375"/>
      <c r="TQ375"/>
      <c r="TR375"/>
      <c r="TS375"/>
      <c r="TT375"/>
      <c r="TU375"/>
      <c r="TV375"/>
      <c r="TW375"/>
      <c r="TX375"/>
      <c r="TY375"/>
      <c r="TZ375"/>
      <c r="UA375"/>
      <c r="UB375"/>
      <c r="UC375"/>
      <c r="UD375"/>
      <c r="UE375"/>
      <c r="UF375"/>
      <c r="UG375"/>
      <c r="UH375"/>
      <c r="UI375"/>
      <c r="UJ375"/>
      <c r="UK375"/>
      <c r="UL375"/>
      <c r="UM375"/>
      <c r="UN375"/>
      <c r="UO375"/>
      <c r="UP375"/>
      <c r="UQ375"/>
      <c r="UR375"/>
      <c r="US375"/>
      <c r="UT375"/>
      <c r="UU375"/>
      <c r="UV375"/>
      <c r="UW375"/>
      <c r="UX375"/>
      <c r="UY375"/>
      <c r="UZ375"/>
      <c r="VA375"/>
      <c r="VB375"/>
      <c r="VC375"/>
      <c r="VD375"/>
      <c r="VE375"/>
      <c r="VF375"/>
      <c r="VG375"/>
      <c r="VH375"/>
      <c r="VI375"/>
      <c r="VJ375"/>
      <c r="VK375"/>
      <c r="VL375"/>
      <c r="VM375"/>
      <c r="VN375"/>
      <c r="VO375"/>
      <c r="VP375"/>
      <c r="VQ375"/>
      <c r="VR375"/>
      <c r="VS375"/>
      <c r="VT375"/>
      <c r="VU375"/>
      <c r="VV375"/>
      <c r="VW375"/>
      <c r="VX375"/>
      <c r="VY375"/>
      <c r="VZ375"/>
      <c r="WA375"/>
      <c r="WB375"/>
      <c r="WC375"/>
      <c r="WD375"/>
      <c r="WE375"/>
      <c r="WF375"/>
      <c r="WG375"/>
      <c r="WH375"/>
      <c r="WI375"/>
      <c r="WJ375"/>
      <c r="WK375"/>
      <c r="WL375"/>
      <c r="WM375"/>
      <c r="WN375"/>
      <c r="WO375"/>
      <c r="WP375"/>
      <c r="WQ375"/>
      <c r="WR375"/>
      <c r="WS375"/>
      <c r="WT375"/>
      <c r="WU375"/>
      <c r="WV375"/>
      <c r="WW375"/>
      <c r="WX375"/>
      <c r="WY375"/>
      <c r="WZ375"/>
      <c r="XA375"/>
      <c r="XB375"/>
      <c r="XC375"/>
      <c r="XD375"/>
      <c r="XE375"/>
      <c r="XF375"/>
      <c r="XG375"/>
      <c r="XH375"/>
      <c r="XI375"/>
      <c r="XJ375"/>
      <c r="XK375"/>
      <c r="XL375"/>
      <c r="XM375"/>
      <c r="XN375"/>
      <c r="XO375"/>
      <c r="XP375"/>
      <c r="XQ375"/>
      <c r="XR375"/>
      <c r="XS375"/>
      <c r="XT375"/>
      <c r="XU375"/>
      <c r="XV375"/>
      <c r="XW375"/>
      <c r="XX375"/>
      <c r="XY375"/>
      <c r="XZ375"/>
      <c r="YA375"/>
      <c r="YB375"/>
      <c r="YC375"/>
      <c r="YD375"/>
      <c r="YE375"/>
      <c r="YF375"/>
      <c r="YG375"/>
      <c r="YH375"/>
      <c r="YI375"/>
      <c r="YJ375"/>
      <c r="YK375"/>
      <c r="YL375"/>
      <c r="YM375"/>
      <c r="YN375"/>
      <c r="YO375"/>
      <c r="YP375"/>
      <c r="YQ375"/>
      <c r="YR375"/>
      <c r="YS375"/>
      <c r="YT375"/>
      <c r="YU375"/>
      <c r="YV375"/>
      <c r="YW375"/>
      <c r="YX375"/>
      <c r="YY375"/>
      <c r="YZ375"/>
      <c r="ZA375"/>
      <c r="ZB375"/>
      <c r="ZC375"/>
      <c r="ZD375"/>
      <c r="ZE375"/>
      <c r="ZF375"/>
      <c r="ZG375"/>
      <c r="ZH375"/>
      <c r="ZI375"/>
      <c r="ZJ375"/>
      <c r="ZK375"/>
      <c r="ZL375"/>
      <c r="ZM375"/>
      <c r="ZN375"/>
      <c r="ZO375"/>
      <c r="ZP375"/>
      <c r="ZQ375"/>
      <c r="ZR375"/>
      <c r="ZS375"/>
      <c r="ZT375"/>
      <c r="ZU375"/>
      <c r="ZV375"/>
      <c r="ZW375"/>
      <c r="ZX375"/>
      <c r="ZY375"/>
      <c r="ZZ375"/>
      <c r="AAA375"/>
      <c r="AAB375"/>
      <c r="AAC375"/>
      <c r="AAD375"/>
      <c r="AAE375"/>
      <c r="AAF375"/>
      <c r="AAG375"/>
      <c r="AAH375"/>
      <c r="AAI375"/>
      <c r="AAJ375"/>
      <c r="AAK375"/>
      <c r="AAL375"/>
      <c r="AAM375"/>
      <c r="AAN375"/>
      <c r="AAO375"/>
      <c r="AAP375"/>
      <c r="AAQ375"/>
      <c r="AAR375"/>
      <c r="AAS375"/>
      <c r="AAT375"/>
      <c r="AAU375"/>
      <c r="AAV375"/>
      <c r="AAW375"/>
      <c r="AAX375"/>
      <c r="AAY375"/>
      <c r="AAZ375"/>
      <c r="ABA375"/>
      <c r="ABB375"/>
      <c r="ABC375"/>
      <c r="ABD375"/>
      <c r="ABE375"/>
      <c r="ABF375"/>
      <c r="ABG375"/>
      <c r="ABH375"/>
      <c r="ABI375"/>
      <c r="ABJ375"/>
      <c r="ABK375"/>
      <c r="ABL375"/>
      <c r="ABM375"/>
      <c r="ABN375"/>
      <c r="ABO375"/>
      <c r="ABP375"/>
      <c r="ABQ375"/>
      <c r="ABR375"/>
      <c r="ABS375"/>
      <c r="ABT375"/>
      <c r="ABU375"/>
      <c r="ABV375"/>
      <c r="ABW375"/>
      <c r="ABX375"/>
      <c r="ABY375"/>
      <c r="ABZ375"/>
      <c r="ACA375"/>
      <c r="ACB375"/>
      <c r="ACC375"/>
      <c r="ACD375"/>
      <c r="ACE375"/>
      <c r="ACF375"/>
      <c r="ACG375"/>
      <c r="ACH375"/>
      <c r="ACI375"/>
      <c r="ACJ375"/>
      <c r="ACK375"/>
      <c r="ACL375"/>
      <c r="ACM375"/>
      <c r="ACN375"/>
      <c r="ACO375"/>
      <c r="ACP375"/>
      <c r="ACQ375"/>
      <c r="ACR375"/>
      <c r="ACS375"/>
      <c r="ACT375"/>
      <c r="ACU375"/>
      <c r="ACV375"/>
      <c r="ACW375"/>
      <c r="ACX375"/>
      <c r="ACY375"/>
      <c r="ACZ375"/>
      <c r="ADA375"/>
      <c r="ADB375"/>
      <c r="ADC375"/>
      <c r="ADD375"/>
      <c r="ADE375"/>
      <c r="ADF375"/>
      <c r="ADG375"/>
      <c r="ADH375"/>
      <c r="ADI375"/>
      <c r="ADJ375"/>
      <c r="ADK375"/>
      <c r="ADL375"/>
      <c r="ADM375"/>
      <c r="ADN375"/>
      <c r="ADO375"/>
      <c r="ADP375"/>
      <c r="ADQ375"/>
      <c r="ADR375"/>
      <c r="ADS375"/>
      <c r="ADT375"/>
      <c r="ADU375"/>
      <c r="ADV375"/>
      <c r="ADW375"/>
      <c r="ADX375"/>
      <c r="ADY375"/>
      <c r="ADZ375"/>
      <c r="AEA375"/>
      <c r="AEB375"/>
      <c r="AEC375"/>
      <c r="AED375"/>
      <c r="AEE375"/>
      <c r="AEF375"/>
      <c r="AEG375"/>
      <c r="AEH375"/>
      <c r="AEI375"/>
      <c r="AEJ375"/>
      <c r="AEK375"/>
      <c r="AEL375"/>
      <c r="AEM375"/>
      <c r="AEN375"/>
      <c r="AEO375"/>
      <c r="AEP375"/>
      <c r="AEQ375"/>
      <c r="AER375"/>
      <c r="AES375"/>
      <c r="AET375"/>
      <c r="AEU375"/>
      <c r="AEV375"/>
      <c r="AEW375"/>
      <c r="AEX375"/>
      <c r="AEY375"/>
      <c r="AEZ375"/>
      <c r="AFA375"/>
      <c r="AFB375"/>
      <c r="AFC375"/>
      <c r="AFD375"/>
      <c r="AFE375"/>
      <c r="AFF375"/>
      <c r="AFG375"/>
      <c r="AFH375"/>
      <c r="AFI375"/>
      <c r="AFJ375"/>
      <c r="AFK375"/>
      <c r="AFL375"/>
      <c r="AFM375"/>
      <c r="AFN375"/>
      <c r="AFO375"/>
      <c r="AFP375"/>
      <c r="AFQ375"/>
      <c r="AFR375"/>
      <c r="AFS375"/>
      <c r="AFT375"/>
      <c r="AFU375"/>
      <c r="AFV375"/>
      <c r="AFW375"/>
      <c r="AFX375"/>
      <c r="AFY375"/>
      <c r="AFZ375"/>
      <c r="AGA375"/>
      <c r="AGB375"/>
      <c r="AGC375"/>
      <c r="AGD375"/>
      <c r="AGE375"/>
      <c r="AGF375"/>
      <c r="AGG375"/>
      <c r="AGH375"/>
      <c r="AGI375"/>
      <c r="AGJ375"/>
      <c r="AGK375"/>
      <c r="AGL375"/>
      <c r="AGM375"/>
      <c r="AGN375"/>
      <c r="AGO375"/>
      <c r="AGP375"/>
      <c r="AGQ375"/>
      <c r="AGR375"/>
      <c r="AGS375"/>
      <c r="AGT375"/>
      <c r="AGU375"/>
      <c r="AGV375"/>
      <c r="AGW375"/>
      <c r="AGX375"/>
      <c r="AGY375"/>
      <c r="AGZ375"/>
      <c r="AHA375"/>
      <c r="AHB375"/>
      <c r="AHC375"/>
      <c r="AHD375"/>
      <c r="AHE375"/>
      <c r="AHF375"/>
      <c r="AHG375"/>
      <c r="AHH375"/>
      <c r="AHI375"/>
      <c r="AHJ375"/>
      <c r="AHK375"/>
      <c r="AHL375"/>
      <c r="AHM375"/>
      <c r="AHN375"/>
      <c r="AHO375"/>
      <c r="AHP375"/>
      <c r="AHQ375"/>
      <c r="AHR375"/>
      <c r="AHS375"/>
      <c r="AHT375"/>
      <c r="AHU375"/>
      <c r="AHV375"/>
      <c r="AHW375"/>
      <c r="AHX375"/>
      <c r="AHY375"/>
      <c r="AHZ375"/>
      <c r="AIA375"/>
      <c r="AIB375"/>
      <c r="AIC375"/>
      <c r="AID375"/>
      <c r="AIE375"/>
      <c r="AIF375"/>
      <c r="AIG375"/>
      <c r="AIH375"/>
      <c r="AII375"/>
      <c r="AIJ375"/>
      <c r="AIK375"/>
      <c r="AIL375"/>
      <c r="AIM375"/>
      <c r="AIN375"/>
      <c r="AIO375"/>
      <c r="AIP375"/>
      <c r="AIQ375"/>
      <c r="AIR375"/>
      <c r="AIS375"/>
      <c r="AIT375"/>
      <c r="AIU375"/>
      <c r="AIV375"/>
      <c r="AIW375"/>
      <c r="AIX375"/>
      <c r="AIY375"/>
      <c r="AIZ375"/>
      <c r="AJA375"/>
      <c r="AJB375"/>
      <c r="AJC375"/>
      <c r="AJD375"/>
      <c r="AJE375"/>
      <c r="AJF375"/>
      <c r="AJG375"/>
      <c r="AJH375"/>
      <c r="AJI375"/>
      <c r="AJJ375"/>
      <c r="AJK375"/>
      <c r="AJL375"/>
      <c r="AJM375"/>
      <c r="AJN375"/>
      <c r="AJO375"/>
      <c r="AJP375"/>
      <c r="AJQ375"/>
      <c r="AJR375"/>
      <c r="AJS375"/>
      <c r="AJT375"/>
      <c r="AJU375"/>
      <c r="AJV375"/>
      <c r="AJW375"/>
      <c r="AJX375"/>
      <c r="AJY375"/>
      <c r="AJZ375"/>
      <c r="AKA375"/>
      <c r="AKB375"/>
      <c r="AKC375"/>
      <c r="AKD375"/>
      <c r="AKE375"/>
      <c r="AKF375"/>
      <c r="AKG375"/>
      <c r="AKH375"/>
      <c r="AKI375"/>
      <c r="AKJ375"/>
      <c r="AKK375"/>
      <c r="AKL375"/>
      <c r="AKM375"/>
      <c r="AKN375"/>
      <c r="AKO375"/>
      <c r="AKP375"/>
      <c r="AKQ375"/>
      <c r="AKR375"/>
      <c r="AKS375"/>
      <c r="AKT375"/>
      <c r="AKU375"/>
      <c r="AKV375"/>
      <c r="AKW375"/>
      <c r="AKX375"/>
      <c r="AKY375"/>
      <c r="AKZ375"/>
      <c r="ALA375"/>
      <c r="ALB375"/>
      <c r="ALC375"/>
      <c r="ALD375"/>
      <c r="ALE375"/>
      <c r="ALF375"/>
      <c r="ALG375"/>
      <c r="ALH375"/>
      <c r="ALI375"/>
      <c r="ALJ375"/>
      <c r="ALK375"/>
      <c r="ALL375"/>
      <c r="ALM375"/>
      <c r="ALN375"/>
      <c r="ALO375"/>
      <c r="ALP375"/>
      <c r="ALQ375"/>
      <c r="ALR375"/>
      <c r="ALS375"/>
      <c r="ALT375"/>
      <c r="ALU375"/>
      <c r="ALV375"/>
      <c r="ALW375"/>
      <c r="ALX375"/>
      <c r="ALY375"/>
      <c r="ALZ375"/>
      <c r="AMA375"/>
      <c r="AMB375"/>
      <c r="AMC375"/>
      <c r="AMD375"/>
      <c r="AME375"/>
      <c r="AMF375"/>
      <c r="AMG375"/>
      <c r="AMH375"/>
      <c r="AMI375"/>
      <c r="AMJ375"/>
    </row>
    <row r="376" spans="1:1024" ht="26.25" x14ac:dyDescent="0.25">
      <c r="A376" s="105" t="s">
        <v>1394</v>
      </c>
      <c r="B376" s="106">
        <v>1</v>
      </c>
      <c r="C376" s="106">
        <v>1</v>
      </c>
      <c r="D376" s="106">
        <v>1</v>
      </c>
      <c r="E376" s="106">
        <v>1</v>
      </c>
      <c r="F376" s="106">
        <v>1</v>
      </c>
      <c r="G376" s="106">
        <v>1</v>
      </c>
      <c r="H376" s="106">
        <v>1</v>
      </c>
      <c r="I376" s="106">
        <v>1</v>
      </c>
      <c r="J376" s="106">
        <v>1</v>
      </c>
      <c r="K376" s="106">
        <v>1</v>
      </c>
      <c r="L376" s="106">
        <v>1</v>
      </c>
      <c r="M376" s="106">
        <v>1</v>
      </c>
      <c r="N376" s="106">
        <v>1</v>
      </c>
      <c r="O376" s="106">
        <v>1</v>
      </c>
      <c r="P376" s="107">
        <v>0</v>
      </c>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c r="KL376"/>
      <c r="KM376"/>
      <c r="KN376"/>
      <c r="KO376"/>
      <c r="KP376"/>
      <c r="KQ376"/>
      <c r="KR376"/>
      <c r="KS376"/>
      <c r="KT376"/>
      <c r="KU376"/>
      <c r="KV376"/>
      <c r="KW376"/>
      <c r="KX376"/>
      <c r="KY376"/>
      <c r="KZ376"/>
      <c r="LA376"/>
      <c r="LB376"/>
      <c r="LC376"/>
      <c r="LD376"/>
      <c r="LE376"/>
      <c r="LF376"/>
      <c r="LG376"/>
      <c r="LH376"/>
      <c r="LI376"/>
      <c r="LJ376"/>
      <c r="LK376"/>
      <c r="LL376"/>
      <c r="LM376"/>
      <c r="LN376"/>
      <c r="LO376"/>
      <c r="LP376"/>
      <c r="LQ376"/>
      <c r="LR376"/>
      <c r="LS376"/>
      <c r="LT376"/>
      <c r="LU376"/>
      <c r="LV376"/>
      <c r="LW376"/>
      <c r="LX376"/>
      <c r="LY376"/>
      <c r="LZ376"/>
      <c r="MA376"/>
      <c r="MB376"/>
      <c r="MC376"/>
      <c r="MD376"/>
      <c r="ME376"/>
      <c r="MF376"/>
      <c r="MG376"/>
      <c r="MH376"/>
      <c r="MI376"/>
      <c r="MJ376"/>
      <c r="MK376"/>
      <c r="ML376"/>
      <c r="MM376"/>
      <c r="MN376"/>
      <c r="MO376"/>
      <c r="MP376"/>
      <c r="MQ376"/>
      <c r="MR376"/>
      <c r="MS376"/>
      <c r="MT376"/>
      <c r="MU376"/>
      <c r="MV376"/>
      <c r="MW376"/>
      <c r="MX376"/>
      <c r="MY376"/>
      <c r="MZ376"/>
      <c r="NA376"/>
      <c r="NB376"/>
      <c r="NC376"/>
      <c r="ND376"/>
      <c r="NE376"/>
      <c r="NF376"/>
      <c r="NG376"/>
      <c r="NH376"/>
      <c r="NI376"/>
      <c r="NJ376"/>
      <c r="NK376"/>
      <c r="NL376"/>
      <c r="NM376"/>
      <c r="NN376"/>
      <c r="NO376"/>
      <c r="NP376"/>
      <c r="NQ376"/>
      <c r="NR376"/>
      <c r="NS376"/>
      <c r="NT376"/>
      <c r="NU376"/>
      <c r="NV376"/>
      <c r="NW376"/>
      <c r="NX376"/>
      <c r="NY376"/>
      <c r="NZ376"/>
      <c r="OA376"/>
      <c r="OB376"/>
      <c r="OC376"/>
      <c r="OD376"/>
      <c r="OE376"/>
      <c r="OF376"/>
      <c r="OG376"/>
      <c r="OH376"/>
      <c r="OI376"/>
      <c r="OJ376"/>
      <c r="OK376"/>
      <c r="OL376"/>
      <c r="OM376"/>
      <c r="ON376"/>
      <c r="OO376"/>
      <c r="OP376"/>
      <c r="OQ376"/>
      <c r="OR376"/>
      <c r="OS376"/>
      <c r="OT376"/>
      <c r="OU376"/>
      <c r="OV376"/>
      <c r="OW376"/>
      <c r="OX376"/>
      <c r="OY376"/>
      <c r="OZ376"/>
      <c r="PA376"/>
      <c r="PB376"/>
      <c r="PC376"/>
      <c r="PD376"/>
      <c r="PE376"/>
      <c r="PF376"/>
      <c r="PG376"/>
      <c r="PH376"/>
      <c r="PI376"/>
      <c r="PJ376"/>
      <c r="PK376"/>
      <c r="PL376"/>
      <c r="PM376"/>
      <c r="PN376"/>
      <c r="PO376"/>
      <c r="PP376"/>
      <c r="PQ376"/>
      <c r="PR376"/>
      <c r="PS376"/>
      <c r="PT376"/>
      <c r="PU376"/>
      <c r="PV376"/>
      <c r="PW376"/>
      <c r="PX376"/>
      <c r="PY376"/>
      <c r="PZ376"/>
      <c r="QA376"/>
      <c r="QB376"/>
      <c r="QC376"/>
      <c r="QD376"/>
      <c r="QE376"/>
      <c r="QF376"/>
      <c r="QG376"/>
      <c r="QH376"/>
      <c r="QI376"/>
      <c r="QJ376"/>
      <c r="QK376"/>
      <c r="QL376"/>
      <c r="QM376"/>
      <c r="QN376"/>
      <c r="QO376"/>
      <c r="QP376"/>
      <c r="QQ376"/>
      <c r="QR376"/>
      <c r="QS376"/>
      <c r="QT376"/>
      <c r="QU376"/>
      <c r="QV376"/>
      <c r="QW376"/>
      <c r="QX376"/>
      <c r="QY376"/>
      <c r="QZ376"/>
      <c r="RA376"/>
      <c r="RB376"/>
      <c r="RC376"/>
      <c r="RD376"/>
      <c r="RE376"/>
      <c r="RF376"/>
      <c r="RG376"/>
      <c r="RH376"/>
      <c r="RI376"/>
      <c r="RJ376"/>
      <c r="RK376"/>
      <c r="RL376"/>
      <c r="RM376"/>
      <c r="RN376"/>
      <c r="RO376"/>
      <c r="RP376"/>
      <c r="RQ376"/>
      <c r="RR376"/>
      <c r="RS376"/>
      <c r="RT376"/>
      <c r="RU376"/>
      <c r="RV376"/>
      <c r="RW376"/>
      <c r="RX376"/>
      <c r="RY376"/>
      <c r="RZ376"/>
      <c r="SA376"/>
      <c r="SB376"/>
      <c r="SC376"/>
      <c r="SD376"/>
      <c r="SE376"/>
      <c r="SF376"/>
      <c r="SG376"/>
      <c r="SH376"/>
      <c r="SI376"/>
      <c r="SJ376"/>
      <c r="SK376"/>
      <c r="SL376"/>
      <c r="SM376"/>
      <c r="SN376"/>
      <c r="SO376"/>
      <c r="SP376"/>
      <c r="SQ376"/>
      <c r="SR376"/>
      <c r="SS376"/>
      <c r="ST376"/>
      <c r="SU376"/>
      <c r="SV376"/>
      <c r="SW376"/>
      <c r="SX376"/>
      <c r="SY376"/>
      <c r="SZ376"/>
      <c r="TA376"/>
      <c r="TB376"/>
      <c r="TC376"/>
      <c r="TD376"/>
      <c r="TE376"/>
      <c r="TF376"/>
      <c r="TG376"/>
      <c r="TH376"/>
      <c r="TI376"/>
      <c r="TJ376"/>
      <c r="TK376"/>
      <c r="TL376"/>
      <c r="TM376"/>
      <c r="TN376"/>
      <c r="TO376"/>
      <c r="TP376"/>
      <c r="TQ376"/>
      <c r="TR376"/>
      <c r="TS376"/>
      <c r="TT376"/>
      <c r="TU376"/>
      <c r="TV376"/>
      <c r="TW376"/>
      <c r="TX376"/>
      <c r="TY376"/>
      <c r="TZ376"/>
      <c r="UA376"/>
      <c r="UB376"/>
      <c r="UC376"/>
      <c r="UD376"/>
      <c r="UE376"/>
      <c r="UF376"/>
      <c r="UG376"/>
      <c r="UH376"/>
      <c r="UI376"/>
      <c r="UJ376"/>
      <c r="UK376"/>
      <c r="UL376"/>
      <c r="UM376"/>
      <c r="UN376"/>
      <c r="UO376"/>
      <c r="UP376"/>
      <c r="UQ376"/>
      <c r="UR376"/>
      <c r="US376"/>
      <c r="UT376"/>
      <c r="UU376"/>
      <c r="UV376"/>
      <c r="UW376"/>
      <c r="UX376"/>
      <c r="UY376"/>
      <c r="UZ376"/>
      <c r="VA376"/>
      <c r="VB376"/>
      <c r="VC376"/>
      <c r="VD376"/>
      <c r="VE376"/>
      <c r="VF376"/>
      <c r="VG376"/>
      <c r="VH376"/>
      <c r="VI376"/>
      <c r="VJ376"/>
      <c r="VK376"/>
      <c r="VL376"/>
      <c r="VM376"/>
      <c r="VN376"/>
      <c r="VO376"/>
      <c r="VP376"/>
      <c r="VQ376"/>
      <c r="VR376"/>
      <c r="VS376"/>
      <c r="VT376"/>
      <c r="VU376"/>
      <c r="VV376"/>
      <c r="VW376"/>
      <c r="VX376"/>
      <c r="VY376"/>
      <c r="VZ376"/>
      <c r="WA376"/>
      <c r="WB376"/>
      <c r="WC376"/>
      <c r="WD376"/>
      <c r="WE376"/>
      <c r="WF376"/>
      <c r="WG376"/>
      <c r="WH376"/>
      <c r="WI376"/>
      <c r="WJ376"/>
      <c r="WK376"/>
      <c r="WL376"/>
      <c r="WM376"/>
      <c r="WN376"/>
      <c r="WO376"/>
      <c r="WP376"/>
      <c r="WQ376"/>
      <c r="WR376"/>
      <c r="WS376"/>
      <c r="WT376"/>
      <c r="WU376"/>
      <c r="WV376"/>
      <c r="WW376"/>
      <c r="WX376"/>
      <c r="WY376"/>
      <c r="WZ376"/>
      <c r="XA376"/>
      <c r="XB376"/>
      <c r="XC376"/>
      <c r="XD376"/>
      <c r="XE376"/>
      <c r="XF376"/>
      <c r="XG376"/>
      <c r="XH376"/>
      <c r="XI376"/>
      <c r="XJ376"/>
      <c r="XK376"/>
      <c r="XL376"/>
      <c r="XM376"/>
      <c r="XN376"/>
      <c r="XO376"/>
      <c r="XP376"/>
      <c r="XQ376"/>
      <c r="XR376"/>
      <c r="XS376"/>
      <c r="XT376"/>
      <c r="XU376"/>
      <c r="XV376"/>
      <c r="XW376"/>
      <c r="XX376"/>
      <c r="XY376"/>
      <c r="XZ376"/>
      <c r="YA376"/>
      <c r="YB376"/>
      <c r="YC376"/>
      <c r="YD376"/>
      <c r="YE376"/>
      <c r="YF376"/>
      <c r="YG376"/>
      <c r="YH376"/>
      <c r="YI376"/>
      <c r="YJ376"/>
      <c r="YK376"/>
      <c r="YL376"/>
      <c r="YM376"/>
      <c r="YN376"/>
      <c r="YO376"/>
      <c r="YP376"/>
      <c r="YQ376"/>
      <c r="YR376"/>
      <c r="YS376"/>
      <c r="YT376"/>
      <c r="YU376"/>
      <c r="YV376"/>
      <c r="YW376"/>
      <c r="YX376"/>
      <c r="YY376"/>
      <c r="YZ376"/>
      <c r="ZA376"/>
      <c r="ZB376"/>
      <c r="ZC376"/>
      <c r="ZD376"/>
      <c r="ZE376"/>
      <c r="ZF376"/>
      <c r="ZG376"/>
      <c r="ZH376"/>
      <c r="ZI376"/>
      <c r="ZJ376"/>
      <c r="ZK376"/>
      <c r="ZL376"/>
      <c r="ZM376"/>
      <c r="ZN376"/>
      <c r="ZO376"/>
      <c r="ZP376"/>
      <c r="ZQ376"/>
      <c r="ZR376"/>
      <c r="ZS376"/>
      <c r="ZT376"/>
      <c r="ZU376"/>
      <c r="ZV376"/>
      <c r="ZW376"/>
      <c r="ZX376"/>
      <c r="ZY376"/>
      <c r="ZZ376"/>
      <c r="AAA376"/>
      <c r="AAB376"/>
      <c r="AAC376"/>
      <c r="AAD376"/>
      <c r="AAE376"/>
      <c r="AAF376"/>
      <c r="AAG376"/>
      <c r="AAH376"/>
      <c r="AAI376"/>
      <c r="AAJ376"/>
      <c r="AAK376"/>
      <c r="AAL376"/>
      <c r="AAM376"/>
      <c r="AAN376"/>
      <c r="AAO376"/>
      <c r="AAP376"/>
      <c r="AAQ376"/>
      <c r="AAR376"/>
      <c r="AAS376"/>
      <c r="AAT376"/>
      <c r="AAU376"/>
      <c r="AAV376"/>
      <c r="AAW376"/>
      <c r="AAX376"/>
      <c r="AAY376"/>
      <c r="AAZ376"/>
      <c r="ABA376"/>
      <c r="ABB376"/>
      <c r="ABC376"/>
      <c r="ABD376"/>
      <c r="ABE376"/>
      <c r="ABF376"/>
      <c r="ABG376"/>
      <c r="ABH376"/>
      <c r="ABI376"/>
      <c r="ABJ376"/>
      <c r="ABK376"/>
      <c r="ABL376"/>
      <c r="ABM376"/>
      <c r="ABN376"/>
      <c r="ABO376"/>
      <c r="ABP376"/>
      <c r="ABQ376"/>
      <c r="ABR376"/>
      <c r="ABS376"/>
      <c r="ABT376"/>
      <c r="ABU376"/>
      <c r="ABV376"/>
      <c r="ABW376"/>
      <c r="ABX376"/>
      <c r="ABY376"/>
      <c r="ABZ376"/>
      <c r="ACA376"/>
      <c r="ACB376"/>
      <c r="ACC376"/>
      <c r="ACD376"/>
      <c r="ACE376"/>
      <c r="ACF376"/>
      <c r="ACG376"/>
      <c r="ACH376"/>
      <c r="ACI376"/>
      <c r="ACJ376"/>
      <c r="ACK376"/>
      <c r="ACL376"/>
      <c r="ACM376"/>
      <c r="ACN376"/>
      <c r="ACO376"/>
      <c r="ACP376"/>
      <c r="ACQ376"/>
      <c r="ACR376"/>
      <c r="ACS376"/>
      <c r="ACT376"/>
      <c r="ACU376"/>
      <c r="ACV376"/>
      <c r="ACW376"/>
      <c r="ACX376"/>
      <c r="ACY376"/>
      <c r="ACZ376"/>
      <c r="ADA376"/>
      <c r="ADB376"/>
      <c r="ADC376"/>
      <c r="ADD376"/>
      <c r="ADE376"/>
      <c r="ADF376"/>
      <c r="ADG376"/>
      <c r="ADH376"/>
      <c r="ADI376"/>
      <c r="ADJ376"/>
      <c r="ADK376"/>
      <c r="ADL376"/>
      <c r="ADM376"/>
      <c r="ADN376"/>
      <c r="ADO376"/>
      <c r="ADP376"/>
      <c r="ADQ376"/>
      <c r="ADR376"/>
      <c r="ADS376"/>
      <c r="ADT376"/>
      <c r="ADU376"/>
      <c r="ADV376"/>
      <c r="ADW376"/>
      <c r="ADX376"/>
      <c r="ADY376"/>
      <c r="ADZ376"/>
      <c r="AEA376"/>
      <c r="AEB376"/>
      <c r="AEC376"/>
      <c r="AED376"/>
      <c r="AEE376"/>
      <c r="AEF376"/>
      <c r="AEG376"/>
      <c r="AEH376"/>
      <c r="AEI376"/>
      <c r="AEJ376"/>
      <c r="AEK376"/>
      <c r="AEL376"/>
      <c r="AEM376"/>
      <c r="AEN376"/>
      <c r="AEO376"/>
      <c r="AEP376"/>
      <c r="AEQ376"/>
      <c r="AER376"/>
      <c r="AES376"/>
      <c r="AET376"/>
      <c r="AEU376"/>
      <c r="AEV376"/>
      <c r="AEW376"/>
      <c r="AEX376"/>
      <c r="AEY376"/>
      <c r="AEZ376"/>
      <c r="AFA376"/>
      <c r="AFB376"/>
      <c r="AFC376"/>
      <c r="AFD376"/>
      <c r="AFE376"/>
      <c r="AFF376"/>
      <c r="AFG376"/>
      <c r="AFH376"/>
      <c r="AFI376"/>
      <c r="AFJ376"/>
      <c r="AFK376"/>
      <c r="AFL376"/>
      <c r="AFM376"/>
      <c r="AFN376"/>
      <c r="AFO376"/>
      <c r="AFP376"/>
      <c r="AFQ376"/>
      <c r="AFR376"/>
      <c r="AFS376"/>
      <c r="AFT376"/>
      <c r="AFU376"/>
      <c r="AFV376"/>
      <c r="AFW376"/>
      <c r="AFX376"/>
      <c r="AFY376"/>
      <c r="AFZ376"/>
      <c r="AGA376"/>
      <c r="AGB376"/>
      <c r="AGC376"/>
      <c r="AGD376"/>
      <c r="AGE376"/>
      <c r="AGF376"/>
      <c r="AGG376"/>
      <c r="AGH376"/>
      <c r="AGI376"/>
      <c r="AGJ376"/>
      <c r="AGK376"/>
      <c r="AGL376"/>
      <c r="AGM376"/>
      <c r="AGN376"/>
      <c r="AGO376"/>
      <c r="AGP376"/>
      <c r="AGQ376"/>
      <c r="AGR376"/>
      <c r="AGS376"/>
      <c r="AGT376"/>
      <c r="AGU376"/>
      <c r="AGV376"/>
      <c r="AGW376"/>
      <c r="AGX376"/>
      <c r="AGY376"/>
      <c r="AGZ376"/>
      <c r="AHA376"/>
      <c r="AHB376"/>
      <c r="AHC376"/>
      <c r="AHD376"/>
      <c r="AHE376"/>
      <c r="AHF376"/>
      <c r="AHG376"/>
      <c r="AHH376"/>
      <c r="AHI376"/>
      <c r="AHJ376"/>
      <c r="AHK376"/>
      <c r="AHL376"/>
      <c r="AHM376"/>
      <c r="AHN376"/>
      <c r="AHO376"/>
      <c r="AHP376"/>
      <c r="AHQ376"/>
      <c r="AHR376"/>
      <c r="AHS376"/>
      <c r="AHT376"/>
      <c r="AHU376"/>
      <c r="AHV376"/>
      <c r="AHW376"/>
      <c r="AHX376"/>
      <c r="AHY376"/>
      <c r="AHZ376"/>
      <c r="AIA376"/>
      <c r="AIB376"/>
      <c r="AIC376"/>
      <c r="AID376"/>
      <c r="AIE376"/>
      <c r="AIF376"/>
      <c r="AIG376"/>
      <c r="AIH376"/>
      <c r="AII376"/>
      <c r="AIJ376"/>
      <c r="AIK376"/>
      <c r="AIL376"/>
      <c r="AIM376"/>
      <c r="AIN376"/>
      <c r="AIO376"/>
      <c r="AIP376"/>
      <c r="AIQ376"/>
      <c r="AIR376"/>
      <c r="AIS376"/>
      <c r="AIT376"/>
      <c r="AIU376"/>
      <c r="AIV376"/>
      <c r="AIW376"/>
      <c r="AIX376"/>
      <c r="AIY376"/>
      <c r="AIZ376"/>
      <c r="AJA376"/>
      <c r="AJB376"/>
      <c r="AJC376"/>
      <c r="AJD376"/>
      <c r="AJE376"/>
      <c r="AJF376"/>
      <c r="AJG376"/>
      <c r="AJH376"/>
      <c r="AJI376"/>
      <c r="AJJ376"/>
      <c r="AJK376"/>
      <c r="AJL376"/>
      <c r="AJM376"/>
      <c r="AJN376"/>
      <c r="AJO376"/>
      <c r="AJP376"/>
      <c r="AJQ376"/>
      <c r="AJR376"/>
      <c r="AJS376"/>
      <c r="AJT376"/>
      <c r="AJU376"/>
      <c r="AJV376"/>
      <c r="AJW376"/>
      <c r="AJX376"/>
      <c r="AJY376"/>
      <c r="AJZ376"/>
      <c r="AKA376"/>
      <c r="AKB376"/>
      <c r="AKC376"/>
      <c r="AKD376"/>
      <c r="AKE376"/>
      <c r="AKF376"/>
      <c r="AKG376"/>
      <c r="AKH376"/>
      <c r="AKI376"/>
      <c r="AKJ376"/>
      <c r="AKK376"/>
      <c r="AKL376"/>
      <c r="AKM376"/>
      <c r="AKN376"/>
      <c r="AKO376"/>
      <c r="AKP376"/>
      <c r="AKQ376"/>
      <c r="AKR376"/>
      <c r="AKS376"/>
      <c r="AKT376"/>
      <c r="AKU376"/>
      <c r="AKV376"/>
      <c r="AKW376"/>
      <c r="AKX376"/>
      <c r="AKY376"/>
      <c r="AKZ376"/>
      <c r="ALA376"/>
      <c r="ALB376"/>
      <c r="ALC376"/>
      <c r="ALD376"/>
      <c r="ALE376"/>
      <c r="ALF376"/>
      <c r="ALG376"/>
      <c r="ALH376"/>
      <c r="ALI376"/>
      <c r="ALJ376"/>
      <c r="ALK376"/>
      <c r="ALL376"/>
      <c r="ALM376"/>
      <c r="ALN376"/>
      <c r="ALO376"/>
      <c r="ALP376"/>
      <c r="ALQ376"/>
      <c r="ALR376"/>
      <c r="ALS376"/>
      <c r="ALT376"/>
      <c r="ALU376"/>
      <c r="ALV376"/>
      <c r="ALW376"/>
      <c r="ALX376"/>
      <c r="ALY376"/>
      <c r="ALZ376"/>
      <c r="AMA376"/>
      <c r="AMB376"/>
      <c r="AMC376"/>
      <c r="AMD376"/>
      <c r="AME376"/>
      <c r="AMF376"/>
      <c r="AMG376"/>
      <c r="AMH376"/>
      <c r="AMI376"/>
      <c r="AMJ376"/>
    </row>
    <row r="377" spans="1:1024" ht="26.25" x14ac:dyDescent="0.25">
      <c r="A377" s="105" t="s">
        <v>1395</v>
      </c>
      <c r="B377" s="106">
        <v>1</v>
      </c>
      <c r="C377" s="106">
        <v>1</v>
      </c>
      <c r="D377" s="106">
        <v>1</v>
      </c>
      <c r="E377" s="106">
        <v>1</v>
      </c>
      <c r="F377" s="106">
        <v>1</v>
      </c>
      <c r="G377" s="106">
        <v>1</v>
      </c>
      <c r="H377" s="106">
        <v>1</v>
      </c>
      <c r="I377" s="106">
        <v>1</v>
      </c>
      <c r="J377" s="106">
        <v>1</v>
      </c>
      <c r="K377" s="106">
        <v>1</v>
      </c>
      <c r="L377" s="106">
        <v>0</v>
      </c>
      <c r="M377" s="106">
        <v>1</v>
      </c>
      <c r="N377" s="106">
        <v>1</v>
      </c>
      <c r="O377" s="106">
        <v>1</v>
      </c>
      <c r="P377" s="107">
        <v>0</v>
      </c>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c r="IX377"/>
      <c r="IY377"/>
      <c r="IZ377"/>
      <c r="JA377"/>
      <c r="JB377"/>
      <c r="JC377"/>
      <c r="JD377"/>
      <c r="JE377"/>
      <c r="JF377"/>
      <c r="JG377"/>
      <c r="JH377"/>
      <c r="JI377"/>
      <c r="JJ377"/>
      <c r="JK377"/>
      <c r="JL377"/>
      <c r="JM377"/>
      <c r="JN377"/>
      <c r="JO377"/>
      <c r="JP377"/>
      <c r="JQ377"/>
      <c r="JR377"/>
      <c r="JS377"/>
      <c r="JT377"/>
      <c r="JU377"/>
      <c r="JV377"/>
      <c r="JW377"/>
      <c r="JX377"/>
      <c r="JY377"/>
      <c r="JZ377"/>
      <c r="KA377"/>
      <c r="KB377"/>
      <c r="KC377"/>
      <c r="KD377"/>
      <c r="KE377"/>
      <c r="KF377"/>
      <c r="KG377"/>
      <c r="KH377"/>
      <c r="KI377"/>
      <c r="KJ377"/>
      <c r="KK377"/>
      <c r="KL377"/>
      <c r="KM377"/>
      <c r="KN377"/>
      <c r="KO377"/>
      <c r="KP377"/>
      <c r="KQ377"/>
      <c r="KR377"/>
      <c r="KS377"/>
      <c r="KT377"/>
      <c r="KU377"/>
      <c r="KV377"/>
      <c r="KW377"/>
      <c r="KX377"/>
      <c r="KY377"/>
      <c r="KZ377"/>
      <c r="LA377"/>
      <c r="LB377"/>
      <c r="LC377"/>
      <c r="LD377"/>
      <c r="LE377"/>
      <c r="LF377"/>
      <c r="LG377"/>
      <c r="LH377"/>
      <c r="LI377"/>
      <c r="LJ377"/>
      <c r="LK377"/>
      <c r="LL377"/>
      <c r="LM377"/>
      <c r="LN377"/>
      <c r="LO377"/>
      <c r="LP377"/>
      <c r="LQ377"/>
      <c r="LR377"/>
      <c r="LS377"/>
      <c r="LT377"/>
      <c r="LU377"/>
      <c r="LV377"/>
      <c r="LW377"/>
      <c r="LX377"/>
      <c r="LY377"/>
      <c r="LZ377"/>
      <c r="MA377"/>
      <c r="MB377"/>
      <c r="MC377"/>
      <c r="MD377"/>
      <c r="ME377"/>
      <c r="MF377"/>
      <c r="MG377"/>
      <c r="MH377"/>
      <c r="MI377"/>
      <c r="MJ377"/>
      <c r="MK377"/>
      <c r="ML377"/>
      <c r="MM377"/>
      <c r="MN377"/>
      <c r="MO377"/>
      <c r="MP377"/>
      <c r="MQ377"/>
      <c r="MR377"/>
      <c r="MS377"/>
      <c r="MT377"/>
      <c r="MU377"/>
      <c r="MV377"/>
      <c r="MW377"/>
      <c r="MX377"/>
      <c r="MY377"/>
      <c r="MZ377"/>
      <c r="NA377"/>
      <c r="NB377"/>
      <c r="NC377"/>
      <c r="ND377"/>
      <c r="NE377"/>
      <c r="NF377"/>
      <c r="NG377"/>
      <c r="NH377"/>
      <c r="NI377"/>
      <c r="NJ377"/>
      <c r="NK377"/>
      <c r="NL377"/>
      <c r="NM377"/>
      <c r="NN377"/>
      <c r="NO377"/>
      <c r="NP377"/>
      <c r="NQ377"/>
      <c r="NR377"/>
      <c r="NS377"/>
      <c r="NT377"/>
      <c r="NU377"/>
      <c r="NV377"/>
      <c r="NW377"/>
      <c r="NX377"/>
      <c r="NY377"/>
      <c r="NZ377"/>
      <c r="OA377"/>
      <c r="OB377"/>
      <c r="OC377"/>
      <c r="OD377"/>
      <c r="OE377"/>
      <c r="OF377"/>
      <c r="OG377"/>
      <c r="OH377"/>
      <c r="OI377"/>
      <c r="OJ377"/>
      <c r="OK377"/>
      <c r="OL377"/>
      <c r="OM377"/>
      <c r="ON377"/>
      <c r="OO377"/>
      <c r="OP377"/>
      <c r="OQ377"/>
      <c r="OR377"/>
      <c r="OS377"/>
      <c r="OT377"/>
      <c r="OU377"/>
      <c r="OV377"/>
      <c r="OW377"/>
      <c r="OX377"/>
      <c r="OY377"/>
      <c r="OZ377"/>
      <c r="PA377"/>
      <c r="PB377"/>
      <c r="PC377"/>
      <c r="PD377"/>
      <c r="PE377"/>
      <c r="PF377"/>
      <c r="PG377"/>
      <c r="PH377"/>
      <c r="PI377"/>
      <c r="PJ377"/>
      <c r="PK377"/>
      <c r="PL377"/>
      <c r="PM377"/>
      <c r="PN377"/>
      <c r="PO377"/>
      <c r="PP377"/>
      <c r="PQ377"/>
      <c r="PR377"/>
      <c r="PS377"/>
      <c r="PT377"/>
      <c r="PU377"/>
      <c r="PV377"/>
      <c r="PW377"/>
      <c r="PX377"/>
      <c r="PY377"/>
      <c r="PZ377"/>
      <c r="QA377"/>
      <c r="QB377"/>
      <c r="QC377"/>
      <c r="QD377"/>
      <c r="QE377"/>
      <c r="QF377"/>
      <c r="QG377"/>
      <c r="QH377"/>
      <c r="QI377"/>
      <c r="QJ377"/>
      <c r="QK377"/>
      <c r="QL377"/>
      <c r="QM377"/>
      <c r="QN377"/>
      <c r="QO377"/>
      <c r="QP377"/>
      <c r="QQ377"/>
      <c r="QR377"/>
      <c r="QS377"/>
      <c r="QT377"/>
      <c r="QU377"/>
      <c r="QV377"/>
      <c r="QW377"/>
      <c r="QX377"/>
      <c r="QY377"/>
      <c r="QZ377"/>
      <c r="RA377"/>
      <c r="RB377"/>
      <c r="RC377"/>
      <c r="RD377"/>
      <c r="RE377"/>
      <c r="RF377"/>
      <c r="RG377"/>
      <c r="RH377"/>
      <c r="RI377"/>
      <c r="RJ377"/>
      <c r="RK377"/>
      <c r="RL377"/>
      <c r="RM377"/>
      <c r="RN377"/>
      <c r="RO377"/>
      <c r="RP377"/>
      <c r="RQ377"/>
      <c r="RR377"/>
      <c r="RS377"/>
      <c r="RT377"/>
      <c r="RU377"/>
      <c r="RV377"/>
      <c r="RW377"/>
      <c r="RX377"/>
      <c r="RY377"/>
      <c r="RZ377"/>
      <c r="SA377"/>
      <c r="SB377"/>
      <c r="SC377"/>
      <c r="SD377"/>
      <c r="SE377"/>
      <c r="SF377"/>
      <c r="SG377"/>
      <c r="SH377"/>
      <c r="SI377"/>
      <c r="SJ377"/>
      <c r="SK377"/>
      <c r="SL377"/>
      <c r="SM377"/>
      <c r="SN377"/>
      <c r="SO377"/>
      <c r="SP377"/>
      <c r="SQ377"/>
      <c r="SR377"/>
      <c r="SS377"/>
      <c r="ST377"/>
      <c r="SU377"/>
      <c r="SV377"/>
      <c r="SW377"/>
      <c r="SX377"/>
      <c r="SY377"/>
      <c r="SZ377"/>
      <c r="TA377"/>
      <c r="TB377"/>
      <c r="TC377"/>
      <c r="TD377"/>
      <c r="TE377"/>
      <c r="TF377"/>
      <c r="TG377"/>
      <c r="TH377"/>
      <c r="TI377"/>
      <c r="TJ377"/>
      <c r="TK377"/>
      <c r="TL377"/>
      <c r="TM377"/>
      <c r="TN377"/>
      <c r="TO377"/>
      <c r="TP377"/>
      <c r="TQ377"/>
      <c r="TR377"/>
      <c r="TS377"/>
      <c r="TT377"/>
      <c r="TU377"/>
      <c r="TV377"/>
      <c r="TW377"/>
      <c r="TX377"/>
      <c r="TY377"/>
      <c r="TZ377"/>
      <c r="UA377"/>
      <c r="UB377"/>
      <c r="UC377"/>
      <c r="UD377"/>
      <c r="UE377"/>
      <c r="UF377"/>
      <c r="UG377"/>
      <c r="UH377"/>
      <c r="UI377"/>
      <c r="UJ377"/>
      <c r="UK377"/>
      <c r="UL377"/>
      <c r="UM377"/>
      <c r="UN377"/>
      <c r="UO377"/>
      <c r="UP377"/>
      <c r="UQ377"/>
      <c r="UR377"/>
      <c r="US377"/>
      <c r="UT377"/>
      <c r="UU377"/>
      <c r="UV377"/>
      <c r="UW377"/>
      <c r="UX377"/>
      <c r="UY377"/>
      <c r="UZ377"/>
      <c r="VA377"/>
      <c r="VB377"/>
      <c r="VC377"/>
      <c r="VD377"/>
      <c r="VE377"/>
      <c r="VF377"/>
      <c r="VG377"/>
      <c r="VH377"/>
      <c r="VI377"/>
      <c r="VJ377"/>
      <c r="VK377"/>
      <c r="VL377"/>
      <c r="VM377"/>
      <c r="VN377"/>
      <c r="VO377"/>
      <c r="VP377"/>
      <c r="VQ377"/>
      <c r="VR377"/>
      <c r="VS377"/>
      <c r="VT377"/>
      <c r="VU377"/>
      <c r="VV377"/>
      <c r="VW377"/>
      <c r="VX377"/>
      <c r="VY377"/>
      <c r="VZ377"/>
      <c r="WA377"/>
      <c r="WB377"/>
      <c r="WC377"/>
      <c r="WD377"/>
      <c r="WE377"/>
      <c r="WF377"/>
      <c r="WG377"/>
      <c r="WH377"/>
      <c r="WI377"/>
      <c r="WJ377"/>
      <c r="WK377"/>
      <c r="WL377"/>
      <c r="WM377"/>
      <c r="WN377"/>
      <c r="WO377"/>
      <c r="WP377"/>
      <c r="WQ377"/>
      <c r="WR377"/>
      <c r="WS377"/>
      <c r="WT377"/>
      <c r="WU377"/>
      <c r="WV377"/>
      <c r="WW377"/>
      <c r="WX377"/>
      <c r="WY377"/>
      <c r="WZ377"/>
      <c r="XA377"/>
      <c r="XB377"/>
      <c r="XC377"/>
      <c r="XD377"/>
      <c r="XE377"/>
      <c r="XF377"/>
      <c r="XG377"/>
      <c r="XH377"/>
      <c r="XI377"/>
      <c r="XJ377"/>
      <c r="XK377"/>
      <c r="XL377"/>
      <c r="XM377"/>
      <c r="XN377"/>
      <c r="XO377"/>
      <c r="XP377"/>
      <c r="XQ377"/>
      <c r="XR377"/>
      <c r="XS377"/>
      <c r="XT377"/>
      <c r="XU377"/>
      <c r="XV377"/>
      <c r="XW377"/>
      <c r="XX377"/>
      <c r="XY377"/>
      <c r="XZ377"/>
      <c r="YA377"/>
      <c r="YB377"/>
      <c r="YC377"/>
      <c r="YD377"/>
      <c r="YE377"/>
      <c r="YF377"/>
      <c r="YG377"/>
      <c r="YH377"/>
      <c r="YI377"/>
      <c r="YJ377"/>
      <c r="YK377"/>
      <c r="YL377"/>
      <c r="YM377"/>
      <c r="YN377"/>
      <c r="YO377"/>
      <c r="YP377"/>
      <c r="YQ377"/>
      <c r="YR377"/>
      <c r="YS377"/>
      <c r="YT377"/>
      <c r="YU377"/>
      <c r="YV377"/>
      <c r="YW377"/>
      <c r="YX377"/>
      <c r="YY377"/>
      <c r="YZ377"/>
      <c r="ZA377"/>
      <c r="ZB377"/>
      <c r="ZC377"/>
      <c r="ZD377"/>
      <c r="ZE377"/>
      <c r="ZF377"/>
      <c r="ZG377"/>
      <c r="ZH377"/>
      <c r="ZI377"/>
      <c r="ZJ377"/>
      <c r="ZK377"/>
      <c r="ZL377"/>
      <c r="ZM377"/>
      <c r="ZN377"/>
      <c r="ZO377"/>
      <c r="ZP377"/>
      <c r="ZQ377"/>
      <c r="ZR377"/>
      <c r="ZS377"/>
      <c r="ZT377"/>
      <c r="ZU377"/>
      <c r="ZV377"/>
      <c r="ZW377"/>
      <c r="ZX377"/>
      <c r="ZY377"/>
      <c r="ZZ377"/>
      <c r="AAA377"/>
      <c r="AAB377"/>
      <c r="AAC377"/>
      <c r="AAD377"/>
      <c r="AAE377"/>
      <c r="AAF377"/>
      <c r="AAG377"/>
      <c r="AAH377"/>
      <c r="AAI377"/>
      <c r="AAJ377"/>
      <c r="AAK377"/>
      <c r="AAL377"/>
      <c r="AAM377"/>
      <c r="AAN377"/>
      <c r="AAO377"/>
      <c r="AAP377"/>
      <c r="AAQ377"/>
      <c r="AAR377"/>
      <c r="AAS377"/>
      <c r="AAT377"/>
      <c r="AAU377"/>
      <c r="AAV377"/>
      <c r="AAW377"/>
      <c r="AAX377"/>
      <c r="AAY377"/>
      <c r="AAZ377"/>
      <c r="ABA377"/>
      <c r="ABB377"/>
      <c r="ABC377"/>
      <c r="ABD377"/>
      <c r="ABE377"/>
      <c r="ABF377"/>
      <c r="ABG377"/>
      <c r="ABH377"/>
      <c r="ABI377"/>
      <c r="ABJ377"/>
      <c r="ABK377"/>
      <c r="ABL377"/>
      <c r="ABM377"/>
      <c r="ABN377"/>
      <c r="ABO377"/>
      <c r="ABP377"/>
      <c r="ABQ377"/>
      <c r="ABR377"/>
      <c r="ABS377"/>
      <c r="ABT377"/>
      <c r="ABU377"/>
      <c r="ABV377"/>
      <c r="ABW377"/>
      <c r="ABX377"/>
      <c r="ABY377"/>
      <c r="ABZ377"/>
      <c r="ACA377"/>
      <c r="ACB377"/>
      <c r="ACC377"/>
      <c r="ACD377"/>
      <c r="ACE377"/>
      <c r="ACF377"/>
      <c r="ACG377"/>
      <c r="ACH377"/>
      <c r="ACI377"/>
      <c r="ACJ377"/>
      <c r="ACK377"/>
      <c r="ACL377"/>
      <c r="ACM377"/>
      <c r="ACN377"/>
      <c r="ACO377"/>
      <c r="ACP377"/>
      <c r="ACQ377"/>
      <c r="ACR377"/>
      <c r="ACS377"/>
      <c r="ACT377"/>
      <c r="ACU377"/>
      <c r="ACV377"/>
      <c r="ACW377"/>
      <c r="ACX377"/>
      <c r="ACY377"/>
      <c r="ACZ377"/>
      <c r="ADA377"/>
      <c r="ADB377"/>
      <c r="ADC377"/>
      <c r="ADD377"/>
      <c r="ADE377"/>
      <c r="ADF377"/>
      <c r="ADG377"/>
      <c r="ADH377"/>
      <c r="ADI377"/>
      <c r="ADJ377"/>
      <c r="ADK377"/>
      <c r="ADL377"/>
      <c r="ADM377"/>
      <c r="ADN377"/>
      <c r="ADO377"/>
      <c r="ADP377"/>
      <c r="ADQ377"/>
      <c r="ADR377"/>
      <c r="ADS377"/>
      <c r="ADT377"/>
      <c r="ADU377"/>
      <c r="ADV377"/>
      <c r="ADW377"/>
      <c r="ADX377"/>
      <c r="ADY377"/>
      <c r="ADZ377"/>
      <c r="AEA377"/>
      <c r="AEB377"/>
      <c r="AEC377"/>
      <c r="AED377"/>
      <c r="AEE377"/>
      <c r="AEF377"/>
      <c r="AEG377"/>
      <c r="AEH377"/>
      <c r="AEI377"/>
      <c r="AEJ377"/>
      <c r="AEK377"/>
      <c r="AEL377"/>
      <c r="AEM377"/>
      <c r="AEN377"/>
      <c r="AEO377"/>
      <c r="AEP377"/>
      <c r="AEQ377"/>
      <c r="AER377"/>
      <c r="AES377"/>
      <c r="AET377"/>
      <c r="AEU377"/>
      <c r="AEV377"/>
      <c r="AEW377"/>
      <c r="AEX377"/>
      <c r="AEY377"/>
      <c r="AEZ377"/>
      <c r="AFA377"/>
      <c r="AFB377"/>
      <c r="AFC377"/>
      <c r="AFD377"/>
      <c r="AFE377"/>
      <c r="AFF377"/>
      <c r="AFG377"/>
      <c r="AFH377"/>
      <c r="AFI377"/>
      <c r="AFJ377"/>
      <c r="AFK377"/>
      <c r="AFL377"/>
      <c r="AFM377"/>
      <c r="AFN377"/>
      <c r="AFO377"/>
      <c r="AFP377"/>
      <c r="AFQ377"/>
      <c r="AFR377"/>
      <c r="AFS377"/>
      <c r="AFT377"/>
      <c r="AFU377"/>
      <c r="AFV377"/>
      <c r="AFW377"/>
      <c r="AFX377"/>
      <c r="AFY377"/>
      <c r="AFZ377"/>
      <c r="AGA377"/>
      <c r="AGB377"/>
      <c r="AGC377"/>
      <c r="AGD377"/>
      <c r="AGE377"/>
      <c r="AGF377"/>
      <c r="AGG377"/>
      <c r="AGH377"/>
      <c r="AGI377"/>
      <c r="AGJ377"/>
      <c r="AGK377"/>
      <c r="AGL377"/>
      <c r="AGM377"/>
      <c r="AGN377"/>
      <c r="AGO377"/>
      <c r="AGP377"/>
      <c r="AGQ377"/>
      <c r="AGR377"/>
      <c r="AGS377"/>
      <c r="AGT377"/>
      <c r="AGU377"/>
      <c r="AGV377"/>
      <c r="AGW377"/>
      <c r="AGX377"/>
      <c r="AGY377"/>
      <c r="AGZ377"/>
      <c r="AHA377"/>
      <c r="AHB377"/>
      <c r="AHC377"/>
      <c r="AHD377"/>
      <c r="AHE377"/>
      <c r="AHF377"/>
      <c r="AHG377"/>
      <c r="AHH377"/>
      <c r="AHI377"/>
      <c r="AHJ377"/>
      <c r="AHK377"/>
      <c r="AHL377"/>
      <c r="AHM377"/>
      <c r="AHN377"/>
      <c r="AHO377"/>
      <c r="AHP377"/>
      <c r="AHQ377"/>
      <c r="AHR377"/>
      <c r="AHS377"/>
      <c r="AHT377"/>
      <c r="AHU377"/>
      <c r="AHV377"/>
      <c r="AHW377"/>
      <c r="AHX377"/>
      <c r="AHY377"/>
      <c r="AHZ377"/>
      <c r="AIA377"/>
      <c r="AIB377"/>
      <c r="AIC377"/>
      <c r="AID377"/>
      <c r="AIE377"/>
      <c r="AIF377"/>
      <c r="AIG377"/>
      <c r="AIH377"/>
      <c r="AII377"/>
      <c r="AIJ377"/>
      <c r="AIK377"/>
      <c r="AIL377"/>
      <c r="AIM377"/>
      <c r="AIN377"/>
      <c r="AIO377"/>
      <c r="AIP377"/>
      <c r="AIQ377"/>
      <c r="AIR377"/>
      <c r="AIS377"/>
      <c r="AIT377"/>
      <c r="AIU377"/>
      <c r="AIV377"/>
      <c r="AIW377"/>
      <c r="AIX377"/>
      <c r="AIY377"/>
      <c r="AIZ377"/>
      <c r="AJA377"/>
      <c r="AJB377"/>
      <c r="AJC377"/>
      <c r="AJD377"/>
      <c r="AJE377"/>
      <c r="AJF377"/>
      <c r="AJG377"/>
      <c r="AJH377"/>
      <c r="AJI377"/>
      <c r="AJJ377"/>
      <c r="AJK377"/>
      <c r="AJL377"/>
      <c r="AJM377"/>
      <c r="AJN377"/>
      <c r="AJO377"/>
      <c r="AJP377"/>
      <c r="AJQ377"/>
      <c r="AJR377"/>
      <c r="AJS377"/>
      <c r="AJT377"/>
      <c r="AJU377"/>
      <c r="AJV377"/>
      <c r="AJW377"/>
      <c r="AJX377"/>
      <c r="AJY377"/>
      <c r="AJZ377"/>
      <c r="AKA377"/>
      <c r="AKB377"/>
      <c r="AKC377"/>
      <c r="AKD377"/>
      <c r="AKE377"/>
      <c r="AKF377"/>
      <c r="AKG377"/>
      <c r="AKH377"/>
      <c r="AKI377"/>
      <c r="AKJ377"/>
      <c r="AKK377"/>
      <c r="AKL377"/>
      <c r="AKM377"/>
      <c r="AKN377"/>
      <c r="AKO377"/>
      <c r="AKP377"/>
      <c r="AKQ377"/>
      <c r="AKR377"/>
      <c r="AKS377"/>
      <c r="AKT377"/>
      <c r="AKU377"/>
      <c r="AKV377"/>
      <c r="AKW377"/>
      <c r="AKX377"/>
      <c r="AKY377"/>
      <c r="AKZ377"/>
      <c r="ALA377"/>
      <c r="ALB377"/>
      <c r="ALC377"/>
      <c r="ALD377"/>
      <c r="ALE377"/>
      <c r="ALF377"/>
      <c r="ALG377"/>
      <c r="ALH377"/>
      <c r="ALI377"/>
      <c r="ALJ377"/>
      <c r="ALK377"/>
      <c r="ALL377"/>
      <c r="ALM377"/>
      <c r="ALN377"/>
      <c r="ALO377"/>
      <c r="ALP377"/>
      <c r="ALQ377"/>
      <c r="ALR377"/>
      <c r="ALS377"/>
      <c r="ALT377"/>
      <c r="ALU377"/>
      <c r="ALV377"/>
      <c r="ALW377"/>
      <c r="ALX377"/>
      <c r="ALY377"/>
      <c r="ALZ377"/>
      <c r="AMA377"/>
      <c r="AMB377"/>
      <c r="AMC377"/>
      <c r="AMD377"/>
      <c r="AME377"/>
      <c r="AMF377"/>
      <c r="AMG377"/>
      <c r="AMH377"/>
      <c r="AMI377"/>
      <c r="AMJ377"/>
    </row>
    <row r="378" spans="1:1024" ht="26.25" x14ac:dyDescent="0.25">
      <c r="A378" s="105" t="s">
        <v>1396</v>
      </c>
      <c r="B378" s="106">
        <v>1</v>
      </c>
      <c r="C378" s="106">
        <v>1</v>
      </c>
      <c r="D378" s="106">
        <v>1</v>
      </c>
      <c r="E378" s="106">
        <v>1</v>
      </c>
      <c r="F378" s="106">
        <v>1</v>
      </c>
      <c r="G378" s="106">
        <v>1</v>
      </c>
      <c r="H378" s="106">
        <v>1</v>
      </c>
      <c r="I378" s="106">
        <v>1</v>
      </c>
      <c r="J378" s="106">
        <v>1</v>
      </c>
      <c r="K378" s="106">
        <v>1</v>
      </c>
      <c r="L378" s="106">
        <v>0</v>
      </c>
      <c r="M378" s="106">
        <v>1</v>
      </c>
      <c r="N378" s="106">
        <v>1</v>
      </c>
      <c r="O378" s="106">
        <v>1</v>
      </c>
      <c r="P378" s="107">
        <v>1</v>
      </c>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c r="IQ378"/>
      <c r="IR378"/>
      <c r="IS378"/>
      <c r="IT378"/>
      <c r="IU378"/>
      <c r="IV378"/>
      <c r="IW378"/>
      <c r="IX378"/>
      <c r="IY378"/>
      <c r="IZ378"/>
      <c r="JA378"/>
      <c r="JB378"/>
      <c r="JC378"/>
      <c r="JD378"/>
      <c r="JE378"/>
      <c r="JF378"/>
      <c r="JG378"/>
      <c r="JH378"/>
      <c r="JI378"/>
      <c r="JJ378"/>
      <c r="JK378"/>
      <c r="JL378"/>
      <c r="JM378"/>
      <c r="JN378"/>
      <c r="JO378"/>
      <c r="JP378"/>
      <c r="JQ378"/>
      <c r="JR378"/>
      <c r="JS378"/>
      <c r="JT378"/>
      <c r="JU378"/>
      <c r="JV378"/>
      <c r="JW378"/>
      <c r="JX378"/>
      <c r="JY378"/>
      <c r="JZ378"/>
      <c r="KA378"/>
      <c r="KB378"/>
      <c r="KC378"/>
      <c r="KD378"/>
      <c r="KE378"/>
      <c r="KF378"/>
      <c r="KG378"/>
      <c r="KH378"/>
      <c r="KI378"/>
      <c r="KJ378"/>
      <c r="KK378"/>
      <c r="KL378"/>
      <c r="KM378"/>
      <c r="KN378"/>
      <c r="KO378"/>
      <c r="KP378"/>
      <c r="KQ378"/>
      <c r="KR378"/>
      <c r="KS378"/>
      <c r="KT378"/>
      <c r="KU378"/>
      <c r="KV378"/>
      <c r="KW378"/>
      <c r="KX378"/>
      <c r="KY378"/>
      <c r="KZ378"/>
      <c r="LA378"/>
      <c r="LB378"/>
      <c r="LC378"/>
      <c r="LD378"/>
      <c r="LE378"/>
      <c r="LF378"/>
      <c r="LG378"/>
      <c r="LH378"/>
      <c r="LI378"/>
      <c r="LJ378"/>
      <c r="LK378"/>
      <c r="LL378"/>
      <c r="LM378"/>
      <c r="LN378"/>
      <c r="LO378"/>
      <c r="LP378"/>
      <c r="LQ378"/>
      <c r="LR378"/>
      <c r="LS378"/>
      <c r="LT378"/>
      <c r="LU378"/>
      <c r="LV378"/>
      <c r="LW378"/>
      <c r="LX378"/>
      <c r="LY378"/>
      <c r="LZ378"/>
      <c r="MA378"/>
      <c r="MB378"/>
      <c r="MC378"/>
      <c r="MD378"/>
      <c r="ME378"/>
      <c r="MF378"/>
      <c r="MG378"/>
      <c r="MH378"/>
      <c r="MI378"/>
      <c r="MJ378"/>
      <c r="MK378"/>
      <c r="ML378"/>
      <c r="MM378"/>
      <c r="MN378"/>
      <c r="MO378"/>
      <c r="MP378"/>
      <c r="MQ378"/>
      <c r="MR378"/>
      <c r="MS378"/>
      <c r="MT378"/>
      <c r="MU378"/>
      <c r="MV378"/>
      <c r="MW378"/>
      <c r="MX378"/>
      <c r="MY378"/>
      <c r="MZ378"/>
      <c r="NA378"/>
      <c r="NB378"/>
      <c r="NC378"/>
      <c r="ND378"/>
      <c r="NE378"/>
      <c r="NF378"/>
      <c r="NG378"/>
      <c r="NH378"/>
      <c r="NI378"/>
      <c r="NJ378"/>
      <c r="NK378"/>
      <c r="NL378"/>
      <c r="NM378"/>
      <c r="NN378"/>
      <c r="NO378"/>
      <c r="NP378"/>
      <c r="NQ378"/>
      <c r="NR378"/>
      <c r="NS378"/>
      <c r="NT378"/>
      <c r="NU378"/>
      <c r="NV378"/>
      <c r="NW378"/>
      <c r="NX378"/>
      <c r="NY378"/>
      <c r="NZ378"/>
      <c r="OA378"/>
      <c r="OB378"/>
      <c r="OC378"/>
      <c r="OD378"/>
      <c r="OE378"/>
      <c r="OF378"/>
      <c r="OG378"/>
      <c r="OH378"/>
      <c r="OI378"/>
      <c r="OJ378"/>
      <c r="OK378"/>
      <c r="OL378"/>
      <c r="OM378"/>
      <c r="ON378"/>
      <c r="OO378"/>
      <c r="OP378"/>
      <c r="OQ378"/>
      <c r="OR378"/>
      <c r="OS378"/>
      <c r="OT378"/>
      <c r="OU378"/>
      <c r="OV378"/>
      <c r="OW378"/>
      <c r="OX378"/>
      <c r="OY378"/>
      <c r="OZ378"/>
      <c r="PA378"/>
      <c r="PB378"/>
      <c r="PC378"/>
      <c r="PD378"/>
      <c r="PE378"/>
      <c r="PF378"/>
      <c r="PG378"/>
      <c r="PH378"/>
      <c r="PI378"/>
      <c r="PJ378"/>
      <c r="PK378"/>
      <c r="PL378"/>
      <c r="PM378"/>
      <c r="PN378"/>
      <c r="PO378"/>
      <c r="PP378"/>
      <c r="PQ378"/>
      <c r="PR378"/>
      <c r="PS378"/>
      <c r="PT378"/>
      <c r="PU378"/>
      <c r="PV378"/>
      <c r="PW378"/>
      <c r="PX378"/>
      <c r="PY378"/>
      <c r="PZ378"/>
      <c r="QA378"/>
      <c r="QB378"/>
      <c r="QC378"/>
      <c r="QD378"/>
      <c r="QE378"/>
      <c r="QF378"/>
      <c r="QG378"/>
      <c r="QH378"/>
      <c r="QI378"/>
      <c r="QJ378"/>
      <c r="QK378"/>
      <c r="QL378"/>
      <c r="QM378"/>
      <c r="QN378"/>
      <c r="QO378"/>
      <c r="QP378"/>
      <c r="QQ378"/>
      <c r="QR378"/>
      <c r="QS378"/>
      <c r="QT378"/>
      <c r="QU378"/>
      <c r="QV378"/>
      <c r="QW378"/>
      <c r="QX378"/>
      <c r="QY378"/>
      <c r="QZ378"/>
      <c r="RA378"/>
      <c r="RB378"/>
      <c r="RC378"/>
      <c r="RD378"/>
      <c r="RE378"/>
      <c r="RF378"/>
      <c r="RG378"/>
      <c r="RH378"/>
      <c r="RI378"/>
      <c r="RJ378"/>
      <c r="RK378"/>
      <c r="RL378"/>
      <c r="RM378"/>
      <c r="RN378"/>
      <c r="RO378"/>
      <c r="RP378"/>
      <c r="RQ378"/>
      <c r="RR378"/>
      <c r="RS378"/>
      <c r="RT378"/>
      <c r="RU378"/>
      <c r="RV378"/>
      <c r="RW378"/>
      <c r="RX378"/>
      <c r="RY378"/>
      <c r="RZ378"/>
      <c r="SA378"/>
      <c r="SB378"/>
      <c r="SC378"/>
      <c r="SD378"/>
      <c r="SE378"/>
      <c r="SF378"/>
      <c r="SG378"/>
      <c r="SH378"/>
      <c r="SI378"/>
      <c r="SJ378"/>
      <c r="SK378"/>
      <c r="SL378"/>
      <c r="SM378"/>
      <c r="SN378"/>
      <c r="SO378"/>
      <c r="SP378"/>
      <c r="SQ378"/>
      <c r="SR378"/>
      <c r="SS378"/>
      <c r="ST378"/>
      <c r="SU378"/>
      <c r="SV378"/>
      <c r="SW378"/>
      <c r="SX378"/>
      <c r="SY378"/>
      <c r="SZ378"/>
      <c r="TA378"/>
      <c r="TB378"/>
      <c r="TC378"/>
      <c r="TD378"/>
      <c r="TE378"/>
      <c r="TF378"/>
      <c r="TG378"/>
      <c r="TH378"/>
      <c r="TI378"/>
      <c r="TJ378"/>
      <c r="TK378"/>
      <c r="TL378"/>
      <c r="TM378"/>
      <c r="TN378"/>
      <c r="TO378"/>
      <c r="TP378"/>
      <c r="TQ378"/>
      <c r="TR378"/>
      <c r="TS378"/>
      <c r="TT378"/>
      <c r="TU378"/>
      <c r="TV378"/>
      <c r="TW378"/>
      <c r="TX378"/>
      <c r="TY378"/>
      <c r="TZ378"/>
      <c r="UA378"/>
      <c r="UB378"/>
      <c r="UC378"/>
      <c r="UD378"/>
      <c r="UE378"/>
      <c r="UF378"/>
      <c r="UG378"/>
      <c r="UH378"/>
      <c r="UI378"/>
      <c r="UJ378"/>
      <c r="UK378"/>
      <c r="UL378"/>
      <c r="UM378"/>
      <c r="UN378"/>
      <c r="UO378"/>
      <c r="UP378"/>
      <c r="UQ378"/>
      <c r="UR378"/>
      <c r="US378"/>
      <c r="UT378"/>
      <c r="UU378"/>
      <c r="UV378"/>
      <c r="UW378"/>
      <c r="UX378"/>
      <c r="UY378"/>
      <c r="UZ378"/>
      <c r="VA378"/>
      <c r="VB378"/>
      <c r="VC378"/>
      <c r="VD378"/>
      <c r="VE378"/>
      <c r="VF378"/>
      <c r="VG378"/>
      <c r="VH378"/>
      <c r="VI378"/>
      <c r="VJ378"/>
      <c r="VK378"/>
      <c r="VL378"/>
      <c r="VM378"/>
      <c r="VN378"/>
      <c r="VO378"/>
      <c r="VP378"/>
      <c r="VQ378"/>
      <c r="VR378"/>
      <c r="VS378"/>
      <c r="VT378"/>
      <c r="VU378"/>
      <c r="VV378"/>
      <c r="VW378"/>
      <c r="VX378"/>
      <c r="VY378"/>
      <c r="VZ378"/>
      <c r="WA378"/>
      <c r="WB378"/>
      <c r="WC378"/>
      <c r="WD378"/>
      <c r="WE378"/>
      <c r="WF378"/>
      <c r="WG378"/>
      <c r="WH378"/>
      <c r="WI378"/>
      <c r="WJ378"/>
      <c r="WK378"/>
      <c r="WL378"/>
      <c r="WM378"/>
      <c r="WN378"/>
      <c r="WO378"/>
      <c r="WP378"/>
      <c r="WQ378"/>
      <c r="WR378"/>
      <c r="WS378"/>
      <c r="WT378"/>
      <c r="WU378"/>
      <c r="WV378"/>
      <c r="WW378"/>
      <c r="WX378"/>
      <c r="WY378"/>
      <c r="WZ378"/>
      <c r="XA378"/>
      <c r="XB378"/>
      <c r="XC378"/>
      <c r="XD378"/>
      <c r="XE378"/>
      <c r="XF378"/>
      <c r="XG378"/>
      <c r="XH378"/>
      <c r="XI378"/>
      <c r="XJ378"/>
      <c r="XK378"/>
      <c r="XL378"/>
      <c r="XM378"/>
      <c r="XN378"/>
      <c r="XO378"/>
      <c r="XP378"/>
      <c r="XQ378"/>
      <c r="XR378"/>
      <c r="XS378"/>
      <c r="XT378"/>
      <c r="XU378"/>
      <c r="XV378"/>
      <c r="XW378"/>
      <c r="XX378"/>
      <c r="XY378"/>
      <c r="XZ378"/>
      <c r="YA378"/>
      <c r="YB378"/>
      <c r="YC378"/>
      <c r="YD378"/>
      <c r="YE378"/>
      <c r="YF378"/>
      <c r="YG378"/>
      <c r="YH378"/>
      <c r="YI378"/>
      <c r="YJ378"/>
      <c r="YK378"/>
      <c r="YL378"/>
      <c r="YM378"/>
      <c r="YN378"/>
      <c r="YO378"/>
      <c r="YP378"/>
      <c r="YQ378"/>
      <c r="YR378"/>
      <c r="YS378"/>
      <c r="YT378"/>
      <c r="YU378"/>
      <c r="YV378"/>
      <c r="YW378"/>
      <c r="YX378"/>
      <c r="YY378"/>
      <c r="YZ378"/>
      <c r="ZA378"/>
      <c r="ZB378"/>
      <c r="ZC378"/>
      <c r="ZD378"/>
      <c r="ZE378"/>
      <c r="ZF378"/>
      <c r="ZG378"/>
      <c r="ZH378"/>
      <c r="ZI378"/>
      <c r="ZJ378"/>
      <c r="ZK378"/>
      <c r="ZL378"/>
      <c r="ZM378"/>
      <c r="ZN378"/>
      <c r="ZO378"/>
      <c r="ZP378"/>
      <c r="ZQ378"/>
      <c r="ZR378"/>
      <c r="ZS378"/>
      <c r="ZT378"/>
      <c r="ZU378"/>
      <c r="ZV378"/>
      <c r="ZW378"/>
      <c r="ZX378"/>
      <c r="ZY378"/>
      <c r="ZZ378"/>
      <c r="AAA378"/>
      <c r="AAB378"/>
      <c r="AAC378"/>
      <c r="AAD378"/>
      <c r="AAE378"/>
      <c r="AAF378"/>
      <c r="AAG378"/>
      <c r="AAH378"/>
      <c r="AAI378"/>
      <c r="AAJ378"/>
      <c r="AAK378"/>
      <c r="AAL378"/>
      <c r="AAM378"/>
      <c r="AAN378"/>
      <c r="AAO378"/>
      <c r="AAP378"/>
      <c r="AAQ378"/>
      <c r="AAR378"/>
      <c r="AAS378"/>
      <c r="AAT378"/>
      <c r="AAU378"/>
      <c r="AAV378"/>
      <c r="AAW378"/>
      <c r="AAX378"/>
      <c r="AAY378"/>
      <c r="AAZ378"/>
      <c r="ABA378"/>
      <c r="ABB378"/>
      <c r="ABC378"/>
      <c r="ABD378"/>
      <c r="ABE378"/>
      <c r="ABF378"/>
      <c r="ABG378"/>
      <c r="ABH378"/>
      <c r="ABI378"/>
      <c r="ABJ378"/>
      <c r="ABK378"/>
      <c r="ABL378"/>
      <c r="ABM378"/>
      <c r="ABN378"/>
      <c r="ABO378"/>
      <c r="ABP378"/>
      <c r="ABQ378"/>
      <c r="ABR378"/>
      <c r="ABS378"/>
      <c r="ABT378"/>
      <c r="ABU378"/>
      <c r="ABV378"/>
      <c r="ABW378"/>
      <c r="ABX378"/>
      <c r="ABY378"/>
      <c r="ABZ378"/>
      <c r="ACA378"/>
      <c r="ACB378"/>
      <c r="ACC378"/>
      <c r="ACD378"/>
      <c r="ACE378"/>
      <c r="ACF378"/>
      <c r="ACG378"/>
      <c r="ACH378"/>
      <c r="ACI378"/>
      <c r="ACJ378"/>
      <c r="ACK378"/>
      <c r="ACL378"/>
      <c r="ACM378"/>
      <c r="ACN378"/>
      <c r="ACO378"/>
      <c r="ACP378"/>
      <c r="ACQ378"/>
      <c r="ACR378"/>
      <c r="ACS378"/>
      <c r="ACT378"/>
      <c r="ACU378"/>
      <c r="ACV378"/>
      <c r="ACW378"/>
      <c r="ACX378"/>
      <c r="ACY378"/>
      <c r="ACZ378"/>
      <c r="ADA378"/>
      <c r="ADB378"/>
      <c r="ADC378"/>
      <c r="ADD378"/>
      <c r="ADE378"/>
      <c r="ADF378"/>
      <c r="ADG378"/>
      <c r="ADH378"/>
      <c r="ADI378"/>
      <c r="ADJ378"/>
      <c r="ADK378"/>
      <c r="ADL378"/>
      <c r="ADM378"/>
      <c r="ADN378"/>
      <c r="ADO378"/>
      <c r="ADP378"/>
      <c r="ADQ378"/>
      <c r="ADR378"/>
      <c r="ADS378"/>
      <c r="ADT378"/>
      <c r="ADU378"/>
      <c r="ADV378"/>
      <c r="ADW378"/>
      <c r="ADX378"/>
      <c r="ADY378"/>
      <c r="ADZ378"/>
      <c r="AEA378"/>
      <c r="AEB378"/>
      <c r="AEC378"/>
      <c r="AED378"/>
      <c r="AEE378"/>
      <c r="AEF378"/>
      <c r="AEG378"/>
      <c r="AEH378"/>
      <c r="AEI378"/>
      <c r="AEJ378"/>
      <c r="AEK378"/>
      <c r="AEL378"/>
      <c r="AEM378"/>
      <c r="AEN378"/>
      <c r="AEO378"/>
      <c r="AEP378"/>
      <c r="AEQ378"/>
      <c r="AER378"/>
      <c r="AES378"/>
      <c r="AET378"/>
      <c r="AEU378"/>
      <c r="AEV378"/>
      <c r="AEW378"/>
      <c r="AEX378"/>
      <c r="AEY378"/>
      <c r="AEZ378"/>
      <c r="AFA378"/>
      <c r="AFB378"/>
      <c r="AFC378"/>
      <c r="AFD378"/>
      <c r="AFE378"/>
      <c r="AFF378"/>
      <c r="AFG378"/>
      <c r="AFH378"/>
      <c r="AFI378"/>
      <c r="AFJ378"/>
      <c r="AFK378"/>
      <c r="AFL378"/>
      <c r="AFM378"/>
      <c r="AFN378"/>
      <c r="AFO378"/>
      <c r="AFP378"/>
      <c r="AFQ378"/>
      <c r="AFR378"/>
      <c r="AFS378"/>
      <c r="AFT378"/>
      <c r="AFU378"/>
      <c r="AFV378"/>
      <c r="AFW378"/>
      <c r="AFX378"/>
      <c r="AFY378"/>
      <c r="AFZ378"/>
      <c r="AGA378"/>
      <c r="AGB378"/>
      <c r="AGC378"/>
      <c r="AGD378"/>
      <c r="AGE378"/>
      <c r="AGF378"/>
      <c r="AGG378"/>
      <c r="AGH378"/>
      <c r="AGI378"/>
      <c r="AGJ378"/>
      <c r="AGK378"/>
      <c r="AGL378"/>
      <c r="AGM378"/>
      <c r="AGN378"/>
      <c r="AGO378"/>
      <c r="AGP378"/>
      <c r="AGQ378"/>
      <c r="AGR378"/>
      <c r="AGS378"/>
      <c r="AGT378"/>
      <c r="AGU378"/>
      <c r="AGV378"/>
      <c r="AGW378"/>
      <c r="AGX378"/>
      <c r="AGY378"/>
      <c r="AGZ378"/>
      <c r="AHA378"/>
      <c r="AHB378"/>
      <c r="AHC378"/>
      <c r="AHD378"/>
      <c r="AHE378"/>
      <c r="AHF378"/>
      <c r="AHG378"/>
      <c r="AHH378"/>
      <c r="AHI378"/>
      <c r="AHJ378"/>
      <c r="AHK378"/>
      <c r="AHL378"/>
      <c r="AHM378"/>
      <c r="AHN378"/>
      <c r="AHO378"/>
      <c r="AHP378"/>
      <c r="AHQ378"/>
      <c r="AHR378"/>
      <c r="AHS378"/>
      <c r="AHT378"/>
      <c r="AHU378"/>
      <c r="AHV378"/>
      <c r="AHW378"/>
      <c r="AHX378"/>
      <c r="AHY378"/>
      <c r="AHZ378"/>
      <c r="AIA378"/>
      <c r="AIB378"/>
      <c r="AIC378"/>
      <c r="AID378"/>
      <c r="AIE378"/>
      <c r="AIF378"/>
      <c r="AIG378"/>
      <c r="AIH378"/>
      <c r="AII378"/>
      <c r="AIJ378"/>
      <c r="AIK378"/>
      <c r="AIL378"/>
      <c r="AIM378"/>
      <c r="AIN378"/>
      <c r="AIO378"/>
      <c r="AIP378"/>
      <c r="AIQ378"/>
      <c r="AIR378"/>
      <c r="AIS378"/>
      <c r="AIT378"/>
      <c r="AIU378"/>
      <c r="AIV378"/>
      <c r="AIW378"/>
      <c r="AIX378"/>
      <c r="AIY378"/>
      <c r="AIZ378"/>
      <c r="AJA378"/>
      <c r="AJB378"/>
      <c r="AJC378"/>
      <c r="AJD378"/>
      <c r="AJE378"/>
      <c r="AJF378"/>
      <c r="AJG378"/>
      <c r="AJH378"/>
      <c r="AJI378"/>
      <c r="AJJ378"/>
      <c r="AJK378"/>
      <c r="AJL378"/>
      <c r="AJM378"/>
      <c r="AJN378"/>
      <c r="AJO378"/>
      <c r="AJP378"/>
      <c r="AJQ378"/>
      <c r="AJR378"/>
      <c r="AJS378"/>
      <c r="AJT378"/>
      <c r="AJU378"/>
      <c r="AJV378"/>
      <c r="AJW378"/>
      <c r="AJX378"/>
      <c r="AJY378"/>
      <c r="AJZ378"/>
      <c r="AKA378"/>
      <c r="AKB378"/>
      <c r="AKC378"/>
      <c r="AKD378"/>
      <c r="AKE378"/>
      <c r="AKF378"/>
      <c r="AKG378"/>
      <c r="AKH378"/>
      <c r="AKI378"/>
      <c r="AKJ378"/>
      <c r="AKK378"/>
      <c r="AKL378"/>
      <c r="AKM378"/>
      <c r="AKN378"/>
      <c r="AKO378"/>
      <c r="AKP378"/>
      <c r="AKQ378"/>
      <c r="AKR378"/>
      <c r="AKS378"/>
      <c r="AKT378"/>
      <c r="AKU378"/>
      <c r="AKV378"/>
      <c r="AKW378"/>
      <c r="AKX378"/>
      <c r="AKY378"/>
      <c r="AKZ378"/>
      <c r="ALA378"/>
      <c r="ALB378"/>
      <c r="ALC378"/>
      <c r="ALD378"/>
      <c r="ALE378"/>
      <c r="ALF378"/>
      <c r="ALG378"/>
      <c r="ALH378"/>
      <c r="ALI378"/>
      <c r="ALJ378"/>
      <c r="ALK378"/>
      <c r="ALL378"/>
      <c r="ALM378"/>
      <c r="ALN378"/>
      <c r="ALO378"/>
      <c r="ALP378"/>
      <c r="ALQ378"/>
      <c r="ALR378"/>
      <c r="ALS378"/>
      <c r="ALT378"/>
      <c r="ALU378"/>
      <c r="ALV378"/>
      <c r="ALW378"/>
      <c r="ALX378"/>
      <c r="ALY378"/>
      <c r="ALZ378"/>
      <c r="AMA378"/>
      <c r="AMB378"/>
      <c r="AMC378"/>
      <c r="AMD378"/>
      <c r="AME378"/>
      <c r="AMF378"/>
      <c r="AMG378"/>
      <c r="AMH378"/>
      <c r="AMI378"/>
      <c r="AMJ378"/>
    </row>
    <row r="379" spans="1:1024" ht="26.25" x14ac:dyDescent="0.25">
      <c r="A379" s="105" t="s">
        <v>1397</v>
      </c>
      <c r="B379" s="106">
        <v>1</v>
      </c>
      <c r="C379" s="106">
        <v>1</v>
      </c>
      <c r="D379" s="106">
        <v>1</v>
      </c>
      <c r="E379" s="106">
        <v>1</v>
      </c>
      <c r="F379" s="106">
        <v>1</v>
      </c>
      <c r="G379" s="106">
        <v>1</v>
      </c>
      <c r="H379" s="106">
        <v>1</v>
      </c>
      <c r="I379" s="106">
        <v>1</v>
      </c>
      <c r="J379" s="106">
        <v>1</v>
      </c>
      <c r="K379" s="106">
        <v>1</v>
      </c>
      <c r="L379" s="106">
        <v>1</v>
      </c>
      <c r="M379" s="106">
        <v>1</v>
      </c>
      <c r="N379" s="106">
        <v>1</v>
      </c>
      <c r="O379" s="106">
        <v>1</v>
      </c>
      <c r="P379" s="107">
        <v>1</v>
      </c>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c r="IQ379"/>
      <c r="IR379"/>
      <c r="IS379"/>
      <c r="IT379"/>
      <c r="IU379"/>
      <c r="IV379"/>
      <c r="IW379"/>
      <c r="IX379"/>
      <c r="IY379"/>
      <c r="IZ379"/>
      <c r="JA379"/>
      <c r="JB379"/>
      <c r="JC379"/>
      <c r="JD379"/>
      <c r="JE379"/>
      <c r="JF379"/>
      <c r="JG379"/>
      <c r="JH379"/>
      <c r="JI379"/>
      <c r="JJ379"/>
      <c r="JK379"/>
      <c r="JL379"/>
      <c r="JM379"/>
      <c r="JN379"/>
      <c r="JO379"/>
      <c r="JP379"/>
      <c r="JQ379"/>
      <c r="JR379"/>
      <c r="JS379"/>
      <c r="JT379"/>
      <c r="JU379"/>
      <c r="JV379"/>
      <c r="JW379"/>
      <c r="JX379"/>
      <c r="JY379"/>
      <c r="JZ379"/>
      <c r="KA379"/>
      <c r="KB379"/>
      <c r="KC379"/>
      <c r="KD379"/>
      <c r="KE379"/>
      <c r="KF379"/>
      <c r="KG379"/>
      <c r="KH379"/>
      <c r="KI379"/>
      <c r="KJ379"/>
      <c r="KK379"/>
      <c r="KL379"/>
      <c r="KM379"/>
      <c r="KN379"/>
      <c r="KO379"/>
      <c r="KP379"/>
      <c r="KQ379"/>
      <c r="KR379"/>
      <c r="KS379"/>
      <c r="KT379"/>
      <c r="KU379"/>
      <c r="KV379"/>
      <c r="KW379"/>
      <c r="KX379"/>
      <c r="KY379"/>
      <c r="KZ379"/>
      <c r="LA379"/>
      <c r="LB379"/>
      <c r="LC379"/>
      <c r="LD379"/>
      <c r="LE379"/>
      <c r="LF379"/>
      <c r="LG379"/>
      <c r="LH379"/>
      <c r="LI379"/>
      <c r="LJ379"/>
      <c r="LK379"/>
      <c r="LL379"/>
      <c r="LM379"/>
      <c r="LN379"/>
      <c r="LO379"/>
      <c r="LP379"/>
      <c r="LQ379"/>
      <c r="LR379"/>
      <c r="LS379"/>
      <c r="LT379"/>
      <c r="LU379"/>
      <c r="LV379"/>
      <c r="LW379"/>
      <c r="LX379"/>
      <c r="LY379"/>
      <c r="LZ379"/>
      <c r="MA379"/>
      <c r="MB379"/>
      <c r="MC379"/>
      <c r="MD379"/>
      <c r="ME379"/>
      <c r="MF379"/>
      <c r="MG379"/>
      <c r="MH379"/>
      <c r="MI379"/>
      <c r="MJ379"/>
      <c r="MK379"/>
      <c r="ML379"/>
      <c r="MM379"/>
      <c r="MN379"/>
      <c r="MO379"/>
      <c r="MP379"/>
      <c r="MQ379"/>
      <c r="MR379"/>
      <c r="MS379"/>
      <c r="MT379"/>
      <c r="MU379"/>
      <c r="MV379"/>
      <c r="MW379"/>
      <c r="MX379"/>
      <c r="MY379"/>
      <c r="MZ379"/>
      <c r="NA379"/>
      <c r="NB379"/>
      <c r="NC379"/>
      <c r="ND379"/>
      <c r="NE379"/>
      <c r="NF379"/>
      <c r="NG379"/>
      <c r="NH379"/>
      <c r="NI379"/>
      <c r="NJ379"/>
      <c r="NK379"/>
      <c r="NL379"/>
      <c r="NM379"/>
      <c r="NN379"/>
      <c r="NO379"/>
      <c r="NP379"/>
      <c r="NQ379"/>
      <c r="NR379"/>
      <c r="NS379"/>
      <c r="NT379"/>
      <c r="NU379"/>
      <c r="NV379"/>
      <c r="NW379"/>
      <c r="NX379"/>
      <c r="NY379"/>
      <c r="NZ379"/>
      <c r="OA379"/>
      <c r="OB379"/>
      <c r="OC379"/>
      <c r="OD379"/>
      <c r="OE379"/>
      <c r="OF379"/>
      <c r="OG379"/>
      <c r="OH379"/>
      <c r="OI379"/>
      <c r="OJ379"/>
      <c r="OK379"/>
      <c r="OL379"/>
      <c r="OM379"/>
      <c r="ON379"/>
      <c r="OO379"/>
      <c r="OP379"/>
      <c r="OQ379"/>
      <c r="OR379"/>
      <c r="OS379"/>
      <c r="OT379"/>
      <c r="OU379"/>
      <c r="OV379"/>
      <c r="OW379"/>
      <c r="OX379"/>
      <c r="OY379"/>
      <c r="OZ379"/>
      <c r="PA379"/>
      <c r="PB379"/>
      <c r="PC379"/>
      <c r="PD379"/>
      <c r="PE379"/>
      <c r="PF379"/>
      <c r="PG379"/>
      <c r="PH379"/>
      <c r="PI379"/>
      <c r="PJ379"/>
      <c r="PK379"/>
      <c r="PL379"/>
      <c r="PM379"/>
      <c r="PN379"/>
      <c r="PO379"/>
      <c r="PP379"/>
      <c r="PQ379"/>
      <c r="PR379"/>
      <c r="PS379"/>
      <c r="PT379"/>
      <c r="PU379"/>
      <c r="PV379"/>
      <c r="PW379"/>
      <c r="PX379"/>
      <c r="PY379"/>
      <c r="PZ379"/>
      <c r="QA379"/>
      <c r="QB379"/>
      <c r="QC379"/>
      <c r="QD379"/>
      <c r="QE379"/>
      <c r="QF379"/>
      <c r="QG379"/>
      <c r="QH379"/>
      <c r="QI379"/>
      <c r="QJ379"/>
      <c r="QK379"/>
      <c r="QL379"/>
      <c r="QM379"/>
      <c r="QN379"/>
      <c r="QO379"/>
      <c r="QP379"/>
      <c r="QQ379"/>
      <c r="QR379"/>
      <c r="QS379"/>
      <c r="QT379"/>
      <c r="QU379"/>
      <c r="QV379"/>
      <c r="QW379"/>
      <c r="QX379"/>
      <c r="QY379"/>
      <c r="QZ379"/>
      <c r="RA379"/>
      <c r="RB379"/>
      <c r="RC379"/>
      <c r="RD379"/>
      <c r="RE379"/>
      <c r="RF379"/>
      <c r="RG379"/>
      <c r="RH379"/>
      <c r="RI379"/>
      <c r="RJ379"/>
      <c r="RK379"/>
      <c r="RL379"/>
      <c r="RM379"/>
      <c r="RN379"/>
      <c r="RO379"/>
      <c r="RP379"/>
      <c r="RQ379"/>
      <c r="RR379"/>
      <c r="RS379"/>
      <c r="RT379"/>
      <c r="RU379"/>
      <c r="RV379"/>
      <c r="RW379"/>
      <c r="RX379"/>
      <c r="RY379"/>
      <c r="RZ379"/>
      <c r="SA379"/>
      <c r="SB379"/>
      <c r="SC379"/>
      <c r="SD379"/>
      <c r="SE379"/>
      <c r="SF379"/>
      <c r="SG379"/>
      <c r="SH379"/>
      <c r="SI379"/>
      <c r="SJ379"/>
      <c r="SK379"/>
      <c r="SL379"/>
      <c r="SM379"/>
      <c r="SN379"/>
      <c r="SO379"/>
      <c r="SP379"/>
      <c r="SQ379"/>
      <c r="SR379"/>
      <c r="SS379"/>
      <c r="ST379"/>
      <c r="SU379"/>
      <c r="SV379"/>
      <c r="SW379"/>
      <c r="SX379"/>
      <c r="SY379"/>
      <c r="SZ379"/>
      <c r="TA379"/>
      <c r="TB379"/>
      <c r="TC379"/>
      <c r="TD379"/>
      <c r="TE379"/>
      <c r="TF379"/>
      <c r="TG379"/>
      <c r="TH379"/>
      <c r="TI379"/>
      <c r="TJ379"/>
      <c r="TK379"/>
      <c r="TL379"/>
      <c r="TM379"/>
      <c r="TN379"/>
      <c r="TO379"/>
      <c r="TP379"/>
      <c r="TQ379"/>
      <c r="TR379"/>
      <c r="TS379"/>
      <c r="TT379"/>
      <c r="TU379"/>
      <c r="TV379"/>
      <c r="TW379"/>
      <c r="TX379"/>
      <c r="TY379"/>
      <c r="TZ379"/>
      <c r="UA379"/>
      <c r="UB379"/>
      <c r="UC379"/>
      <c r="UD379"/>
      <c r="UE379"/>
      <c r="UF379"/>
      <c r="UG379"/>
      <c r="UH379"/>
      <c r="UI379"/>
      <c r="UJ379"/>
      <c r="UK379"/>
      <c r="UL379"/>
      <c r="UM379"/>
      <c r="UN379"/>
      <c r="UO379"/>
      <c r="UP379"/>
      <c r="UQ379"/>
      <c r="UR379"/>
      <c r="US379"/>
      <c r="UT379"/>
      <c r="UU379"/>
      <c r="UV379"/>
      <c r="UW379"/>
      <c r="UX379"/>
      <c r="UY379"/>
      <c r="UZ379"/>
      <c r="VA379"/>
      <c r="VB379"/>
      <c r="VC379"/>
      <c r="VD379"/>
      <c r="VE379"/>
      <c r="VF379"/>
      <c r="VG379"/>
      <c r="VH379"/>
      <c r="VI379"/>
      <c r="VJ379"/>
      <c r="VK379"/>
      <c r="VL379"/>
      <c r="VM379"/>
      <c r="VN379"/>
      <c r="VO379"/>
      <c r="VP379"/>
      <c r="VQ379"/>
      <c r="VR379"/>
      <c r="VS379"/>
      <c r="VT379"/>
      <c r="VU379"/>
      <c r="VV379"/>
      <c r="VW379"/>
      <c r="VX379"/>
      <c r="VY379"/>
      <c r="VZ379"/>
      <c r="WA379"/>
      <c r="WB379"/>
      <c r="WC379"/>
      <c r="WD379"/>
      <c r="WE379"/>
      <c r="WF379"/>
      <c r="WG379"/>
      <c r="WH379"/>
      <c r="WI379"/>
      <c r="WJ379"/>
      <c r="WK379"/>
      <c r="WL379"/>
      <c r="WM379"/>
      <c r="WN379"/>
      <c r="WO379"/>
      <c r="WP379"/>
      <c r="WQ379"/>
      <c r="WR379"/>
      <c r="WS379"/>
      <c r="WT379"/>
      <c r="WU379"/>
      <c r="WV379"/>
      <c r="WW379"/>
      <c r="WX379"/>
      <c r="WY379"/>
      <c r="WZ379"/>
      <c r="XA379"/>
      <c r="XB379"/>
      <c r="XC379"/>
      <c r="XD379"/>
      <c r="XE379"/>
      <c r="XF379"/>
      <c r="XG379"/>
      <c r="XH379"/>
      <c r="XI379"/>
      <c r="XJ379"/>
      <c r="XK379"/>
      <c r="XL379"/>
      <c r="XM379"/>
      <c r="XN379"/>
      <c r="XO379"/>
      <c r="XP379"/>
      <c r="XQ379"/>
      <c r="XR379"/>
      <c r="XS379"/>
      <c r="XT379"/>
      <c r="XU379"/>
      <c r="XV379"/>
      <c r="XW379"/>
      <c r="XX379"/>
      <c r="XY379"/>
      <c r="XZ379"/>
      <c r="YA379"/>
      <c r="YB379"/>
      <c r="YC379"/>
      <c r="YD379"/>
      <c r="YE379"/>
      <c r="YF379"/>
      <c r="YG379"/>
      <c r="YH379"/>
      <c r="YI379"/>
      <c r="YJ379"/>
      <c r="YK379"/>
      <c r="YL379"/>
      <c r="YM379"/>
      <c r="YN379"/>
      <c r="YO379"/>
      <c r="YP379"/>
      <c r="YQ379"/>
      <c r="YR379"/>
      <c r="YS379"/>
      <c r="YT379"/>
      <c r="YU379"/>
      <c r="YV379"/>
      <c r="YW379"/>
      <c r="YX379"/>
      <c r="YY379"/>
      <c r="YZ379"/>
      <c r="ZA379"/>
      <c r="ZB379"/>
      <c r="ZC379"/>
      <c r="ZD379"/>
      <c r="ZE379"/>
      <c r="ZF379"/>
      <c r="ZG379"/>
      <c r="ZH379"/>
      <c r="ZI379"/>
      <c r="ZJ379"/>
      <c r="ZK379"/>
      <c r="ZL379"/>
      <c r="ZM379"/>
      <c r="ZN379"/>
      <c r="ZO379"/>
      <c r="ZP379"/>
      <c r="ZQ379"/>
      <c r="ZR379"/>
      <c r="ZS379"/>
      <c r="ZT379"/>
      <c r="ZU379"/>
      <c r="ZV379"/>
      <c r="ZW379"/>
      <c r="ZX379"/>
      <c r="ZY379"/>
      <c r="ZZ379"/>
      <c r="AAA379"/>
      <c r="AAB379"/>
      <c r="AAC379"/>
      <c r="AAD379"/>
      <c r="AAE379"/>
      <c r="AAF379"/>
      <c r="AAG379"/>
      <c r="AAH379"/>
      <c r="AAI379"/>
      <c r="AAJ379"/>
      <c r="AAK379"/>
      <c r="AAL379"/>
      <c r="AAM379"/>
      <c r="AAN379"/>
      <c r="AAO379"/>
      <c r="AAP379"/>
      <c r="AAQ379"/>
      <c r="AAR379"/>
      <c r="AAS379"/>
      <c r="AAT379"/>
      <c r="AAU379"/>
      <c r="AAV379"/>
      <c r="AAW379"/>
      <c r="AAX379"/>
      <c r="AAY379"/>
      <c r="AAZ379"/>
      <c r="ABA379"/>
      <c r="ABB379"/>
      <c r="ABC379"/>
      <c r="ABD379"/>
      <c r="ABE379"/>
      <c r="ABF379"/>
      <c r="ABG379"/>
      <c r="ABH379"/>
      <c r="ABI379"/>
      <c r="ABJ379"/>
      <c r="ABK379"/>
      <c r="ABL379"/>
      <c r="ABM379"/>
      <c r="ABN379"/>
      <c r="ABO379"/>
      <c r="ABP379"/>
      <c r="ABQ379"/>
      <c r="ABR379"/>
      <c r="ABS379"/>
      <c r="ABT379"/>
      <c r="ABU379"/>
      <c r="ABV379"/>
      <c r="ABW379"/>
      <c r="ABX379"/>
      <c r="ABY379"/>
      <c r="ABZ379"/>
      <c r="ACA379"/>
      <c r="ACB379"/>
      <c r="ACC379"/>
      <c r="ACD379"/>
      <c r="ACE379"/>
      <c r="ACF379"/>
      <c r="ACG379"/>
      <c r="ACH379"/>
      <c r="ACI379"/>
      <c r="ACJ379"/>
      <c r="ACK379"/>
      <c r="ACL379"/>
      <c r="ACM379"/>
      <c r="ACN379"/>
      <c r="ACO379"/>
      <c r="ACP379"/>
      <c r="ACQ379"/>
      <c r="ACR379"/>
      <c r="ACS379"/>
      <c r="ACT379"/>
      <c r="ACU379"/>
      <c r="ACV379"/>
      <c r="ACW379"/>
      <c r="ACX379"/>
      <c r="ACY379"/>
      <c r="ACZ379"/>
      <c r="ADA379"/>
      <c r="ADB379"/>
      <c r="ADC379"/>
      <c r="ADD379"/>
      <c r="ADE379"/>
      <c r="ADF379"/>
      <c r="ADG379"/>
      <c r="ADH379"/>
      <c r="ADI379"/>
      <c r="ADJ379"/>
      <c r="ADK379"/>
      <c r="ADL379"/>
      <c r="ADM379"/>
      <c r="ADN379"/>
      <c r="ADO379"/>
      <c r="ADP379"/>
      <c r="ADQ379"/>
      <c r="ADR379"/>
      <c r="ADS379"/>
      <c r="ADT379"/>
      <c r="ADU379"/>
      <c r="ADV379"/>
      <c r="ADW379"/>
      <c r="ADX379"/>
      <c r="ADY379"/>
      <c r="ADZ379"/>
      <c r="AEA379"/>
      <c r="AEB379"/>
      <c r="AEC379"/>
      <c r="AED379"/>
      <c r="AEE379"/>
      <c r="AEF379"/>
      <c r="AEG379"/>
      <c r="AEH379"/>
      <c r="AEI379"/>
      <c r="AEJ379"/>
      <c r="AEK379"/>
      <c r="AEL379"/>
      <c r="AEM379"/>
      <c r="AEN379"/>
      <c r="AEO379"/>
      <c r="AEP379"/>
      <c r="AEQ379"/>
      <c r="AER379"/>
      <c r="AES379"/>
      <c r="AET379"/>
      <c r="AEU379"/>
      <c r="AEV379"/>
      <c r="AEW379"/>
      <c r="AEX379"/>
      <c r="AEY379"/>
      <c r="AEZ379"/>
      <c r="AFA379"/>
      <c r="AFB379"/>
      <c r="AFC379"/>
      <c r="AFD379"/>
      <c r="AFE379"/>
      <c r="AFF379"/>
      <c r="AFG379"/>
      <c r="AFH379"/>
      <c r="AFI379"/>
      <c r="AFJ379"/>
      <c r="AFK379"/>
      <c r="AFL379"/>
      <c r="AFM379"/>
      <c r="AFN379"/>
      <c r="AFO379"/>
      <c r="AFP379"/>
      <c r="AFQ379"/>
      <c r="AFR379"/>
      <c r="AFS379"/>
      <c r="AFT379"/>
      <c r="AFU379"/>
      <c r="AFV379"/>
      <c r="AFW379"/>
      <c r="AFX379"/>
      <c r="AFY379"/>
      <c r="AFZ379"/>
      <c r="AGA379"/>
      <c r="AGB379"/>
      <c r="AGC379"/>
      <c r="AGD379"/>
      <c r="AGE379"/>
      <c r="AGF379"/>
      <c r="AGG379"/>
      <c r="AGH379"/>
      <c r="AGI379"/>
      <c r="AGJ379"/>
      <c r="AGK379"/>
      <c r="AGL379"/>
      <c r="AGM379"/>
      <c r="AGN379"/>
      <c r="AGO379"/>
      <c r="AGP379"/>
      <c r="AGQ379"/>
      <c r="AGR379"/>
      <c r="AGS379"/>
      <c r="AGT379"/>
      <c r="AGU379"/>
      <c r="AGV379"/>
      <c r="AGW379"/>
      <c r="AGX379"/>
      <c r="AGY379"/>
      <c r="AGZ379"/>
      <c r="AHA379"/>
      <c r="AHB379"/>
      <c r="AHC379"/>
      <c r="AHD379"/>
      <c r="AHE379"/>
      <c r="AHF379"/>
      <c r="AHG379"/>
      <c r="AHH379"/>
      <c r="AHI379"/>
      <c r="AHJ379"/>
      <c r="AHK379"/>
      <c r="AHL379"/>
      <c r="AHM379"/>
      <c r="AHN379"/>
      <c r="AHO379"/>
      <c r="AHP379"/>
      <c r="AHQ379"/>
      <c r="AHR379"/>
      <c r="AHS379"/>
      <c r="AHT379"/>
      <c r="AHU379"/>
      <c r="AHV379"/>
      <c r="AHW379"/>
      <c r="AHX379"/>
      <c r="AHY379"/>
      <c r="AHZ379"/>
      <c r="AIA379"/>
      <c r="AIB379"/>
      <c r="AIC379"/>
      <c r="AID379"/>
      <c r="AIE379"/>
      <c r="AIF379"/>
      <c r="AIG379"/>
      <c r="AIH379"/>
      <c r="AII379"/>
      <c r="AIJ379"/>
      <c r="AIK379"/>
      <c r="AIL379"/>
      <c r="AIM379"/>
      <c r="AIN379"/>
      <c r="AIO379"/>
      <c r="AIP379"/>
      <c r="AIQ379"/>
      <c r="AIR379"/>
      <c r="AIS379"/>
      <c r="AIT379"/>
      <c r="AIU379"/>
      <c r="AIV379"/>
      <c r="AIW379"/>
      <c r="AIX379"/>
      <c r="AIY379"/>
      <c r="AIZ379"/>
      <c r="AJA379"/>
      <c r="AJB379"/>
      <c r="AJC379"/>
      <c r="AJD379"/>
      <c r="AJE379"/>
      <c r="AJF379"/>
      <c r="AJG379"/>
      <c r="AJH379"/>
      <c r="AJI379"/>
      <c r="AJJ379"/>
      <c r="AJK379"/>
      <c r="AJL379"/>
      <c r="AJM379"/>
      <c r="AJN379"/>
      <c r="AJO379"/>
      <c r="AJP379"/>
      <c r="AJQ379"/>
      <c r="AJR379"/>
      <c r="AJS379"/>
      <c r="AJT379"/>
      <c r="AJU379"/>
      <c r="AJV379"/>
      <c r="AJW379"/>
      <c r="AJX379"/>
      <c r="AJY379"/>
      <c r="AJZ379"/>
      <c r="AKA379"/>
      <c r="AKB379"/>
      <c r="AKC379"/>
      <c r="AKD379"/>
      <c r="AKE379"/>
      <c r="AKF379"/>
      <c r="AKG379"/>
      <c r="AKH379"/>
      <c r="AKI379"/>
      <c r="AKJ379"/>
      <c r="AKK379"/>
      <c r="AKL379"/>
      <c r="AKM379"/>
      <c r="AKN379"/>
      <c r="AKO379"/>
      <c r="AKP379"/>
      <c r="AKQ379"/>
      <c r="AKR379"/>
      <c r="AKS379"/>
      <c r="AKT379"/>
      <c r="AKU379"/>
      <c r="AKV379"/>
      <c r="AKW379"/>
      <c r="AKX379"/>
      <c r="AKY379"/>
      <c r="AKZ379"/>
      <c r="ALA379"/>
      <c r="ALB379"/>
      <c r="ALC379"/>
      <c r="ALD379"/>
      <c r="ALE379"/>
      <c r="ALF379"/>
      <c r="ALG379"/>
      <c r="ALH379"/>
      <c r="ALI379"/>
      <c r="ALJ379"/>
      <c r="ALK379"/>
      <c r="ALL379"/>
      <c r="ALM379"/>
      <c r="ALN379"/>
      <c r="ALO379"/>
      <c r="ALP379"/>
      <c r="ALQ379"/>
      <c r="ALR379"/>
      <c r="ALS379"/>
      <c r="ALT379"/>
      <c r="ALU379"/>
      <c r="ALV379"/>
      <c r="ALW379"/>
      <c r="ALX379"/>
      <c r="ALY379"/>
      <c r="ALZ379"/>
      <c r="AMA379"/>
      <c r="AMB379"/>
      <c r="AMC379"/>
      <c r="AMD379"/>
      <c r="AME379"/>
      <c r="AMF379"/>
      <c r="AMG379"/>
      <c r="AMH379"/>
      <c r="AMI379"/>
      <c r="AMJ379"/>
    </row>
    <row r="380" spans="1:1024" ht="39" x14ac:dyDescent="0.25">
      <c r="A380" s="105" t="s">
        <v>1398</v>
      </c>
      <c r="B380" s="106">
        <v>1</v>
      </c>
      <c r="C380" s="106">
        <v>1</v>
      </c>
      <c r="D380" s="106">
        <v>1</v>
      </c>
      <c r="E380" s="106">
        <v>1</v>
      </c>
      <c r="F380" s="106">
        <v>1</v>
      </c>
      <c r="G380" s="106">
        <v>1</v>
      </c>
      <c r="H380" s="106">
        <v>1</v>
      </c>
      <c r="I380" s="106">
        <v>1</v>
      </c>
      <c r="J380" s="106">
        <v>1</v>
      </c>
      <c r="K380" s="106">
        <v>1</v>
      </c>
      <c r="L380" s="106">
        <v>0</v>
      </c>
      <c r="M380" s="106">
        <v>1</v>
      </c>
      <c r="N380" s="106">
        <v>1</v>
      </c>
      <c r="O380" s="106">
        <v>1</v>
      </c>
      <c r="P380" s="107">
        <v>1</v>
      </c>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c r="IS380"/>
      <c r="IT380"/>
      <c r="IU380"/>
      <c r="IV380"/>
      <c r="IW380"/>
      <c r="IX380"/>
      <c r="IY380"/>
      <c r="IZ380"/>
      <c r="JA380"/>
      <c r="JB380"/>
      <c r="JC380"/>
      <c r="JD380"/>
      <c r="JE380"/>
      <c r="JF380"/>
      <c r="JG380"/>
      <c r="JH380"/>
      <c r="JI380"/>
      <c r="JJ380"/>
      <c r="JK380"/>
      <c r="JL380"/>
      <c r="JM380"/>
      <c r="JN380"/>
      <c r="JO380"/>
      <c r="JP380"/>
      <c r="JQ380"/>
      <c r="JR380"/>
      <c r="JS380"/>
      <c r="JT380"/>
      <c r="JU380"/>
      <c r="JV380"/>
      <c r="JW380"/>
      <c r="JX380"/>
      <c r="JY380"/>
      <c r="JZ380"/>
      <c r="KA380"/>
      <c r="KB380"/>
      <c r="KC380"/>
      <c r="KD380"/>
      <c r="KE380"/>
      <c r="KF380"/>
      <c r="KG380"/>
      <c r="KH380"/>
      <c r="KI380"/>
      <c r="KJ380"/>
      <c r="KK380"/>
      <c r="KL380"/>
      <c r="KM380"/>
      <c r="KN380"/>
      <c r="KO380"/>
      <c r="KP380"/>
      <c r="KQ380"/>
      <c r="KR380"/>
      <c r="KS380"/>
      <c r="KT380"/>
      <c r="KU380"/>
      <c r="KV380"/>
      <c r="KW380"/>
      <c r="KX380"/>
      <c r="KY380"/>
      <c r="KZ380"/>
      <c r="LA380"/>
      <c r="LB380"/>
      <c r="LC380"/>
      <c r="LD380"/>
      <c r="LE380"/>
      <c r="LF380"/>
      <c r="LG380"/>
      <c r="LH380"/>
      <c r="LI380"/>
      <c r="LJ380"/>
      <c r="LK380"/>
      <c r="LL380"/>
      <c r="LM380"/>
      <c r="LN380"/>
      <c r="LO380"/>
      <c r="LP380"/>
      <c r="LQ380"/>
      <c r="LR380"/>
      <c r="LS380"/>
      <c r="LT380"/>
      <c r="LU380"/>
      <c r="LV380"/>
      <c r="LW380"/>
      <c r="LX380"/>
      <c r="LY380"/>
      <c r="LZ380"/>
      <c r="MA380"/>
      <c r="MB380"/>
      <c r="MC380"/>
      <c r="MD380"/>
      <c r="ME380"/>
      <c r="MF380"/>
      <c r="MG380"/>
      <c r="MH380"/>
      <c r="MI380"/>
      <c r="MJ380"/>
      <c r="MK380"/>
      <c r="ML380"/>
      <c r="MM380"/>
      <c r="MN380"/>
      <c r="MO380"/>
      <c r="MP380"/>
      <c r="MQ380"/>
      <c r="MR380"/>
      <c r="MS380"/>
      <c r="MT380"/>
      <c r="MU380"/>
      <c r="MV380"/>
      <c r="MW380"/>
      <c r="MX380"/>
      <c r="MY380"/>
      <c r="MZ380"/>
      <c r="NA380"/>
      <c r="NB380"/>
      <c r="NC380"/>
      <c r="ND380"/>
      <c r="NE380"/>
      <c r="NF380"/>
      <c r="NG380"/>
      <c r="NH380"/>
      <c r="NI380"/>
      <c r="NJ380"/>
      <c r="NK380"/>
      <c r="NL380"/>
      <c r="NM380"/>
      <c r="NN380"/>
      <c r="NO380"/>
      <c r="NP380"/>
      <c r="NQ380"/>
      <c r="NR380"/>
      <c r="NS380"/>
      <c r="NT380"/>
      <c r="NU380"/>
      <c r="NV380"/>
      <c r="NW380"/>
      <c r="NX380"/>
      <c r="NY380"/>
      <c r="NZ380"/>
      <c r="OA380"/>
      <c r="OB380"/>
      <c r="OC380"/>
      <c r="OD380"/>
      <c r="OE380"/>
      <c r="OF380"/>
      <c r="OG380"/>
      <c r="OH380"/>
      <c r="OI380"/>
      <c r="OJ380"/>
      <c r="OK380"/>
      <c r="OL380"/>
      <c r="OM380"/>
      <c r="ON380"/>
      <c r="OO380"/>
      <c r="OP380"/>
      <c r="OQ380"/>
      <c r="OR380"/>
      <c r="OS380"/>
      <c r="OT380"/>
      <c r="OU380"/>
      <c r="OV380"/>
      <c r="OW380"/>
      <c r="OX380"/>
      <c r="OY380"/>
      <c r="OZ380"/>
      <c r="PA380"/>
      <c r="PB380"/>
      <c r="PC380"/>
      <c r="PD380"/>
      <c r="PE380"/>
      <c r="PF380"/>
      <c r="PG380"/>
      <c r="PH380"/>
      <c r="PI380"/>
      <c r="PJ380"/>
      <c r="PK380"/>
      <c r="PL380"/>
      <c r="PM380"/>
      <c r="PN380"/>
      <c r="PO380"/>
      <c r="PP380"/>
      <c r="PQ380"/>
      <c r="PR380"/>
      <c r="PS380"/>
      <c r="PT380"/>
      <c r="PU380"/>
      <c r="PV380"/>
      <c r="PW380"/>
      <c r="PX380"/>
      <c r="PY380"/>
      <c r="PZ380"/>
      <c r="QA380"/>
      <c r="QB380"/>
      <c r="QC380"/>
      <c r="QD380"/>
      <c r="QE380"/>
      <c r="QF380"/>
      <c r="QG380"/>
      <c r="QH380"/>
      <c r="QI380"/>
      <c r="QJ380"/>
      <c r="QK380"/>
      <c r="QL380"/>
      <c r="QM380"/>
      <c r="QN380"/>
      <c r="QO380"/>
      <c r="QP380"/>
      <c r="QQ380"/>
      <c r="QR380"/>
      <c r="QS380"/>
      <c r="QT380"/>
      <c r="QU380"/>
      <c r="QV380"/>
      <c r="QW380"/>
      <c r="QX380"/>
      <c r="QY380"/>
      <c r="QZ380"/>
      <c r="RA380"/>
      <c r="RB380"/>
      <c r="RC380"/>
      <c r="RD380"/>
      <c r="RE380"/>
      <c r="RF380"/>
      <c r="RG380"/>
      <c r="RH380"/>
      <c r="RI380"/>
      <c r="RJ380"/>
      <c r="RK380"/>
      <c r="RL380"/>
      <c r="RM380"/>
      <c r="RN380"/>
      <c r="RO380"/>
      <c r="RP380"/>
      <c r="RQ380"/>
      <c r="RR380"/>
      <c r="RS380"/>
      <c r="RT380"/>
      <c r="RU380"/>
      <c r="RV380"/>
      <c r="RW380"/>
      <c r="RX380"/>
      <c r="RY380"/>
      <c r="RZ380"/>
      <c r="SA380"/>
      <c r="SB380"/>
      <c r="SC380"/>
      <c r="SD380"/>
      <c r="SE380"/>
      <c r="SF380"/>
      <c r="SG380"/>
      <c r="SH380"/>
      <c r="SI380"/>
      <c r="SJ380"/>
      <c r="SK380"/>
      <c r="SL380"/>
      <c r="SM380"/>
      <c r="SN380"/>
      <c r="SO380"/>
      <c r="SP380"/>
      <c r="SQ380"/>
      <c r="SR380"/>
      <c r="SS380"/>
      <c r="ST380"/>
      <c r="SU380"/>
      <c r="SV380"/>
      <c r="SW380"/>
      <c r="SX380"/>
      <c r="SY380"/>
      <c r="SZ380"/>
      <c r="TA380"/>
      <c r="TB380"/>
      <c r="TC380"/>
      <c r="TD380"/>
      <c r="TE380"/>
      <c r="TF380"/>
      <c r="TG380"/>
      <c r="TH380"/>
      <c r="TI380"/>
      <c r="TJ380"/>
      <c r="TK380"/>
      <c r="TL380"/>
      <c r="TM380"/>
      <c r="TN380"/>
      <c r="TO380"/>
      <c r="TP380"/>
      <c r="TQ380"/>
      <c r="TR380"/>
      <c r="TS380"/>
      <c r="TT380"/>
      <c r="TU380"/>
      <c r="TV380"/>
      <c r="TW380"/>
      <c r="TX380"/>
      <c r="TY380"/>
      <c r="TZ380"/>
      <c r="UA380"/>
      <c r="UB380"/>
      <c r="UC380"/>
      <c r="UD380"/>
      <c r="UE380"/>
      <c r="UF380"/>
      <c r="UG380"/>
      <c r="UH380"/>
      <c r="UI380"/>
      <c r="UJ380"/>
      <c r="UK380"/>
      <c r="UL380"/>
      <c r="UM380"/>
      <c r="UN380"/>
      <c r="UO380"/>
      <c r="UP380"/>
      <c r="UQ380"/>
      <c r="UR380"/>
      <c r="US380"/>
      <c r="UT380"/>
      <c r="UU380"/>
      <c r="UV380"/>
      <c r="UW380"/>
      <c r="UX380"/>
      <c r="UY380"/>
      <c r="UZ380"/>
      <c r="VA380"/>
      <c r="VB380"/>
      <c r="VC380"/>
      <c r="VD380"/>
      <c r="VE380"/>
      <c r="VF380"/>
      <c r="VG380"/>
      <c r="VH380"/>
      <c r="VI380"/>
      <c r="VJ380"/>
      <c r="VK380"/>
      <c r="VL380"/>
      <c r="VM380"/>
      <c r="VN380"/>
      <c r="VO380"/>
      <c r="VP380"/>
      <c r="VQ380"/>
      <c r="VR380"/>
      <c r="VS380"/>
      <c r="VT380"/>
      <c r="VU380"/>
      <c r="VV380"/>
      <c r="VW380"/>
      <c r="VX380"/>
      <c r="VY380"/>
      <c r="VZ380"/>
      <c r="WA380"/>
      <c r="WB380"/>
      <c r="WC380"/>
      <c r="WD380"/>
      <c r="WE380"/>
      <c r="WF380"/>
      <c r="WG380"/>
      <c r="WH380"/>
      <c r="WI380"/>
      <c r="WJ380"/>
      <c r="WK380"/>
      <c r="WL380"/>
      <c r="WM380"/>
      <c r="WN380"/>
      <c r="WO380"/>
      <c r="WP380"/>
      <c r="WQ380"/>
      <c r="WR380"/>
      <c r="WS380"/>
      <c r="WT380"/>
      <c r="WU380"/>
      <c r="WV380"/>
      <c r="WW380"/>
      <c r="WX380"/>
      <c r="WY380"/>
      <c r="WZ380"/>
      <c r="XA380"/>
      <c r="XB380"/>
      <c r="XC380"/>
      <c r="XD380"/>
      <c r="XE380"/>
      <c r="XF380"/>
      <c r="XG380"/>
      <c r="XH380"/>
      <c r="XI380"/>
      <c r="XJ380"/>
      <c r="XK380"/>
      <c r="XL380"/>
      <c r="XM380"/>
      <c r="XN380"/>
      <c r="XO380"/>
      <c r="XP380"/>
      <c r="XQ380"/>
      <c r="XR380"/>
      <c r="XS380"/>
      <c r="XT380"/>
      <c r="XU380"/>
      <c r="XV380"/>
      <c r="XW380"/>
      <c r="XX380"/>
      <c r="XY380"/>
      <c r="XZ380"/>
      <c r="YA380"/>
      <c r="YB380"/>
      <c r="YC380"/>
      <c r="YD380"/>
      <c r="YE380"/>
      <c r="YF380"/>
      <c r="YG380"/>
      <c r="YH380"/>
      <c r="YI380"/>
      <c r="YJ380"/>
      <c r="YK380"/>
      <c r="YL380"/>
      <c r="YM380"/>
      <c r="YN380"/>
      <c r="YO380"/>
      <c r="YP380"/>
      <c r="YQ380"/>
      <c r="YR380"/>
      <c r="YS380"/>
      <c r="YT380"/>
      <c r="YU380"/>
      <c r="YV380"/>
      <c r="YW380"/>
      <c r="YX380"/>
      <c r="YY380"/>
      <c r="YZ380"/>
      <c r="ZA380"/>
      <c r="ZB380"/>
      <c r="ZC380"/>
      <c r="ZD380"/>
      <c r="ZE380"/>
      <c r="ZF380"/>
      <c r="ZG380"/>
      <c r="ZH380"/>
      <c r="ZI380"/>
      <c r="ZJ380"/>
      <c r="ZK380"/>
      <c r="ZL380"/>
      <c r="ZM380"/>
      <c r="ZN380"/>
      <c r="ZO380"/>
      <c r="ZP380"/>
      <c r="ZQ380"/>
      <c r="ZR380"/>
      <c r="ZS380"/>
      <c r="ZT380"/>
      <c r="ZU380"/>
      <c r="ZV380"/>
      <c r="ZW380"/>
      <c r="ZX380"/>
      <c r="ZY380"/>
      <c r="ZZ380"/>
      <c r="AAA380"/>
      <c r="AAB380"/>
      <c r="AAC380"/>
      <c r="AAD380"/>
      <c r="AAE380"/>
      <c r="AAF380"/>
      <c r="AAG380"/>
      <c r="AAH380"/>
      <c r="AAI380"/>
      <c r="AAJ380"/>
      <c r="AAK380"/>
      <c r="AAL380"/>
      <c r="AAM380"/>
      <c r="AAN380"/>
      <c r="AAO380"/>
      <c r="AAP380"/>
      <c r="AAQ380"/>
      <c r="AAR380"/>
      <c r="AAS380"/>
      <c r="AAT380"/>
      <c r="AAU380"/>
      <c r="AAV380"/>
      <c r="AAW380"/>
      <c r="AAX380"/>
      <c r="AAY380"/>
      <c r="AAZ380"/>
      <c r="ABA380"/>
      <c r="ABB380"/>
      <c r="ABC380"/>
      <c r="ABD380"/>
      <c r="ABE380"/>
      <c r="ABF380"/>
      <c r="ABG380"/>
      <c r="ABH380"/>
      <c r="ABI380"/>
      <c r="ABJ380"/>
      <c r="ABK380"/>
      <c r="ABL380"/>
      <c r="ABM380"/>
      <c r="ABN380"/>
      <c r="ABO380"/>
      <c r="ABP380"/>
      <c r="ABQ380"/>
      <c r="ABR380"/>
      <c r="ABS380"/>
      <c r="ABT380"/>
      <c r="ABU380"/>
      <c r="ABV380"/>
      <c r="ABW380"/>
      <c r="ABX380"/>
      <c r="ABY380"/>
      <c r="ABZ380"/>
      <c r="ACA380"/>
      <c r="ACB380"/>
      <c r="ACC380"/>
      <c r="ACD380"/>
      <c r="ACE380"/>
      <c r="ACF380"/>
      <c r="ACG380"/>
      <c r="ACH380"/>
      <c r="ACI380"/>
      <c r="ACJ380"/>
      <c r="ACK380"/>
      <c r="ACL380"/>
      <c r="ACM380"/>
      <c r="ACN380"/>
      <c r="ACO380"/>
      <c r="ACP380"/>
      <c r="ACQ380"/>
      <c r="ACR380"/>
      <c r="ACS380"/>
      <c r="ACT380"/>
      <c r="ACU380"/>
      <c r="ACV380"/>
      <c r="ACW380"/>
      <c r="ACX380"/>
      <c r="ACY380"/>
      <c r="ACZ380"/>
      <c r="ADA380"/>
      <c r="ADB380"/>
      <c r="ADC380"/>
      <c r="ADD380"/>
      <c r="ADE380"/>
      <c r="ADF380"/>
      <c r="ADG380"/>
      <c r="ADH380"/>
      <c r="ADI380"/>
      <c r="ADJ380"/>
      <c r="ADK380"/>
      <c r="ADL380"/>
      <c r="ADM380"/>
      <c r="ADN380"/>
      <c r="ADO380"/>
      <c r="ADP380"/>
      <c r="ADQ380"/>
      <c r="ADR380"/>
      <c r="ADS380"/>
      <c r="ADT380"/>
      <c r="ADU380"/>
      <c r="ADV380"/>
      <c r="ADW380"/>
      <c r="ADX380"/>
      <c r="ADY380"/>
      <c r="ADZ380"/>
      <c r="AEA380"/>
      <c r="AEB380"/>
      <c r="AEC380"/>
      <c r="AED380"/>
      <c r="AEE380"/>
      <c r="AEF380"/>
      <c r="AEG380"/>
      <c r="AEH380"/>
      <c r="AEI380"/>
      <c r="AEJ380"/>
      <c r="AEK380"/>
      <c r="AEL380"/>
      <c r="AEM380"/>
      <c r="AEN380"/>
      <c r="AEO380"/>
      <c r="AEP380"/>
      <c r="AEQ380"/>
      <c r="AER380"/>
      <c r="AES380"/>
      <c r="AET380"/>
      <c r="AEU380"/>
      <c r="AEV380"/>
      <c r="AEW380"/>
      <c r="AEX380"/>
      <c r="AEY380"/>
      <c r="AEZ380"/>
      <c r="AFA380"/>
      <c r="AFB380"/>
      <c r="AFC380"/>
      <c r="AFD380"/>
      <c r="AFE380"/>
      <c r="AFF380"/>
      <c r="AFG380"/>
      <c r="AFH380"/>
      <c r="AFI380"/>
      <c r="AFJ380"/>
      <c r="AFK380"/>
      <c r="AFL380"/>
      <c r="AFM380"/>
      <c r="AFN380"/>
      <c r="AFO380"/>
      <c r="AFP380"/>
      <c r="AFQ380"/>
      <c r="AFR380"/>
      <c r="AFS380"/>
      <c r="AFT380"/>
      <c r="AFU380"/>
      <c r="AFV380"/>
      <c r="AFW380"/>
      <c r="AFX380"/>
      <c r="AFY380"/>
      <c r="AFZ380"/>
      <c r="AGA380"/>
      <c r="AGB380"/>
      <c r="AGC380"/>
      <c r="AGD380"/>
      <c r="AGE380"/>
      <c r="AGF380"/>
      <c r="AGG380"/>
      <c r="AGH380"/>
      <c r="AGI380"/>
      <c r="AGJ380"/>
      <c r="AGK380"/>
      <c r="AGL380"/>
      <c r="AGM380"/>
      <c r="AGN380"/>
      <c r="AGO380"/>
      <c r="AGP380"/>
      <c r="AGQ380"/>
      <c r="AGR380"/>
      <c r="AGS380"/>
      <c r="AGT380"/>
      <c r="AGU380"/>
      <c r="AGV380"/>
      <c r="AGW380"/>
      <c r="AGX380"/>
      <c r="AGY380"/>
      <c r="AGZ380"/>
      <c r="AHA380"/>
      <c r="AHB380"/>
      <c r="AHC380"/>
      <c r="AHD380"/>
      <c r="AHE380"/>
      <c r="AHF380"/>
      <c r="AHG380"/>
      <c r="AHH380"/>
      <c r="AHI380"/>
      <c r="AHJ380"/>
      <c r="AHK380"/>
      <c r="AHL380"/>
      <c r="AHM380"/>
      <c r="AHN380"/>
      <c r="AHO380"/>
      <c r="AHP380"/>
      <c r="AHQ380"/>
      <c r="AHR380"/>
      <c r="AHS380"/>
      <c r="AHT380"/>
      <c r="AHU380"/>
      <c r="AHV380"/>
      <c r="AHW380"/>
      <c r="AHX380"/>
      <c r="AHY380"/>
      <c r="AHZ380"/>
      <c r="AIA380"/>
      <c r="AIB380"/>
      <c r="AIC380"/>
      <c r="AID380"/>
      <c r="AIE380"/>
      <c r="AIF380"/>
      <c r="AIG380"/>
      <c r="AIH380"/>
      <c r="AII380"/>
      <c r="AIJ380"/>
      <c r="AIK380"/>
      <c r="AIL380"/>
      <c r="AIM380"/>
      <c r="AIN380"/>
      <c r="AIO380"/>
      <c r="AIP380"/>
      <c r="AIQ380"/>
      <c r="AIR380"/>
      <c r="AIS380"/>
      <c r="AIT380"/>
      <c r="AIU380"/>
      <c r="AIV380"/>
      <c r="AIW380"/>
      <c r="AIX380"/>
      <c r="AIY380"/>
      <c r="AIZ380"/>
      <c r="AJA380"/>
      <c r="AJB380"/>
      <c r="AJC380"/>
      <c r="AJD380"/>
      <c r="AJE380"/>
      <c r="AJF380"/>
      <c r="AJG380"/>
      <c r="AJH380"/>
      <c r="AJI380"/>
      <c r="AJJ380"/>
      <c r="AJK380"/>
      <c r="AJL380"/>
      <c r="AJM380"/>
      <c r="AJN380"/>
      <c r="AJO380"/>
      <c r="AJP380"/>
      <c r="AJQ380"/>
      <c r="AJR380"/>
      <c r="AJS380"/>
      <c r="AJT380"/>
      <c r="AJU380"/>
      <c r="AJV380"/>
      <c r="AJW380"/>
      <c r="AJX380"/>
      <c r="AJY380"/>
      <c r="AJZ380"/>
      <c r="AKA380"/>
      <c r="AKB380"/>
      <c r="AKC380"/>
      <c r="AKD380"/>
      <c r="AKE380"/>
      <c r="AKF380"/>
      <c r="AKG380"/>
      <c r="AKH380"/>
      <c r="AKI380"/>
      <c r="AKJ380"/>
      <c r="AKK380"/>
      <c r="AKL380"/>
      <c r="AKM380"/>
      <c r="AKN380"/>
      <c r="AKO380"/>
      <c r="AKP380"/>
      <c r="AKQ380"/>
      <c r="AKR380"/>
      <c r="AKS380"/>
      <c r="AKT380"/>
      <c r="AKU380"/>
      <c r="AKV380"/>
      <c r="AKW380"/>
      <c r="AKX380"/>
      <c r="AKY380"/>
      <c r="AKZ380"/>
      <c r="ALA380"/>
      <c r="ALB380"/>
      <c r="ALC380"/>
      <c r="ALD380"/>
      <c r="ALE380"/>
      <c r="ALF380"/>
      <c r="ALG380"/>
      <c r="ALH380"/>
      <c r="ALI380"/>
      <c r="ALJ380"/>
      <c r="ALK380"/>
      <c r="ALL380"/>
      <c r="ALM380"/>
      <c r="ALN380"/>
      <c r="ALO380"/>
      <c r="ALP380"/>
      <c r="ALQ380"/>
      <c r="ALR380"/>
      <c r="ALS380"/>
      <c r="ALT380"/>
      <c r="ALU380"/>
      <c r="ALV380"/>
      <c r="ALW380"/>
      <c r="ALX380"/>
      <c r="ALY380"/>
      <c r="ALZ380"/>
      <c r="AMA380"/>
      <c r="AMB380"/>
      <c r="AMC380"/>
      <c r="AMD380"/>
      <c r="AME380"/>
      <c r="AMF380"/>
      <c r="AMG380"/>
      <c r="AMH380"/>
      <c r="AMI380"/>
      <c r="AMJ380"/>
    </row>
    <row r="381" spans="1:1024" ht="26.25" x14ac:dyDescent="0.25">
      <c r="A381" s="105" t="s">
        <v>1399</v>
      </c>
      <c r="B381" s="106">
        <v>1</v>
      </c>
      <c r="C381" s="106">
        <v>1</v>
      </c>
      <c r="D381" s="106">
        <v>1</v>
      </c>
      <c r="E381" s="106">
        <v>1</v>
      </c>
      <c r="F381" s="106">
        <v>1</v>
      </c>
      <c r="G381" s="106">
        <v>1</v>
      </c>
      <c r="H381" s="106">
        <v>1</v>
      </c>
      <c r="I381" s="106">
        <v>1</v>
      </c>
      <c r="J381" s="106">
        <v>1</v>
      </c>
      <c r="K381" s="106">
        <v>1</v>
      </c>
      <c r="L381" s="106">
        <v>0</v>
      </c>
      <c r="M381" s="106">
        <v>1</v>
      </c>
      <c r="N381" s="106">
        <v>1</v>
      </c>
      <c r="O381" s="106">
        <v>1</v>
      </c>
      <c r="P381" s="107">
        <v>1</v>
      </c>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c r="IQ381"/>
      <c r="IR381"/>
      <c r="IS381"/>
      <c r="IT381"/>
      <c r="IU381"/>
      <c r="IV381"/>
      <c r="IW381"/>
      <c r="IX381"/>
      <c r="IY381"/>
      <c r="IZ381"/>
      <c r="JA381"/>
      <c r="JB381"/>
      <c r="JC381"/>
      <c r="JD381"/>
      <c r="JE381"/>
      <c r="JF381"/>
      <c r="JG381"/>
      <c r="JH381"/>
      <c r="JI381"/>
      <c r="JJ381"/>
      <c r="JK381"/>
      <c r="JL381"/>
      <c r="JM381"/>
      <c r="JN381"/>
      <c r="JO381"/>
      <c r="JP381"/>
      <c r="JQ381"/>
      <c r="JR381"/>
      <c r="JS381"/>
      <c r="JT381"/>
      <c r="JU381"/>
      <c r="JV381"/>
      <c r="JW381"/>
      <c r="JX381"/>
      <c r="JY381"/>
      <c r="JZ381"/>
      <c r="KA381"/>
      <c r="KB381"/>
      <c r="KC381"/>
      <c r="KD381"/>
      <c r="KE381"/>
      <c r="KF381"/>
      <c r="KG381"/>
      <c r="KH381"/>
      <c r="KI381"/>
      <c r="KJ381"/>
      <c r="KK381"/>
      <c r="KL381"/>
      <c r="KM381"/>
      <c r="KN381"/>
      <c r="KO381"/>
      <c r="KP381"/>
      <c r="KQ381"/>
      <c r="KR381"/>
      <c r="KS381"/>
      <c r="KT381"/>
      <c r="KU381"/>
      <c r="KV381"/>
      <c r="KW381"/>
      <c r="KX381"/>
      <c r="KY381"/>
      <c r="KZ381"/>
      <c r="LA381"/>
      <c r="LB381"/>
      <c r="LC381"/>
      <c r="LD381"/>
      <c r="LE381"/>
      <c r="LF381"/>
      <c r="LG381"/>
      <c r="LH381"/>
      <c r="LI381"/>
      <c r="LJ381"/>
      <c r="LK381"/>
      <c r="LL381"/>
      <c r="LM381"/>
      <c r="LN381"/>
      <c r="LO381"/>
      <c r="LP381"/>
      <c r="LQ381"/>
      <c r="LR381"/>
      <c r="LS381"/>
      <c r="LT381"/>
      <c r="LU381"/>
      <c r="LV381"/>
      <c r="LW381"/>
      <c r="LX381"/>
      <c r="LY381"/>
      <c r="LZ381"/>
      <c r="MA381"/>
      <c r="MB381"/>
      <c r="MC381"/>
      <c r="MD381"/>
      <c r="ME381"/>
      <c r="MF381"/>
      <c r="MG381"/>
      <c r="MH381"/>
      <c r="MI381"/>
      <c r="MJ381"/>
      <c r="MK381"/>
      <c r="ML381"/>
      <c r="MM381"/>
      <c r="MN381"/>
      <c r="MO381"/>
      <c r="MP381"/>
      <c r="MQ381"/>
      <c r="MR381"/>
      <c r="MS381"/>
      <c r="MT381"/>
      <c r="MU381"/>
      <c r="MV381"/>
      <c r="MW381"/>
      <c r="MX381"/>
      <c r="MY381"/>
      <c r="MZ381"/>
      <c r="NA381"/>
      <c r="NB381"/>
      <c r="NC381"/>
      <c r="ND381"/>
      <c r="NE381"/>
      <c r="NF381"/>
      <c r="NG381"/>
      <c r="NH381"/>
      <c r="NI381"/>
      <c r="NJ381"/>
      <c r="NK381"/>
      <c r="NL381"/>
      <c r="NM381"/>
      <c r="NN381"/>
      <c r="NO381"/>
      <c r="NP381"/>
      <c r="NQ381"/>
      <c r="NR381"/>
      <c r="NS381"/>
      <c r="NT381"/>
      <c r="NU381"/>
      <c r="NV381"/>
      <c r="NW381"/>
      <c r="NX381"/>
      <c r="NY381"/>
      <c r="NZ381"/>
      <c r="OA381"/>
      <c r="OB381"/>
      <c r="OC381"/>
      <c r="OD381"/>
      <c r="OE381"/>
      <c r="OF381"/>
      <c r="OG381"/>
      <c r="OH381"/>
      <c r="OI381"/>
      <c r="OJ381"/>
      <c r="OK381"/>
      <c r="OL381"/>
      <c r="OM381"/>
      <c r="ON381"/>
      <c r="OO381"/>
      <c r="OP381"/>
      <c r="OQ381"/>
      <c r="OR381"/>
      <c r="OS381"/>
      <c r="OT381"/>
      <c r="OU381"/>
      <c r="OV381"/>
      <c r="OW381"/>
      <c r="OX381"/>
      <c r="OY381"/>
      <c r="OZ381"/>
      <c r="PA381"/>
      <c r="PB381"/>
      <c r="PC381"/>
      <c r="PD381"/>
      <c r="PE381"/>
      <c r="PF381"/>
      <c r="PG381"/>
      <c r="PH381"/>
      <c r="PI381"/>
      <c r="PJ381"/>
      <c r="PK381"/>
      <c r="PL381"/>
      <c r="PM381"/>
      <c r="PN381"/>
      <c r="PO381"/>
      <c r="PP381"/>
      <c r="PQ381"/>
      <c r="PR381"/>
      <c r="PS381"/>
      <c r="PT381"/>
      <c r="PU381"/>
      <c r="PV381"/>
      <c r="PW381"/>
      <c r="PX381"/>
      <c r="PY381"/>
      <c r="PZ381"/>
      <c r="QA381"/>
      <c r="QB381"/>
      <c r="QC381"/>
      <c r="QD381"/>
      <c r="QE381"/>
      <c r="QF381"/>
      <c r="QG381"/>
      <c r="QH381"/>
      <c r="QI381"/>
      <c r="QJ381"/>
      <c r="QK381"/>
      <c r="QL381"/>
      <c r="QM381"/>
      <c r="QN381"/>
      <c r="QO381"/>
      <c r="QP381"/>
      <c r="QQ381"/>
      <c r="QR381"/>
      <c r="QS381"/>
      <c r="QT381"/>
      <c r="QU381"/>
      <c r="QV381"/>
      <c r="QW381"/>
      <c r="QX381"/>
      <c r="QY381"/>
      <c r="QZ381"/>
      <c r="RA381"/>
      <c r="RB381"/>
      <c r="RC381"/>
      <c r="RD381"/>
      <c r="RE381"/>
      <c r="RF381"/>
      <c r="RG381"/>
      <c r="RH381"/>
      <c r="RI381"/>
      <c r="RJ381"/>
      <c r="RK381"/>
      <c r="RL381"/>
      <c r="RM381"/>
      <c r="RN381"/>
      <c r="RO381"/>
      <c r="RP381"/>
      <c r="RQ381"/>
      <c r="RR381"/>
      <c r="RS381"/>
      <c r="RT381"/>
      <c r="RU381"/>
      <c r="RV381"/>
      <c r="RW381"/>
      <c r="RX381"/>
      <c r="RY381"/>
      <c r="RZ381"/>
      <c r="SA381"/>
      <c r="SB381"/>
      <c r="SC381"/>
      <c r="SD381"/>
      <c r="SE381"/>
      <c r="SF381"/>
      <c r="SG381"/>
      <c r="SH381"/>
      <c r="SI381"/>
      <c r="SJ381"/>
      <c r="SK381"/>
      <c r="SL381"/>
      <c r="SM381"/>
      <c r="SN381"/>
      <c r="SO381"/>
      <c r="SP381"/>
      <c r="SQ381"/>
      <c r="SR381"/>
      <c r="SS381"/>
      <c r="ST381"/>
      <c r="SU381"/>
      <c r="SV381"/>
      <c r="SW381"/>
      <c r="SX381"/>
      <c r="SY381"/>
      <c r="SZ381"/>
      <c r="TA381"/>
      <c r="TB381"/>
      <c r="TC381"/>
      <c r="TD381"/>
      <c r="TE381"/>
      <c r="TF381"/>
      <c r="TG381"/>
      <c r="TH381"/>
      <c r="TI381"/>
      <c r="TJ381"/>
      <c r="TK381"/>
      <c r="TL381"/>
      <c r="TM381"/>
      <c r="TN381"/>
      <c r="TO381"/>
      <c r="TP381"/>
      <c r="TQ381"/>
      <c r="TR381"/>
      <c r="TS381"/>
      <c r="TT381"/>
      <c r="TU381"/>
      <c r="TV381"/>
      <c r="TW381"/>
      <c r="TX381"/>
      <c r="TY381"/>
      <c r="TZ381"/>
      <c r="UA381"/>
      <c r="UB381"/>
      <c r="UC381"/>
      <c r="UD381"/>
      <c r="UE381"/>
      <c r="UF381"/>
      <c r="UG381"/>
      <c r="UH381"/>
      <c r="UI381"/>
      <c r="UJ381"/>
      <c r="UK381"/>
      <c r="UL381"/>
      <c r="UM381"/>
      <c r="UN381"/>
      <c r="UO381"/>
      <c r="UP381"/>
      <c r="UQ381"/>
      <c r="UR381"/>
      <c r="US381"/>
      <c r="UT381"/>
      <c r="UU381"/>
      <c r="UV381"/>
      <c r="UW381"/>
      <c r="UX381"/>
      <c r="UY381"/>
      <c r="UZ381"/>
      <c r="VA381"/>
      <c r="VB381"/>
      <c r="VC381"/>
      <c r="VD381"/>
      <c r="VE381"/>
      <c r="VF381"/>
      <c r="VG381"/>
      <c r="VH381"/>
      <c r="VI381"/>
      <c r="VJ381"/>
      <c r="VK381"/>
      <c r="VL381"/>
      <c r="VM381"/>
      <c r="VN381"/>
      <c r="VO381"/>
      <c r="VP381"/>
      <c r="VQ381"/>
      <c r="VR381"/>
      <c r="VS381"/>
      <c r="VT381"/>
      <c r="VU381"/>
      <c r="VV381"/>
      <c r="VW381"/>
      <c r="VX381"/>
      <c r="VY381"/>
      <c r="VZ381"/>
      <c r="WA381"/>
      <c r="WB381"/>
      <c r="WC381"/>
      <c r="WD381"/>
      <c r="WE381"/>
      <c r="WF381"/>
      <c r="WG381"/>
      <c r="WH381"/>
      <c r="WI381"/>
      <c r="WJ381"/>
      <c r="WK381"/>
      <c r="WL381"/>
      <c r="WM381"/>
      <c r="WN381"/>
      <c r="WO381"/>
      <c r="WP381"/>
      <c r="WQ381"/>
      <c r="WR381"/>
      <c r="WS381"/>
      <c r="WT381"/>
      <c r="WU381"/>
      <c r="WV381"/>
      <c r="WW381"/>
      <c r="WX381"/>
      <c r="WY381"/>
      <c r="WZ381"/>
      <c r="XA381"/>
      <c r="XB381"/>
      <c r="XC381"/>
      <c r="XD381"/>
      <c r="XE381"/>
      <c r="XF381"/>
      <c r="XG381"/>
      <c r="XH381"/>
      <c r="XI381"/>
      <c r="XJ381"/>
      <c r="XK381"/>
      <c r="XL381"/>
      <c r="XM381"/>
      <c r="XN381"/>
      <c r="XO381"/>
      <c r="XP381"/>
      <c r="XQ381"/>
      <c r="XR381"/>
      <c r="XS381"/>
      <c r="XT381"/>
      <c r="XU381"/>
      <c r="XV381"/>
      <c r="XW381"/>
      <c r="XX381"/>
      <c r="XY381"/>
      <c r="XZ381"/>
      <c r="YA381"/>
      <c r="YB381"/>
      <c r="YC381"/>
      <c r="YD381"/>
      <c r="YE381"/>
      <c r="YF381"/>
      <c r="YG381"/>
      <c r="YH381"/>
      <c r="YI381"/>
      <c r="YJ381"/>
      <c r="YK381"/>
      <c r="YL381"/>
      <c r="YM381"/>
      <c r="YN381"/>
      <c r="YO381"/>
      <c r="YP381"/>
      <c r="YQ381"/>
      <c r="YR381"/>
      <c r="YS381"/>
      <c r="YT381"/>
      <c r="YU381"/>
      <c r="YV381"/>
      <c r="YW381"/>
      <c r="YX381"/>
      <c r="YY381"/>
      <c r="YZ381"/>
      <c r="ZA381"/>
      <c r="ZB381"/>
      <c r="ZC381"/>
      <c r="ZD381"/>
      <c r="ZE381"/>
      <c r="ZF381"/>
      <c r="ZG381"/>
      <c r="ZH381"/>
      <c r="ZI381"/>
      <c r="ZJ381"/>
      <c r="ZK381"/>
      <c r="ZL381"/>
      <c r="ZM381"/>
      <c r="ZN381"/>
      <c r="ZO381"/>
      <c r="ZP381"/>
      <c r="ZQ381"/>
      <c r="ZR381"/>
      <c r="ZS381"/>
      <c r="ZT381"/>
      <c r="ZU381"/>
      <c r="ZV381"/>
      <c r="ZW381"/>
      <c r="ZX381"/>
      <c r="ZY381"/>
      <c r="ZZ381"/>
      <c r="AAA381"/>
      <c r="AAB381"/>
      <c r="AAC381"/>
      <c r="AAD381"/>
      <c r="AAE381"/>
      <c r="AAF381"/>
      <c r="AAG381"/>
      <c r="AAH381"/>
      <c r="AAI381"/>
      <c r="AAJ381"/>
      <c r="AAK381"/>
      <c r="AAL381"/>
      <c r="AAM381"/>
      <c r="AAN381"/>
      <c r="AAO381"/>
      <c r="AAP381"/>
      <c r="AAQ381"/>
      <c r="AAR381"/>
      <c r="AAS381"/>
      <c r="AAT381"/>
      <c r="AAU381"/>
      <c r="AAV381"/>
      <c r="AAW381"/>
      <c r="AAX381"/>
      <c r="AAY381"/>
      <c r="AAZ381"/>
      <c r="ABA381"/>
      <c r="ABB381"/>
      <c r="ABC381"/>
      <c r="ABD381"/>
      <c r="ABE381"/>
      <c r="ABF381"/>
      <c r="ABG381"/>
      <c r="ABH381"/>
      <c r="ABI381"/>
      <c r="ABJ381"/>
      <c r="ABK381"/>
      <c r="ABL381"/>
      <c r="ABM381"/>
      <c r="ABN381"/>
      <c r="ABO381"/>
      <c r="ABP381"/>
      <c r="ABQ381"/>
      <c r="ABR381"/>
      <c r="ABS381"/>
      <c r="ABT381"/>
      <c r="ABU381"/>
      <c r="ABV381"/>
      <c r="ABW381"/>
      <c r="ABX381"/>
      <c r="ABY381"/>
      <c r="ABZ381"/>
      <c r="ACA381"/>
      <c r="ACB381"/>
      <c r="ACC381"/>
      <c r="ACD381"/>
      <c r="ACE381"/>
      <c r="ACF381"/>
      <c r="ACG381"/>
      <c r="ACH381"/>
      <c r="ACI381"/>
      <c r="ACJ381"/>
      <c r="ACK381"/>
      <c r="ACL381"/>
      <c r="ACM381"/>
      <c r="ACN381"/>
      <c r="ACO381"/>
      <c r="ACP381"/>
      <c r="ACQ381"/>
      <c r="ACR381"/>
      <c r="ACS381"/>
      <c r="ACT381"/>
      <c r="ACU381"/>
      <c r="ACV381"/>
      <c r="ACW381"/>
      <c r="ACX381"/>
      <c r="ACY381"/>
      <c r="ACZ381"/>
      <c r="ADA381"/>
      <c r="ADB381"/>
      <c r="ADC381"/>
      <c r="ADD381"/>
      <c r="ADE381"/>
      <c r="ADF381"/>
      <c r="ADG381"/>
      <c r="ADH381"/>
      <c r="ADI381"/>
      <c r="ADJ381"/>
      <c r="ADK381"/>
      <c r="ADL381"/>
      <c r="ADM381"/>
      <c r="ADN381"/>
      <c r="ADO381"/>
      <c r="ADP381"/>
      <c r="ADQ381"/>
      <c r="ADR381"/>
      <c r="ADS381"/>
      <c r="ADT381"/>
      <c r="ADU381"/>
      <c r="ADV381"/>
      <c r="ADW381"/>
      <c r="ADX381"/>
      <c r="ADY381"/>
      <c r="ADZ381"/>
      <c r="AEA381"/>
      <c r="AEB381"/>
      <c r="AEC381"/>
      <c r="AED381"/>
      <c r="AEE381"/>
      <c r="AEF381"/>
      <c r="AEG381"/>
      <c r="AEH381"/>
      <c r="AEI381"/>
      <c r="AEJ381"/>
      <c r="AEK381"/>
      <c r="AEL381"/>
      <c r="AEM381"/>
      <c r="AEN381"/>
      <c r="AEO381"/>
      <c r="AEP381"/>
      <c r="AEQ381"/>
      <c r="AER381"/>
      <c r="AES381"/>
      <c r="AET381"/>
      <c r="AEU381"/>
      <c r="AEV381"/>
      <c r="AEW381"/>
      <c r="AEX381"/>
      <c r="AEY381"/>
      <c r="AEZ381"/>
      <c r="AFA381"/>
      <c r="AFB381"/>
      <c r="AFC381"/>
      <c r="AFD381"/>
      <c r="AFE381"/>
      <c r="AFF381"/>
      <c r="AFG381"/>
      <c r="AFH381"/>
      <c r="AFI381"/>
      <c r="AFJ381"/>
      <c r="AFK381"/>
      <c r="AFL381"/>
      <c r="AFM381"/>
      <c r="AFN381"/>
      <c r="AFO381"/>
      <c r="AFP381"/>
      <c r="AFQ381"/>
      <c r="AFR381"/>
      <c r="AFS381"/>
      <c r="AFT381"/>
      <c r="AFU381"/>
      <c r="AFV381"/>
      <c r="AFW381"/>
      <c r="AFX381"/>
      <c r="AFY381"/>
      <c r="AFZ381"/>
      <c r="AGA381"/>
      <c r="AGB381"/>
      <c r="AGC381"/>
      <c r="AGD381"/>
      <c r="AGE381"/>
      <c r="AGF381"/>
      <c r="AGG381"/>
      <c r="AGH381"/>
      <c r="AGI381"/>
      <c r="AGJ381"/>
      <c r="AGK381"/>
      <c r="AGL381"/>
      <c r="AGM381"/>
      <c r="AGN381"/>
      <c r="AGO381"/>
      <c r="AGP381"/>
      <c r="AGQ381"/>
      <c r="AGR381"/>
      <c r="AGS381"/>
      <c r="AGT381"/>
      <c r="AGU381"/>
      <c r="AGV381"/>
      <c r="AGW381"/>
      <c r="AGX381"/>
      <c r="AGY381"/>
      <c r="AGZ381"/>
      <c r="AHA381"/>
      <c r="AHB381"/>
      <c r="AHC381"/>
      <c r="AHD381"/>
      <c r="AHE381"/>
      <c r="AHF381"/>
      <c r="AHG381"/>
      <c r="AHH381"/>
      <c r="AHI381"/>
      <c r="AHJ381"/>
      <c r="AHK381"/>
      <c r="AHL381"/>
      <c r="AHM381"/>
      <c r="AHN381"/>
      <c r="AHO381"/>
      <c r="AHP381"/>
      <c r="AHQ381"/>
      <c r="AHR381"/>
      <c r="AHS381"/>
      <c r="AHT381"/>
      <c r="AHU381"/>
      <c r="AHV381"/>
      <c r="AHW381"/>
      <c r="AHX381"/>
      <c r="AHY381"/>
      <c r="AHZ381"/>
      <c r="AIA381"/>
      <c r="AIB381"/>
      <c r="AIC381"/>
      <c r="AID381"/>
      <c r="AIE381"/>
      <c r="AIF381"/>
      <c r="AIG381"/>
      <c r="AIH381"/>
      <c r="AII381"/>
      <c r="AIJ381"/>
      <c r="AIK381"/>
      <c r="AIL381"/>
      <c r="AIM381"/>
      <c r="AIN381"/>
      <c r="AIO381"/>
      <c r="AIP381"/>
      <c r="AIQ381"/>
      <c r="AIR381"/>
      <c r="AIS381"/>
      <c r="AIT381"/>
      <c r="AIU381"/>
      <c r="AIV381"/>
      <c r="AIW381"/>
      <c r="AIX381"/>
      <c r="AIY381"/>
      <c r="AIZ381"/>
      <c r="AJA381"/>
      <c r="AJB381"/>
      <c r="AJC381"/>
      <c r="AJD381"/>
      <c r="AJE381"/>
      <c r="AJF381"/>
      <c r="AJG381"/>
      <c r="AJH381"/>
      <c r="AJI381"/>
      <c r="AJJ381"/>
      <c r="AJK381"/>
      <c r="AJL381"/>
      <c r="AJM381"/>
      <c r="AJN381"/>
      <c r="AJO381"/>
      <c r="AJP381"/>
      <c r="AJQ381"/>
      <c r="AJR381"/>
      <c r="AJS381"/>
      <c r="AJT381"/>
      <c r="AJU381"/>
      <c r="AJV381"/>
      <c r="AJW381"/>
      <c r="AJX381"/>
      <c r="AJY381"/>
      <c r="AJZ381"/>
      <c r="AKA381"/>
      <c r="AKB381"/>
      <c r="AKC381"/>
      <c r="AKD381"/>
      <c r="AKE381"/>
      <c r="AKF381"/>
      <c r="AKG381"/>
      <c r="AKH381"/>
      <c r="AKI381"/>
      <c r="AKJ381"/>
      <c r="AKK381"/>
      <c r="AKL381"/>
      <c r="AKM381"/>
      <c r="AKN381"/>
      <c r="AKO381"/>
      <c r="AKP381"/>
      <c r="AKQ381"/>
      <c r="AKR381"/>
      <c r="AKS381"/>
      <c r="AKT381"/>
      <c r="AKU381"/>
      <c r="AKV381"/>
      <c r="AKW381"/>
      <c r="AKX381"/>
      <c r="AKY381"/>
      <c r="AKZ381"/>
      <c r="ALA381"/>
      <c r="ALB381"/>
      <c r="ALC381"/>
      <c r="ALD381"/>
      <c r="ALE381"/>
      <c r="ALF381"/>
      <c r="ALG381"/>
      <c r="ALH381"/>
      <c r="ALI381"/>
      <c r="ALJ381"/>
      <c r="ALK381"/>
      <c r="ALL381"/>
      <c r="ALM381"/>
      <c r="ALN381"/>
      <c r="ALO381"/>
      <c r="ALP381"/>
      <c r="ALQ381"/>
      <c r="ALR381"/>
      <c r="ALS381"/>
      <c r="ALT381"/>
      <c r="ALU381"/>
      <c r="ALV381"/>
      <c r="ALW381"/>
      <c r="ALX381"/>
      <c r="ALY381"/>
      <c r="ALZ381"/>
      <c r="AMA381"/>
      <c r="AMB381"/>
      <c r="AMC381"/>
      <c r="AMD381"/>
      <c r="AME381"/>
      <c r="AMF381"/>
      <c r="AMG381"/>
      <c r="AMH381"/>
      <c r="AMI381"/>
      <c r="AMJ381"/>
    </row>
    <row r="382" spans="1:1024" x14ac:dyDescent="0.25">
      <c r="A382" s="105" t="s">
        <v>1400</v>
      </c>
      <c r="B382" s="106">
        <v>1</v>
      </c>
      <c r="C382" s="106">
        <v>1</v>
      </c>
      <c r="D382" s="106">
        <v>1</v>
      </c>
      <c r="E382" s="106">
        <v>1</v>
      </c>
      <c r="F382" s="106">
        <v>1</v>
      </c>
      <c r="G382" s="106">
        <v>1</v>
      </c>
      <c r="H382" s="106">
        <v>1</v>
      </c>
      <c r="I382" s="106">
        <v>1</v>
      </c>
      <c r="J382" s="106">
        <v>1</v>
      </c>
      <c r="K382" s="106">
        <v>1</v>
      </c>
      <c r="L382" s="106">
        <v>1</v>
      </c>
      <c r="M382" s="106">
        <v>1</v>
      </c>
      <c r="N382" s="106">
        <v>1</v>
      </c>
      <c r="O382" s="106">
        <v>997</v>
      </c>
      <c r="P382" s="107">
        <v>1</v>
      </c>
    </row>
    <row r="383" spans="1:1024" ht="26.25" x14ac:dyDescent="0.25">
      <c r="A383" s="105" t="s">
        <v>1401</v>
      </c>
      <c r="B383" s="3">
        <v>1</v>
      </c>
      <c r="C383" s="3">
        <v>0</v>
      </c>
      <c r="D383" s="3">
        <v>0</v>
      </c>
      <c r="E383" s="3">
        <v>1</v>
      </c>
      <c r="F383" s="3">
        <v>1</v>
      </c>
      <c r="G383" s="3">
        <v>0</v>
      </c>
      <c r="H383" s="3">
        <v>1</v>
      </c>
      <c r="I383" s="3">
        <v>1</v>
      </c>
      <c r="J383" s="3">
        <v>0</v>
      </c>
      <c r="K383" s="3">
        <v>1</v>
      </c>
      <c r="L383" s="3">
        <v>1</v>
      </c>
      <c r="M383" s="3">
        <v>1</v>
      </c>
      <c r="N383" s="3">
        <v>1</v>
      </c>
      <c r="O383" s="3">
        <v>0</v>
      </c>
      <c r="P383" s="3">
        <v>1</v>
      </c>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c r="GQ383"/>
      <c r="GR383"/>
      <c r="GS383"/>
      <c r="GT383"/>
      <c r="GU383"/>
      <c r="GV383"/>
      <c r="GW383"/>
      <c r="GX383"/>
      <c r="GY383"/>
      <c r="GZ383"/>
      <c r="HA383"/>
      <c r="HB383"/>
      <c r="HC383"/>
      <c r="HD383"/>
      <c r="HE383"/>
      <c r="HF383"/>
      <c r="HG383"/>
      <c r="HH383"/>
      <c r="HI383"/>
      <c r="HJ383"/>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c r="IP383"/>
      <c r="IQ383"/>
      <c r="IR383"/>
      <c r="IS383"/>
      <c r="IT383"/>
      <c r="IU383"/>
      <c r="IV383"/>
      <c r="IW383"/>
      <c r="IX383"/>
      <c r="IY383"/>
      <c r="IZ383"/>
      <c r="JA383"/>
      <c r="JB383"/>
      <c r="JC383"/>
      <c r="JD383"/>
      <c r="JE383"/>
      <c r="JF383"/>
      <c r="JG383"/>
      <c r="JH383"/>
      <c r="JI383"/>
      <c r="JJ383"/>
      <c r="JK383"/>
      <c r="JL383"/>
      <c r="JM383"/>
      <c r="JN383"/>
      <c r="JO383"/>
      <c r="JP383"/>
      <c r="JQ383"/>
      <c r="JR383"/>
      <c r="JS383"/>
      <c r="JT383"/>
      <c r="JU383"/>
      <c r="JV383"/>
      <c r="JW383"/>
      <c r="JX383"/>
      <c r="JY383"/>
      <c r="JZ383"/>
      <c r="KA383"/>
      <c r="KB383"/>
      <c r="KC383"/>
      <c r="KD383"/>
      <c r="KE383"/>
      <c r="KF383"/>
      <c r="KG383"/>
      <c r="KH383"/>
      <c r="KI383"/>
      <c r="KJ383"/>
      <c r="KK383"/>
      <c r="KL383"/>
      <c r="KM383"/>
      <c r="KN383"/>
      <c r="KO383"/>
      <c r="KP383"/>
      <c r="KQ383"/>
      <c r="KR383"/>
      <c r="KS383"/>
      <c r="KT383"/>
      <c r="KU383"/>
      <c r="KV383"/>
      <c r="KW383"/>
      <c r="KX383"/>
      <c r="KY383"/>
      <c r="KZ383"/>
      <c r="LA383"/>
      <c r="LB383"/>
      <c r="LC383"/>
      <c r="LD383"/>
      <c r="LE383"/>
      <c r="LF383"/>
      <c r="LG383"/>
      <c r="LH383"/>
      <c r="LI383"/>
      <c r="LJ383"/>
      <c r="LK383"/>
      <c r="LL383"/>
      <c r="LM383"/>
      <c r="LN383"/>
      <c r="LO383"/>
      <c r="LP383"/>
      <c r="LQ383"/>
      <c r="LR383"/>
      <c r="LS383"/>
      <c r="LT383"/>
      <c r="LU383"/>
      <c r="LV383"/>
      <c r="LW383"/>
      <c r="LX383"/>
      <c r="LY383"/>
      <c r="LZ383"/>
      <c r="MA383"/>
      <c r="MB383"/>
      <c r="MC383"/>
      <c r="MD383"/>
      <c r="ME383"/>
      <c r="MF383"/>
      <c r="MG383"/>
      <c r="MH383"/>
      <c r="MI383"/>
      <c r="MJ383"/>
      <c r="MK383"/>
      <c r="ML383"/>
      <c r="MM383"/>
      <c r="MN383"/>
      <c r="MO383"/>
      <c r="MP383"/>
      <c r="MQ383"/>
      <c r="MR383"/>
      <c r="MS383"/>
      <c r="MT383"/>
      <c r="MU383"/>
      <c r="MV383"/>
      <c r="MW383"/>
      <c r="MX383"/>
      <c r="MY383"/>
      <c r="MZ383"/>
      <c r="NA383"/>
      <c r="NB383"/>
      <c r="NC383"/>
      <c r="ND383"/>
      <c r="NE383"/>
      <c r="NF383"/>
      <c r="NG383"/>
      <c r="NH383"/>
      <c r="NI383"/>
      <c r="NJ383"/>
      <c r="NK383"/>
      <c r="NL383"/>
      <c r="NM383"/>
      <c r="NN383"/>
      <c r="NO383"/>
      <c r="NP383"/>
      <c r="NQ383"/>
      <c r="NR383"/>
      <c r="NS383"/>
      <c r="NT383"/>
      <c r="NU383"/>
      <c r="NV383"/>
      <c r="NW383"/>
      <c r="NX383"/>
      <c r="NY383"/>
      <c r="NZ383"/>
      <c r="OA383"/>
      <c r="OB383"/>
      <c r="OC383"/>
      <c r="OD383"/>
      <c r="OE383"/>
      <c r="OF383"/>
      <c r="OG383"/>
      <c r="OH383"/>
      <c r="OI383"/>
      <c r="OJ383"/>
      <c r="OK383"/>
      <c r="OL383"/>
      <c r="OM383"/>
      <c r="ON383"/>
      <c r="OO383"/>
      <c r="OP383"/>
      <c r="OQ383"/>
      <c r="OR383"/>
      <c r="OS383"/>
      <c r="OT383"/>
      <c r="OU383"/>
      <c r="OV383"/>
      <c r="OW383"/>
      <c r="OX383"/>
      <c r="OY383"/>
      <c r="OZ383"/>
      <c r="PA383"/>
      <c r="PB383"/>
      <c r="PC383"/>
      <c r="PD383"/>
      <c r="PE383"/>
      <c r="PF383"/>
      <c r="PG383"/>
      <c r="PH383"/>
      <c r="PI383"/>
      <c r="PJ383"/>
      <c r="PK383"/>
      <c r="PL383"/>
      <c r="PM383"/>
      <c r="PN383"/>
      <c r="PO383"/>
      <c r="PP383"/>
      <c r="PQ383"/>
      <c r="PR383"/>
      <c r="PS383"/>
      <c r="PT383"/>
      <c r="PU383"/>
      <c r="PV383"/>
      <c r="PW383"/>
      <c r="PX383"/>
      <c r="PY383"/>
      <c r="PZ383"/>
      <c r="QA383"/>
      <c r="QB383"/>
      <c r="QC383"/>
      <c r="QD383"/>
      <c r="QE383"/>
      <c r="QF383"/>
      <c r="QG383"/>
      <c r="QH383"/>
      <c r="QI383"/>
      <c r="QJ383"/>
      <c r="QK383"/>
      <c r="QL383"/>
      <c r="QM383"/>
      <c r="QN383"/>
      <c r="QO383"/>
      <c r="QP383"/>
      <c r="QQ383"/>
      <c r="QR383"/>
      <c r="QS383"/>
      <c r="QT383"/>
      <c r="QU383"/>
      <c r="QV383"/>
      <c r="QW383"/>
      <c r="QX383"/>
      <c r="QY383"/>
      <c r="QZ383"/>
      <c r="RA383"/>
      <c r="RB383"/>
      <c r="RC383"/>
      <c r="RD383"/>
      <c r="RE383"/>
      <c r="RF383"/>
      <c r="RG383"/>
      <c r="RH383"/>
      <c r="RI383"/>
      <c r="RJ383"/>
      <c r="RK383"/>
      <c r="RL383"/>
      <c r="RM383"/>
      <c r="RN383"/>
      <c r="RO383"/>
      <c r="RP383"/>
      <c r="RQ383"/>
      <c r="RR383"/>
      <c r="RS383"/>
      <c r="RT383"/>
      <c r="RU383"/>
      <c r="RV383"/>
      <c r="RW383"/>
      <c r="RX383"/>
      <c r="RY383"/>
      <c r="RZ383"/>
      <c r="SA383"/>
      <c r="SB383"/>
      <c r="SC383"/>
      <c r="SD383"/>
      <c r="SE383"/>
      <c r="SF383"/>
      <c r="SG383"/>
      <c r="SH383"/>
      <c r="SI383"/>
      <c r="SJ383"/>
      <c r="SK383"/>
      <c r="SL383"/>
      <c r="SM383"/>
      <c r="SN383"/>
      <c r="SO383"/>
      <c r="SP383"/>
      <c r="SQ383"/>
      <c r="SR383"/>
      <c r="SS383"/>
      <c r="ST383"/>
      <c r="SU383"/>
      <c r="SV383"/>
      <c r="SW383"/>
      <c r="SX383"/>
      <c r="SY383"/>
      <c r="SZ383"/>
      <c r="TA383"/>
      <c r="TB383"/>
      <c r="TC383"/>
      <c r="TD383"/>
      <c r="TE383"/>
      <c r="TF383"/>
      <c r="TG383"/>
      <c r="TH383"/>
      <c r="TI383"/>
      <c r="TJ383"/>
      <c r="TK383"/>
      <c r="TL383"/>
      <c r="TM383"/>
      <c r="TN383"/>
      <c r="TO383"/>
      <c r="TP383"/>
      <c r="TQ383"/>
      <c r="TR383"/>
      <c r="TS383"/>
      <c r="TT383"/>
      <c r="TU383"/>
      <c r="TV383"/>
      <c r="TW383"/>
      <c r="TX383"/>
      <c r="TY383"/>
      <c r="TZ383"/>
      <c r="UA383"/>
      <c r="UB383"/>
      <c r="UC383"/>
      <c r="UD383"/>
      <c r="UE383"/>
      <c r="UF383"/>
      <c r="UG383"/>
      <c r="UH383"/>
      <c r="UI383"/>
      <c r="UJ383"/>
      <c r="UK383"/>
      <c r="UL383"/>
      <c r="UM383"/>
      <c r="UN383"/>
      <c r="UO383"/>
      <c r="UP383"/>
      <c r="UQ383"/>
      <c r="UR383"/>
      <c r="US383"/>
      <c r="UT383"/>
      <c r="UU383"/>
      <c r="UV383"/>
      <c r="UW383"/>
      <c r="UX383"/>
      <c r="UY383"/>
      <c r="UZ383"/>
      <c r="VA383"/>
      <c r="VB383"/>
      <c r="VC383"/>
      <c r="VD383"/>
      <c r="VE383"/>
      <c r="VF383"/>
      <c r="VG383"/>
      <c r="VH383"/>
      <c r="VI383"/>
      <c r="VJ383"/>
      <c r="VK383"/>
      <c r="VL383"/>
      <c r="VM383"/>
      <c r="VN383"/>
      <c r="VO383"/>
      <c r="VP383"/>
      <c r="VQ383"/>
      <c r="VR383"/>
      <c r="VS383"/>
      <c r="VT383"/>
      <c r="VU383"/>
      <c r="VV383"/>
      <c r="VW383"/>
      <c r="VX383"/>
      <c r="VY383"/>
      <c r="VZ383"/>
      <c r="WA383"/>
      <c r="WB383"/>
      <c r="WC383"/>
      <c r="WD383"/>
      <c r="WE383"/>
      <c r="WF383"/>
      <c r="WG383"/>
      <c r="WH383"/>
      <c r="WI383"/>
      <c r="WJ383"/>
      <c r="WK383"/>
      <c r="WL383"/>
      <c r="WM383"/>
      <c r="WN383"/>
      <c r="WO383"/>
      <c r="WP383"/>
      <c r="WQ383"/>
      <c r="WR383"/>
      <c r="WS383"/>
      <c r="WT383"/>
      <c r="WU383"/>
      <c r="WV383"/>
      <c r="WW383"/>
      <c r="WX383"/>
      <c r="WY383"/>
      <c r="WZ383"/>
      <c r="XA383"/>
      <c r="XB383"/>
      <c r="XC383"/>
      <c r="XD383"/>
      <c r="XE383"/>
      <c r="XF383"/>
      <c r="XG383"/>
      <c r="XH383"/>
      <c r="XI383"/>
      <c r="XJ383"/>
      <c r="XK383"/>
      <c r="XL383"/>
      <c r="XM383"/>
      <c r="XN383"/>
      <c r="XO383"/>
      <c r="XP383"/>
      <c r="XQ383"/>
      <c r="XR383"/>
      <c r="XS383"/>
      <c r="XT383"/>
      <c r="XU383"/>
      <c r="XV383"/>
      <c r="XW383"/>
      <c r="XX383"/>
      <c r="XY383"/>
      <c r="XZ383"/>
      <c r="YA383"/>
      <c r="YB383"/>
      <c r="YC383"/>
      <c r="YD383"/>
      <c r="YE383"/>
      <c r="YF383"/>
      <c r="YG383"/>
      <c r="YH383"/>
      <c r="YI383"/>
      <c r="YJ383"/>
      <c r="YK383"/>
      <c r="YL383"/>
      <c r="YM383"/>
      <c r="YN383"/>
      <c r="YO383"/>
      <c r="YP383"/>
      <c r="YQ383"/>
      <c r="YR383"/>
      <c r="YS383"/>
      <c r="YT383"/>
      <c r="YU383"/>
      <c r="YV383"/>
      <c r="YW383"/>
      <c r="YX383"/>
      <c r="YY383"/>
      <c r="YZ383"/>
      <c r="ZA383"/>
      <c r="ZB383"/>
      <c r="ZC383"/>
      <c r="ZD383"/>
      <c r="ZE383"/>
      <c r="ZF383"/>
      <c r="ZG383"/>
      <c r="ZH383"/>
      <c r="ZI383"/>
      <c r="ZJ383"/>
      <c r="ZK383"/>
      <c r="ZL383"/>
      <c r="ZM383"/>
      <c r="ZN383"/>
      <c r="ZO383"/>
      <c r="ZP383"/>
      <c r="ZQ383"/>
      <c r="ZR383"/>
      <c r="ZS383"/>
      <c r="ZT383"/>
      <c r="ZU383"/>
      <c r="ZV383"/>
      <c r="ZW383"/>
      <c r="ZX383"/>
      <c r="ZY383"/>
      <c r="ZZ383"/>
      <c r="AAA383"/>
      <c r="AAB383"/>
      <c r="AAC383"/>
      <c r="AAD383"/>
      <c r="AAE383"/>
      <c r="AAF383"/>
      <c r="AAG383"/>
      <c r="AAH383"/>
      <c r="AAI383"/>
      <c r="AAJ383"/>
      <c r="AAK383"/>
      <c r="AAL383"/>
      <c r="AAM383"/>
      <c r="AAN383"/>
      <c r="AAO383"/>
      <c r="AAP383"/>
      <c r="AAQ383"/>
      <c r="AAR383"/>
      <c r="AAS383"/>
      <c r="AAT383"/>
      <c r="AAU383"/>
      <c r="AAV383"/>
      <c r="AAW383"/>
      <c r="AAX383"/>
      <c r="AAY383"/>
      <c r="AAZ383"/>
      <c r="ABA383"/>
      <c r="ABB383"/>
      <c r="ABC383"/>
      <c r="ABD383"/>
      <c r="ABE383"/>
      <c r="ABF383"/>
      <c r="ABG383"/>
      <c r="ABH383"/>
      <c r="ABI383"/>
      <c r="ABJ383"/>
      <c r="ABK383"/>
      <c r="ABL383"/>
      <c r="ABM383"/>
      <c r="ABN383"/>
      <c r="ABO383"/>
      <c r="ABP383"/>
      <c r="ABQ383"/>
      <c r="ABR383"/>
      <c r="ABS383"/>
      <c r="ABT383"/>
      <c r="ABU383"/>
      <c r="ABV383"/>
      <c r="ABW383"/>
      <c r="ABX383"/>
      <c r="ABY383"/>
      <c r="ABZ383"/>
      <c r="ACA383"/>
      <c r="ACB383"/>
      <c r="ACC383"/>
      <c r="ACD383"/>
      <c r="ACE383"/>
      <c r="ACF383"/>
      <c r="ACG383"/>
      <c r="ACH383"/>
      <c r="ACI383"/>
      <c r="ACJ383"/>
      <c r="ACK383"/>
      <c r="ACL383"/>
      <c r="ACM383"/>
      <c r="ACN383"/>
      <c r="ACO383"/>
      <c r="ACP383"/>
      <c r="ACQ383"/>
      <c r="ACR383"/>
      <c r="ACS383"/>
      <c r="ACT383"/>
      <c r="ACU383"/>
      <c r="ACV383"/>
      <c r="ACW383"/>
      <c r="ACX383"/>
      <c r="ACY383"/>
      <c r="ACZ383"/>
      <c r="ADA383"/>
      <c r="ADB383"/>
      <c r="ADC383"/>
      <c r="ADD383"/>
      <c r="ADE383"/>
      <c r="ADF383"/>
      <c r="ADG383"/>
      <c r="ADH383"/>
      <c r="ADI383"/>
      <c r="ADJ383"/>
      <c r="ADK383"/>
      <c r="ADL383"/>
      <c r="ADM383"/>
      <c r="ADN383"/>
      <c r="ADO383"/>
      <c r="ADP383"/>
      <c r="ADQ383"/>
      <c r="ADR383"/>
      <c r="ADS383"/>
      <c r="ADT383"/>
      <c r="ADU383"/>
      <c r="ADV383"/>
      <c r="ADW383"/>
      <c r="ADX383"/>
      <c r="ADY383"/>
      <c r="ADZ383"/>
      <c r="AEA383"/>
      <c r="AEB383"/>
      <c r="AEC383"/>
      <c r="AED383"/>
      <c r="AEE383"/>
      <c r="AEF383"/>
      <c r="AEG383"/>
      <c r="AEH383"/>
      <c r="AEI383"/>
      <c r="AEJ383"/>
      <c r="AEK383"/>
      <c r="AEL383"/>
      <c r="AEM383"/>
      <c r="AEN383"/>
      <c r="AEO383"/>
      <c r="AEP383"/>
      <c r="AEQ383"/>
      <c r="AER383"/>
      <c r="AES383"/>
      <c r="AET383"/>
      <c r="AEU383"/>
      <c r="AEV383"/>
      <c r="AEW383"/>
      <c r="AEX383"/>
      <c r="AEY383"/>
      <c r="AEZ383"/>
      <c r="AFA383"/>
      <c r="AFB383"/>
      <c r="AFC383"/>
      <c r="AFD383"/>
      <c r="AFE383"/>
      <c r="AFF383"/>
      <c r="AFG383"/>
      <c r="AFH383"/>
      <c r="AFI383"/>
      <c r="AFJ383"/>
      <c r="AFK383"/>
      <c r="AFL383"/>
      <c r="AFM383"/>
      <c r="AFN383"/>
      <c r="AFO383"/>
      <c r="AFP383"/>
      <c r="AFQ383"/>
      <c r="AFR383"/>
      <c r="AFS383"/>
      <c r="AFT383"/>
      <c r="AFU383"/>
      <c r="AFV383"/>
      <c r="AFW383"/>
      <c r="AFX383"/>
      <c r="AFY383"/>
      <c r="AFZ383"/>
      <c r="AGA383"/>
      <c r="AGB383"/>
      <c r="AGC383"/>
      <c r="AGD383"/>
      <c r="AGE383"/>
      <c r="AGF383"/>
      <c r="AGG383"/>
      <c r="AGH383"/>
      <c r="AGI383"/>
      <c r="AGJ383"/>
      <c r="AGK383"/>
      <c r="AGL383"/>
      <c r="AGM383"/>
      <c r="AGN383"/>
      <c r="AGO383"/>
      <c r="AGP383"/>
      <c r="AGQ383"/>
      <c r="AGR383"/>
      <c r="AGS383"/>
      <c r="AGT383"/>
      <c r="AGU383"/>
      <c r="AGV383"/>
      <c r="AGW383"/>
      <c r="AGX383"/>
      <c r="AGY383"/>
      <c r="AGZ383"/>
      <c r="AHA383"/>
      <c r="AHB383"/>
      <c r="AHC383"/>
      <c r="AHD383"/>
      <c r="AHE383"/>
      <c r="AHF383"/>
      <c r="AHG383"/>
      <c r="AHH383"/>
      <c r="AHI383"/>
      <c r="AHJ383"/>
      <c r="AHK383"/>
      <c r="AHL383"/>
      <c r="AHM383"/>
      <c r="AHN383"/>
      <c r="AHO383"/>
      <c r="AHP383"/>
      <c r="AHQ383"/>
      <c r="AHR383"/>
      <c r="AHS383"/>
      <c r="AHT383"/>
      <c r="AHU383"/>
      <c r="AHV383"/>
      <c r="AHW383"/>
      <c r="AHX383"/>
      <c r="AHY383"/>
      <c r="AHZ383"/>
      <c r="AIA383"/>
      <c r="AIB383"/>
      <c r="AIC383"/>
      <c r="AID383"/>
      <c r="AIE383"/>
      <c r="AIF383"/>
      <c r="AIG383"/>
      <c r="AIH383"/>
      <c r="AII383"/>
      <c r="AIJ383"/>
      <c r="AIK383"/>
      <c r="AIL383"/>
      <c r="AIM383"/>
      <c r="AIN383"/>
      <c r="AIO383"/>
      <c r="AIP383"/>
      <c r="AIQ383"/>
      <c r="AIR383"/>
      <c r="AIS383"/>
      <c r="AIT383"/>
      <c r="AIU383"/>
      <c r="AIV383"/>
      <c r="AIW383"/>
      <c r="AIX383"/>
      <c r="AIY383"/>
      <c r="AIZ383"/>
      <c r="AJA383"/>
      <c r="AJB383"/>
      <c r="AJC383"/>
      <c r="AJD383"/>
      <c r="AJE383"/>
      <c r="AJF383"/>
      <c r="AJG383"/>
      <c r="AJH383"/>
      <c r="AJI383"/>
      <c r="AJJ383"/>
      <c r="AJK383"/>
      <c r="AJL383"/>
      <c r="AJM383"/>
      <c r="AJN383"/>
      <c r="AJO383"/>
      <c r="AJP383"/>
      <c r="AJQ383"/>
      <c r="AJR383"/>
      <c r="AJS383"/>
      <c r="AJT383"/>
      <c r="AJU383"/>
      <c r="AJV383"/>
      <c r="AJW383"/>
      <c r="AJX383"/>
      <c r="AJY383"/>
      <c r="AJZ383"/>
      <c r="AKA383"/>
      <c r="AKB383"/>
      <c r="AKC383"/>
      <c r="AKD383"/>
      <c r="AKE383"/>
      <c r="AKF383"/>
      <c r="AKG383"/>
      <c r="AKH383"/>
      <c r="AKI383"/>
      <c r="AKJ383"/>
      <c r="AKK383"/>
      <c r="AKL383"/>
      <c r="AKM383"/>
      <c r="AKN383"/>
      <c r="AKO383"/>
      <c r="AKP383"/>
      <c r="AKQ383"/>
      <c r="AKR383"/>
      <c r="AKS383"/>
      <c r="AKT383"/>
      <c r="AKU383"/>
      <c r="AKV383"/>
      <c r="AKW383"/>
      <c r="AKX383"/>
      <c r="AKY383"/>
      <c r="AKZ383"/>
      <c r="ALA383"/>
      <c r="ALB383"/>
      <c r="ALC383"/>
      <c r="ALD383"/>
      <c r="ALE383"/>
      <c r="ALF383"/>
      <c r="ALG383"/>
      <c r="ALH383"/>
      <c r="ALI383"/>
      <c r="ALJ383"/>
      <c r="ALK383"/>
      <c r="ALL383"/>
      <c r="ALM383"/>
      <c r="ALN383"/>
      <c r="ALO383"/>
      <c r="ALP383"/>
      <c r="ALQ383"/>
      <c r="ALR383"/>
      <c r="ALS383"/>
      <c r="ALT383"/>
      <c r="ALU383"/>
      <c r="ALV383"/>
      <c r="ALW383"/>
      <c r="ALX383"/>
      <c r="ALY383"/>
      <c r="ALZ383"/>
      <c r="AMA383"/>
      <c r="AMB383"/>
      <c r="AMC383"/>
      <c r="AMD383"/>
      <c r="AME383"/>
      <c r="AMF383"/>
      <c r="AMG383"/>
      <c r="AMH383"/>
      <c r="AMI383"/>
      <c r="AMJ383"/>
    </row>
    <row r="384" spans="1:1024" ht="39" x14ac:dyDescent="0.25">
      <c r="A384" s="105" t="s">
        <v>1402</v>
      </c>
      <c r="B384" s="3">
        <v>1</v>
      </c>
      <c r="C384" s="3">
        <v>0</v>
      </c>
      <c r="D384" s="3">
        <v>0</v>
      </c>
      <c r="E384" s="3">
        <v>1</v>
      </c>
      <c r="F384" s="3">
        <v>1</v>
      </c>
      <c r="G384" s="3">
        <v>0</v>
      </c>
      <c r="H384" s="3">
        <v>1</v>
      </c>
      <c r="I384" s="3">
        <v>1</v>
      </c>
      <c r="J384" s="3">
        <v>0</v>
      </c>
      <c r="K384" s="3">
        <v>1</v>
      </c>
      <c r="L384" s="3">
        <v>1</v>
      </c>
      <c r="M384" s="3">
        <v>1</v>
      </c>
      <c r="N384" s="3">
        <v>1</v>
      </c>
      <c r="O384" s="3">
        <v>0</v>
      </c>
      <c r="P384" s="3">
        <v>1</v>
      </c>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c r="IP384"/>
      <c r="IQ384"/>
      <c r="IR384"/>
      <c r="IS384"/>
      <c r="IT384"/>
      <c r="IU384"/>
      <c r="IV384"/>
      <c r="IW384"/>
      <c r="IX384"/>
      <c r="IY384"/>
      <c r="IZ384"/>
      <c r="JA384"/>
      <c r="JB384"/>
      <c r="JC384"/>
      <c r="JD384"/>
      <c r="JE384"/>
      <c r="JF384"/>
      <c r="JG384"/>
      <c r="JH384"/>
      <c r="JI384"/>
      <c r="JJ384"/>
      <c r="JK384"/>
      <c r="JL384"/>
      <c r="JM384"/>
      <c r="JN384"/>
      <c r="JO384"/>
      <c r="JP384"/>
      <c r="JQ384"/>
      <c r="JR384"/>
      <c r="JS384"/>
      <c r="JT384"/>
      <c r="JU384"/>
      <c r="JV384"/>
      <c r="JW384"/>
      <c r="JX384"/>
      <c r="JY384"/>
      <c r="JZ384"/>
      <c r="KA384"/>
      <c r="KB384"/>
      <c r="KC384"/>
      <c r="KD384"/>
      <c r="KE384"/>
      <c r="KF384"/>
      <c r="KG384"/>
      <c r="KH384"/>
      <c r="KI384"/>
      <c r="KJ384"/>
      <c r="KK384"/>
      <c r="KL384"/>
      <c r="KM384"/>
      <c r="KN384"/>
      <c r="KO384"/>
      <c r="KP384"/>
      <c r="KQ384"/>
      <c r="KR384"/>
      <c r="KS384"/>
      <c r="KT384"/>
      <c r="KU384"/>
      <c r="KV384"/>
      <c r="KW384"/>
      <c r="KX384"/>
      <c r="KY384"/>
      <c r="KZ384"/>
      <c r="LA384"/>
      <c r="LB384"/>
      <c r="LC384"/>
      <c r="LD384"/>
      <c r="LE384"/>
      <c r="LF384"/>
      <c r="LG384"/>
      <c r="LH384"/>
      <c r="LI384"/>
      <c r="LJ384"/>
      <c r="LK384"/>
      <c r="LL384"/>
      <c r="LM384"/>
      <c r="LN384"/>
      <c r="LO384"/>
      <c r="LP384"/>
      <c r="LQ384"/>
      <c r="LR384"/>
      <c r="LS384"/>
      <c r="LT384"/>
      <c r="LU384"/>
      <c r="LV384"/>
      <c r="LW384"/>
      <c r="LX384"/>
      <c r="LY384"/>
      <c r="LZ384"/>
      <c r="MA384"/>
      <c r="MB384"/>
      <c r="MC384"/>
      <c r="MD384"/>
      <c r="ME384"/>
      <c r="MF384"/>
      <c r="MG384"/>
      <c r="MH384"/>
      <c r="MI384"/>
      <c r="MJ384"/>
      <c r="MK384"/>
      <c r="ML384"/>
      <c r="MM384"/>
      <c r="MN384"/>
      <c r="MO384"/>
      <c r="MP384"/>
      <c r="MQ384"/>
      <c r="MR384"/>
      <c r="MS384"/>
      <c r="MT384"/>
      <c r="MU384"/>
      <c r="MV384"/>
      <c r="MW384"/>
      <c r="MX384"/>
      <c r="MY384"/>
      <c r="MZ384"/>
      <c r="NA384"/>
      <c r="NB384"/>
      <c r="NC384"/>
      <c r="ND384"/>
      <c r="NE384"/>
      <c r="NF384"/>
      <c r="NG384"/>
      <c r="NH384"/>
      <c r="NI384"/>
      <c r="NJ384"/>
      <c r="NK384"/>
      <c r="NL384"/>
      <c r="NM384"/>
      <c r="NN384"/>
      <c r="NO384"/>
      <c r="NP384"/>
      <c r="NQ384"/>
      <c r="NR384"/>
      <c r="NS384"/>
      <c r="NT384"/>
      <c r="NU384"/>
      <c r="NV384"/>
      <c r="NW384"/>
      <c r="NX384"/>
      <c r="NY384"/>
      <c r="NZ384"/>
      <c r="OA384"/>
      <c r="OB384"/>
      <c r="OC384"/>
      <c r="OD384"/>
      <c r="OE384"/>
      <c r="OF384"/>
      <c r="OG384"/>
      <c r="OH384"/>
      <c r="OI384"/>
      <c r="OJ384"/>
      <c r="OK384"/>
      <c r="OL384"/>
      <c r="OM384"/>
      <c r="ON384"/>
      <c r="OO384"/>
      <c r="OP384"/>
      <c r="OQ384"/>
      <c r="OR384"/>
      <c r="OS384"/>
      <c r="OT384"/>
      <c r="OU384"/>
      <c r="OV384"/>
      <c r="OW384"/>
      <c r="OX384"/>
      <c r="OY384"/>
      <c r="OZ384"/>
      <c r="PA384"/>
      <c r="PB384"/>
      <c r="PC384"/>
      <c r="PD384"/>
      <c r="PE384"/>
      <c r="PF384"/>
      <c r="PG384"/>
      <c r="PH384"/>
      <c r="PI384"/>
      <c r="PJ384"/>
      <c r="PK384"/>
      <c r="PL384"/>
      <c r="PM384"/>
      <c r="PN384"/>
      <c r="PO384"/>
      <c r="PP384"/>
      <c r="PQ384"/>
      <c r="PR384"/>
      <c r="PS384"/>
      <c r="PT384"/>
      <c r="PU384"/>
      <c r="PV384"/>
      <c r="PW384"/>
      <c r="PX384"/>
      <c r="PY384"/>
      <c r="PZ384"/>
      <c r="QA384"/>
      <c r="QB384"/>
      <c r="QC384"/>
      <c r="QD384"/>
      <c r="QE384"/>
      <c r="QF384"/>
      <c r="QG384"/>
      <c r="QH384"/>
      <c r="QI384"/>
      <c r="QJ384"/>
      <c r="QK384"/>
      <c r="QL384"/>
      <c r="QM384"/>
      <c r="QN384"/>
      <c r="QO384"/>
      <c r="QP384"/>
      <c r="QQ384"/>
      <c r="QR384"/>
      <c r="QS384"/>
      <c r="QT384"/>
      <c r="QU384"/>
      <c r="QV384"/>
      <c r="QW384"/>
      <c r="QX384"/>
      <c r="QY384"/>
      <c r="QZ384"/>
      <c r="RA384"/>
      <c r="RB384"/>
      <c r="RC384"/>
      <c r="RD384"/>
      <c r="RE384"/>
      <c r="RF384"/>
      <c r="RG384"/>
      <c r="RH384"/>
      <c r="RI384"/>
      <c r="RJ384"/>
      <c r="RK384"/>
      <c r="RL384"/>
      <c r="RM384"/>
      <c r="RN384"/>
      <c r="RO384"/>
      <c r="RP384"/>
      <c r="RQ384"/>
      <c r="RR384"/>
      <c r="RS384"/>
      <c r="RT384"/>
      <c r="RU384"/>
      <c r="RV384"/>
      <c r="RW384"/>
      <c r="RX384"/>
      <c r="RY384"/>
      <c r="RZ384"/>
      <c r="SA384"/>
      <c r="SB384"/>
      <c r="SC384"/>
      <c r="SD384"/>
      <c r="SE384"/>
      <c r="SF384"/>
      <c r="SG384"/>
      <c r="SH384"/>
      <c r="SI384"/>
      <c r="SJ384"/>
      <c r="SK384"/>
      <c r="SL384"/>
      <c r="SM384"/>
      <c r="SN384"/>
      <c r="SO384"/>
      <c r="SP384"/>
      <c r="SQ384"/>
      <c r="SR384"/>
      <c r="SS384"/>
      <c r="ST384"/>
      <c r="SU384"/>
      <c r="SV384"/>
      <c r="SW384"/>
      <c r="SX384"/>
      <c r="SY384"/>
      <c r="SZ384"/>
      <c r="TA384"/>
      <c r="TB384"/>
      <c r="TC384"/>
      <c r="TD384"/>
      <c r="TE384"/>
      <c r="TF384"/>
      <c r="TG384"/>
      <c r="TH384"/>
      <c r="TI384"/>
      <c r="TJ384"/>
      <c r="TK384"/>
      <c r="TL384"/>
      <c r="TM384"/>
      <c r="TN384"/>
      <c r="TO384"/>
      <c r="TP384"/>
      <c r="TQ384"/>
      <c r="TR384"/>
      <c r="TS384"/>
      <c r="TT384"/>
      <c r="TU384"/>
      <c r="TV384"/>
      <c r="TW384"/>
      <c r="TX384"/>
      <c r="TY384"/>
      <c r="TZ384"/>
      <c r="UA384"/>
      <c r="UB384"/>
      <c r="UC384"/>
      <c r="UD384"/>
      <c r="UE384"/>
      <c r="UF384"/>
      <c r="UG384"/>
      <c r="UH384"/>
      <c r="UI384"/>
      <c r="UJ384"/>
      <c r="UK384"/>
      <c r="UL384"/>
      <c r="UM384"/>
      <c r="UN384"/>
      <c r="UO384"/>
      <c r="UP384"/>
      <c r="UQ384"/>
      <c r="UR384"/>
      <c r="US384"/>
      <c r="UT384"/>
      <c r="UU384"/>
      <c r="UV384"/>
      <c r="UW384"/>
      <c r="UX384"/>
      <c r="UY384"/>
      <c r="UZ384"/>
      <c r="VA384"/>
      <c r="VB384"/>
      <c r="VC384"/>
      <c r="VD384"/>
      <c r="VE384"/>
      <c r="VF384"/>
      <c r="VG384"/>
      <c r="VH384"/>
      <c r="VI384"/>
      <c r="VJ384"/>
      <c r="VK384"/>
      <c r="VL384"/>
      <c r="VM384"/>
      <c r="VN384"/>
      <c r="VO384"/>
      <c r="VP384"/>
      <c r="VQ384"/>
      <c r="VR384"/>
      <c r="VS384"/>
      <c r="VT384"/>
      <c r="VU384"/>
      <c r="VV384"/>
      <c r="VW384"/>
      <c r="VX384"/>
      <c r="VY384"/>
      <c r="VZ384"/>
      <c r="WA384"/>
      <c r="WB384"/>
      <c r="WC384"/>
      <c r="WD384"/>
      <c r="WE384"/>
      <c r="WF384"/>
      <c r="WG384"/>
      <c r="WH384"/>
      <c r="WI384"/>
      <c r="WJ384"/>
      <c r="WK384"/>
      <c r="WL384"/>
      <c r="WM384"/>
      <c r="WN384"/>
      <c r="WO384"/>
      <c r="WP384"/>
      <c r="WQ384"/>
      <c r="WR384"/>
      <c r="WS384"/>
      <c r="WT384"/>
      <c r="WU384"/>
      <c r="WV384"/>
      <c r="WW384"/>
      <c r="WX384"/>
      <c r="WY384"/>
      <c r="WZ384"/>
      <c r="XA384"/>
      <c r="XB384"/>
      <c r="XC384"/>
      <c r="XD384"/>
      <c r="XE384"/>
      <c r="XF384"/>
      <c r="XG384"/>
      <c r="XH384"/>
      <c r="XI384"/>
      <c r="XJ384"/>
      <c r="XK384"/>
      <c r="XL384"/>
      <c r="XM384"/>
      <c r="XN384"/>
      <c r="XO384"/>
      <c r="XP384"/>
      <c r="XQ384"/>
      <c r="XR384"/>
      <c r="XS384"/>
      <c r="XT384"/>
      <c r="XU384"/>
      <c r="XV384"/>
      <c r="XW384"/>
      <c r="XX384"/>
      <c r="XY384"/>
      <c r="XZ384"/>
      <c r="YA384"/>
      <c r="YB384"/>
      <c r="YC384"/>
      <c r="YD384"/>
      <c r="YE384"/>
      <c r="YF384"/>
      <c r="YG384"/>
      <c r="YH384"/>
      <c r="YI384"/>
      <c r="YJ384"/>
      <c r="YK384"/>
      <c r="YL384"/>
      <c r="YM384"/>
      <c r="YN384"/>
      <c r="YO384"/>
      <c r="YP384"/>
      <c r="YQ384"/>
      <c r="YR384"/>
      <c r="YS384"/>
      <c r="YT384"/>
      <c r="YU384"/>
      <c r="YV384"/>
      <c r="YW384"/>
      <c r="YX384"/>
      <c r="YY384"/>
      <c r="YZ384"/>
      <c r="ZA384"/>
      <c r="ZB384"/>
      <c r="ZC384"/>
      <c r="ZD384"/>
      <c r="ZE384"/>
      <c r="ZF384"/>
      <c r="ZG384"/>
      <c r="ZH384"/>
      <c r="ZI384"/>
      <c r="ZJ384"/>
      <c r="ZK384"/>
      <c r="ZL384"/>
      <c r="ZM384"/>
      <c r="ZN384"/>
      <c r="ZO384"/>
      <c r="ZP384"/>
      <c r="ZQ384"/>
      <c r="ZR384"/>
      <c r="ZS384"/>
      <c r="ZT384"/>
      <c r="ZU384"/>
      <c r="ZV384"/>
      <c r="ZW384"/>
      <c r="ZX384"/>
      <c r="ZY384"/>
      <c r="ZZ384"/>
      <c r="AAA384"/>
      <c r="AAB384"/>
      <c r="AAC384"/>
      <c r="AAD384"/>
      <c r="AAE384"/>
      <c r="AAF384"/>
      <c r="AAG384"/>
      <c r="AAH384"/>
      <c r="AAI384"/>
      <c r="AAJ384"/>
      <c r="AAK384"/>
      <c r="AAL384"/>
      <c r="AAM384"/>
      <c r="AAN384"/>
      <c r="AAO384"/>
      <c r="AAP384"/>
      <c r="AAQ384"/>
      <c r="AAR384"/>
      <c r="AAS384"/>
      <c r="AAT384"/>
      <c r="AAU384"/>
      <c r="AAV384"/>
      <c r="AAW384"/>
      <c r="AAX384"/>
      <c r="AAY384"/>
      <c r="AAZ384"/>
      <c r="ABA384"/>
      <c r="ABB384"/>
      <c r="ABC384"/>
      <c r="ABD384"/>
      <c r="ABE384"/>
      <c r="ABF384"/>
      <c r="ABG384"/>
      <c r="ABH384"/>
      <c r="ABI384"/>
      <c r="ABJ384"/>
      <c r="ABK384"/>
      <c r="ABL384"/>
      <c r="ABM384"/>
      <c r="ABN384"/>
      <c r="ABO384"/>
      <c r="ABP384"/>
      <c r="ABQ384"/>
      <c r="ABR384"/>
      <c r="ABS384"/>
      <c r="ABT384"/>
      <c r="ABU384"/>
      <c r="ABV384"/>
      <c r="ABW384"/>
      <c r="ABX384"/>
      <c r="ABY384"/>
      <c r="ABZ384"/>
      <c r="ACA384"/>
      <c r="ACB384"/>
      <c r="ACC384"/>
      <c r="ACD384"/>
      <c r="ACE384"/>
      <c r="ACF384"/>
      <c r="ACG384"/>
      <c r="ACH384"/>
      <c r="ACI384"/>
      <c r="ACJ384"/>
      <c r="ACK384"/>
      <c r="ACL384"/>
      <c r="ACM384"/>
      <c r="ACN384"/>
      <c r="ACO384"/>
      <c r="ACP384"/>
      <c r="ACQ384"/>
      <c r="ACR384"/>
      <c r="ACS384"/>
      <c r="ACT384"/>
      <c r="ACU384"/>
      <c r="ACV384"/>
      <c r="ACW384"/>
      <c r="ACX384"/>
      <c r="ACY384"/>
      <c r="ACZ384"/>
      <c r="ADA384"/>
      <c r="ADB384"/>
      <c r="ADC384"/>
      <c r="ADD384"/>
      <c r="ADE384"/>
      <c r="ADF384"/>
      <c r="ADG384"/>
      <c r="ADH384"/>
      <c r="ADI384"/>
      <c r="ADJ384"/>
      <c r="ADK384"/>
      <c r="ADL384"/>
      <c r="ADM384"/>
      <c r="ADN384"/>
      <c r="ADO384"/>
      <c r="ADP384"/>
      <c r="ADQ384"/>
      <c r="ADR384"/>
      <c r="ADS384"/>
      <c r="ADT384"/>
      <c r="ADU384"/>
      <c r="ADV384"/>
      <c r="ADW384"/>
      <c r="ADX384"/>
      <c r="ADY384"/>
      <c r="ADZ384"/>
      <c r="AEA384"/>
      <c r="AEB384"/>
      <c r="AEC384"/>
      <c r="AED384"/>
      <c r="AEE384"/>
      <c r="AEF384"/>
      <c r="AEG384"/>
      <c r="AEH384"/>
      <c r="AEI384"/>
      <c r="AEJ384"/>
      <c r="AEK384"/>
      <c r="AEL384"/>
      <c r="AEM384"/>
      <c r="AEN384"/>
      <c r="AEO384"/>
      <c r="AEP384"/>
      <c r="AEQ384"/>
      <c r="AER384"/>
      <c r="AES384"/>
      <c r="AET384"/>
      <c r="AEU384"/>
      <c r="AEV384"/>
      <c r="AEW384"/>
      <c r="AEX384"/>
      <c r="AEY384"/>
      <c r="AEZ384"/>
      <c r="AFA384"/>
      <c r="AFB384"/>
      <c r="AFC384"/>
      <c r="AFD384"/>
      <c r="AFE384"/>
      <c r="AFF384"/>
      <c r="AFG384"/>
      <c r="AFH384"/>
      <c r="AFI384"/>
      <c r="AFJ384"/>
      <c r="AFK384"/>
      <c r="AFL384"/>
      <c r="AFM384"/>
      <c r="AFN384"/>
      <c r="AFO384"/>
      <c r="AFP384"/>
      <c r="AFQ384"/>
      <c r="AFR384"/>
      <c r="AFS384"/>
      <c r="AFT384"/>
      <c r="AFU384"/>
      <c r="AFV384"/>
      <c r="AFW384"/>
      <c r="AFX384"/>
      <c r="AFY384"/>
      <c r="AFZ384"/>
      <c r="AGA384"/>
      <c r="AGB384"/>
      <c r="AGC384"/>
      <c r="AGD384"/>
      <c r="AGE384"/>
      <c r="AGF384"/>
      <c r="AGG384"/>
      <c r="AGH384"/>
      <c r="AGI384"/>
      <c r="AGJ384"/>
      <c r="AGK384"/>
      <c r="AGL384"/>
      <c r="AGM384"/>
      <c r="AGN384"/>
      <c r="AGO384"/>
      <c r="AGP384"/>
      <c r="AGQ384"/>
      <c r="AGR384"/>
      <c r="AGS384"/>
      <c r="AGT384"/>
      <c r="AGU384"/>
      <c r="AGV384"/>
      <c r="AGW384"/>
      <c r="AGX384"/>
      <c r="AGY384"/>
      <c r="AGZ384"/>
      <c r="AHA384"/>
      <c r="AHB384"/>
      <c r="AHC384"/>
      <c r="AHD384"/>
      <c r="AHE384"/>
      <c r="AHF384"/>
      <c r="AHG384"/>
      <c r="AHH384"/>
      <c r="AHI384"/>
      <c r="AHJ384"/>
      <c r="AHK384"/>
      <c r="AHL384"/>
      <c r="AHM384"/>
      <c r="AHN384"/>
      <c r="AHO384"/>
      <c r="AHP384"/>
      <c r="AHQ384"/>
      <c r="AHR384"/>
      <c r="AHS384"/>
      <c r="AHT384"/>
      <c r="AHU384"/>
      <c r="AHV384"/>
      <c r="AHW384"/>
      <c r="AHX384"/>
      <c r="AHY384"/>
      <c r="AHZ384"/>
      <c r="AIA384"/>
      <c r="AIB384"/>
      <c r="AIC384"/>
      <c r="AID384"/>
      <c r="AIE384"/>
      <c r="AIF384"/>
      <c r="AIG384"/>
      <c r="AIH384"/>
      <c r="AII384"/>
      <c r="AIJ384"/>
      <c r="AIK384"/>
      <c r="AIL384"/>
      <c r="AIM384"/>
      <c r="AIN384"/>
      <c r="AIO384"/>
      <c r="AIP384"/>
      <c r="AIQ384"/>
      <c r="AIR384"/>
      <c r="AIS384"/>
      <c r="AIT384"/>
      <c r="AIU384"/>
      <c r="AIV384"/>
      <c r="AIW384"/>
      <c r="AIX384"/>
      <c r="AIY384"/>
      <c r="AIZ384"/>
      <c r="AJA384"/>
      <c r="AJB384"/>
      <c r="AJC384"/>
      <c r="AJD384"/>
      <c r="AJE384"/>
      <c r="AJF384"/>
      <c r="AJG384"/>
      <c r="AJH384"/>
      <c r="AJI384"/>
      <c r="AJJ384"/>
      <c r="AJK384"/>
      <c r="AJL384"/>
      <c r="AJM384"/>
      <c r="AJN384"/>
      <c r="AJO384"/>
      <c r="AJP384"/>
      <c r="AJQ384"/>
      <c r="AJR384"/>
      <c r="AJS384"/>
      <c r="AJT384"/>
      <c r="AJU384"/>
      <c r="AJV384"/>
      <c r="AJW384"/>
      <c r="AJX384"/>
      <c r="AJY384"/>
      <c r="AJZ384"/>
      <c r="AKA384"/>
      <c r="AKB384"/>
      <c r="AKC384"/>
      <c r="AKD384"/>
      <c r="AKE384"/>
      <c r="AKF384"/>
      <c r="AKG384"/>
      <c r="AKH384"/>
      <c r="AKI384"/>
      <c r="AKJ384"/>
      <c r="AKK384"/>
      <c r="AKL384"/>
      <c r="AKM384"/>
      <c r="AKN384"/>
      <c r="AKO384"/>
      <c r="AKP384"/>
      <c r="AKQ384"/>
      <c r="AKR384"/>
      <c r="AKS384"/>
      <c r="AKT384"/>
      <c r="AKU384"/>
      <c r="AKV384"/>
      <c r="AKW384"/>
      <c r="AKX384"/>
      <c r="AKY384"/>
      <c r="AKZ384"/>
      <c r="ALA384"/>
      <c r="ALB384"/>
      <c r="ALC384"/>
      <c r="ALD384"/>
      <c r="ALE384"/>
      <c r="ALF384"/>
      <c r="ALG384"/>
      <c r="ALH384"/>
      <c r="ALI384"/>
      <c r="ALJ384"/>
      <c r="ALK384"/>
      <c r="ALL384"/>
      <c r="ALM384"/>
      <c r="ALN384"/>
      <c r="ALO384"/>
      <c r="ALP384"/>
      <c r="ALQ384"/>
      <c r="ALR384"/>
      <c r="ALS384"/>
      <c r="ALT384"/>
      <c r="ALU384"/>
      <c r="ALV384"/>
      <c r="ALW384"/>
      <c r="ALX384"/>
      <c r="ALY384"/>
      <c r="ALZ384"/>
      <c r="AMA384"/>
      <c r="AMB384"/>
      <c r="AMC384"/>
      <c r="AMD384"/>
      <c r="AME384"/>
      <c r="AMF384"/>
      <c r="AMG384"/>
      <c r="AMH384"/>
      <c r="AMI384"/>
      <c r="AMJ384"/>
    </row>
    <row r="385" spans="1:1024" ht="39" x14ac:dyDescent="0.25">
      <c r="A385" s="105" t="s">
        <v>1403</v>
      </c>
      <c r="B385" s="3">
        <v>1</v>
      </c>
      <c r="C385" s="3">
        <v>0</v>
      </c>
      <c r="D385" s="3">
        <v>0</v>
      </c>
      <c r="E385" s="3">
        <v>1</v>
      </c>
      <c r="F385" s="3">
        <v>1</v>
      </c>
      <c r="G385" s="3">
        <v>0</v>
      </c>
      <c r="H385" s="3">
        <v>1</v>
      </c>
      <c r="I385" s="3">
        <v>1</v>
      </c>
      <c r="J385" s="3">
        <v>0</v>
      </c>
      <c r="K385" s="3">
        <v>1</v>
      </c>
      <c r="L385" s="3">
        <v>1</v>
      </c>
      <c r="M385" s="3">
        <v>1</v>
      </c>
      <c r="N385" s="3">
        <v>1</v>
      </c>
      <c r="O385" s="3">
        <v>0</v>
      </c>
      <c r="P385" s="3">
        <v>1</v>
      </c>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c r="KL385"/>
      <c r="KM385"/>
      <c r="KN385"/>
      <c r="KO385"/>
      <c r="KP385"/>
      <c r="KQ385"/>
      <c r="KR385"/>
      <c r="KS385"/>
      <c r="KT385"/>
      <c r="KU385"/>
      <c r="KV385"/>
      <c r="KW385"/>
      <c r="KX385"/>
      <c r="KY385"/>
      <c r="KZ385"/>
      <c r="LA385"/>
      <c r="LB385"/>
      <c r="LC385"/>
      <c r="LD385"/>
      <c r="LE385"/>
      <c r="LF385"/>
      <c r="LG385"/>
      <c r="LH385"/>
      <c r="LI385"/>
      <c r="LJ385"/>
      <c r="LK385"/>
      <c r="LL385"/>
      <c r="LM385"/>
      <c r="LN385"/>
      <c r="LO385"/>
      <c r="LP385"/>
      <c r="LQ385"/>
      <c r="LR385"/>
      <c r="LS385"/>
      <c r="LT385"/>
      <c r="LU385"/>
      <c r="LV385"/>
      <c r="LW385"/>
      <c r="LX385"/>
      <c r="LY385"/>
      <c r="LZ385"/>
      <c r="MA385"/>
      <c r="MB385"/>
      <c r="MC385"/>
      <c r="MD385"/>
      <c r="ME385"/>
      <c r="MF385"/>
      <c r="MG385"/>
      <c r="MH385"/>
      <c r="MI385"/>
      <c r="MJ385"/>
      <c r="MK385"/>
      <c r="ML385"/>
      <c r="MM385"/>
      <c r="MN385"/>
      <c r="MO385"/>
      <c r="MP385"/>
      <c r="MQ385"/>
      <c r="MR385"/>
      <c r="MS385"/>
      <c r="MT385"/>
      <c r="MU385"/>
      <c r="MV385"/>
      <c r="MW385"/>
      <c r="MX385"/>
      <c r="MY385"/>
      <c r="MZ385"/>
      <c r="NA385"/>
      <c r="NB385"/>
      <c r="NC385"/>
      <c r="ND385"/>
      <c r="NE385"/>
      <c r="NF385"/>
      <c r="NG385"/>
      <c r="NH385"/>
      <c r="NI385"/>
      <c r="NJ385"/>
      <c r="NK385"/>
      <c r="NL385"/>
      <c r="NM385"/>
      <c r="NN385"/>
      <c r="NO385"/>
      <c r="NP385"/>
      <c r="NQ385"/>
      <c r="NR385"/>
      <c r="NS385"/>
      <c r="NT385"/>
      <c r="NU385"/>
      <c r="NV385"/>
      <c r="NW385"/>
      <c r="NX385"/>
      <c r="NY385"/>
      <c r="NZ385"/>
      <c r="OA385"/>
      <c r="OB385"/>
      <c r="OC385"/>
      <c r="OD385"/>
      <c r="OE385"/>
      <c r="OF385"/>
      <c r="OG385"/>
      <c r="OH385"/>
      <c r="OI385"/>
      <c r="OJ385"/>
      <c r="OK385"/>
      <c r="OL385"/>
      <c r="OM385"/>
      <c r="ON385"/>
      <c r="OO385"/>
      <c r="OP385"/>
      <c r="OQ385"/>
      <c r="OR385"/>
      <c r="OS385"/>
      <c r="OT385"/>
      <c r="OU385"/>
      <c r="OV385"/>
      <c r="OW385"/>
      <c r="OX385"/>
      <c r="OY385"/>
      <c r="OZ385"/>
      <c r="PA385"/>
      <c r="PB385"/>
      <c r="PC385"/>
      <c r="PD385"/>
      <c r="PE385"/>
      <c r="PF385"/>
      <c r="PG385"/>
      <c r="PH385"/>
      <c r="PI385"/>
      <c r="PJ385"/>
      <c r="PK385"/>
      <c r="PL385"/>
      <c r="PM385"/>
      <c r="PN385"/>
      <c r="PO385"/>
      <c r="PP385"/>
      <c r="PQ385"/>
      <c r="PR385"/>
      <c r="PS385"/>
      <c r="PT385"/>
      <c r="PU385"/>
      <c r="PV385"/>
      <c r="PW385"/>
      <c r="PX385"/>
      <c r="PY385"/>
      <c r="PZ385"/>
      <c r="QA385"/>
      <c r="QB385"/>
      <c r="QC385"/>
      <c r="QD385"/>
      <c r="QE385"/>
      <c r="QF385"/>
      <c r="QG385"/>
      <c r="QH385"/>
      <c r="QI385"/>
      <c r="QJ385"/>
      <c r="QK385"/>
      <c r="QL385"/>
      <c r="QM385"/>
      <c r="QN385"/>
      <c r="QO385"/>
      <c r="QP385"/>
      <c r="QQ385"/>
      <c r="QR385"/>
      <c r="QS385"/>
      <c r="QT385"/>
      <c r="QU385"/>
      <c r="QV385"/>
      <c r="QW385"/>
      <c r="QX385"/>
      <c r="QY385"/>
      <c r="QZ385"/>
      <c r="RA385"/>
      <c r="RB385"/>
      <c r="RC385"/>
      <c r="RD385"/>
      <c r="RE385"/>
      <c r="RF385"/>
      <c r="RG385"/>
      <c r="RH385"/>
      <c r="RI385"/>
      <c r="RJ385"/>
      <c r="RK385"/>
      <c r="RL385"/>
      <c r="RM385"/>
      <c r="RN385"/>
      <c r="RO385"/>
      <c r="RP385"/>
      <c r="RQ385"/>
      <c r="RR385"/>
      <c r="RS385"/>
      <c r="RT385"/>
      <c r="RU385"/>
      <c r="RV385"/>
      <c r="RW385"/>
      <c r="RX385"/>
      <c r="RY385"/>
      <c r="RZ385"/>
      <c r="SA385"/>
      <c r="SB385"/>
      <c r="SC385"/>
      <c r="SD385"/>
      <c r="SE385"/>
      <c r="SF385"/>
      <c r="SG385"/>
      <c r="SH385"/>
      <c r="SI385"/>
      <c r="SJ385"/>
      <c r="SK385"/>
      <c r="SL385"/>
      <c r="SM385"/>
      <c r="SN385"/>
      <c r="SO385"/>
      <c r="SP385"/>
      <c r="SQ385"/>
      <c r="SR385"/>
      <c r="SS385"/>
      <c r="ST385"/>
      <c r="SU385"/>
      <c r="SV385"/>
      <c r="SW385"/>
      <c r="SX385"/>
      <c r="SY385"/>
      <c r="SZ385"/>
      <c r="TA385"/>
      <c r="TB385"/>
      <c r="TC385"/>
      <c r="TD385"/>
      <c r="TE385"/>
      <c r="TF385"/>
      <c r="TG385"/>
      <c r="TH385"/>
      <c r="TI385"/>
      <c r="TJ385"/>
      <c r="TK385"/>
      <c r="TL385"/>
      <c r="TM385"/>
      <c r="TN385"/>
      <c r="TO385"/>
      <c r="TP385"/>
      <c r="TQ385"/>
      <c r="TR385"/>
      <c r="TS385"/>
      <c r="TT385"/>
      <c r="TU385"/>
      <c r="TV385"/>
      <c r="TW385"/>
      <c r="TX385"/>
      <c r="TY385"/>
      <c r="TZ385"/>
      <c r="UA385"/>
      <c r="UB385"/>
      <c r="UC385"/>
      <c r="UD385"/>
      <c r="UE385"/>
      <c r="UF385"/>
      <c r="UG385"/>
      <c r="UH385"/>
      <c r="UI385"/>
      <c r="UJ385"/>
      <c r="UK385"/>
      <c r="UL385"/>
      <c r="UM385"/>
      <c r="UN385"/>
      <c r="UO385"/>
      <c r="UP385"/>
      <c r="UQ385"/>
      <c r="UR385"/>
      <c r="US385"/>
      <c r="UT385"/>
      <c r="UU385"/>
      <c r="UV385"/>
      <c r="UW385"/>
      <c r="UX385"/>
      <c r="UY385"/>
      <c r="UZ385"/>
      <c r="VA385"/>
      <c r="VB385"/>
      <c r="VC385"/>
      <c r="VD385"/>
      <c r="VE385"/>
      <c r="VF385"/>
      <c r="VG385"/>
      <c r="VH385"/>
      <c r="VI385"/>
      <c r="VJ385"/>
      <c r="VK385"/>
      <c r="VL385"/>
      <c r="VM385"/>
      <c r="VN385"/>
      <c r="VO385"/>
      <c r="VP385"/>
      <c r="VQ385"/>
      <c r="VR385"/>
      <c r="VS385"/>
      <c r="VT385"/>
      <c r="VU385"/>
      <c r="VV385"/>
      <c r="VW385"/>
      <c r="VX385"/>
      <c r="VY385"/>
      <c r="VZ385"/>
      <c r="WA385"/>
      <c r="WB385"/>
      <c r="WC385"/>
      <c r="WD385"/>
      <c r="WE385"/>
      <c r="WF385"/>
      <c r="WG385"/>
      <c r="WH385"/>
      <c r="WI385"/>
      <c r="WJ385"/>
      <c r="WK385"/>
      <c r="WL385"/>
      <c r="WM385"/>
      <c r="WN385"/>
      <c r="WO385"/>
      <c r="WP385"/>
      <c r="WQ385"/>
      <c r="WR385"/>
      <c r="WS385"/>
      <c r="WT385"/>
      <c r="WU385"/>
      <c r="WV385"/>
      <c r="WW385"/>
      <c r="WX385"/>
      <c r="WY385"/>
      <c r="WZ385"/>
      <c r="XA385"/>
      <c r="XB385"/>
      <c r="XC385"/>
      <c r="XD385"/>
      <c r="XE385"/>
      <c r="XF385"/>
      <c r="XG385"/>
      <c r="XH385"/>
      <c r="XI385"/>
      <c r="XJ385"/>
      <c r="XK385"/>
      <c r="XL385"/>
      <c r="XM385"/>
      <c r="XN385"/>
      <c r="XO385"/>
      <c r="XP385"/>
      <c r="XQ385"/>
      <c r="XR385"/>
      <c r="XS385"/>
      <c r="XT385"/>
      <c r="XU385"/>
      <c r="XV385"/>
      <c r="XW385"/>
      <c r="XX385"/>
      <c r="XY385"/>
      <c r="XZ385"/>
      <c r="YA385"/>
      <c r="YB385"/>
      <c r="YC385"/>
      <c r="YD385"/>
      <c r="YE385"/>
      <c r="YF385"/>
      <c r="YG385"/>
      <c r="YH385"/>
      <c r="YI385"/>
      <c r="YJ385"/>
      <c r="YK385"/>
      <c r="YL385"/>
      <c r="YM385"/>
      <c r="YN385"/>
      <c r="YO385"/>
      <c r="YP385"/>
      <c r="YQ385"/>
      <c r="YR385"/>
      <c r="YS385"/>
      <c r="YT385"/>
      <c r="YU385"/>
      <c r="YV385"/>
      <c r="YW385"/>
      <c r="YX385"/>
      <c r="YY385"/>
      <c r="YZ385"/>
      <c r="ZA385"/>
      <c r="ZB385"/>
      <c r="ZC385"/>
      <c r="ZD385"/>
      <c r="ZE385"/>
      <c r="ZF385"/>
      <c r="ZG385"/>
      <c r="ZH385"/>
      <c r="ZI385"/>
      <c r="ZJ385"/>
      <c r="ZK385"/>
      <c r="ZL385"/>
      <c r="ZM385"/>
      <c r="ZN385"/>
      <c r="ZO385"/>
      <c r="ZP385"/>
      <c r="ZQ385"/>
      <c r="ZR385"/>
      <c r="ZS385"/>
      <c r="ZT385"/>
      <c r="ZU385"/>
      <c r="ZV385"/>
      <c r="ZW385"/>
      <c r="ZX385"/>
      <c r="ZY385"/>
      <c r="ZZ385"/>
      <c r="AAA385"/>
      <c r="AAB385"/>
      <c r="AAC385"/>
      <c r="AAD385"/>
      <c r="AAE385"/>
      <c r="AAF385"/>
      <c r="AAG385"/>
      <c r="AAH385"/>
      <c r="AAI385"/>
      <c r="AAJ385"/>
      <c r="AAK385"/>
      <c r="AAL385"/>
      <c r="AAM385"/>
      <c r="AAN385"/>
      <c r="AAO385"/>
      <c r="AAP385"/>
      <c r="AAQ385"/>
      <c r="AAR385"/>
      <c r="AAS385"/>
      <c r="AAT385"/>
      <c r="AAU385"/>
      <c r="AAV385"/>
      <c r="AAW385"/>
      <c r="AAX385"/>
      <c r="AAY385"/>
      <c r="AAZ385"/>
      <c r="ABA385"/>
      <c r="ABB385"/>
      <c r="ABC385"/>
      <c r="ABD385"/>
      <c r="ABE385"/>
      <c r="ABF385"/>
      <c r="ABG385"/>
      <c r="ABH385"/>
      <c r="ABI385"/>
      <c r="ABJ385"/>
      <c r="ABK385"/>
      <c r="ABL385"/>
      <c r="ABM385"/>
      <c r="ABN385"/>
      <c r="ABO385"/>
      <c r="ABP385"/>
      <c r="ABQ385"/>
      <c r="ABR385"/>
      <c r="ABS385"/>
      <c r="ABT385"/>
      <c r="ABU385"/>
      <c r="ABV385"/>
      <c r="ABW385"/>
      <c r="ABX385"/>
      <c r="ABY385"/>
      <c r="ABZ385"/>
      <c r="ACA385"/>
      <c r="ACB385"/>
      <c r="ACC385"/>
      <c r="ACD385"/>
      <c r="ACE385"/>
      <c r="ACF385"/>
      <c r="ACG385"/>
      <c r="ACH385"/>
      <c r="ACI385"/>
      <c r="ACJ385"/>
      <c r="ACK385"/>
      <c r="ACL385"/>
      <c r="ACM385"/>
      <c r="ACN385"/>
      <c r="ACO385"/>
      <c r="ACP385"/>
      <c r="ACQ385"/>
      <c r="ACR385"/>
      <c r="ACS385"/>
      <c r="ACT385"/>
      <c r="ACU385"/>
      <c r="ACV385"/>
      <c r="ACW385"/>
      <c r="ACX385"/>
      <c r="ACY385"/>
      <c r="ACZ385"/>
      <c r="ADA385"/>
      <c r="ADB385"/>
      <c r="ADC385"/>
      <c r="ADD385"/>
      <c r="ADE385"/>
      <c r="ADF385"/>
      <c r="ADG385"/>
      <c r="ADH385"/>
      <c r="ADI385"/>
      <c r="ADJ385"/>
      <c r="ADK385"/>
      <c r="ADL385"/>
      <c r="ADM385"/>
      <c r="ADN385"/>
      <c r="ADO385"/>
      <c r="ADP385"/>
      <c r="ADQ385"/>
      <c r="ADR385"/>
      <c r="ADS385"/>
      <c r="ADT385"/>
      <c r="ADU385"/>
      <c r="ADV385"/>
      <c r="ADW385"/>
      <c r="ADX385"/>
      <c r="ADY385"/>
      <c r="ADZ385"/>
      <c r="AEA385"/>
      <c r="AEB385"/>
      <c r="AEC385"/>
      <c r="AED385"/>
      <c r="AEE385"/>
      <c r="AEF385"/>
      <c r="AEG385"/>
      <c r="AEH385"/>
      <c r="AEI385"/>
      <c r="AEJ385"/>
      <c r="AEK385"/>
      <c r="AEL385"/>
      <c r="AEM385"/>
      <c r="AEN385"/>
      <c r="AEO385"/>
      <c r="AEP385"/>
      <c r="AEQ385"/>
      <c r="AER385"/>
      <c r="AES385"/>
      <c r="AET385"/>
      <c r="AEU385"/>
      <c r="AEV385"/>
      <c r="AEW385"/>
      <c r="AEX385"/>
      <c r="AEY385"/>
      <c r="AEZ385"/>
      <c r="AFA385"/>
      <c r="AFB385"/>
      <c r="AFC385"/>
      <c r="AFD385"/>
      <c r="AFE385"/>
      <c r="AFF385"/>
      <c r="AFG385"/>
      <c r="AFH385"/>
      <c r="AFI385"/>
      <c r="AFJ385"/>
      <c r="AFK385"/>
      <c r="AFL385"/>
      <c r="AFM385"/>
      <c r="AFN385"/>
      <c r="AFO385"/>
      <c r="AFP385"/>
      <c r="AFQ385"/>
      <c r="AFR385"/>
      <c r="AFS385"/>
      <c r="AFT385"/>
      <c r="AFU385"/>
      <c r="AFV385"/>
      <c r="AFW385"/>
      <c r="AFX385"/>
      <c r="AFY385"/>
      <c r="AFZ385"/>
      <c r="AGA385"/>
      <c r="AGB385"/>
      <c r="AGC385"/>
      <c r="AGD385"/>
      <c r="AGE385"/>
      <c r="AGF385"/>
      <c r="AGG385"/>
      <c r="AGH385"/>
      <c r="AGI385"/>
      <c r="AGJ385"/>
      <c r="AGK385"/>
      <c r="AGL385"/>
      <c r="AGM385"/>
      <c r="AGN385"/>
      <c r="AGO385"/>
      <c r="AGP385"/>
      <c r="AGQ385"/>
      <c r="AGR385"/>
      <c r="AGS385"/>
      <c r="AGT385"/>
      <c r="AGU385"/>
      <c r="AGV385"/>
      <c r="AGW385"/>
      <c r="AGX385"/>
      <c r="AGY385"/>
      <c r="AGZ385"/>
      <c r="AHA385"/>
      <c r="AHB385"/>
      <c r="AHC385"/>
      <c r="AHD385"/>
      <c r="AHE385"/>
      <c r="AHF385"/>
      <c r="AHG385"/>
      <c r="AHH385"/>
      <c r="AHI385"/>
      <c r="AHJ385"/>
      <c r="AHK385"/>
      <c r="AHL385"/>
      <c r="AHM385"/>
      <c r="AHN385"/>
      <c r="AHO385"/>
      <c r="AHP385"/>
      <c r="AHQ385"/>
      <c r="AHR385"/>
      <c r="AHS385"/>
      <c r="AHT385"/>
      <c r="AHU385"/>
      <c r="AHV385"/>
      <c r="AHW385"/>
      <c r="AHX385"/>
      <c r="AHY385"/>
      <c r="AHZ385"/>
      <c r="AIA385"/>
      <c r="AIB385"/>
      <c r="AIC385"/>
      <c r="AID385"/>
      <c r="AIE385"/>
      <c r="AIF385"/>
      <c r="AIG385"/>
      <c r="AIH385"/>
      <c r="AII385"/>
      <c r="AIJ385"/>
      <c r="AIK385"/>
      <c r="AIL385"/>
      <c r="AIM385"/>
      <c r="AIN385"/>
      <c r="AIO385"/>
      <c r="AIP385"/>
      <c r="AIQ385"/>
      <c r="AIR385"/>
      <c r="AIS385"/>
      <c r="AIT385"/>
      <c r="AIU385"/>
      <c r="AIV385"/>
      <c r="AIW385"/>
      <c r="AIX385"/>
      <c r="AIY385"/>
      <c r="AIZ385"/>
      <c r="AJA385"/>
      <c r="AJB385"/>
      <c r="AJC385"/>
      <c r="AJD385"/>
      <c r="AJE385"/>
      <c r="AJF385"/>
      <c r="AJG385"/>
      <c r="AJH385"/>
      <c r="AJI385"/>
      <c r="AJJ385"/>
      <c r="AJK385"/>
      <c r="AJL385"/>
      <c r="AJM385"/>
      <c r="AJN385"/>
      <c r="AJO385"/>
      <c r="AJP385"/>
      <c r="AJQ385"/>
      <c r="AJR385"/>
      <c r="AJS385"/>
      <c r="AJT385"/>
      <c r="AJU385"/>
      <c r="AJV385"/>
      <c r="AJW385"/>
      <c r="AJX385"/>
      <c r="AJY385"/>
      <c r="AJZ385"/>
      <c r="AKA385"/>
      <c r="AKB385"/>
      <c r="AKC385"/>
      <c r="AKD385"/>
      <c r="AKE385"/>
      <c r="AKF385"/>
      <c r="AKG385"/>
      <c r="AKH385"/>
      <c r="AKI385"/>
      <c r="AKJ385"/>
      <c r="AKK385"/>
      <c r="AKL385"/>
      <c r="AKM385"/>
      <c r="AKN385"/>
      <c r="AKO385"/>
      <c r="AKP385"/>
      <c r="AKQ385"/>
      <c r="AKR385"/>
      <c r="AKS385"/>
      <c r="AKT385"/>
      <c r="AKU385"/>
      <c r="AKV385"/>
      <c r="AKW385"/>
      <c r="AKX385"/>
      <c r="AKY385"/>
      <c r="AKZ385"/>
      <c r="ALA385"/>
      <c r="ALB385"/>
      <c r="ALC385"/>
      <c r="ALD385"/>
      <c r="ALE385"/>
      <c r="ALF385"/>
      <c r="ALG385"/>
      <c r="ALH385"/>
      <c r="ALI385"/>
      <c r="ALJ385"/>
      <c r="ALK385"/>
      <c r="ALL385"/>
      <c r="ALM385"/>
      <c r="ALN385"/>
      <c r="ALO385"/>
      <c r="ALP385"/>
      <c r="ALQ385"/>
      <c r="ALR385"/>
      <c r="ALS385"/>
      <c r="ALT385"/>
      <c r="ALU385"/>
      <c r="ALV385"/>
      <c r="ALW385"/>
      <c r="ALX385"/>
      <c r="ALY385"/>
      <c r="ALZ385"/>
      <c r="AMA385"/>
      <c r="AMB385"/>
      <c r="AMC385"/>
      <c r="AMD385"/>
      <c r="AME385"/>
      <c r="AMF385"/>
      <c r="AMG385"/>
      <c r="AMH385"/>
      <c r="AMI385"/>
      <c r="AMJ385"/>
    </row>
    <row r="386" spans="1:1024" ht="26.25" x14ac:dyDescent="0.25">
      <c r="A386" s="105" t="s">
        <v>1404</v>
      </c>
      <c r="B386" s="3">
        <v>1</v>
      </c>
      <c r="C386" s="3">
        <v>0</v>
      </c>
      <c r="D386" s="3">
        <v>0</v>
      </c>
      <c r="E386" s="3">
        <v>1</v>
      </c>
      <c r="F386" s="3">
        <v>1</v>
      </c>
      <c r="G386" s="3">
        <v>0</v>
      </c>
      <c r="H386" s="3">
        <v>0</v>
      </c>
      <c r="I386" s="3">
        <v>1</v>
      </c>
      <c r="J386" s="3">
        <v>0</v>
      </c>
      <c r="K386" s="3">
        <v>1</v>
      </c>
      <c r="L386" s="3">
        <v>1</v>
      </c>
      <c r="M386" s="3">
        <v>1</v>
      </c>
      <c r="N386" s="3">
        <v>1</v>
      </c>
      <c r="O386" s="3">
        <v>0</v>
      </c>
      <c r="P386" s="3">
        <v>1</v>
      </c>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c r="KL386"/>
      <c r="KM386"/>
      <c r="KN386"/>
      <c r="KO386"/>
      <c r="KP386"/>
      <c r="KQ386"/>
      <c r="KR386"/>
      <c r="KS386"/>
      <c r="KT386"/>
      <c r="KU386"/>
      <c r="KV386"/>
      <c r="KW386"/>
      <c r="KX386"/>
      <c r="KY386"/>
      <c r="KZ386"/>
      <c r="LA386"/>
      <c r="LB386"/>
      <c r="LC386"/>
      <c r="LD386"/>
      <c r="LE386"/>
      <c r="LF386"/>
      <c r="LG386"/>
      <c r="LH386"/>
      <c r="LI386"/>
      <c r="LJ386"/>
      <c r="LK386"/>
      <c r="LL386"/>
      <c r="LM386"/>
      <c r="LN386"/>
      <c r="LO386"/>
      <c r="LP386"/>
      <c r="LQ386"/>
      <c r="LR386"/>
      <c r="LS386"/>
      <c r="LT386"/>
      <c r="LU386"/>
      <c r="LV386"/>
      <c r="LW386"/>
      <c r="LX386"/>
      <c r="LY386"/>
      <c r="LZ386"/>
      <c r="MA386"/>
      <c r="MB386"/>
      <c r="MC386"/>
      <c r="MD386"/>
      <c r="ME386"/>
      <c r="MF386"/>
      <c r="MG386"/>
      <c r="MH386"/>
      <c r="MI386"/>
      <c r="MJ386"/>
      <c r="MK386"/>
      <c r="ML386"/>
      <c r="MM386"/>
      <c r="MN386"/>
      <c r="MO386"/>
      <c r="MP386"/>
      <c r="MQ386"/>
      <c r="MR386"/>
      <c r="MS386"/>
      <c r="MT386"/>
      <c r="MU386"/>
      <c r="MV386"/>
      <c r="MW386"/>
      <c r="MX386"/>
      <c r="MY386"/>
      <c r="MZ386"/>
      <c r="NA386"/>
      <c r="NB386"/>
      <c r="NC386"/>
      <c r="ND386"/>
      <c r="NE386"/>
      <c r="NF386"/>
      <c r="NG386"/>
      <c r="NH386"/>
      <c r="NI386"/>
      <c r="NJ386"/>
      <c r="NK386"/>
      <c r="NL386"/>
      <c r="NM386"/>
      <c r="NN386"/>
      <c r="NO386"/>
      <c r="NP386"/>
      <c r="NQ386"/>
      <c r="NR386"/>
      <c r="NS386"/>
      <c r="NT386"/>
      <c r="NU386"/>
      <c r="NV386"/>
      <c r="NW386"/>
      <c r="NX386"/>
      <c r="NY386"/>
      <c r="NZ386"/>
      <c r="OA386"/>
      <c r="OB386"/>
      <c r="OC386"/>
      <c r="OD386"/>
      <c r="OE386"/>
      <c r="OF386"/>
      <c r="OG386"/>
      <c r="OH386"/>
      <c r="OI386"/>
      <c r="OJ386"/>
      <c r="OK386"/>
      <c r="OL386"/>
      <c r="OM386"/>
      <c r="ON386"/>
      <c r="OO386"/>
      <c r="OP386"/>
      <c r="OQ386"/>
      <c r="OR386"/>
      <c r="OS386"/>
      <c r="OT386"/>
      <c r="OU386"/>
      <c r="OV386"/>
      <c r="OW386"/>
      <c r="OX386"/>
      <c r="OY386"/>
      <c r="OZ386"/>
      <c r="PA386"/>
      <c r="PB386"/>
      <c r="PC386"/>
      <c r="PD386"/>
      <c r="PE386"/>
      <c r="PF386"/>
      <c r="PG386"/>
      <c r="PH386"/>
      <c r="PI386"/>
      <c r="PJ386"/>
      <c r="PK386"/>
      <c r="PL386"/>
      <c r="PM386"/>
      <c r="PN386"/>
      <c r="PO386"/>
      <c r="PP386"/>
      <c r="PQ386"/>
      <c r="PR386"/>
      <c r="PS386"/>
      <c r="PT386"/>
      <c r="PU386"/>
      <c r="PV386"/>
      <c r="PW386"/>
      <c r="PX386"/>
      <c r="PY386"/>
      <c r="PZ386"/>
      <c r="QA386"/>
      <c r="QB386"/>
      <c r="QC386"/>
      <c r="QD386"/>
      <c r="QE386"/>
      <c r="QF386"/>
      <c r="QG386"/>
      <c r="QH386"/>
      <c r="QI386"/>
      <c r="QJ386"/>
      <c r="QK386"/>
      <c r="QL386"/>
      <c r="QM386"/>
      <c r="QN386"/>
      <c r="QO386"/>
      <c r="QP386"/>
      <c r="QQ386"/>
      <c r="QR386"/>
      <c r="QS386"/>
      <c r="QT386"/>
      <c r="QU386"/>
      <c r="QV386"/>
      <c r="QW386"/>
      <c r="QX386"/>
      <c r="QY386"/>
      <c r="QZ386"/>
      <c r="RA386"/>
      <c r="RB386"/>
      <c r="RC386"/>
      <c r="RD386"/>
      <c r="RE386"/>
      <c r="RF386"/>
      <c r="RG386"/>
      <c r="RH386"/>
      <c r="RI386"/>
      <c r="RJ386"/>
      <c r="RK386"/>
      <c r="RL386"/>
      <c r="RM386"/>
      <c r="RN386"/>
      <c r="RO386"/>
      <c r="RP386"/>
      <c r="RQ386"/>
      <c r="RR386"/>
      <c r="RS386"/>
      <c r="RT386"/>
      <c r="RU386"/>
      <c r="RV386"/>
      <c r="RW386"/>
      <c r="RX386"/>
      <c r="RY386"/>
      <c r="RZ386"/>
      <c r="SA386"/>
      <c r="SB386"/>
      <c r="SC386"/>
      <c r="SD386"/>
      <c r="SE386"/>
      <c r="SF386"/>
      <c r="SG386"/>
      <c r="SH386"/>
      <c r="SI386"/>
      <c r="SJ386"/>
      <c r="SK386"/>
      <c r="SL386"/>
      <c r="SM386"/>
      <c r="SN386"/>
      <c r="SO386"/>
      <c r="SP386"/>
      <c r="SQ386"/>
      <c r="SR386"/>
      <c r="SS386"/>
      <c r="ST386"/>
      <c r="SU386"/>
      <c r="SV386"/>
      <c r="SW386"/>
      <c r="SX386"/>
      <c r="SY386"/>
      <c r="SZ386"/>
      <c r="TA386"/>
      <c r="TB386"/>
      <c r="TC386"/>
      <c r="TD386"/>
      <c r="TE386"/>
      <c r="TF386"/>
      <c r="TG386"/>
      <c r="TH386"/>
      <c r="TI386"/>
      <c r="TJ386"/>
      <c r="TK386"/>
      <c r="TL386"/>
      <c r="TM386"/>
      <c r="TN386"/>
      <c r="TO386"/>
      <c r="TP386"/>
      <c r="TQ386"/>
      <c r="TR386"/>
      <c r="TS386"/>
      <c r="TT386"/>
      <c r="TU386"/>
      <c r="TV386"/>
      <c r="TW386"/>
      <c r="TX386"/>
      <c r="TY386"/>
      <c r="TZ386"/>
      <c r="UA386"/>
      <c r="UB386"/>
      <c r="UC386"/>
      <c r="UD386"/>
      <c r="UE386"/>
      <c r="UF386"/>
      <c r="UG386"/>
      <c r="UH386"/>
      <c r="UI386"/>
      <c r="UJ386"/>
      <c r="UK386"/>
      <c r="UL386"/>
      <c r="UM386"/>
      <c r="UN386"/>
      <c r="UO386"/>
      <c r="UP386"/>
      <c r="UQ386"/>
      <c r="UR386"/>
      <c r="US386"/>
      <c r="UT386"/>
      <c r="UU386"/>
      <c r="UV386"/>
      <c r="UW386"/>
      <c r="UX386"/>
      <c r="UY386"/>
      <c r="UZ386"/>
      <c r="VA386"/>
      <c r="VB386"/>
      <c r="VC386"/>
      <c r="VD386"/>
      <c r="VE386"/>
      <c r="VF386"/>
      <c r="VG386"/>
      <c r="VH386"/>
      <c r="VI386"/>
      <c r="VJ386"/>
      <c r="VK386"/>
      <c r="VL386"/>
      <c r="VM386"/>
      <c r="VN386"/>
      <c r="VO386"/>
      <c r="VP386"/>
      <c r="VQ386"/>
      <c r="VR386"/>
      <c r="VS386"/>
      <c r="VT386"/>
      <c r="VU386"/>
      <c r="VV386"/>
      <c r="VW386"/>
      <c r="VX386"/>
      <c r="VY386"/>
      <c r="VZ386"/>
      <c r="WA386"/>
      <c r="WB386"/>
      <c r="WC386"/>
      <c r="WD386"/>
      <c r="WE386"/>
      <c r="WF386"/>
      <c r="WG386"/>
      <c r="WH386"/>
      <c r="WI386"/>
      <c r="WJ386"/>
      <c r="WK386"/>
      <c r="WL386"/>
      <c r="WM386"/>
      <c r="WN386"/>
      <c r="WO386"/>
      <c r="WP386"/>
      <c r="WQ386"/>
      <c r="WR386"/>
      <c r="WS386"/>
      <c r="WT386"/>
      <c r="WU386"/>
      <c r="WV386"/>
      <c r="WW386"/>
      <c r="WX386"/>
      <c r="WY386"/>
      <c r="WZ386"/>
      <c r="XA386"/>
      <c r="XB386"/>
      <c r="XC386"/>
      <c r="XD386"/>
      <c r="XE386"/>
      <c r="XF386"/>
      <c r="XG386"/>
      <c r="XH386"/>
      <c r="XI386"/>
      <c r="XJ386"/>
      <c r="XK386"/>
      <c r="XL386"/>
      <c r="XM386"/>
      <c r="XN386"/>
      <c r="XO386"/>
      <c r="XP386"/>
      <c r="XQ386"/>
      <c r="XR386"/>
      <c r="XS386"/>
      <c r="XT386"/>
      <c r="XU386"/>
      <c r="XV386"/>
      <c r="XW386"/>
      <c r="XX386"/>
      <c r="XY386"/>
      <c r="XZ386"/>
      <c r="YA386"/>
      <c r="YB386"/>
      <c r="YC386"/>
      <c r="YD386"/>
      <c r="YE386"/>
      <c r="YF386"/>
      <c r="YG386"/>
      <c r="YH386"/>
      <c r="YI386"/>
      <c r="YJ386"/>
      <c r="YK386"/>
      <c r="YL386"/>
      <c r="YM386"/>
      <c r="YN386"/>
      <c r="YO386"/>
      <c r="YP386"/>
      <c r="YQ386"/>
      <c r="YR386"/>
      <c r="YS386"/>
      <c r="YT386"/>
      <c r="YU386"/>
      <c r="YV386"/>
      <c r="YW386"/>
      <c r="YX386"/>
      <c r="YY386"/>
      <c r="YZ386"/>
      <c r="ZA386"/>
      <c r="ZB386"/>
      <c r="ZC386"/>
      <c r="ZD386"/>
      <c r="ZE386"/>
      <c r="ZF386"/>
      <c r="ZG386"/>
      <c r="ZH386"/>
      <c r="ZI386"/>
      <c r="ZJ386"/>
      <c r="ZK386"/>
      <c r="ZL386"/>
      <c r="ZM386"/>
      <c r="ZN386"/>
      <c r="ZO386"/>
      <c r="ZP386"/>
      <c r="ZQ386"/>
      <c r="ZR386"/>
      <c r="ZS386"/>
      <c r="ZT386"/>
      <c r="ZU386"/>
      <c r="ZV386"/>
      <c r="ZW386"/>
      <c r="ZX386"/>
      <c r="ZY386"/>
      <c r="ZZ386"/>
      <c r="AAA386"/>
      <c r="AAB386"/>
      <c r="AAC386"/>
      <c r="AAD386"/>
      <c r="AAE386"/>
      <c r="AAF386"/>
      <c r="AAG386"/>
      <c r="AAH386"/>
      <c r="AAI386"/>
      <c r="AAJ386"/>
      <c r="AAK386"/>
      <c r="AAL386"/>
      <c r="AAM386"/>
      <c r="AAN386"/>
      <c r="AAO386"/>
      <c r="AAP386"/>
      <c r="AAQ386"/>
      <c r="AAR386"/>
      <c r="AAS386"/>
      <c r="AAT386"/>
      <c r="AAU386"/>
      <c r="AAV386"/>
      <c r="AAW386"/>
      <c r="AAX386"/>
      <c r="AAY386"/>
      <c r="AAZ386"/>
      <c r="ABA386"/>
      <c r="ABB386"/>
      <c r="ABC386"/>
      <c r="ABD386"/>
      <c r="ABE386"/>
      <c r="ABF386"/>
      <c r="ABG386"/>
      <c r="ABH386"/>
      <c r="ABI386"/>
      <c r="ABJ386"/>
      <c r="ABK386"/>
      <c r="ABL386"/>
      <c r="ABM386"/>
      <c r="ABN386"/>
      <c r="ABO386"/>
      <c r="ABP386"/>
      <c r="ABQ386"/>
      <c r="ABR386"/>
      <c r="ABS386"/>
      <c r="ABT386"/>
      <c r="ABU386"/>
      <c r="ABV386"/>
      <c r="ABW386"/>
      <c r="ABX386"/>
      <c r="ABY386"/>
      <c r="ABZ386"/>
      <c r="ACA386"/>
      <c r="ACB386"/>
      <c r="ACC386"/>
      <c r="ACD386"/>
      <c r="ACE386"/>
      <c r="ACF386"/>
      <c r="ACG386"/>
      <c r="ACH386"/>
      <c r="ACI386"/>
      <c r="ACJ386"/>
      <c r="ACK386"/>
      <c r="ACL386"/>
      <c r="ACM386"/>
      <c r="ACN386"/>
      <c r="ACO386"/>
      <c r="ACP386"/>
      <c r="ACQ386"/>
      <c r="ACR386"/>
      <c r="ACS386"/>
      <c r="ACT386"/>
      <c r="ACU386"/>
      <c r="ACV386"/>
      <c r="ACW386"/>
      <c r="ACX386"/>
      <c r="ACY386"/>
      <c r="ACZ386"/>
      <c r="ADA386"/>
      <c r="ADB386"/>
      <c r="ADC386"/>
      <c r="ADD386"/>
      <c r="ADE386"/>
      <c r="ADF386"/>
      <c r="ADG386"/>
      <c r="ADH386"/>
      <c r="ADI386"/>
      <c r="ADJ386"/>
      <c r="ADK386"/>
      <c r="ADL386"/>
      <c r="ADM386"/>
      <c r="ADN386"/>
      <c r="ADO386"/>
      <c r="ADP386"/>
      <c r="ADQ386"/>
      <c r="ADR386"/>
      <c r="ADS386"/>
      <c r="ADT386"/>
      <c r="ADU386"/>
      <c r="ADV386"/>
      <c r="ADW386"/>
      <c r="ADX386"/>
      <c r="ADY386"/>
      <c r="ADZ386"/>
      <c r="AEA386"/>
      <c r="AEB386"/>
      <c r="AEC386"/>
      <c r="AED386"/>
      <c r="AEE386"/>
      <c r="AEF386"/>
      <c r="AEG386"/>
      <c r="AEH386"/>
      <c r="AEI386"/>
      <c r="AEJ386"/>
      <c r="AEK386"/>
      <c r="AEL386"/>
      <c r="AEM386"/>
      <c r="AEN386"/>
      <c r="AEO386"/>
      <c r="AEP386"/>
      <c r="AEQ386"/>
      <c r="AER386"/>
      <c r="AES386"/>
      <c r="AET386"/>
      <c r="AEU386"/>
      <c r="AEV386"/>
      <c r="AEW386"/>
      <c r="AEX386"/>
      <c r="AEY386"/>
      <c r="AEZ386"/>
      <c r="AFA386"/>
      <c r="AFB386"/>
      <c r="AFC386"/>
      <c r="AFD386"/>
      <c r="AFE386"/>
      <c r="AFF386"/>
      <c r="AFG386"/>
      <c r="AFH386"/>
      <c r="AFI386"/>
      <c r="AFJ386"/>
      <c r="AFK386"/>
      <c r="AFL386"/>
      <c r="AFM386"/>
      <c r="AFN386"/>
      <c r="AFO386"/>
      <c r="AFP386"/>
      <c r="AFQ386"/>
      <c r="AFR386"/>
      <c r="AFS386"/>
      <c r="AFT386"/>
      <c r="AFU386"/>
      <c r="AFV386"/>
      <c r="AFW386"/>
      <c r="AFX386"/>
      <c r="AFY386"/>
      <c r="AFZ386"/>
      <c r="AGA386"/>
      <c r="AGB386"/>
      <c r="AGC386"/>
      <c r="AGD386"/>
      <c r="AGE386"/>
      <c r="AGF386"/>
      <c r="AGG386"/>
      <c r="AGH386"/>
      <c r="AGI386"/>
      <c r="AGJ386"/>
      <c r="AGK386"/>
      <c r="AGL386"/>
      <c r="AGM386"/>
      <c r="AGN386"/>
      <c r="AGO386"/>
      <c r="AGP386"/>
      <c r="AGQ386"/>
      <c r="AGR386"/>
      <c r="AGS386"/>
      <c r="AGT386"/>
      <c r="AGU386"/>
      <c r="AGV386"/>
      <c r="AGW386"/>
      <c r="AGX386"/>
      <c r="AGY386"/>
      <c r="AGZ386"/>
      <c r="AHA386"/>
      <c r="AHB386"/>
      <c r="AHC386"/>
      <c r="AHD386"/>
      <c r="AHE386"/>
      <c r="AHF386"/>
      <c r="AHG386"/>
      <c r="AHH386"/>
      <c r="AHI386"/>
      <c r="AHJ386"/>
      <c r="AHK386"/>
      <c r="AHL386"/>
      <c r="AHM386"/>
      <c r="AHN386"/>
      <c r="AHO386"/>
      <c r="AHP386"/>
      <c r="AHQ386"/>
      <c r="AHR386"/>
      <c r="AHS386"/>
      <c r="AHT386"/>
      <c r="AHU386"/>
      <c r="AHV386"/>
      <c r="AHW386"/>
      <c r="AHX386"/>
      <c r="AHY386"/>
      <c r="AHZ386"/>
      <c r="AIA386"/>
      <c r="AIB386"/>
      <c r="AIC386"/>
      <c r="AID386"/>
      <c r="AIE386"/>
      <c r="AIF386"/>
      <c r="AIG386"/>
      <c r="AIH386"/>
      <c r="AII386"/>
      <c r="AIJ386"/>
      <c r="AIK386"/>
      <c r="AIL386"/>
      <c r="AIM386"/>
      <c r="AIN386"/>
      <c r="AIO386"/>
      <c r="AIP386"/>
      <c r="AIQ386"/>
      <c r="AIR386"/>
      <c r="AIS386"/>
      <c r="AIT386"/>
      <c r="AIU386"/>
      <c r="AIV386"/>
      <c r="AIW386"/>
      <c r="AIX386"/>
      <c r="AIY386"/>
      <c r="AIZ386"/>
      <c r="AJA386"/>
      <c r="AJB386"/>
      <c r="AJC386"/>
      <c r="AJD386"/>
      <c r="AJE386"/>
      <c r="AJF386"/>
      <c r="AJG386"/>
      <c r="AJH386"/>
      <c r="AJI386"/>
      <c r="AJJ386"/>
      <c r="AJK386"/>
      <c r="AJL386"/>
      <c r="AJM386"/>
      <c r="AJN386"/>
      <c r="AJO386"/>
      <c r="AJP386"/>
      <c r="AJQ386"/>
      <c r="AJR386"/>
      <c r="AJS386"/>
      <c r="AJT386"/>
      <c r="AJU386"/>
      <c r="AJV386"/>
      <c r="AJW386"/>
      <c r="AJX386"/>
      <c r="AJY386"/>
      <c r="AJZ386"/>
      <c r="AKA386"/>
      <c r="AKB386"/>
      <c r="AKC386"/>
      <c r="AKD386"/>
      <c r="AKE386"/>
      <c r="AKF386"/>
      <c r="AKG386"/>
      <c r="AKH386"/>
      <c r="AKI386"/>
      <c r="AKJ386"/>
      <c r="AKK386"/>
      <c r="AKL386"/>
      <c r="AKM386"/>
      <c r="AKN386"/>
      <c r="AKO386"/>
      <c r="AKP386"/>
      <c r="AKQ386"/>
      <c r="AKR386"/>
      <c r="AKS386"/>
      <c r="AKT386"/>
      <c r="AKU386"/>
      <c r="AKV386"/>
      <c r="AKW386"/>
      <c r="AKX386"/>
      <c r="AKY386"/>
      <c r="AKZ386"/>
      <c r="ALA386"/>
      <c r="ALB386"/>
      <c r="ALC386"/>
      <c r="ALD386"/>
      <c r="ALE386"/>
      <c r="ALF386"/>
      <c r="ALG386"/>
      <c r="ALH386"/>
      <c r="ALI386"/>
      <c r="ALJ386"/>
      <c r="ALK386"/>
      <c r="ALL386"/>
      <c r="ALM386"/>
      <c r="ALN386"/>
      <c r="ALO386"/>
      <c r="ALP386"/>
      <c r="ALQ386"/>
      <c r="ALR386"/>
      <c r="ALS386"/>
      <c r="ALT386"/>
      <c r="ALU386"/>
      <c r="ALV386"/>
      <c r="ALW386"/>
      <c r="ALX386"/>
      <c r="ALY386"/>
      <c r="ALZ386"/>
      <c r="AMA386"/>
      <c r="AMB386"/>
      <c r="AMC386"/>
      <c r="AMD386"/>
      <c r="AME386"/>
      <c r="AMF386"/>
      <c r="AMG386"/>
      <c r="AMH386"/>
      <c r="AMI386"/>
      <c r="AMJ386"/>
    </row>
    <row r="387" spans="1:1024" x14ac:dyDescent="0.25">
      <c r="A387" s="105" t="s">
        <v>1405</v>
      </c>
      <c r="B387" s="3">
        <v>1</v>
      </c>
      <c r="C387" s="3">
        <v>1</v>
      </c>
      <c r="D387" s="3">
        <v>0</v>
      </c>
      <c r="E387" s="3">
        <v>1</v>
      </c>
      <c r="F387" s="3">
        <v>1</v>
      </c>
      <c r="G387" s="3">
        <v>0</v>
      </c>
      <c r="H387" s="3">
        <v>0</v>
      </c>
      <c r="I387" s="3">
        <v>1</v>
      </c>
      <c r="J387" s="3">
        <v>0</v>
      </c>
      <c r="K387" s="3">
        <v>1</v>
      </c>
      <c r="L387" s="3">
        <v>1</v>
      </c>
      <c r="M387" s="3">
        <v>1</v>
      </c>
      <c r="N387" s="3">
        <v>1</v>
      </c>
      <c r="O387" s="3">
        <v>1</v>
      </c>
      <c r="P387" s="3">
        <v>1</v>
      </c>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c r="KL387"/>
      <c r="KM387"/>
      <c r="KN387"/>
      <c r="KO387"/>
      <c r="KP387"/>
      <c r="KQ387"/>
      <c r="KR387"/>
      <c r="KS387"/>
      <c r="KT387"/>
      <c r="KU387"/>
      <c r="KV387"/>
      <c r="KW387"/>
      <c r="KX387"/>
      <c r="KY387"/>
      <c r="KZ387"/>
      <c r="LA387"/>
      <c r="LB387"/>
      <c r="LC387"/>
      <c r="LD387"/>
      <c r="LE387"/>
      <c r="LF387"/>
      <c r="LG387"/>
      <c r="LH387"/>
      <c r="LI387"/>
      <c r="LJ387"/>
      <c r="LK387"/>
      <c r="LL387"/>
      <c r="LM387"/>
      <c r="LN387"/>
      <c r="LO387"/>
      <c r="LP387"/>
      <c r="LQ387"/>
      <c r="LR387"/>
      <c r="LS387"/>
      <c r="LT387"/>
      <c r="LU387"/>
      <c r="LV387"/>
      <c r="LW387"/>
      <c r="LX387"/>
      <c r="LY387"/>
      <c r="LZ387"/>
      <c r="MA387"/>
      <c r="MB387"/>
      <c r="MC387"/>
      <c r="MD387"/>
      <c r="ME387"/>
      <c r="MF387"/>
      <c r="MG387"/>
      <c r="MH387"/>
      <c r="MI387"/>
      <c r="MJ387"/>
      <c r="MK387"/>
      <c r="ML387"/>
      <c r="MM387"/>
      <c r="MN387"/>
      <c r="MO387"/>
      <c r="MP387"/>
      <c r="MQ387"/>
      <c r="MR387"/>
      <c r="MS387"/>
      <c r="MT387"/>
      <c r="MU387"/>
      <c r="MV387"/>
      <c r="MW387"/>
      <c r="MX387"/>
      <c r="MY387"/>
      <c r="MZ387"/>
      <c r="NA387"/>
      <c r="NB387"/>
      <c r="NC387"/>
      <c r="ND387"/>
      <c r="NE387"/>
      <c r="NF387"/>
      <c r="NG387"/>
      <c r="NH387"/>
      <c r="NI387"/>
      <c r="NJ387"/>
      <c r="NK387"/>
      <c r="NL387"/>
      <c r="NM387"/>
      <c r="NN387"/>
      <c r="NO387"/>
      <c r="NP387"/>
      <c r="NQ387"/>
      <c r="NR387"/>
      <c r="NS387"/>
      <c r="NT387"/>
      <c r="NU387"/>
      <c r="NV387"/>
      <c r="NW387"/>
      <c r="NX387"/>
      <c r="NY387"/>
      <c r="NZ387"/>
      <c r="OA387"/>
      <c r="OB387"/>
      <c r="OC387"/>
      <c r="OD387"/>
      <c r="OE387"/>
      <c r="OF387"/>
      <c r="OG387"/>
      <c r="OH387"/>
      <c r="OI387"/>
      <c r="OJ387"/>
      <c r="OK387"/>
      <c r="OL387"/>
      <c r="OM387"/>
      <c r="ON387"/>
      <c r="OO387"/>
      <c r="OP387"/>
      <c r="OQ387"/>
      <c r="OR387"/>
      <c r="OS387"/>
      <c r="OT387"/>
      <c r="OU387"/>
      <c r="OV387"/>
      <c r="OW387"/>
      <c r="OX387"/>
      <c r="OY387"/>
      <c r="OZ387"/>
      <c r="PA387"/>
      <c r="PB387"/>
      <c r="PC387"/>
      <c r="PD387"/>
      <c r="PE387"/>
      <c r="PF387"/>
      <c r="PG387"/>
      <c r="PH387"/>
      <c r="PI387"/>
      <c r="PJ387"/>
      <c r="PK387"/>
      <c r="PL387"/>
      <c r="PM387"/>
      <c r="PN387"/>
      <c r="PO387"/>
      <c r="PP387"/>
      <c r="PQ387"/>
      <c r="PR387"/>
      <c r="PS387"/>
      <c r="PT387"/>
      <c r="PU387"/>
      <c r="PV387"/>
      <c r="PW387"/>
      <c r="PX387"/>
      <c r="PY387"/>
      <c r="PZ387"/>
      <c r="QA387"/>
      <c r="QB387"/>
      <c r="QC387"/>
      <c r="QD387"/>
      <c r="QE387"/>
      <c r="QF387"/>
      <c r="QG387"/>
      <c r="QH387"/>
      <c r="QI387"/>
      <c r="QJ387"/>
      <c r="QK387"/>
      <c r="QL387"/>
      <c r="QM387"/>
      <c r="QN387"/>
      <c r="QO387"/>
      <c r="QP387"/>
      <c r="QQ387"/>
      <c r="QR387"/>
      <c r="QS387"/>
      <c r="QT387"/>
      <c r="QU387"/>
      <c r="QV387"/>
      <c r="QW387"/>
      <c r="QX387"/>
      <c r="QY387"/>
      <c r="QZ387"/>
      <c r="RA387"/>
      <c r="RB387"/>
      <c r="RC387"/>
      <c r="RD387"/>
      <c r="RE387"/>
      <c r="RF387"/>
      <c r="RG387"/>
      <c r="RH387"/>
      <c r="RI387"/>
      <c r="RJ387"/>
      <c r="RK387"/>
      <c r="RL387"/>
      <c r="RM387"/>
      <c r="RN387"/>
      <c r="RO387"/>
      <c r="RP387"/>
      <c r="RQ387"/>
      <c r="RR387"/>
      <c r="RS387"/>
      <c r="RT387"/>
      <c r="RU387"/>
      <c r="RV387"/>
      <c r="RW387"/>
      <c r="RX387"/>
      <c r="RY387"/>
      <c r="RZ387"/>
      <c r="SA387"/>
      <c r="SB387"/>
      <c r="SC387"/>
      <c r="SD387"/>
      <c r="SE387"/>
      <c r="SF387"/>
      <c r="SG387"/>
      <c r="SH387"/>
      <c r="SI387"/>
      <c r="SJ387"/>
      <c r="SK387"/>
      <c r="SL387"/>
      <c r="SM387"/>
      <c r="SN387"/>
      <c r="SO387"/>
      <c r="SP387"/>
      <c r="SQ387"/>
      <c r="SR387"/>
      <c r="SS387"/>
      <c r="ST387"/>
      <c r="SU387"/>
      <c r="SV387"/>
      <c r="SW387"/>
      <c r="SX387"/>
      <c r="SY387"/>
      <c r="SZ387"/>
      <c r="TA387"/>
      <c r="TB387"/>
      <c r="TC387"/>
      <c r="TD387"/>
      <c r="TE387"/>
      <c r="TF387"/>
      <c r="TG387"/>
      <c r="TH387"/>
      <c r="TI387"/>
      <c r="TJ387"/>
      <c r="TK387"/>
      <c r="TL387"/>
      <c r="TM387"/>
      <c r="TN387"/>
      <c r="TO387"/>
      <c r="TP387"/>
      <c r="TQ387"/>
      <c r="TR387"/>
      <c r="TS387"/>
      <c r="TT387"/>
      <c r="TU387"/>
      <c r="TV387"/>
      <c r="TW387"/>
      <c r="TX387"/>
      <c r="TY387"/>
      <c r="TZ387"/>
      <c r="UA387"/>
      <c r="UB387"/>
      <c r="UC387"/>
      <c r="UD387"/>
      <c r="UE387"/>
      <c r="UF387"/>
      <c r="UG387"/>
      <c r="UH387"/>
      <c r="UI387"/>
      <c r="UJ387"/>
      <c r="UK387"/>
      <c r="UL387"/>
      <c r="UM387"/>
      <c r="UN387"/>
      <c r="UO387"/>
      <c r="UP387"/>
      <c r="UQ387"/>
      <c r="UR387"/>
      <c r="US387"/>
      <c r="UT387"/>
      <c r="UU387"/>
      <c r="UV387"/>
      <c r="UW387"/>
      <c r="UX387"/>
      <c r="UY387"/>
      <c r="UZ387"/>
      <c r="VA387"/>
      <c r="VB387"/>
      <c r="VC387"/>
      <c r="VD387"/>
      <c r="VE387"/>
      <c r="VF387"/>
      <c r="VG387"/>
      <c r="VH387"/>
      <c r="VI387"/>
      <c r="VJ387"/>
      <c r="VK387"/>
      <c r="VL387"/>
      <c r="VM387"/>
      <c r="VN387"/>
      <c r="VO387"/>
      <c r="VP387"/>
      <c r="VQ387"/>
      <c r="VR387"/>
      <c r="VS387"/>
      <c r="VT387"/>
      <c r="VU387"/>
      <c r="VV387"/>
      <c r="VW387"/>
      <c r="VX387"/>
      <c r="VY387"/>
      <c r="VZ387"/>
      <c r="WA387"/>
      <c r="WB387"/>
      <c r="WC387"/>
      <c r="WD387"/>
      <c r="WE387"/>
      <c r="WF387"/>
      <c r="WG387"/>
      <c r="WH387"/>
      <c r="WI387"/>
      <c r="WJ387"/>
      <c r="WK387"/>
      <c r="WL387"/>
      <c r="WM387"/>
      <c r="WN387"/>
      <c r="WO387"/>
      <c r="WP387"/>
      <c r="WQ387"/>
      <c r="WR387"/>
      <c r="WS387"/>
      <c r="WT387"/>
      <c r="WU387"/>
      <c r="WV387"/>
      <c r="WW387"/>
      <c r="WX387"/>
      <c r="WY387"/>
      <c r="WZ387"/>
      <c r="XA387"/>
      <c r="XB387"/>
      <c r="XC387"/>
      <c r="XD387"/>
      <c r="XE387"/>
      <c r="XF387"/>
      <c r="XG387"/>
      <c r="XH387"/>
      <c r="XI387"/>
      <c r="XJ387"/>
      <c r="XK387"/>
      <c r="XL387"/>
      <c r="XM387"/>
      <c r="XN387"/>
      <c r="XO387"/>
      <c r="XP387"/>
      <c r="XQ387"/>
      <c r="XR387"/>
      <c r="XS387"/>
      <c r="XT387"/>
      <c r="XU387"/>
      <c r="XV387"/>
      <c r="XW387"/>
      <c r="XX387"/>
      <c r="XY387"/>
      <c r="XZ387"/>
      <c r="YA387"/>
      <c r="YB387"/>
      <c r="YC387"/>
      <c r="YD387"/>
      <c r="YE387"/>
      <c r="YF387"/>
      <c r="YG387"/>
      <c r="YH387"/>
      <c r="YI387"/>
      <c r="YJ387"/>
      <c r="YK387"/>
      <c r="YL387"/>
      <c r="YM387"/>
      <c r="YN387"/>
      <c r="YO387"/>
      <c r="YP387"/>
      <c r="YQ387"/>
      <c r="YR387"/>
      <c r="YS387"/>
      <c r="YT387"/>
      <c r="YU387"/>
      <c r="YV387"/>
      <c r="YW387"/>
      <c r="YX387"/>
      <c r="YY387"/>
      <c r="YZ387"/>
      <c r="ZA387"/>
      <c r="ZB387"/>
      <c r="ZC387"/>
      <c r="ZD387"/>
      <c r="ZE387"/>
      <c r="ZF387"/>
      <c r="ZG387"/>
      <c r="ZH387"/>
      <c r="ZI387"/>
      <c r="ZJ387"/>
      <c r="ZK387"/>
      <c r="ZL387"/>
      <c r="ZM387"/>
      <c r="ZN387"/>
      <c r="ZO387"/>
      <c r="ZP387"/>
      <c r="ZQ387"/>
      <c r="ZR387"/>
      <c r="ZS387"/>
      <c r="ZT387"/>
      <c r="ZU387"/>
      <c r="ZV387"/>
      <c r="ZW387"/>
      <c r="ZX387"/>
      <c r="ZY387"/>
      <c r="ZZ387"/>
      <c r="AAA387"/>
      <c r="AAB387"/>
      <c r="AAC387"/>
      <c r="AAD387"/>
      <c r="AAE387"/>
      <c r="AAF387"/>
      <c r="AAG387"/>
      <c r="AAH387"/>
      <c r="AAI387"/>
      <c r="AAJ387"/>
      <c r="AAK387"/>
      <c r="AAL387"/>
      <c r="AAM387"/>
      <c r="AAN387"/>
      <c r="AAO387"/>
      <c r="AAP387"/>
      <c r="AAQ387"/>
      <c r="AAR387"/>
      <c r="AAS387"/>
      <c r="AAT387"/>
      <c r="AAU387"/>
      <c r="AAV387"/>
      <c r="AAW387"/>
      <c r="AAX387"/>
      <c r="AAY387"/>
      <c r="AAZ387"/>
      <c r="ABA387"/>
      <c r="ABB387"/>
      <c r="ABC387"/>
      <c r="ABD387"/>
      <c r="ABE387"/>
      <c r="ABF387"/>
      <c r="ABG387"/>
      <c r="ABH387"/>
      <c r="ABI387"/>
      <c r="ABJ387"/>
      <c r="ABK387"/>
      <c r="ABL387"/>
      <c r="ABM387"/>
      <c r="ABN387"/>
      <c r="ABO387"/>
      <c r="ABP387"/>
      <c r="ABQ387"/>
      <c r="ABR387"/>
      <c r="ABS387"/>
      <c r="ABT387"/>
      <c r="ABU387"/>
      <c r="ABV387"/>
      <c r="ABW387"/>
      <c r="ABX387"/>
      <c r="ABY387"/>
      <c r="ABZ387"/>
      <c r="ACA387"/>
      <c r="ACB387"/>
      <c r="ACC387"/>
      <c r="ACD387"/>
      <c r="ACE387"/>
      <c r="ACF387"/>
      <c r="ACG387"/>
      <c r="ACH387"/>
      <c r="ACI387"/>
      <c r="ACJ387"/>
      <c r="ACK387"/>
      <c r="ACL387"/>
      <c r="ACM387"/>
      <c r="ACN387"/>
      <c r="ACO387"/>
      <c r="ACP387"/>
      <c r="ACQ387"/>
      <c r="ACR387"/>
      <c r="ACS387"/>
      <c r="ACT387"/>
      <c r="ACU387"/>
      <c r="ACV387"/>
      <c r="ACW387"/>
      <c r="ACX387"/>
      <c r="ACY387"/>
      <c r="ACZ387"/>
      <c r="ADA387"/>
      <c r="ADB387"/>
      <c r="ADC387"/>
      <c r="ADD387"/>
      <c r="ADE387"/>
      <c r="ADF387"/>
      <c r="ADG387"/>
      <c r="ADH387"/>
      <c r="ADI387"/>
      <c r="ADJ387"/>
      <c r="ADK387"/>
      <c r="ADL387"/>
      <c r="ADM387"/>
      <c r="ADN387"/>
      <c r="ADO387"/>
      <c r="ADP387"/>
      <c r="ADQ387"/>
      <c r="ADR387"/>
      <c r="ADS387"/>
      <c r="ADT387"/>
      <c r="ADU387"/>
      <c r="ADV387"/>
      <c r="ADW387"/>
      <c r="ADX387"/>
      <c r="ADY387"/>
      <c r="ADZ387"/>
      <c r="AEA387"/>
      <c r="AEB387"/>
      <c r="AEC387"/>
      <c r="AED387"/>
      <c r="AEE387"/>
      <c r="AEF387"/>
      <c r="AEG387"/>
      <c r="AEH387"/>
      <c r="AEI387"/>
      <c r="AEJ387"/>
      <c r="AEK387"/>
      <c r="AEL387"/>
      <c r="AEM387"/>
      <c r="AEN387"/>
      <c r="AEO387"/>
      <c r="AEP387"/>
      <c r="AEQ387"/>
      <c r="AER387"/>
      <c r="AES387"/>
      <c r="AET387"/>
      <c r="AEU387"/>
      <c r="AEV387"/>
      <c r="AEW387"/>
      <c r="AEX387"/>
      <c r="AEY387"/>
      <c r="AEZ387"/>
      <c r="AFA387"/>
      <c r="AFB387"/>
      <c r="AFC387"/>
      <c r="AFD387"/>
      <c r="AFE387"/>
      <c r="AFF387"/>
      <c r="AFG387"/>
      <c r="AFH387"/>
      <c r="AFI387"/>
      <c r="AFJ387"/>
      <c r="AFK387"/>
      <c r="AFL387"/>
      <c r="AFM387"/>
      <c r="AFN387"/>
      <c r="AFO387"/>
      <c r="AFP387"/>
      <c r="AFQ387"/>
      <c r="AFR387"/>
      <c r="AFS387"/>
      <c r="AFT387"/>
      <c r="AFU387"/>
      <c r="AFV387"/>
      <c r="AFW387"/>
      <c r="AFX387"/>
      <c r="AFY387"/>
      <c r="AFZ387"/>
      <c r="AGA387"/>
      <c r="AGB387"/>
      <c r="AGC387"/>
      <c r="AGD387"/>
      <c r="AGE387"/>
      <c r="AGF387"/>
      <c r="AGG387"/>
      <c r="AGH387"/>
      <c r="AGI387"/>
      <c r="AGJ387"/>
      <c r="AGK387"/>
      <c r="AGL387"/>
      <c r="AGM387"/>
      <c r="AGN387"/>
      <c r="AGO387"/>
      <c r="AGP387"/>
      <c r="AGQ387"/>
      <c r="AGR387"/>
      <c r="AGS387"/>
      <c r="AGT387"/>
      <c r="AGU387"/>
      <c r="AGV387"/>
      <c r="AGW387"/>
      <c r="AGX387"/>
      <c r="AGY387"/>
      <c r="AGZ387"/>
      <c r="AHA387"/>
      <c r="AHB387"/>
      <c r="AHC387"/>
      <c r="AHD387"/>
      <c r="AHE387"/>
      <c r="AHF387"/>
      <c r="AHG387"/>
      <c r="AHH387"/>
      <c r="AHI387"/>
      <c r="AHJ387"/>
      <c r="AHK387"/>
      <c r="AHL387"/>
      <c r="AHM387"/>
      <c r="AHN387"/>
      <c r="AHO387"/>
      <c r="AHP387"/>
      <c r="AHQ387"/>
      <c r="AHR387"/>
      <c r="AHS387"/>
      <c r="AHT387"/>
      <c r="AHU387"/>
      <c r="AHV387"/>
      <c r="AHW387"/>
      <c r="AHX387"/>
      <c r="AHY387"/>
      <c r="AHZ387"/>
      <c r="AIA387"/>
      <c r="AIB387"/>
      <c r="AIC387"/>
      <c r="AID387"/>
      <c r="AIE387"/>
      <c r="AIF387"/>
      <c r="AIG387"/>
      <c r="AIH387"/>
      <c r="AII387"/>
      <c r="AIJ387"/>
      <c r="AIK387"/>
      <c r="AIL387"/>
      <c r="AIM387"/>
      <c r="AIN387"/>
      <c r="AIO387"/>
      <c r="AIP387"/>
      <c r="AIQ387"/>
      <c r="AIR387"/>
      <c r="AIS387"/>
      <c r="AIT387"/>
      <c r="AIU387"/>
      <c r="AIV387"/>
      <c r="AIW387"/>
      <c r="AIX387"/>
      <c r="AIY387"/>
      <c r="AIZ387"/>
      <c r="AJA387"/>
      <c r="AJB387"/>
      <c r="AJC387"/>
      <c r="AJD387"/>
      <c r="AJE387"/>
      <c r="AJF387"/>
      <c r="AJG387"/>
      <c r="AJH387"/>
      <c r="AJI387"/>
      <c r="AJJ387"/>
      <c r="AJK387"/>
      <c r="AJL387"/>
      <c r="AJM387"/>
      <c r="AJN387"/>
      <c r="AJO387"/>
      <c r="AJP387"/>
      <c r="AJQ387"/>
      <c r="AJR387"/>
      <c r="AJS387"/>
      <c r="AJT387"/>
      <c r="AJU387"/>
      <c r="AJV387"/>
      <c r="AJW387"/>
      <c r="AJX387"/>
      <c r="AJY387"/>
      <c r="AJZ387"/>
      <c r="AKA387"/>
      <c r="AKB387"/>
      <c r="AKC387"/>
      <c r="AKD387"/>
      <c r="AKE387"/>
      <c r="AKF387"/>
      <c r="AKG387"/>
      <c r="AKH387"/>
      <c r="AKI387"/>
      <c r="AKJ387"/>
      <c r="AKK387"/>
      <c r="AKL387"/>
      <c r="AKM387"/>
      <c r="AKN387"/>
      <c r="AKO387"/>
      <c r="AKP387"/>
      <c r="AKQ387"/>
      <c r="AKR387"/>
      <c r="AKS387"/>
      <c r="AKT387"/>
      <c r="AKU387"/>
      <c r="AKV387"/>
      <c r="AKW387"/>
      <c r="AKX387"/>
      <c r="AKY387"/>
      <c r="AKZ387"/>
      <c r="ALA387"/>
      <c r="ALB387"/>
      <c r="ALC387"/>
      <c r="ALD387"/>
      <c r="ALE387"/>
      <c r="ALF387"/>
      <c r="ALG387"/>
      <c r="ALH387"/>
      <c r="ALI387"/>
      <c r="ALJ387"/>
      <c r="ALK387"/>
      <c r="ALL387"/>
      <c r="ALM387"/>
      <c r="ALN387"/>
      <c r="ALO387"/>
      <c r="ALP387"/>
      <c r="ALQ387"/>
      <c r="ALR387"/>
      <c r="ALS387"/>
      <c r="ALT387"/>
      <c r="ALU387"/>
      <c r="ALV387"/>
      <c r="ALW387"/>
      <c r="ALX387"/>
      <c r="ALY387"/>
      <c r="ALZ387"/>
      <c r="AMA387"/>
      <c r="AMB387"/>
      <c r="AMC387"/>
      <c r="AMD387"/>
      <c r="AME387"/>
      <c r="AMF387"/>
      <c r="AMG387"/>
      <c r="AMH387"/>
      <c r="AMI387"/>
      <c r="AMJ387"/>
    </row>
    <row r="388" spans="1:1024" x14ac:dyDescent="0.25">
      <c r="A388" s="117" t="s">
        <v>1406</v>
      </c>
      <c r="B388" s="118">
        <f t="shared" ref="B388:N388" si="18">AVERAGE(B374:B387)</f>
        <v>1</v>
      </c>
      <c r="C388" s="118">
        <f t="shared" si="18"/>
        <v>0.7142857142857143</v>
      </c>
      <c r="D388" s="118">
        <f t="shared" si="18"/>
        <v>0.6428571428571429</v>
      </c>
      <c r="E388" s="118">
        <f t="shared" si="18"/>
        <v>1</v>
      </c>
      <c r="F388" s="118">
        <f t="shared" si="18"/>
        <v>1</v>
      </c>
      <c r="G388" s="118">
        <f t="shared" si="18"/>
        <v>0.6428571428571429</v>
      </c>
      <c r="H388" s="118">
        <f t="shared" si="18"/>
        <v>0.8571428571428571</v>
      </c>
      <c r="I388" s="118">
        <f t="shared" si="18"/>
        <v>1</v>
      </c>
      <c r="J388" s="118">
        <f t="shared" si="18"/>
        <v>0.6428571428571429</v>
      </c>
      <c r="K388" s="118">
        <f t="shared" si="18"/>
        <v>1</v>
      </c>
      <c r="L388" s="118">
        <f t="shared" si="18"/>
        <v>0.7142857142857143</v>
      </c>
      <c r="M388" s="118">
        <f t="shared" si="18"/>
        <v>1</v>
      </c>
      <c r="N388" s="118">
        <f t="shared" si="18"/>
        <v>1</v>
      </c>
      <c r="O388" s="118">
        <f>AVERAGE(O383:O387,O374:O381)</f>
        <v>0.69230769230769229</v>
      </c>
      <c r="P388" s="119">
        <f>AVERAGE(P374:P387)</f>
        <v>0.7142857142857143</v>
      </c>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c r="KL388"/>
      <c r="KM388"/>
      <c r="KN388"/>
      <c r="KO388"/>
      <c r="KP388"/>
      <c r="KQ388"/>
      <c r="KR388"/>
      <c r="KS388"/>
      <c r="KT388"/>
      <c r="KU388"/>
      <c r="KV388"/>
      <c r="KW388"/>
      <c r="KX388"/>
      <c r="KY388"/>
      <c r="KZ388"/>
      <c r="LA388"/>
      <c r="LB388"/>
      <c r="LC388"/>
      <c r="LD388"/>
      <c r="LE388"/>
      <c r="LF388"/>
      <c r="LG388"/>
      <c r="LH388"/>
      <c r="LI388"/>
      <c r="LJ388"/>
      <c r="LK388"/>
      <c r="LL388"/>
      <c r="LM388"/>
      <c r="LN388"/>
      <c r="LO388"/>
      <c r="LP388"/>
      <c r="LQ388"/>
      <c r="LR388"/>
      <c r="LS388"/>
      <c r="LT388"/>
      <c r="LU388"/>
      <c r="LV388"/>
      <c r="LW388"/>
      <c r="LX388"/>
      <c r="LY388"/>
      <c r="LZ388"/>
      <c r="MA388"/>
      <c r="MB388"/>
      <c r="MC388"/>
      <c r="MD388"/>
      <c r="ME388"/>
      <c r="MF388"/>
      <c r="MG388"/>
      <c r="MH388"/>
      <c r="MI388"/>
      <c r="MJ388"/>
      <c r="MK388"/>
      <c r="ML388"/>
      <c r="MM388"/>
      <c r="MN388"/>
      <c r="MO388"/>
      <c r="MP388"/>
      <c r="MQ388"/>
      <c r="MR388"/>
      <c r="MS388"/>
      <c r="MT388"/>
      <c r="MU388"/>
      <c r="MV388"/>
      <c r="MW388"/>
      <c r="MX388"/>
      <c r="MY388"/>
      <c r="MZ388"/>
      <c r="NA388"/>
      <c r="NB388"/>
      <c r="NC388"/>
      <c r="ND388"/>
      <c r="NE388"/>
      <c r="NF388"/>
      <c r="NG388"/>
      <c r="NH388"/>
      <c r="NI388"/>
      <c r="NJ388"/>
      <c r="NK388"/>
      <c r="NL388"/>
      <c r="NM388"/>
      <c r="NN388"/>
      <c r="NO388"/>
      <c r="NP388"/>
      <c r="NQ388"/>
      <c r="NR388"/>
      <c r="NS388"/>
      <c r="NT388"/>
      <c r="NU388"/>
      <c r="NV388"/>
      <c r="NW388"/>
      <c r="NX388"/>
      <c r="NY388"/>
      <c r="NZ388"/>
      <c r="OA388"/>
      <c r="OB388"/>
      <c r="OC388"/>
      <c r="OD388"/>
      <c r="OE388"/>
      <c r="OF388"/>
      <c r="OG388"/>
      <c r="OH388"/>
      <c r="OI388"/>
      <c r="OJ388"/>
      <c r="OK388"/>
      <c r="OL388"/>
      <c r="OM388"/>
      <c r="ON388"/>
      <c r="OO388"/>
      <c r="OP388"/>
      <c r="OQ388"/>
      <c r="OR388"/>
      <c r="OS388"/>
      <c r="OT388"/>
      <c r="OU388"/>
      <c r="OV388"/>
      <c r="OW388"/>
      <c r="OX388"/>
      <c r="OY388"/>
      <c r="OZ388"/>
      <c r="PA388"/>
      <c r="PB388"/>
      <c r="PC388"/>
      <c r="PD388"/>
      <c r="PE388"/>
      <c r="PF388"/>
      <c r="PG388"/>
      <c r="PH388"/>
      <c r="PI388"/>
      <c r="PJ388"/>
      <c r="PK388"/>
      <c r="PL388"/>
      <c r="PM388"/>
      <c r="PN388"/>
      <c r="PO388"/>
      <c r="PP388"/>
      <c r="PQ388"/>
      <c r="PR388"/>
      <c r="PS388"/>
      <c r="PT388"/>
      <c r="PU388"/>
      <c r="PV388"/>
      <c r="PW388"/>
      <c r="PX388"/>
      <c r="PY388"/>
      <c r="PZ388"/>
      <c r="QA388"/>
      <c r="QB388"/>
      <c r="QC388"/>
      <c r="QD388"/>
      <c r="QE388"/>
      <c r="QF388"/>
      <c r="QG388"/>
      <c r="QH388"/>
      <c r="QI388"/>
      <c r="QJ388"/>
      <c r="QK388"/>
      <c r="QL388"/>
      <c r="QM388"/>
      <c r="QN388"/>
      <c r="QO388"/>
      <c r="QP388"/>
      <c r="QQ388"/>
      <c r="QR388"/>
      <c r="QS388"/>
      <c r="QT388"/>
      <c r="QU388"/>
      <c r="QV388"/>
      <c r="QW388"/>
      <c r="QX388"/>
      <c r="QY388"/>
      <c r="QZ388"/>
      <c r="RA388"/>
      <c r="RB388"/>
      <c r="RC388"/>
      <c r="RD388"/>
      <c r="RE388"/>
      <c r="RF388"/>
      <c r="RG388"/>
      <c r="RH388"/>
      <c r="RI388"/>
      <c r="RJ388"/>
      <c r="RK388"/>
      <c r="RL388"/>
      <c r="RM388"/>
      <c r="RN388"/>
      <c r="RO388"/>
      <c r="RP388"/>
      <c r="RQ388"/>
      <c r="RR388"/>
      <c r="RS388"/>
      <c r="RT388"/>
      <c r="RU388"/>
      <c r="RV388"/>
      <c r="RW388"/>
      <c r="RX388"/>
      <c r="RY388"/>
      <c r="RZ388"/>
      <c r="SA388"/>
      <c r="SB388"/>
      <c r="SC388"/>
      <c r="SD388"/>
      <c r="SE388"/>
      <c r="SF388"/>
      <c r="SG388"/>
      <c r="SH388"/>
      <c r="SI388"/>
      <c r="SJ388"/>
      <c r="SK388"/>
      <c r="SL388"/>
      <c r="SM388"/>
      <c r="SN388"/>
      <c r="SO388"/>
      <c r="SP388"/>
      <c r="SQ388"/>
      <c r="SR388"/>
      <c r="SS388"/>
      <c r="ST388"/>
      <c r="SU388"/>
      <c r="SV388"/>
      <c r="SW388"/>
      <c r="SX388"/>
      <c r="SY388"/>
      <c r="SZ388"/>
      <c r="TA388"/>
      <c r="TB388"/>
      <c r="TC388"/>
      <c r="TD388"/>
      <c r="TE388"/>
      <c r="TF388"/>
      <c r="TG388"/>
      <c r="TH388"/>
      <c r="TI388"/>
      <c r="TJ388"/>
      <c r="TK388"/>
      <c r="TL388"/>
      <c r="TM388"/>
      <c r="TN388"/>
      <c r="TO388"/>
      <c r="TP388"/>
      <c r="TQ388"/>
      <c r="TR388"/>
      <c r="TS388"/>
      <c r="TT388"/>
      <c r="TU388"/>
      <c r="TV388"/>
      <c r="TW388"/>
      <c r="TX388"/>
      <c r="TY388"/>
      <c r="TZ388"/>
      <c r="UA388"/>
      <c r="UB388"/>
      <c r="UC388"/>
      <c r="UD388"/>
      <c r="UE388"/>
      <c r="UF388"/>
      <c r="UG388"/>
      <c r="UH388"/>
      <c r="UI388"/>
      <c r="UJ388"/>
      <c r="UK388"/>
      <c r="UL388"/>
      <c r="UM388"/>
      <c r="UN388"/>
      <c r="UO388"/>
      <c r="UP388"/>
      <c r="UQ388"/>
      <c r="UR388"/>
      <c r="US388"/>
      <c r="UT388"/>
      <c r="UU388"/>
      <c r="UV388"/>
      <c r="UW388"/>
      <c r="UX388"/>
      <c r="UY388"/>
      <c r="UZ388"/>
      <c r="VA388"/>
      <c r="VB388"/>
      <c r="VC388"/>
      <c r="VD388"/>
      <c r="VE388"/>
      <c r="VF388"/>
      <c r="VG388"/>
      <c r="VH388"/>
      <c r="VI388"/>
      <c r="VJ388"/>
      <c r="VK388"/>
      <c r="VL388"/>
      <c r="VM388"/>
      <c r="VN388"/>
      <c r="VO388"/>
      <c r="VP388"/>
      <c r="VQ388"/>
      <c r="VR388"/>
      <c r="VS388"/>
      <c r="VT388"/>
      <c r="VU388"/>
      <c r="VV388"/>
      <c r="VW388"/>
      <c r="VX388"/>
      <c r="VY388"/>
      <c r="VZ388"/>
      <c r="WA388"/>
      <c r="WB388"/>
      <c r="WC388"/>
      <c r="WD388"/>
      <c r="WE388"/>
      <c r="WF388"/>
      <c r="WG388"/>
      <c r="WH388"/>
      <c r="WI388"/>
      <c r="WJ388"/>
      <c r="WK388"/>
      <c r="WL388"/>
      <c r="WM388"/>
      <c r="WN388"/>
      <c r="WO388"/>
      <c r="WP388"/>
      <c r="WQ388"/>
      <c r="WR388"/>
      <c r="WS388"/>
      <c r="WT388"/>
      <c r="WU388"/>
      <c r="WV388"/>
      <c r="WW388"/>
      <c r="WX388"/>
      <c r="WY388"/>
      <c r="WZ388"/>
      <c r="XA388"/>
      <c r="XB388"/>
      <c r="XC388"/>
      <c r="XD388"/>
      <c r="XE388"/>
      <c r="XF388"/>
      <c r="XG388"/>
      <c r="XH388"/>
      <c r="XI388"/>
      <c r="XJ388"/>
      <c r="XK388"/>
      <c r="XL388"/>
      <c r="XM388"/>
      <c r="XN388"/>
      <c r="XO388"/>
      <c r="XP388"/>
      <c r="XQ388"/>
      <c r="XR388"/>
      <c r="XS388"/>
      <c r="XT388"/>
      <c r="XU388"/>
      <c r="XV388"/>
      <c r="XW388"/>
      <c r="XX388"/>
      <c r="XY388"/>
      <c r="XZ388"/>
      <c r="YA388"/>
      <c r="YB388"/>
      <c r="YC388"/>
      <c r="YD388"/>
      <c r="YE388"/>
      <c r="YF388"/>
      <c r="YG388"/>
      <c r="YH388"/>
      <c r="YI388"/>
      <c r="YJ388"/>
      <c r="YK388"/>
      <c r="YL388"/>
      <c r="YM388"/>
      <c r="YN388"/>
      <c r="YO388"/>
      <c r="YP388"/>
      <c r="YQ388"/>
      <c r="YR388"/>
      <c r="YS388"/>
      <c r="YT388"/>
      <c r="YU388"/>
      <c r="YV388"/>
      <c r="YW388"/>
      <c r="YX388"/>
      <c r="YY388"/>
      <c r="YZ388"/>
      <c r="ZA388"/>
      <c r="ZB388"/>
      <c r="ZC388"/>
      <c r="ZD388"/>
      <c r="ZE388"/>
      <c r="ZF388"/>
      <c r="ZG388"/>
      <c r="ZH388"/>
      <c r="ZI388"/>
      <c r="ZJ388"/>
      <c r="ZK388"/>
      <c r="ZL388"/>
      <c r="ZM388"/>
      <c r="ZN388"/>
      <c r="ZO388"/>
      <c r="ZP388"/>
      <c r="ZQ388"/>
      <c r="ZR388"/>
      <c r="ZS388"/>
      <c r="ZT388"/>
      <c r="ZU388"/>
      <c r="ZV388"/>
      <c r="ZW388"/>
      <c r="ZX388"/>
      <c r="ZY388"/>
      <c r="ZZ388"/>
      <c r="AAA388"/>
      <c r="AAB388"/>
      <c r="AAC388"/>
      <c r="AAD388"/>
      <c r="AAE388"/>
      <c r="AAF388"/>
      <c r="AAG388"/>
      <c r="AAH388"/>
      <c r="AAI388"/>
      <c r="AAJ388"/>
      <c r="AAK388"/>
      <c r="AAL388"/>
      <c r="AAM388"/>
      <c r="AAN388"/>
      <c r="AAO388"/>
      <c r="AAP388"/>
      <c r="AAQ388"/>
      <c r="AAR388"/>
      <c r="AAS388"/>
      <c r="AAT388"/>
      <c r="AAU388"/>
      <c r="AAV388"/>
      <c r="AAW388"/>
      <c r="AAX388"/>
      <c r="AAY388"/>
      <c r="AAZ388"/>
      <c r="ABA388"/>
      <c r="ABB388"/>
      <c r="ABC388"/>
      <c r="ABD388"/>
      <c r="ABE388"/>
      <c r="ABF388"/>
      <c r="ABG388"/>
      <c r="ABH388"/>
      <c r="ABI388"/>
      <c r="ABJ388"/>
      <c r="ABK388"/>
      <c r="ABL388"/>
      <c r="ABM388"/>
      <c r="ABN388"/>
      <c r="ABO388"/>
      <c r="ABP388"/>
      <c r="ABQ388"/>
      <c r="ABR388"/>
      <c r="ABS388"/>
      <c r="ABT388"/>
      <c r="ABU388"/>
      <c r="ABV388"/>
      <c r="ABW388"/>
      <c r="ABX388"/>
      <c r="ABY388"/>
      <c r="ABZ388"/>
      <c r="ACA388"/>
      <c r="ACB388"/>
      <c r="ACC388"/>
      <c r="ACD388"/>
      <c r="ACE388"/>
      <c r="ACF388"/>
      <c r="ACG388"/>
      <c r="ACH388"/>
      <c r="ACI388"/>
      <c r="ACJ388"/>
      <c r="ACK388"/>
      <c r="ACL388"/>
      <c r="ACM388"/>
      <c r="ACN388"/>
      <c r="ACO388"/>
      <c r="ACP388"/>
      <c r="ACQ388"/>
      <c r="ACR388"/>
      <c r="ACS388"/>
      <c r="ACT388"/>
      <c r="ACU388"/>
      <c r="ACV388"/>
      <c r="ACW388"/>
      <c r="ACX388"/>
      <c r="ACY388"/>
      <c r="ACZ388"/>
      <c r="ADA388"/>
      <c r="ADB388"/>
      <c r="ADC388"/>
      <c r="ADD388"/>
      <c r="ADE388"/>
      <c r="ADF388"/>
      <c r="ADG388"/>
      <c r="ADH388"/>
      <c r="ADI388"/>
      <c r="ADJ388"/>
      <c r="ADK388"/>
      <c r="ADL388"/>
      <c r="ADM388"/>
      <c r="ADN388"/>
      <c r="ADO388"/>
      <c r="ADP388"/>
      <c r="ADQ388"/>
      <c r="ADR388"/>
      <c r="ADS388"/>
      <c r="ADT388"/>
      <c r="ADU388"/>
      <c r="ADV388"/>
      <c r="ADW388"/>
      <c r="ADX388"/>
      <c r="ADY388"/>
      <c r="ADZ388"/>
      <c r="AEA388"/>
      <c r="AEB388"/>
      <c r="AEC388"/>
      <c r="AED388"/>
      <c r="AEE388"/>
      <c r="AEF388"/>
      <c r="AEG388"/>
      <c r="AEH388"/>
      <c r="AEI388"/>
      <c r="AEJ388"/>
      <c r="AEK388"/>
      <c r="AEL388"/>
      <c r="AEM388"/>
      <c r="AEN388"/>
      <c r="AEO388"/>
      <c r="AEP388"/>
      <c r="AEQ388"/>
      <c r="AER388"/>
      <c r="AES388"/>
      <c r="AET388"/>
      <c r="AEU388"/>
      <c r="AEV388"/>
      <c r="AEW388"/>
      <c r="AEX388"/>
      <c r="AEY388"/>
      <c r="AEZ388"/>
      <c r="AFA388"/>
      <c r="AFB388"/>
      <c r="AFC388"/>
      <c r="AFD388"/>
      <c r="AFE388"/>
      <c r="AFF388"/>
      <c r="AFG388"/>
      <c r="AFH388"/>
      <c r="AFI388"/>
      <c r="AFJ388"/>
      <c r="AFK388"/>
      <c r="AFL388"/>
      <c r="AFM388"/>
      <c r="AFN388"/>
      <c r="AFO388"/>
      <c r="AFP388"/>
      <c r="AFQ388"/>
      <c r="AFR388"/>
      <c r="AFS388"/>
      <c r="AFT388"/>
      <c r="AFU388"/>
      <c r="AFV388"/>
      <c r="AFW388"/>
      <c r="AFX388"/>
      <c r="AFY388"/>
      <c r="AFZ388"/>
      <c r="AGA388"/>
      <c r="AGB388"/>
      <c r="AGC388"/>
      <c r="AGD388"/>
      <c r="AGE388"/>
      <c r="AGF388"/>
      <c r="AGG388"/>
      <c r="AGH388"/>
      <c r="AGI388"/>
      <c r="AGJ388"/>
      <c r="AGK388"/>
      <c r="AGL388"/>
      <c r="AGM388"/>
      <c r="AGN388"/>
      <c r="AGO388"/>
      <c r="AGP388"/>
      <c r="AGQ388"/>
      <c r="AGR388"/>
      <c r="AGS388"/>
      <c r="AGT388"/>
      <c r="AGU388"/>
      <c r="AGV388"/>
      <c r="AGW388"/>
      <c r="AGX388"/>
      <c r="AGY388"/>
      <c r="AGZ388"/>
      <c r="AHA388"/>
      <c r="AHB388"/>
      <c r="AHC388"/>
      <c r="AHD388"/>
      <c r="AHE388"/>
      <c r="AHF388"/>
      <c r="AHG388"/>
      <c r="AHH388"/>
      <c r="AHI388"/>
      <c r="AHJ388"/>
      <c r="AHK388"/>
      <c r="AHL388"/>
      <c r="AHM388"/>
      <c r="AHN388"/>
      <c r="AHO388"/>
      <c r="AHP388"/>
      <c r="AHQ388"/>
      <c r="AHR388"/>
      <c r="AHS388"/>
      <c r="AHT388"/>
      <c r="AHU388"/>
      <c r="AHV388"/>
      <c r="AHW388"/>
      <c r="AHX388"/>
      <c r="AHY388"/>
      <c r="AHZ388"/>
      <c r="AIA388"/>
      <c r="AIB388"/>
      <c r="AIC388"/>
      <c r="AID388"/>
      <c r="AIE388"/>
      <c r="AIF388"/>
      <c r="AIG388"/>
      <c r="AIH388"/>
      <c r="AII388"/>
      <c r="AIJ388"/>
      <c r="AIK388"/>
      <c r="AIL388"/>
      <c r="AIM388"/>
      <c r="AIN388"/>
      <c r="AIO388"/>
      <c r="AIP388"/>
      <c r="AIQ388"/>
      <c r="AIR388"/>
      <c r="AIS388"/>
      <c r="AIT388"/>
      <c r="AIU388"/>
      <c r="AIV388"/>
      <c r="AIW388"/>
      <c r="AIX388"/>
      <c r="AIY388"/>
      <c r="AIZ388"/>
      <c r="AJA388"/>
      <c r="AJB388"/>
      <c r="AJC388"/>
      <c r="AJD388"/>
      <c r="AJE388"/>
      <c r="AJF388"/>
      <c r="AJG388"/>
      <c r="AJH388"/>
      <c r="AJI388"/>
      <c r="AJJ388"/>
      <c r="AJK388"/>
      <c r="AJL388"/>
      <c r="AJM388"/>
      <c r="AJN388"/>
      <c r="AJO388"/>
      <c r="AJP388"/>
      <c r="AJQ388"/>
      <c r="AJR388"/>
      <c r="AJS388"/>
      <c r="AJT388"/>
      <c r="AJU388"/>
      <c r="AJV388"/>
      <c r="AJW388"/>
      <c r="AJX388"/>
      <c r="AJY388"/>
      <c r="AJZ388"/>
      <c r="AKA388"/>
      <c r="AKB388"/>
      <c r="AKC388"/>
      <c r="AKD388"/>
      <c r="AKE388"/>
      <c r="AKF388"/>
      <c r="AKG388"/>
      <c r="AKH388"/>
      <c r="AKI388"/>
      <c r="AKJ388"/>
      <c r="AKK388"/>
      <c r="AKL388"/>
      <c r="AKM388"/>
      <c r="AKN388"/>
      <c r="AKO388"/>
      <c r="AKP388"/>
      <c r="AKQ388"/>
      <c r="AKR388"/>
      <c r="AKS388"/>
      <c r="AKT388"/>
      <c r="AKU388"/>
      <c r="AKV388"/>
      <c r="AKW388"/>
      <c r="AKX388"/>
      <c r="AKY388"/>
      <c r="AKZ388"/>
      <c r="ALA388"/>
      <c r="ALB388"/>
      <c r="ALC388"/>
      <c r="ALD388"/>
      <c r="ALE388"/>
      <c r="ALF388"/>
      <c r="ALG388"/>
      <c r="ALH388"/>
      <c r="ALI388"/>
      <c r="ALJ388"/>
      <c r="ALK388"/>
      <c r="ALL388"/>
      <c r="ALM388"/>
      <c r="ALN388"/>
      <c r="ALO388"/>
      <c r="ALP388"/>
      <c r="ALQ388"/>
      <c r="ALR388"/>
      <c r="ALS388"/>
      <c r="ALT388"/>
      <c r="ALU388"/>
      <c r="ALV388"/>
      <c r="ALW388"/>
      <c r="ALX388"/>
      <c r="ALY388"/>
      <c r="ALZ388"/>
      <c r="AMA388"/>
      <c r="AMB388"/>
      <c r="AMC388"/>
      <c r="AMD388"/>
      <c r="AME388"/>
      <c r="AMF388"/>
      <c r="AMG388"/>
      <c r="AMH388"/>
      <c r="AMI388"/>
      <c r="AMJ388"/>
    </row>
    <row r="389" spans="1:1024" x14ac:dyDescent="0.25">
      <c r="A389" s="123" t="s">
        <v>1407</v>
      </c>
      <c r="B389"/>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c r="KL389"/>
      <c r="KM389"/>
      <c r="KN389"/>
      <c r="KO389"/>
      <c r="KP389"/>
      <c r="KQ389"/>
      <c r="KR389"/>
      <c r="KS389"/>
      <c r="KT389"/>
      <c r="KU389"/>
      <c r="KV389"/>
      <c r="KW389"/>
      <c r="KX389"/>
      <c r="KY389"/>
      <c r="KZ389"/>
      <c r="LA389"/>
      <c r="LB389"/>
      <c r="LC389"/>
      <c r="LD389"/>
      <c r="LE389"/>
      <c r="LF389"/>
      <c r="LG389"/>
      <c r="LH389"/>
      <c r="LI389"/>
      <c r="LJ389"/>
      <c r="LK389"/>
      <c r="LL389"/>
      <c r="LM389"/>
      <c r="LN389"/>
      <c r="LO389"/>
      <c r="LP389"/>
      <c r="LQ389"/>
      <c r="LR389"/>
      <c r="LS389"/>
      <c r="LT389"/>
      <c r="LU389"/>
      <c r="LV389"/>
      <c r="LW389"/>
      <c r="LX389"/>
      <c r="LY389"/>
      <c r="LZ389"/>
      <c r="MA389"/>
      <c r="MB389"/>
      <c r="MC389"/>
      <c r="MD389"/>
      <c r="ME389"/>
      <c r="MF389"/>
      <c r="MG389"/>
      <c r="MH389"/>
      <c r="MI389"/>
      <c r="MJ389"/>
      <c r="MK389"/>
      <c r="ML389"/>
      <c r="MM389"/>
      <c r="MN389"/>
      <c r="MO389"/>
      <c r="MP389"/>
      <c r="MQ389"/>
      <c r="MR389"/>
      <c r="MS389"/>
      <c r="MT389"/>
      <c r="MU389"/>
      <c r="MV389"/>
      <c r="MW389"/>
      <c r="MX389"/>
      <c r="MY389"/>
      <c r="MZ389"/>
      <c r="NA389"/>
      <c r="NB389"/>
      <c r="NC389"/>
      <c r="ND389"/>
      <c r="NE389"/>
      <c r="NF389"/>
      <c r="NG389"/>
      <c r="NH389"/>
      <c r="NI389"/>
      <c r="NJ389"/>
      <c r="NK389"/>
      <c r="NL389"/>
      <c r="NM389"/>
      <c r="NN389"/>
      <c r="NO389"/>
      <c r="NP389"/>
      <c r="NQ389"/>
      <c r="NR389"/>
      <c r="NS389"/>
      <c r="NT389"/>
      <c r="NU389"/>
      <c r="NV389"/>
      <c r="NW389"/>
      <c r="NX389"/>
      <c r="NY389"/>
      <c r="NZ389"/>
      <c r="OA389"/>
      <c r="OB389"/>
      <c r="OC389"/>
      <c r="OD389"/>
      <c r="OE389"/>
      <c r="OF389"/>
      <c r="OG389"/>
      <c r="OH389"/>
      <c r="OI389"/>
      <c r="OJ389"/>
      <c r="OK389"/>
      <c r="OL389"/>
      <c r="OM389"/>
      <c r="ON389"/>
      <c r="OO389"/>
      <c r="OP389"/>
      <c r="OQ389"/>
      <c r="OR389"/>
      <c r="OS389"/>
      <c r="OT389"/>
      <c r="OU389"/>
      <c r="OV389"/>
      <c r="OW389"/>
      <c r="OX389"/>
      <c r="OY389"/>
      <c r="OZ389"/>
      <c r="PA389"/>
      <c r="PB389"/>
      <c r="PC389"/>
      <c r="PD389"/>
      <c r="PE389"/>
      <c r="PF389"/>
      <c r="PG389"/>
      <c r="PH389"/>
      <c r="PI389"/>
      <c r="PJ389"/>
      <c r="PK389"/>
      <c r="PL389"/>
      <c r="PM389"/>
      <c r="PN389"/>
      <c r="PO389"/>
      <c r="PP389"/>
      <c r="PQ389"/>
      <c r="PR389"/>
      <c r="PS389"/>
      <c r="PT389"/>
      <c r="PU389"/>
      <c r="PV389"/>
      <c r="PW389"/>
      <c r="PX389"/>
      <c r="PY389"/>
      <c r="PZ389"/>
      <c r="QA389"/>
      <c r="QB389"/>
      <c r="QC389"/>
      <c r="QD389"/>
      <c r="QE389"/>
      <c r="QF389"/>
      <c r="QG389"/>
      <c r="QH389"/>
      <c r="QI389"/>
      <c r="QJ389"/>
      <c r="QK389"/>
      <c r="QL389"/>
      <c r="QM389"/>
      <c r="QN389"/>
      <c r="QO389"/>
      <c r="QP389"/>
      <c r="QQ389"/>
      <c r="QR389"/>
      <c r="QS389"/>
      <c r="QT389"/>
      <c r="QU389"/>
      <c r="QV389"/>
      <c r="QW389"/>
      <c r="QX389"/>
      <c r="QY389"/>
      <c r="QZ389"/>
      <c r="RA389"/>
      <c r="RB389"/>
      <c r="RC389"/>
      <c r="RD389"/>
      <c r="RE389"/>
      <c r="RF389"/>
      <c r="RG389"/>
      <c r="RH389"/>
      <c r="RI389"/>
      <c r="RJ389"/>
      <c r="RK389"/>
      <c r="RL389"/>
      <c r="RM389"/>
      <c r="RN389"/>
      <c r="RO389"/>
      <c r="RP389"/>
      <c r="RQ389"/>
      <c r="RR389"/>
      <c r="RS389"/>
      <c r="RT389"/>
      <c r="RU389"/>
      <c r="RV389"/>
      <c r="RW389"/>
      <c r="RX389"/>
      <c r="RY389"/>
      <c r="RZ389"/>
      <c r="SA389"/>
      <c r="SB389"/>
      <c r="SC389"/>
      <c r="SD389"/>
      <c r="SE389"/>
      <c r="SF389"/>
      <c r="SG389"/>
      <c r="SH389"/>
      <c r="SI389"/>
      <c r="SJ389"/>
      <c r="SK389"/>
      <c r="SL389"/>
      <c r="SM389"/>
      <c r="SN389"/>
      <c r="SO389"/>
      <c r="SP389"/>
      <c r="SQ389"/>
      <c r="SR389"/>
      <c r="SS389"/>
      <c r="ST389"/>
      <c r="SU389"/>
      <c r="SV389"/>
      <c r="SW389"/>
      <c r="SX389"/>
      <c r="SY389"/>
      <c r="SZ389"/>
      <c r="TA389"/>
      <c r="TB389"/>
      <c r="TC389"/>
      <c r="TD389"/>
      <c r="TE389"/>
      <c r="TF389"/>
      <c r="TG389"/>
      <c r="TH389"/>
      <c r="TI389"/>
      <c r="TJ389"/>
      <c r="TK389"/>
      <c r="TL389"/>
      <c r="TM389"/>
      <c r="TN389"/>
      <c r="TO389"/>
      <c r="TP389"/>
      <c r="TQ389"/>
      <c r="TR389"/>
      <c r="TS389"/>
      <c r="TT389"/>
      <c r="TU389"/>
      <c r="TV389"/>
      <c r="TW389"/>
      <c r="TX389"/>
      <c r="TY389"/>
      <c r="TZ389"/>
      <c r="UA389"/>
      <c r="UB389"/>
      <c r="UC389"/>
      <c r="UD389"/>
      <c r="UE389"/>
      <c r="UF389"/>
      <c r="UG389"/>
      <c r="UH389"/>
      <c r="UI389"/>
      <c r="UJ389"/>
      <c r="UK389"/>
      <c r="UL389"/>
      <c r="UM389"/>
      <c r="UN389"/>
      <c r="UO389"/>
      <c r="UP389"/>
      <c r="UQ389"/>
      <c r="UR389"/>
      <c r="US389"/>
      <c r="UT389"/>
      <c r="UU389"/>
      <c r="UV389"/>
      <c r="UW389"/>
      <c r="UX389"/>
      <c r="UY389"/>
      <c r="UZ389"/>
      <c r="VA389"/>
      <c r="VB389"/>
      <c r="VC389"/>
      <c r="VD389"/>
      <c r="VE389"/>
      <c r="VF389"/>
      <c r="VG389"/>
      <c r="VH389"/>
      <c r="VI389"/>
      <c r="VJ389"/>
      <c r="VK389"/>
      <c r="VL389"/>
      <c r="VM389"/>
      <c r="VN389"/>
      <c r="VO389"/>
      <c r="VP389"/>
      <c r="VQ389"/>
      <c r="VR389"/>
      <c r="VS389"/>
      <c r="VT389"/>
      <c r="VU389"/>
      <c r="VV389"/>
      <c r="VW389"/>
      <c r="VX389"/>
      <c r="VY389"/>
      <c r="VZ389"/>
      <c r="WA389"/>
      <c r="WB389"/>
      <c r="WC389"/>
      <c r="WD389"/>
      <c r="WE389"/>
      <c r="WF389"/>
      <c r="WG389"/>
      <c r="WH389"/>
      <c r="WI389"/>
      <c r="WJ389"/>
      <c r="WK389"/>
      <c r="WL389"/>
      <c r="WM389"/>
      <c r="WN389"/>
      <c r="WO389"/>
      <c r="WP389"/>
      <c r="WQ389"/>
      <c r="WR389"/>
      <c r="WS389"/>
      <c r="WT389"/>
      <c r="WU389"/>
      <c r="WV389"/>
      <c r="WW389"/>
      <c r="WX389"/>
      <c r="WY389"/>
      <c r="WZ389"/>
      <c r="XA389"/>
      <c r="XB389"/>
      <c r="XC389"/>
      <c r="XD389"/>
      <c r="XE389"/>
      <c r="XF389"/>
      <c r="XG389"/>
      <c r="XH389"/>
      <c r="XI389"/>
      <c r="XJ389"/>
      <c r="XK389"/>
      <c r="XL389"/>
      <c r="XM389"/>
      <c r="XN389"/>
      <c r="XO389"/>
      <c r="XP389"/>
      <c r="XQ389"/>
      <c r="XR389"/>
      <c r="XS389"/>
      <c r="XT389"/>
      <c r="XU389"/>
      <c r="XV389"/>
      <c r="XW389"/>
      <c r="XX389"/>
      <c r="XY389"/>
      <c r="XZ389"/>
      <c r="YA389"/>
      <c r="YB389"/>
      <c r="YC389"/>
      <c r="YD389"/>
      <c r="YE389"/>
      <c r="YF389"/>
      <c r="YG389"/>
      <c r="YH389"/>
      <c r="YI389"/>
      <c r="YJ389"/>
      <c r="YK389"/>
      <c r="YL389"/>
      <c r="YM389"/>
      <c r="YN389"/>
      <c r="YO389"/>
      <c r="YP389"/>
      <c r="YQ389"/>
      <c r="YR389"/>
      <c r="YS389"/>
      <c r="YT389"/>
      <c r="YU389"/>
      <c r="YV389"/>
      <c r="YW389"/>
      <c r="YX389"/>
      <c r="YY389"/>
      <c r="YZ389"/>
      <c r="ZA389"/>
      <c r="ZB389"/>
      <c r="ZC389"/>
      <c r="ZD389"/>
      <c r="ZE389"/>
      <c r="ZF389"/>
      <c r="ZG389"/>
      <c r="ZH389"/>
      <c r="ZI389"/>
      <c r="ZJ389"/>
      <c r="ZK389"/>
      <c r="ZL389"/>
      <c r="ZM389"/>
      <c r="ZN389"/>
      <c r="ZO389"/>
      <c r="ZP389"/>
      <c r="ZQ389"/>
      <c r="ZR389"/>
      <c r="ZS389"/>
      <c r="ZT389"/>
      <c r="ZU389"/>
      <c r="ZV389"/>
      <c r="ZW389"/>
      <c r="ZX389"/>
      <c r="ZY389"/>
      <c r="ZZ389"/>
      <c r="AAA389"/>
      <c r="AAB389"/>
      <c r="AAC389"/>
      <c r="AAD389"/>
      <c r="AAE389"/>
      <c r="AAF389"/>
      <c r="AAG389"/>
      <c r="AAH389"/>
      <c r="AAI389"/>
      <c r="AAJ389"/>
      <c r="AAK389"/>
      <c r="AAL389"/>
      <c r="AAM389"/>
      <c r="AAN389"/>
      <c r="AAO389"/>
      <c r="AAP389"/>
      <c r="AAQ389"/>
      <c r="AAR389"/>
      <c r="AAS389"/>
      <c r="AAT389"/>
      <c r="AAU389"/>
      <c r="AAV389"/>
      <c r="AAW389"/>
      <c r="AAX389"/>
      <c r="AAY389"/>
      <c r="AAZ389"/>
      <c r="ABA389"/>
      <c r="ABB389"/>
      <c r="ABC389"/>
      <c r="ABD389"/>
      <c r="ABE389"/>
      <c r="ABF389"/>
      <c r="ABG389"/>
      <c r="ABH389"/>
      <c r="ABI389"/>
      <c r="ABJ389"/>
      <c r="ABK389"/>
      <c r="ABL389"/>
      <c r="ABM389"/>
      <c r="ABN389"/>
      <c r="ABO389"/>
      <c r="ABP389"/>
      <c r="ABQ389"/>
      <c r="ABR389"/>
      <c r="ABS389"/>
      <c r="ABT389"/>
      <c r="ABU389"/>
      <c r="ABV389"/>
      <c r="ABW389"/>
      <c r="ABX389"/>
      <c r="ABY389"/>
      <c r="ABZ389"/>
      <c r="ACA389"/>
      <c r="ACB389"/>
      <c r="ACC389"/>
      <c r="ACD389"/>
      <c r="ACE389"/>
      <c r="ACF389"/>
      <c r="ACG389"/>
      <c r="ACH389"/>
      <c r="ACI389"/>
      <c r="ACJ389"/>
      <c r="ACK389"/>
      <c r="ACL389"/>
      <c r="ACM389"/>
      <c r="ACN389"/>
      <c r="ACO389"/>
      <c r="ACP389"/>
      <c r="ACQ389"/>
      <c r="ACR389"/>
      <c r="ACS389"/>
      <c r="ACT389"/>
      <c r="ACU389"/>
      <c r="ACV389"/>
      <c r="ACW389"/>
      <c r="ACX389"/>
      <c r="ACY389"/>
      <c r="ACZ389"/>
      <c r="ADA389"/>
      <c r="ADB389"/>
      <c r="ADC389"/>
      <c r="ADD389"/>
      <c r="ADE389"/>
      <c r="ADF389"/>
      <c r="ADG389"/>
      <c r="ADH389"/>
      <c r="ADI389"/>
      <c r="ADJ389"/>
      <c r="ADK389"/>
      <c r="ADL389"/>
      <c r="ADM389"/>
      <c r="ADN389"/>
      <c r="ADO389"/>
      <c r="ADP389"/>
      <c r="ADQ389"/>
      <c r="ADR389"/>
      <c r="ADS389"/>
      <c r="ADT389"/>
      <c r="ADU389"/>
      <c r="ADV389"/>
      <c r="ADW389"/>
      <c r="ADX389"/>
      <c r="ADY389"/>
      <c r="ADZ389"/>
      <c r="AEA389"/>
      <c r="AEB389"/>
      <c r="AEC389"/>
      <c r="AED389"/>
      <c r="AEE389"/>
      <c r="AEF389"/>
      <c r="AEG389"/>
      <c r="AEH389"/>
      <c r="AEI389"/>
      <c r="AEJ389"/>
      <c r="AEK389"/>
      <c r="AEL389"/>
      <c r="AEM389"/>
      <c r="AEN389"/>
      <c r="AEO389"/>
      <c r="AEP389"/>
      <c r="AEQ389"/>
      <c r="AER389"/>
      <c r="AES389"/>
      <c r="AET389"/>
      <c r="AEU389"/>
      <c r="AEV389"/>
      <c r="AEW389"/>
      <c r="AEX389"/>
      <c r="AEY389"/>
      <c r="AEZ389"/>
      <c r="AFA389"/>
      <c r="AFB389"/>
      <c r="AFC389"/>
      <c r="AFD389"/>
      <c r="AFE389"/>
      <c r="AFF389"/>
      <c r="AFG389"/>
      <c r="AFH389"/>
      <c r="AFI389"/>
      <c r="AFJ389"/>
      <c r="AFK389"/>
      <c r="AFL389"/>
      <c r="AFM389"/>
      <c r="AFN389"/>
      <c r="AFO389"/>
      <c r="AFP389"/>
      <c r="AFQ389"/>
      <c r="AFR389"/>
      <c r="AFS389"/>
      <c r="AFT389"/>
      <c r="AFU389"/>
      <c r="AFV389"/>
      <c r="AFW389"/>
      <c r="AFX389"/>
      <c r="AFY389"/>
      <c r="AFZ389"/>
      <c r="AGA389"/>
      <c r="AGB389"/>
      <c r="AGC389"/>
      <c r="AGD389"/>
      <c r="AGE389"/>
      <c r="AGF389"/>
      <c r="AGG389"/>
      <c r="AGH389"/>
      <c r="AGI389"/>
      <c r="AGJ389"/>
      <c r="AGK389"/>
      <c r="AGL389"/>
      <c r="AGM389"/>
      <c r="AGN389"/>
      <c r="AGO389"/>
      <c r="AGP389"/>
      <c r="AGQ389"/>
      <c r="AGR389"/>
      <c r="AGS389"/>
      <c r="AGT389"/>
      <c r="AGU389"/>
      <c r="AGV389"/>
      <c r="AGW389"/>
      <c r="AGX389"/>
      <c r="AGY389"/>
      <c r="AGZ389"/>
      <c r="AHA389"/>
      <c r="AHB389"/>
      <c r="AHC389"/>
      <c r="AHD389"/>
      <c r="AHE389"/>
      <c r="AHF389"/>
      <c r="AHG389"/>
      <c r="AHH389"/>
      <c r="AHI389"/>
      <c r="AHJ389"/>
      <c r="AHK389"/>
      <c r="AHL389"/>
      <c r="AHM389"/>
      <c r="AHN389"/>
      <c r="AHO389"/>
      <c r="AHP389"/>
      <c r="AHQ389"/>
      <c r="AHR389"/>
      <c r="AHS389"/>
      <c r="AHT389"/>
      <c r="AHU389"/>
      <c r="AHV389"/>
      <c r="AHW389"/>
      <c r="AHX389"/>
      <c r="AHY389"/>
      <c r="AHZ389"/>
      <c r="AIA389"/>
      <c r="AIB389"/>
      <c r="AIC389"/>
      <c r="AID389"/>
      <c r="AIE389"/>
      <c r="AIF389"/>
      <c r="AIG389"/>
      <c r="AIH389"/>
      <c r="AII389"/>
      <c r="AIJ389"/>
      <c r="AIK389"/>
      <c r="AIL389"/>
      <c r="AIM389"/>
      <c r="AIN389"/>
      <c r="AIO389"/>
      <c r="AIP389"/>
      <c r="AIQ389"/>
      <c r="AIR389"/>
      <c r="AIS389"/>
      <c r="AIT389"/>
      <c r="AIU389"/>
      <c r="AIV389"/>
      <c r="AIW389"/>
      <c r="AIX389"/>
      <c r="AIY389"/>
      <c r="AIZ389"/>
      <c r="AJA389"/>
      <c r="AJB389"/>
      <c r="AJC389"/>
      <c r="AJD389"/>
      <c r="AJE389"/>
      <c r="AJF389"/>
      <c r="AJG389"/>
      <c r="AJH389"/>
      <c r="AJI389"/>
      <c r="AJJ389"/>
      <c r="AJK389"/>
      <c r="AJL389"/>
      <c r="AJM389"/>
      <c r="AJN389"/>
      <c r="AJO389"/>
      <c r="AJP389"/>
      <c r="AJQ389"/>
      <c r="AJR389"/>
      <c r="AJS389"/>
      <c r="AJT389"/>
      <c r="AJU389"/>
      <c r="AJV389"/>
      <c r="AJW389"/>
      <c r="AJX389"/>
      <c r="AJY389"/>
      <c r="AJZ389"/>
      <c r="AKA389"/>
      <c r="AKB389"/>
      <c r="AKC389"/>
      <c r="AKD389"/>
      <c r="AKE389"/>
      <c r="AKF389"/>
      <c r="AKG389"/>
      <c r="AKH389"/>
      <c r="AKI389"/>
      <c r="AKJ389"/>
      <c r="AKK389"/>
      <c r="AKL389"/>
      <c r="AKM389"/>
      <c r="AKN389"/>
      <c r="AKO389"/>
      <c r="AKP389"/>
      <c r="AKQ389"/>
      <c r="AKR389"/>
      <c r="AKS389"/>
      <c r="AKT389"/>
      <c r="AKU389"/>
      <c r="AKV389"/>
      <c r="AKW389"/>
      <c r="AKX389"/>
      <c r="AKY389"/>
      <c r="AKZ389"/>
      <c r="ALA389"/>
      <c r="ALB389"/>
      <c r="ALC389"/>
      <c r="ALD389"/>
      <c r="ALE389"/>
      <c r="ALF389"/>
      <c r="ALG389"/>
      <c r="ALH389"/>
      <c r="ALI389"/>
      <c r="ALJ389"/>
      <c r="ALK389"/>
      <c r="ALL389"/>
      <c r="ALM389"/>
      <c r="ALN389"/>
      <c r="ALO389"/>
      <c r="ALP389"/>
      <c r="ALQ389"/>
      <c r="ALR389"/>
      <c r="ALS389"/>
      <c r="ALT389"/>
      <c r="ALU389"/>
      <c r="ALV389"/>
      <c r="ALW389"/>
      <c r="ALX389"/>
      <c r="ALY389"/>
      <c r="ALZ389"/>
      <c r="AMA389"/>
      <c r="AMB389"/>
      <c r="AMC389"/>
      <c r="AMD389"/>
      <c r="AME389"/>
      <c r="AMF389"/>
      <c r="AMG389"/>
      <c r="AMH389"/>
      <c r="AMI389"/>
      <c r="AMJ389"/>
    </row>
    <row r="390" spans="1:1024" x14ac:dyDescent="0.25">
      <c r="A390" s="142" t="s">
        <v>1408</v>
      </c>
      <c r="B390" s="106">
        <v>1</v>
      </c>
      <c r="C390"/>
      <c r="D390" s="106">
        <v>0.94</v>
      </c>
      <c r="E390"/>
      <c r="F390" s="106">
        <v>0.4</v>
      </c>
      <c r="G390" s="106">
        <v>0.68</v>
      </c>
      <c r="H390"/>
      <c r="I390"/>
      <c r="J390" s="106">
        <v>1</v>
      </c>
      <c r="K390" s="106">
        <v>0.8</v>
      </c>
      <c r="L390" s="106">
        <v>1</v>
      </c>
      <c r="M390" s="106">
        <v>0.436</v>
      </c>
      <c r="N390" s="106">
        <v>1</v>
      </c>
      <c r="O390" s="106">
        <v>0.95</v>
      </c>
      <c r="P390" s="107">
        <v>0.82</v>
      </c>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c r="KL390"/>
      <c r="KM390"/>
      <c r="KN390"/>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MU390"/>
      <c r="MV390"/>
      <c r="MW390"/>
      <c r="MX390"/>
      <c r="MY390"/>
      <c r="MZ390"/>
      <c r="NA390"/>
      <c r="NB390"/>
      <c r="NC390"/>
      <c r="ND390"/>
      <c r="NE390"/>
      <c r="NF390"/>
      <c r="NG390"/>
      <c r="NH390"/>
      <c r="NI390"/>
      <c r="NJ390"/>
      <c r="NK390"/>
      <c r="NL390"/>
      <c r="NM390"/>
      <c r="NN390"/>
      <c r="NO390"/>
      <c r="NP390"/>
      <c r="NQ390"/>
      <c r="NR390"/>
      <c r="NS390"/>
      <c r="NT390"/>
      <c r="NU390"/>
      <c r="NV390"/>
      <c r="NW390"/>
      <c r="NX390"/>
      <c r="NY390"/>
      <c r="NZ390"/>
      <c r="OA390"/>
      <c r="OB390"/>
      <c r="OC390"/>
      <c r="OD390"/>
      <c r="OE390"/>
      <c r="OF390"/>
      <c r="OG390"/>
      <c r="OH390"/>
      <c r="OI390"/>
      <c r="OJ390"/>
      <c r="OK390"/>
      <c r="OL390"/>
      <c r="OM390"/>
      <c r="ON390"/>
      <c r="OO390"/>
      <c r="OP390"/>
      <c r="OQ390"/>
      <c r="OR390"/>
      <c r="OS390"/>
      <c r="OT390"/>
      <c r="OU390"/>
      <c r="OV390"/>
      <c r="OW390"/>
      <c r="OX390"/>
      <c r="OY390"/>
      <c r="OZ390"/>
      <c r="PA390"/>
      <c r="PB390"/>
      <c r="PC390"/>
      <c r="PD390"/>
      <c r="PE390"/>
      <c r="PF390"/>
      <c r="PG390"/>
      <c r="PH390"/>
      <c r="PI390"/>
      <c r="PJ390"/>
      <c r="PK390"/>
      <c r="PL390"/>
      <c r="PM390"/>
      <c r="PN390"/>
      <c r="PO390"/>
      <c r="PP390"/>
      <c r="PQ390"/>
      <c r="PR390"/>
      <c r="PS390"/>
      <c r="PT390"/>
      <c r="PU390"/>
      <c r="PV390"/>
      <c r="PW390"/>
      <c r="PX390"/>
      <c r="PY390"/>
      <c r="PZ390"/>
      <c r="QA390"/>
      <c r="QB390"/>
      <c r="QC390"/>
      <c r="QD390"/>
      <c r="QE390"/>
      <c r="QF390"/>
      <c r="QG390"/>
      <c r="QH390"/>
      <c r="QI390"/>
      <c r="QJ390"/>
      <c r="QK390"/>
      <c r="QL390"/>
      <c r="QM390"/>
      <c r="QN390"/>
      <c r="QO390"/>
      <c r="QP390"/>
      <c r="QQ390"/>
      <c r="QR390"/>
      <c r="QS390"/>
      <c r="QT390"/>
      <c r="QU390"/>
      <c r="QV390"/>
      <c r="QW390"/>
      <c r="QX390"/>
      <c r="QY390"/>
      <c r="QZ390"/>
      <c r="RA390"/>
      <c r="RB390"/>
      <c r="RC390"/>
      <c r="RD390"/>
      <c r="RE390"/>
      <c r="RF390"/>
      <c r="RG390"/>
      <c r="RH390"/>
      <c r="RI390"/>
      <c r="RJ390"/>
      <c r="RK390"/>
      <c r="RL390"/>
      <c r="RM390"/>
      <c r="RN390"/>
      <c r="RO390"/>
      <c r="RP390"/>
      <c r="RQ390"/>
      <c r="RR390"/>
      <c r="RS390"/>
      <c r="RT390"/>
      <c r="RU390"/>
      <c r="RV390"/>
      <c r="RW390"/>
      <c r="RX390"/>
      <c r="RY390"/>
      <c r="RZ390"/>
      <c r="SA390"/>
      <c r="SB390"/>
      <c r="SC390"/>
      <c r="SD390"/>
      <c r="SE390"/>
      <c r="SF390"/>
      <c r="SG390"/>
      <c r="SH390"/>
      <c r="SI390"/>
      <c r="SJ390"/>
      <c r="SK390"/>
      <c r="SL390"/>
      <c r="SM390"/>
      <c r="SN390"/>
      <c r="SO390"/>
      <c r="SP390"/>
      <c r="SQ390"/>
      <c r="SR390"/>
      <c r="SS390"/>
      <c r="ST390"/>
      <c r="SU390"/>
      <c r="SV390"/>
      <c r="SW390"/>
      <c r="SX390"/>
      <c r="SY390"/>
      <c r="SZ390"/>
      <c r="TA390"/>
      <c r="TB390"/>
      <c r="TC390"/>
      <c r="TD390"/>
      <c r="TE390"/>
      <c r="TF390"/>
      <c r="TG390"/>
      <c r="TH390"/>
      <c r="TI390"/>
      <c r="TJ390"/>
      <c r="TK390"/>
      <c r="TL390"/>
      <c r="TM390"/>
      <c r="TN390"/>
      <c r="TO390"/>
      <c r="TP390"/>
      <c r="TQ390"/>
      <c r="TR390"/>
      <c r="TS390"/>
      <c r="TT390"/>
      <c r="TU390"/>
      <c r="TV390"/>
      <c r="TW390"/>
      <c r="TX390"/>
      <c r="TY390"/>
      <c r="TZ390"/>
      <c r="UA390"/>
      <c r="UB390"/>
      <c r="UC390"/>
      <c r="UD390"/>
      <c r="UE390"/>
      <c r="UF390"/>
      <c r="UG390"/>
      <c r="UH390"/>
      <c r="UI390"/>
      <c r="UJ390"/>
      <c r="UK390"/>
      <c r="UL390"/>
      <c r="UM390"/>
      <c r="UN390"/>
      <c r="UO390"/>
      <c r="UP390"/>
      <c r="UQ390"/>
      <c r="UR390"/>
      <c r="US390"/>
      <c r="UT390"/>
      <c r="UU390"/>
      <c r="UV390"/>
      <c r="UW390"/>
      <c r="UX390"/>
      <c r="UY390"/>
      <c r="UZ390"/>
      <c r="VA390"/>
      <c r="VB390"/>
      <c r="VC390"/>
      <c r="VD390"/>
      <c r="VE390"/>
      <c r="VF390"/>
      <c r="VG390"/>
      <c r="VH390"/>
      <c r="VI390"/>
      <c r="VJ390"/>
      <c r="VK390"/>
      <c r="VL390"/>
      <c r="VM390"/>
      <c r="VN390"/>
      <c r="VO390"/>
      <c r="VP390"/>
      <c r="VQ390"/>
      <c r="VR390"/>
      <c r="VS390"/>
      <c r="VT390"/>
      <c r="VU390"/>
      <c r="VV390"/>
      <c r="VW390"/>
      <c r="VX390"/>
      <c r="VY390"/>
      <c r="VZ390"/>
      <c r="WA390"/>
      <c r="WB390"/>
      <c r="WC390"/>
      <c r="WD390"/>
      <c r="WE390"/>
      <c r="WF390"/>
      <c r="WG390"/>
      <c r="WH390"/>
      <c r="WI390"/>
      <c r="WJ390"/>
      <c r="WK390"/>
      <c r="WL390"/>
      <c r="WM390"/>
      <c r="WN390"/>
      <c r="WO390"/>
      <c r="WP390"/>
      <c r="WQ390"/>
      <c r="WR390"/>
      <c r="WS390"/>
      <c r="WT390"/>
      <c r="WU390"/>
      <c r="WV390"/>
      <c r="WW390"/>
      <c r="WX390"/>
      <c r="WY390"/>
      <c r="WZ390"/>
      <c r="XA390"/>
      <c r="XB390"/>
      <c r="XC390"/>
      <c r="XD390"/>
      <c r="XE390"/>
      <c r="XF390"/>
      <c r="XG390"/>
      <c r="XH390"/>
      <c r="XI390"/>
      <c r="XJ390"/>
      <c r="XK390"/>
      <c r="XL390"/>
      <c r="XM390"/>
      <c r="XN390"/>
      <c r="XO390"/>
      <c r="XP390"/>
      <c r="XQ390"/>
      <c r="XR390"/>
      <c r="XS390"/>
      <c r="XT390"/>
      <c r="XU390"/>
      <c r="XV390"/>
      <c r="XW390"/>
      <c r="XX390"/>
      <c r="XY390"/>
      <c r="XZ390"/>
      <c r="YA390"/>
      <c r="YB390"/>
      <c r="YC390"/>
      <c r="YD390"/>
      <c r="YE390"/>
      <c r="YF390"/>
      <c r="YG390"/>
      <c r="YH390"/>
      <c r="YI390"/>
      <c r="YJ390"/>
      <c r="YK390"/>
      <c r="YL390"/>
      <c r="YM390"/>
      <c r="YN390"/>
      <c r="YO390"/>
      <c r="YP390"/>
      <c r="YQ390"/>
      <c r="YR390"/>
      <c r="YS390"/>
      <c r="YT390"/>
      <c r="YU390"/>
      <c r="YV390"/>
      <c r="YW390"/>
      <c r="YX390"/>
      <c r="YY390"/>
      <c r="YZ390"/>
      <c r="ZA390"/>
      <c r="ZB390"/>
      <c r="ZC390"/>
      <c r="ZD390"/>
      <c r="ZE390"/>
      <c r="ZF390"/>
      <c r="ZG390"/>
      <c r="ZH390"/>
      <c r="ZI390"/>
      <c r="ZJ390"/>
      <c r="ZK390"/>
      <c r="ZL390"/>
      <c r="ZM390"/>
      <c r="ZN390"/>
      <c r="ZO390"/>
      <c r="ZP390"/>
      <c r="ZQ390"/>
      <c r="ZR390"/>
      <c r="ZS390"/>
      <c r="ZT390"/>
      <c r="ZU390"/>
      <c r="ZV390"/>
      <c r="ZW390"/>
      <c r="ZX390"/>
      <c r="ZY390"/>
      <c r="ZZ390"/>
      <c r="AAA390"/>
      <c r="AAB390"/>
      <c r="AAC390"/>
      <c r="AAD390"/>
      <c r="AAE390"/>
      <c r="AAF390"/>
      <c r="AAG390"/>
      <c r="AAH390"/>
      <c r="AAI390"/>
      <c r="AAJ390"/>
      <c r="AAK390"/>
      <c r="AAL390"/>
      <c r="AAM390"/>
      <c r="AAN390"/>
      <c r="AAO390"/>
      <c r="AAP390"/>
      <c r="AAQ390"/>
      <c r="AAR390"/>
      <c r="AAS390"/>
      <c r="AAT390"/>
      <c r="AAU390"/>
      <c r="AAV390"/>
      <c r="AAW390"/>
      <c r="AAX390"/>
      <c r="AAY390"/>
      <c r="AAZ390"/>
      <c r="ABA390"/>
      <c r="ABB390"/>
      <c r="ABC390"/>
      <c r="ABD390"/>
      <c r="ABE390"/>
      <c r="ABF390"/>
      <c r="ABG390"/>
      <c r="ABH390"/>
      <c r="ABI390"/>
      <c r="ABJ390"/>
      <c r="ABK390"/>
      <c r="ABL390"/>
      <c r="ABM390"/>
      <c r="ABN390"/>
      <c r="ABO390"/>
      <c r="ABP390"/>
      <c r="ABQ390"/>
      <c r="ABR390"/>
      <c r="ABS390"/>
      <c r="ABT390"/>
      <c r="ABU390"/>
      <c r="ABV390"/>
      <c r="ABW390"/>
      <c r="ABX390"/>
      <c r="ABY390"/>
      <c r="ABZ390"/>
      <c r="ACA390"/>
      <c r="ACB390"/>
      <c r="ACC390"/>
      <c r="ACD390"/>
      <c r="ACE390"/>
      <c r="ACF390"/>
      <c r="ACG390"/>
      <c r="ACH390"/>
      <c r="ACI390"/>
      <c r="ACJ390"/>
      <c r="ACK390"/>
      <c r="ACL390"/>
      <c r="ACM390"/>
      <c r="ACN390"/>
      <c r="ACO390"/>
      <c r="ACP390"/>
      <c r="ACQ390"/>
      <c r="ACR390"/>
      <c r="ACS390"/>
      <c r="ACT390"/>
      <c r="ACU390"/>
      <c r="ACV390"/>
      <c r="ACW390"/>
      <c r="ACX390"/>
      <c r="ACY390"/>
      <c r="ACZ390"/>
      <c r="ADA390"/>
      <c r="ADB390"/>
      <c r="ADC390"/>
      <c r="ADD390"/>
      <c r="ADE390"/>
      <c r="ADF390"/>
      <c r="ADG390"/>
      <c r="ADH390"/>
      <c r="ADI390"/>
      <c r="ADJ390"/>
      <c r="ADK390"/>
      <c r="ADL390"/>
      <c r="ADM390"/>
      <c r="ADN390"/>
      <c r="ADO390"/>
      <c r="ADP390"/>
      <c r="ADQ390"/>
      <c r="ADR390"/>
      <c r="ADS390"/>
      <c r="ADT390"/>
      <c r="ADU390"/>
      <c r="ADV390"/>
      <c r="ADW390"/>
      <c r="ADX390"/>
      <c r="ADY390"/>
      <c r="ADZ390"/>
      <c r="AEA390"/>
      <c r="AEB390"/>
      <c r="AEC390"/>
      <c r="AED390"/>
      <c r="AEE390"/>
      <c r="AEF390"/>
      <c r="AEG390"/>
      <c r="AEH390"/>
      <c r="AEI390"/>
      <c r="AEJ390"/>
      <c r="AEK390"/>
      <c r="AEL390"/>
      <c r="AEM390"/>
      <c r="AEN390"/>
      <c r="AEO390"/>
      <c r="AEP390"/>
      <c r="AEQ390"/>
      <c r="AER390"/>
      <c r="AES390"/>
      <c r="AET390"/>
      <c r="AEU390"/>
      <c r="AEV390"/>
      <c r="AEW390"/>
      <c r="AEX390"/>
      <c r="AEY390"/>
      <c r="AEZ390"/>
      <c r="AFA390"/>
      <c r="AFB390"/>
      <c r="AFC390"/>
      <c r="AFD390"/>
      <c r="AFE390"/>
      <c r="AFF390"/>
      <c r="AFG390"/>
      <c r="AFH390"/>
      <c r="AFI390"/>
      <c r="AFJ390"/>
      <c r="AFK390"/>
      <c r="AFL390"/>
      <c r="AFM390"/>
      <c r="AFN390"/>
      <c r="AFO390"/>
      <c r="AFP390"/>
      <c r="AFQ390"/>
      <c r="AFR390"/>
      <c r="AFS390"/>
      <c r="AFT390"/>
      <c r="AFU390"/>
      <c r="AFV390"/>
      <c r="AFW390"/>
      <c r="AFX390"/>
      <c r="AFY390"/>
      <c r="AFZ390"/>
      <c r="AGA390"/>
      <c r="AGB390"/>
      <c r="AGC390"/>
      <c r="AGD390"/>
      <c r="AGE390"/>
      <c r="AGF390"/>
      <c r="AGG390"/>
      <c r="AGH390"/>
      <c r="AGI390"/>
      <c r="AGJ390"/>
      <c r="AGK390"/>
      <c r="AGL390"/>
      <c r="AGM390"/>
      <c r="AGN390"/>
      <c r="AGO390"/>
      <c r="AGP390"/>
      <c r="AGQ390"/>
      <c r="AGR390"/>
      <c r="AGS390"/>
      <c r="AGT390"/>
      <c r="AGU390"/>
      <c r="AGV390"/>
      <c r="AGW390"/>
      <c r="AGX390"/>
      <c r="AGY390"/>
      <c r="AGZ390"/>
      <c r="AHA390"/>
      <c r="AHB390"/>
      <c r="AHC390"/>
      <c r="AHD390"/>
      <c r="AHE390"/>
      <c r="AHF390"/>
      <c r="AHG390"/>
      <c r="AHH390"/>
      <c r="AHI390"/>
      <c r="AHJ390"/>
      <c r="AHK390"/>
      <c r="AHL390"/>
      <c r="AHM390"/>
      <c r="AHN390"/>
      <c r="AHO390"/>
      <c r="AHP390"/>
      <c r="AHQ390"/>
      <c r="AHR390"/>
      <c r="AHS390"/>
      <c r="AHT390"/>
      <c r="AHU390"/>
      <c r="AHV390"/>
      <c r="AHW390"/>
      <c r="AHX390"/>
      <c r="AHY390"/>
      <c r="AHZ390"/>
      <c r="AIA390"/>
      <c r="AIB390"/>
      <c r="AIC390"/>
      <c r="AID390"/>
      <c r="AIE390"/>
      <c r="AIF390"/>
      <c r="AIG390"/>
      <c r="AIH390"/>
      <c r="AII390"/>
      <c r="AIJ390"/>
      <c r="AIK390"/>
      <c r="AIL390"/>
      <c r="AIM390"/>
      <c r="AIN390"/>
      <c r="AIO390"/>
      <c r="AIP390"/>
      <c r="AIQ390"/>
      <c r="AIR390"/>
      <c r="AIS390"/>
      <c r="AIT390"/>
      <c r="AIU390"/>
      <c r="AIV390"/>
      <c r="AIW390"/>
      <c r="AIX390"/>
      <c r="AIY390"/>
      <c r="AIZ390"/>
      <c r="AJA390"/>
      <c r="AJB390"/>
      <c r="AJC390"/>
      <c r="AJD390"/>
      <c r="AJE390"/>
      <c r="AJF390"/>
      <c r="AJG390"/>
      <c r="AJH390"/>
      <c r="AJI390"/>
      <c r="AJJ390"/>
      <c r="AJK390"/>
      <c r="AJL390"/>
      <c r="AJM390"/>
      <c r="AJN390"/>
      <c r="AJO390"/>
      <c r="AJP390"/>
      <c r="AJQ390"/>
      <c r="AJR390"/>
      <c r="AJS390"/>
      <c r="AJT390"/>
      <c r="AJU390"/>
      <c r="AJV390"/>
      <c r="AJW390"/>
      <c r="AJX390"/>
      <c r="AJY390"/>
      <c r="AJZ390"/>
      <c r="AKA390"/>
      <c r="AKB390"/>
      <c r="AKC390"/>
      <c r="AKD390"/>
      <c r="AKE390"/>
      <c r="AKF390"/>
      <c r="AKG390"/>
      <c r="AKH390"/>
      <c r="AKI390"/>
      <c r="AKJ390"/>
      <c r="AKK390"/>
      <c r="AKL390"/>
      <c r="AKM390"/>
      <c r="AKN390"/>
      <c r="AKO390"/>
      <c r="AKP390"/>
      <c r="AKQ390"/>
      <c r="AKR390"/>
      <c r="AKS390"/>
      <c r="AKT390"/>
      <c r="AKU390"/>
      <c r="AKV390"/>
      <c r="AKW390"/>
      <c r="AKX390"/>
      <c r="AKY390"/>
      <c r="AKZ390"/>
      <c r="ALA390"/>
      <c r="ALB390"/>
      <c r="ALC390"/>
      <c r="ALD390"/>
      <c r="ALE390"/>
      <c r="ALF390"/>
      <c r="ALG390"/>
      <c r="ALH390"/>
      <c r="ALI390"/>
      <c r="ALJ390"/>
      <c r="ALK390"/>
      <c r="ALL390"/>
      <c r="ALM390"/>
      <c r="ALN390"/>
      <c r="ALO390"/>
      <c r="ALP390"/>
      <c r="ALQ390"/>
      <c r="ALR390"/>
      <c r="ALS390"/>
      <c r="ALT390"/>
      <c r="ALU390"/>
      <c r="ALV390"/>
      <c r="ALW390"/>
      <c r="ALX390"/>
      <c r="ALY390"/>
      <c r="ALZ390"/>
      <c r="AMA390"/>
      <c r="AMB390"/>
      <c r="AMC390"/>
      <c r="AMD390"/>
      <c r="AME390"/>
      <c r="AMF390"/>
      <c r="AMG390"/>
      <c r="AMH390"/>
      <c r="AMI390"/>
      <c r="AMJ390"/>
    </row>
    <row r="391" spans="1:1024" x14ac:dyDescent="0.25">
      <c r="A391" s="142" t="s">
        <v>1409</v>
      </c>
      <c r="B391" s="106">
        <v>1</v>
      </c>
      <c r="C391"/>
      <c r="D391" s="106">
        <v>0.93300000000000005</v>
      </c>
      <c r="E391"/>
      <c r="F391" s="106">
        <v>0.83699999999999997</v>
      </c>
      <c r="G391" s="106">
        <v>0.70899999999999996</v>
      </c>
      <c r="H391"/>
      <c r="I391"/>
      <c r="J391" s="106">
        <v>1</v>
      </c>
      <c r="K391" s="106">
        <v>0.80300000000000005</v>
      </c>
      <c r="L391" s="106">
        <v>1</v>
      </c>
      <c r="M391" s="106">
        <v>0.60299999999999998</v>
      </c>
      <c r="N391" s="106">
        <v>1</v>
      </c>
      <c r="O391" s="106">
        <v>0.92700000000000005</v>
      </c>
      <c r="P391" s="107">
        <v>0.88100000000000001</v>
      </c>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c r="KL391"/>
      <c r="KM391"/>
      <c r="KN391"/>
      <c r="KO391"/>
      <c r="KP391"/>
      <c r="KQ391"/>
      <c r="KR391"/>
      <c r="KS391"/>
      <c r="KT391"/>
      <c r="KU391"/>
      <c r="KV391"/>
      <c r="KW391"/>
      <c r="KX391"/>
      <c r="KY391"/>
      <c r="KZ391"/>
      <c r="LA391"/>
      <c r="LB391"/>
      <c r="LC391"/>
      <c r="LD391"/>
      <c r="LE391"/>
      <c r="LF391"/>
      <c r="LG391"/>
      <c r="LH391"/>
      <c r="LI391"/>
      <c r="LJ391"/>
      <c r="LK391"/>
      <c r="LL391"/>
      <c r="LM391"/>
      <c r="LN391"/>
      <c r="LO391"/>
      <c r="LP391"/>
      <c r="LQ391"/>
      <c r="LR391"/>
      <c r="LS391"/>
      <c r="LT391"/>
      <c r="LU391"/>
      <c r="LV391"/>
      <c r="LW391"/>
      <c r="LX391"/>
      <c r="LY391"/>
      <c r="LZ391"/>
      <c r="MA391"/>
      <c r="MB391"/>
      <c r="MC391"/>
      <c r="MD391"/>
      <c r="ME391"/>
      <c r="MF391"/>
      <c r="MG391"/>
      <c r="MH391"/>
      <c r="MI391"/>
      <c r="MJ391"/>
      <c r="MK391"/>
      <c r="ML391"/>
      <c r="MM391"/>
      <c r="MN391"/>
      <c r="MO391"/>
      <c r="MP391"/>
      <c r="MQ391"/>
      <c r="MR391"/>
      <c r="MS391"/>
      <c r="MT391"/>
      <c r="MU391"/>
      <c r="MV391"/>
      <c r="MW391"/>
      <c r="MX391"/>
      <c r="MY391"/>
      <c r="MZ391"/>
      <c r="NA391"/>
      <c r="NB391"/>
      <c r="NC391"/>
      <c r="ND391"/>
      <c r="NE391"/>
      <c r="NF391"/>
      <c r="NG391"/>
      <c r="NH391"/>
      <c r="NI391"/>
      <c r="NJ391"/>
      <c r="NK391"/>
      <c r="NL391"/>
      <c r="NM391"/>
      <c r="NN391"/>
      <c r="NO391"/>
      <c r="NP391"/>
      <c r="NQ391"/>
      <c r="NR391"/>
      <c r="NS391"/>
      <c r="NT391"/>
      <c r="NU391"/>
      <c r="NV391"/>
      <c r="NW391"/>
      <c r="NX391"/>
      <c r="NY391"/>
      <c r="NZ391"/>
      <c r="OA391"/>
      <c r="OB391"/>
      <c r="OC391"/>
      <c r="OD391"/>
      <c r="OE391"/>
      <c r="OF391"/>
      <c r="OG391"/>
      <c r="OH391"/>
      <c r="OI391"/>
      <c r="OJ391"/>
      <c r="OK391"/>
      <c r="OL391"/>
      <c r="OM391"/>
      <c r="ON391"/>
      <c r="OO391"/>
      <c r="OP391"/>
      <c r="OQ391"/>
      <c r="OR391"/>
      <c r="OS391"/>
      <c r="OT391"/>
      <c r="OU391"/>
      <c r="OV391"/>
      <c r="OW391"/>
      <c r="OX391"/>
      <c r="OY391"/>
      <c r="OZ391"/>
      <c r="PA391"/>
      <c r="PB391"/>
      <c r="PC391"/>
      <c r="PD391"/>
      <c r="PE391"/>
      <c r="PF391"/>
      <c r="PG391"/>
      <c r="PH391"/>
      <c r="PI391"/>
      <c r="PJ391"/>
      <c r="PK391"/>
      <c r="PL391"/>
      <c r="PM391"/>
      <c r="PN391"/>
      <c r="PO391"/>
      <c r="PP391"/>
      <c r="PQ391"/>
      <c r="PR391"/>
      <c r="PS391"/>
      <c r="PT391"/>
      <c r="PU391"/>
      <c r="PV391"/>
      <c r="PW391"/>
      <c r="PX391"/>
      <c r="PY391"/>
      <c r="PZ391"/>
      <c r="QA391"/>
      <c r="QB391"/>
      <c r="QC391"/>
      <c r="QD391"/>
      <c r="QE391"/>
      <c r="QF391"/>
      <c r="QG391"/>
      <c r="QH391"/>
      <c r="QI391"/>
      <c r="QJ391"/>
      <c r="QK391"/>
      <c r="QL391"/>
      <c r="QM391"/>
      <c r="QN391"/>
      <c r="QO391"/>
      <c r="QP391"/>
      <c r="QQ391"/>
      <c r="QR391"/>
      <c r="QS391"/>
      <c r="QT391"/>
      <c r="QU391"/>
      <c r="QV391"/>
      <c r="QW391"/>
      <c r="QX391"/>
      <c r="QY391"/>
      <c r="QZ391"/>
      <c r="RA391"/>
      <c r="RB391"/>
      <c r="RC391"/>
      <c r="RD391"/>
      <c r="RE391"/>
      <c r="RF391"/>
      <c r="RG391"/>
      <c r="RH391"/>
      <c r="RI391"/>
      <c r="RJ391"/>
      <c r="RK391"/>
      <c r="RL391"/>
      <c r="RM391"/>
      <c r="RN391"/>
      <c r="RO391"/>
      <c r="RP391"/>
      <c r="RQ391"/>
      <c r="RR391"/>
      <c r="RS391"/>
      <c r="RT391"/>
      <c r="RU391"/>
      <c r="RV391"/>
      <c r="RW391"/>
      <c r="RX391"/>
      <c r="RY391"/>
      <c r="RZ391"/>
      <c r="SA391"/>
      <c r="SB391"/>
      <c r="SC391"/>
      <c r="SD391"/>
      <c r="SE391"/>
      <c r="SF391"/>
      <c r="SG391"/>
      <c r="SH391"/>
      <c r="SI391"/>
      <c r="SJ391"/>
      <c r="SK391"/>
      <c r="SL391"/>
      <c r="SM391"/>
      <c r="SN391"/>
      <c r="SO391"/>
      <c r="SP391"/>
      <c r="SQ391"/>
      <c r="SR391"/>
      <c r="SS391"/>
      <c r="ST391"/>
      <c r="SU391"/>
      <c r="SV391"/>
      <c r="SW391"/>
      <c r="SX391"/>
      <c r="SY391"/>
      <c r="SZ391"/>
      <c r="TA391"/>
      <c r="TB391"/>
      <c r="TC391"/>
      <c r="TD391"/>
      <c r="TE391"/>
      <c r="TF391"/>
      <c r="TG391"/>
      <c r="TH391"/>
      <c r="TI391"/>
      <c r="TJ391"/>
      <c r="TK391"/>
      <c r="TL391"/>
      <c r="TM391"/>
      <c r="TN391"/>
      <c r="TO391"/>
      <c r="TP391"/>
      <c r="TQ391"/>
      <c r="TR391"/>
      <c r="TS391"/>
      <c r="TT391"/>
      <c r="TU391"/>
      <c r="TV391"/>
      <c r="TW391"/>
      <c r="TX391"/>
      <c r="TY391"/>
      <c r="TZ391"/>
      <c r="UA391"/>
      <c r="UB391"/>
      <c r="UC391"/>
      <c r="UD391"/>
      <c r="UE391"/>
      <c r="UF391"/>
      <c r="UG391"/>
      <c r="UH391"/>
      <c r="UI391"/>
      <c r="UJ391"/>
      <c r="UK391"/>
      <c r="UL391"/>
      <c r="UM391"/>
      <c r="UN391"/>
      <c r="UO391"/>
      <c r="UP391"/>
      <c r="UQ391"/>
      <c r="UR391"/>
      <c r="US391"/>
      <c r="UT391"/>
      <c r="UU391"/>
      <c r="UV391"/>
      <c r="UW391"/>
      <c r="UX391"/>
      <c r="UY391"/>
      <c r="UZ391"/>
      <c r="VA391"/>
      <c r="VB391"/>
      <c r="VC391"/>
      <c r="VD391"/>
      <c r="VE391"/>
      <c r="VF391"/>
      <c r="VG391"/>
      <c r="VH391"/>
      <c r="VI391"/>
      <c r="VJ391"/>
      <c r="VK391"/>
      <c r="VL391"/>
      <c r="VM391"/>
      <c r="VN391"/>
      <c r="VO391"/>
      <c r="VP391"/>
      <c r="VQ391"/>
      <c r="VR391"/>
      <c r="VS391"/>
      <c r="VT391"/>
      <c r="VU391"/>
      <c r="VV391"/>
      <c r="VW391"/>
      <c r="VX391"/>
      <c r="VY391"/>
      <c r="VZ391"/>
      <c r="WA391"/>
      <c r="WB391"/>
      <c r="WC391"/>
      <c r="WD391"/>
      <c r="WE391"/>
      <c r="WF391"/>
      <c r="WG391"/>
      <c r="WH391"/>
      <c r="WI391"/>
      <c r="WJ391"/>
      <c r="WK391"/>
      <c r="WL391"/>
      <c r="WM391"/>
      <c r="WN391"/>
      <c r="WO391"/>
      <c r="WP391"/>
      <c r="WQ391"/>
      <c r="WR391"/>
      <c r="WS391"/>
      <c r="WT391"/>
      <c r="WU391"/>
      <c r="WV391"/>
      <c r="WW391"/>
      <c r="WX391"/>
      <c r="WY391"/>
      <c r="WZ391"/>
      <c r="XA391"/>
      <c r="XB391"/>
      <c r="XC391"/>
      <c r="XD391"/>
      <c r="XE391"/>
      <c r="XF391"/>
      <c r="XG391"/>
      <c r="XH391"/>
      <c r="XI391"/>
      <c r="XJ391"/>
      <c r="XK391"/>
      <c r="XL391"/>
      <c r="XM391"/>
      <c r="XN391"/>
      <c r="XO391"/>
      <c r="XP391"/>
      <c r="XQ391"/>
      <c r="XR391"/>
      <c r="XS391"/>
      <c r="XT391"/>
      <c r="XU391"/>
      <c r="XV391"/>
      <c r="XW391"/>
      <c r="XX391"/>
      <c r="XY391"/>
      <c r="XZ391"/>
      <c r="YA391"/>
      <c r="YB391"/>
      <c r="YC391"/>
      <c r="YD391"/>
      <c r="YE391"/>
      <c r="YF391"/>
      <c r="YG391"/>
      <c r="YH391"/>
      <c r="YI391"/>
      <c r="YJ391"/>
      <c r="YK391"/>
      <c r="YL391"/>
      <c r="YM391"/>
      <c r="YN391"/>
      <c r="YO391"/>
      <c r="YP391"/>
      <c r="YQ391"/>
      <c r="YR391"/>
      <c r="YS391"/>
      <c r="YT391"/>
      <c r="YU391"/>
      <c r="YV391"/>
      <c r="YW391"/>
      <c r="YX391"/>
      <c r="YY391"/>
      <c r="YZ391"/>
      <c r="ZA391"/>
      <c r="ZB391"/>
      <c r="ZC391"/>
      <c r="ZD391"/>
      <c r="ZE391"/>
      <c r="ZF391"/>
      <c r="ZG391"/>
      <c r="ZH391"/>
      <c r="ZI391"/>
      <c r="ZJ391"/>
      <c r="ZK391"/>
      <c r="ZL391"/>
      <c r="ZM391"/>
      <c r="ZN391"/>
      <c r="ZO391"/>
      <c r="ZP391"/>
      <c r="ZQ391"/>
      <c r="ZR391"/>
      <c r="ZS391"/>
      <c r="ZT391"/>
      <c r="ZU391"/>
      <c r="ZV391"/>
      <c r="ZW391"/>
      <c r="ZX391"/>
      <c r="ZY391"/>
      <c r="ZZ391"/>
      <c r="AAA391"/>
      <c r="AAB391"/>
      <c r="AAC391"/>
      <c r="AAD391"/>
      <c r="AAE391"/>
      <c r="AAF391"/>
      <c r="AAG391"/>
      <c r="AAH391"/>
      <c r="AAI391"/>
      <c r="AAJ391"/>
      <c r="AAK391"/>
      <c r="AAL391"/>
      <c r="AAM391"/>
      <c r="AAN391"/>
      <c r="AAO391"/>
      <c r="AAP391"/>
      <c r="AAQ391"/>
      <c r="AAR391"/>
      <c r="AAS391"/>
      <c r="AAT391"/>
      <c r="AAU391"/>
      <c r="AAV391"/>
      <c r="AAW391"/>
      <c r="AAX391"/>
      <c r="AAY391"/>
      <c r="AAZ391"/>
      <c r="ABA391"/>
      <c r="ABB391"/>
      <c r="ABC391"/>
      <c r="ABD391"/>
      <c r="ABE391"/>
      <c r="ABF391"/>
      <c r="ABG391"/>
      <c r="ABH391"/>
      <c r="ABI391"/>
      <c r="ABJ391"/>
      <c r="ABK391"/>
      <c r="ABL391"/>
      <c r="ABM391"/>
      <c r="ABN391"/>
      <c r="ABO391"/>
      <c r="ABP391"/>
      <c r="ABQ391"/>
      <c r="ABR391"/>
      <c r="ABS391"/>
      <c r="ABT391"/>
      <c r="ABU391"/>
      <c r="ABV391"/>
      <c r="ABW391"/>
      <c r="ABX391"/>
      <c r="ABY391"/>
      <c r="ABZ391"/>
      <c r="ACA391"/>
      <c r="ACB391"/>
      <c r="ACC391"/>
      <c r="ACD391"/>
      <c r="ACE391"/>
      <c r="ACF391"/>
      <c r="ACG391"/>
      <c r="ACH391"/>
      <c r="ACI391"/>
      <c r="ACJ391"/>
      <c r="ACK391"/>
      <c r="ACL391"/>
      <c r="ACM391"/>
      <c r="ACN391"/>
      <c r="ACO391"/>
      <c r="ACP391"/>
      <c r="ACQ391"/>
      <c r="ACR391"/>
      <c r="ACS391"/>
      <c r="ACT391"/>
      <c r="ACU391"/>
      <c r="ACV391"/>
      <c r="ACW391"/>
      <c r="ACX391"/>
      <c r="ACY391"/>
      <c r="ACZ391"/>
      <c r="ADA391"/>
      <c r="ADB391"/>
      <c r="ADC391"/>
      <c r="ADD391"/>
      <c r="ADE391"/>
      <c r="ADF391"/>
      <c r="ADG391"/>
      <c r="ADH391"/>
      <c r="ADI391"/>
      <c r="ADJ391"/>
      <c r="ADK391"/>
      <c r="ADL391"/>
      <c r="ADM391"/>
      <c r="ADN391"/>
      <c r="ADO391"/>
      <c r="ADP391"/>
      <c r="ADQ391"/>
      <c r="ADR391"/>
      <c r="ADS391"/>
      <c r="ADT391"/>
      <c r="ADU391"/>
      <c r="ADV391"/>
      <c r="ADW391"/>
      <c r="ADX391"/>
      <c r="ADY391"/>
      <c r="ADZ391"/>
      <c r="AEA391"/>
      <c r="AEB391"/>
      <c r="AEC391"/>
      <c r="AED391"/>
      <c r="AEE391"/>
      <c r="AEF391"/>
      <c r="AEG391"/>
      <c r="AEH391"/>
      <c r="AEI391"/>
      <c r="AEJ391"/>
      <c r="AEK391"/>
      <c r="AEL391"/>
      <c r="AEM391"/>
      <c r="AEN391"/>
      <c r="AEO391"/>
      <c r="AEP391"/>
      <c r="AEQ391"/>
      <c r="AER391"/>
      <c r="AES391"/>
      <c r="AET391"/>
      <c r="AEU391"/>
      <c r="AEV391"/>
      <c r="AEW391"/>
      <c r="AEX391"/>
      <c r="AEY391"/>
      <c r="AEZ391"/>
      <c r="AFA391"/>
      <c r="AFB391"/>
      <c r="AFC391"/>
      <c r="AFD391"/>
      <c r="AFE391"/>
      <c r="AFF391"/>
      <c r="AFG391"/>
      <c r="AFH391"/>
      <c r="AFI391"/>
      <c r="AFJ391"/>
      <c r="AFK391"/>
      <c r="AFL391"/>
      <c r="AFM391"/>
      <c r="AFN391"/>
      <c r="AFO391"/>
      <c r="AFP391"/>
      <c r="AFQ391"/>
      <c r="AFR391"/>
      <c r="AFS391"/>
      <c r="AFT391"/>
      <c r="AFU391"/>
      <c r="AFV391"/>
      <c r="AFW391"/>
      <c r="AFX391"/>
      <c r="AFY391"/>
      <c r="AFZ391"/>
      <c r="AGA391"/>
      <c r="AGB391"/>
      <c r="AGC391"/>
      <c r="AGD391"/>
      <c r="AGE391"/>
      <c r="AGF391"/>
      <c r="AGG391"/>
      <c r="AGH391"/>
      <c r="AGI391"/>
      <c r="AGJ391"/>
      <c r="AGK391"/>
      <c r="AGL391"/>
      <c r="AGM391"/>
      <c r="AGN391"/>
      <c r="AGO391"/>
      <c r="AGP391"/>
      <c r="AGQ391"/>
      <c r="AGR391"/>
      <c r="AGS391"/>
      <c r="AGT391"/>
      <c r="AGU391"/>
      <c r="AGV391"/>
      <c r="AGW391"/>
      <c r="AGX391"/>
      <c r="AGY391"/>
      <c r="AGZ391"/>
      <c r="AHA391"/>
      <c r="AHB391"/>
      <c r="AHC391"/>
      <c r="AHD391"/>
      <c r="AHE391"/>
      <c r="AHF391"/>
      <c r="AHG391"/>
      <c r="AHH391"/>
      <c r="AHI391"/>
      <c r="AHJ391"/>
      <c r="AHK391"/>
      <c r="AHL391"/>
      <c r="AHM391"/>
      <c r="AHN391"/>
      <c r="AHO391"/>
      <c r="AHP391"/>
      <c r="AHQ391"/>
      <c r="AHR391"/>
      <c r="AHS391"/>
      <c r="AHT391"/>
      <c r="AHU391"/>
      <c r="AHV391"/>
      <c r="AHW391"/>
      <c r="AHX391"/>
      <c r="AHY391"/>
      <c r="AHZ391"/>
      <c r="AIA391"/>
      <c r="AIB391"/>
      <c r="AIC391"/>
      <c r="AID391"/>
      <c r="AIE391"/>
      <c r="AIF391"/>
      <c r="AIG391"/>
      <c r="AIH391"/>
      <c r="AII391"/>
      <c r="AIJ391"/>
      <c r="AIK391"/>
      <c r="AIL391"/>
      <c r="AIM391"/>
      <c r="AIN391"/>
      <c r="AIO391"/>
      <c r="AIP391"/>
      <c r="AIQ391"/>
      <c r="AIR391"/>
      <c r="AIS391"/>
      <c r="AIT391"/>
      <c r="AIU391"/>
      <c r="AIV391"/>
      <c r="AIW391"/>
      <c r="AIX391"/>
      <c r="AIY391"/>
      <c r="AIZ391"/>
      <c r="AJA391"/>
      <c r="AJB391"/>
      <c r="AJC391"/>
      <c r="AJD391"/>
      <c r="AJE391"/>
      <c r="AJF391"/>
      <c r="AJG391"/>
      <c r="AJH391"/>
      <c r="AJI391"/>
      <c r="AJJ391"/>
      <c r="AJK391"/>
      <c r="AJL391"/>
      <c r="AJM391"/>
      <c r="AJN391"/>
      <c r="AJO391"/>
      <c r="AJP391"/>
      <c r="AJQ391"/>
      <c r="AJR391"/>
      <c r="AJS391"/>
      <c r="AJT391"/>
      <c r="AJU391"/>
      <c r="AJV391"/>
      <c r="AJW391"/>
      <c r="AJX391"/>
      <c r="AJY391"/>
      <c r="AJZ391"/>
      <c r="AKA391"/>
      <c r="AKB391"/>
      <c r="AKC391"/>
      <c r="AKD391"/>
      <c r="AKE391"/>
      <c r="AKF391"/>
      <c r="AKG391"/>
      <c r="AKH391"/>
      <c r="AKI391"/>
      <c r="AKJ391"/>
      <c r="AKK391"/>
      <c r="AKL391"/>
      <c r="AKM391"/>
      <c r="AKN391"/>
      <c r="AKO391"/>
      <c r="AKP391"/>
      <c r="AKQ391"/>
      <c r="AKR391"/>
      <c r="AKS391"/>
      <c r="AKT391"/>
      <c r="AKU391"/>
      <c r="AKV391"/>
      <c r="AKW391"/>
      <c r="AKX391"/>
      <c r="AKY391"/>
      <c r="AKZ391"/>
      <c r="ALA391"/>
      <c r="ALB391"/>
      <c r="ALC391"/>
      <c r="ALD391"/>
      <c r="ALE391"/>
      <c r="ALF391"/>
      <c r="ALG391"/>
      <c r="ALH391"/>
      <c r="ALI391"/>
      <c r="ALJ391"/>
      <c r="ALK391"/>
      <c r="ALL391"/>
      <c r="ALM391"/>
      <c r="ALN391"/>
      <c r="ALO391"/>
      <c r="ALP391"/>
      <c r="ALQ391"/>
      <c r="ALR391"/>
      <c r="ALS391"/>
      <c r="ALT391"/>
      <c r="ALU391"/>
      <c r="ALV391"/>
      <c r="ALW391"/>
      <c r="ALX391"/>
      <c r="ALY391"/>
      <c r="ALZ391"/>
      <c r="AMA391"/>
      <c r="AMB391"/>
      <c r="AMC391"/>
      <c r="AMD391"/>
      <c r="AME391"/>
      <c r="AMF391"/>
      <c r="AMG391"/>
      <c r="AMH391"/>
      <c r="AMI391"/>
      <c r="AMJ391"/>
    </row>
    <row r="392" spans="1:1024" x14ac:dyDescent="0.25">
      <c r="A392" s="142" t="s">
        <v>90</v>
      </c>
      <c r="B392" s="106">
        <v>1</v>
      </c>
      <c r="C392" s="106">
        <v>1</v>
      </c>
      <c r="D392" s="106">
        <v>0.33</v>
      </c>
      <c r="E392" s="106">
        <v>0.33</v>
      </c>
      <c r="F392" s="106">
        <v>0.33</v>
      </c>
      <c r="G392" s="106">
        <v>0.33</v>
      </c>
      <c r="H392" s="106">
        <v>0.33</v>
      </c>
      <c r="I392" s="106">
        <v>0.33</v>
      </c>
      <c r="J392" s="106">
        <v>0.33</v>
      </c>
      <c r="K392" s="106">
        <v>0.66</v>
      </c>
      <c r="L392" s="106">
        <v>0.66</v>
      </c>
      <c r="M392" s="106">
        <v>0.33</v>
      </c>
      <c r="N392" s="106">
        <v>0.66</v>
      </c>
      <c r="O392" s="106">
        <v>1</v>
      </c>
      <c r="P392" s="107">
        <v>0.33</v>
      </c>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c r="IQ392"/>
      <c r="IR392"/>
      <c r="IS392"/>
      <c r="IT392"/>
      <c r="IU392"/>
      <c r="IV392"/>
      <c r="IW392"/>
      <c r="IX392"/>
      <c r="IY392"/>
      <c r="IZ392"/>
      <c r="JA392"/>
      <c r="JB392"/>
      <c r="JC392"/>
      <c r="JD392"/>
      <c r="JE392"/>
      <c r="JF392"/>
      <c r="JG392"/>
      <c r="JH392"/>
      <c r="JI392"/>
      <c r="JJ392"/>
      <c r="JK392"/>
      <c r="JL392"/>
      <c r="JM392"/>
      <c r="JN392"/>
      <c r="JO392"/>
      <c r="JP392"/>
      <c r="JQ392"/>
      <c r="JR392"/>
      <c r="JS392"/>
      <c r="JT392"/>
      <c r="JU392"/>
      <c r="JV392"/>
      <c r="JW392"/>
      <c r="JX392"/>
      <c r="JY392"/>
      <c r="JZ392"/>
      <c r="KA392"/>
      <c r="KB392"/>
      <c r="KC392"/>
      <c r="KD392"/>
      <c r="KE392"/>
      <c r="KF392"/>
      <c r="KG392"/>
      <c r="KH392"/>
      <c r="KI392"/>
      <c r="KJ392"/>
      <c r="KK392"/>
      <c r="KL392"/>
      <c r="KM392"/>
      <c r="KN392"/>
      <c r="KO392"/>
      <c r="KP392"/>
      <c r="KQ392"/>
      <c r="KR392"/>
      <c r="KS392"/>
      <c r="KT392"/>
      <c r="KU392"/>
      <c r="KV392"/>
      <c r="KW392"/>
      <c r="KX392"/>
      <c r="KY392"/>
      <c r="KZ392"/>
      <c r="LA392"/>
      <c r="LB392"/>
      <c r="LC392"/>
      <c r="LD392"/>
      <c r="LE392"/>
      <c r="LF392"/>
      <c r="LG392"/>
      <c r="LH392"/>
      <c r="LI392"/>
      <c r="LJ392"/>
      <c r="LK392"/>
      <c r="LL392"/>
      <c r="LM392"/>
      <c r="LN392"/>
      <c r="LO392"/>
      <c r="LP392"/>
      <c r="LQ392"/>
      <c r="LR392"/>
      <c r="LS392"/>
      <c r="LT392"/>
      <c r="LU392"/>
      <c r="LV392"/>
      <c r="LW392"/>
      <c r="LX392"/>
      <c r="LY392"/>
      <c r="LZ392"/>
      <c r="MA392"/>
      <c r="MB392"/>
      <c r="MC392"/>
      <c r="MD392"/>
      <c r="ME392"/>
      <c r="MF392"/>
      <c r="MG392"/>
      <c r="MH392"/>
      <c r="MI392"/>
      <c r="MJ392"/>
      <c r="MK392"/>
      <c r="ML392"/>
      <c r="MM392"/>
      <c r="MN392"/>
      <c r="MO392"/>
      <c r="MP392"/>
      <c r="MQ392"/>
      <c r="MR392"/>
      <c r="MS392"/>
      <c r="MT392"/>
      <c r="MU392"/>
      <c r="MV392"/>
      <c r="MW392"/>
      <c r="MX392"/>
      <c r="MY392"/>
      <c r="MZ392"/>
      <c r="NA392"/>
      <c r="NB392"/>
      <c r="NC392"/>
      <c r="ND392"/>
      <c r="NE392"/>
      <c r="NF392"/>
      <c r="NG392"/>
      <c r="NH392"/>
      <c r="NI392"/>
      <c r="NJ392"/>
      <c r="NK392"/>
      <c r="NL392"/>
      <c r="NM392"/>
      <c r="NN392"/>
      <c r="NO392"/>
      <c r="NP392"/>
      <c r="NQ392"/>
      <c r="NR392"/>
      <c r="NS392"/>
      <c r="NT392"/>
      <c r="NU392"/>
      <c r="NV392"/>
      <c r="NW392"/>
      <c r="NX392"/>
      <c r="NY392"/>
      <c r="NZ392"/>
      <c r="OA392"/>
      <c r="OB392"/>
      <c r="OC392"/>
      <c r="OD392"/>
      <c r="OE392"/>
      <c r="OF392"/>
      <c r="OG392"/>
      <c r="OH392"/>
      <c r="OI392"/>
      <c r="OJ392"/>
      <c r="OK392"/>
      <c r="OL392"/>
      <c r="OM392"/>
      <c r="ON392"/>
      <c r="OO392"/>
      <c r="OP392"/>
      <c r="OQ392"/>
      <c r="OR392"/>
      <c r="OS392"/>
      <c r="OT392"/>
      <c r="OU392"/>
      <c r="OV392"/>
      <c r="OW392"/>
      <c r="OX392"/>
      <c r="OY392"/>
      <c r="OZ392"/>
      <c r="PA392"/>
      <c r="PB392"/>
      <c r="PC392"/>
      <c r="PD392"/>
      <c r="PE392"/>
      <c r="PF392"/>
      <c r="PG392"/>
      <c r="PH392"/>
      <c r="PI392"/>
      <c r="PJ392"/>
      <c r="PK392"/>
      <c r="PL392"/>
      <c r="PM392"/>
      <c r="PN392"/>
      <c r="PO392"/>
      <c r="PP392"/>
      <c r="PQ392"/>
      <c r="PR392"/>
      <c r="PS392"/>
      <c r="PT392"/>
      <c r="PU392"/>
      <c r="PV392"/>
      <c r="PW392"/>
      <c r="PX392"/>
      <c r="PY392"/>
      <c r="PZ392"/>
      <c r="QA392"/>
      <c r="QB392"/>
      <c r="QC392"/>
      <c r="QD392"/>
      <c r="QE392"/>
      <c r="QF392"/>
      <c r="QG392"/>
      <c r="QH392"/>
      <c r="QI392"/>
      <c r="QJ392"/>
      <c r="QK392"/>
      <c r="QL392"/>
      <c r="QM392"/>
      <c r="QN392"/>
      <c r="QO392"/>
      <c r="QP392"/>
      <c r="QQ392"/>
      <c r="QR392"/>
      <c r="QS392"/>
      <c r="QT392"/>
      <c r="QU392"/>
      <c r="QV392"/>
      <c r="QW392"/>
      <c r="QX392"/>
      <c r="QY392"/>
      <c r="QZ392"/>
      <c r="RA392"/>
      <c r="RB392"/>
      <c r="RC392"/>
      <c r="RD392"/>
      <c r="RE392"/>
      <c r="RF392"/>
      <c r="RG392"/>
      <c r="RH392"/>
      <c r="RI392"/>
      <c r="RJ392"/>
      <c r="RK392"/>
      <c r="RL392"/>
      <c r="RM392"/>
      <c r="RN392"/>
      <c r="RO392"/>
      <c r="RP392"/>
      <c r="RQ392"/>
      <c r="RR392"/>
      <c r="RS392"/>
      <c r="RT392"/>
      <c r="RU392"/>
      <c r="RV392"/>
      <c r="RW392"/>
      <c r="RX392"/>
      <c r="RY392"/>
      <c r="RZ392"/>
      <c r="SA392"/>
      <c r="SB392"/>
      <c r="SC392"/>
      <c r="SD392"/>
      <c r="SE392"/>
      <c r="SF392"/>
      <c r="SG392"/>
      <c r="SH392"/>
      <c r="SI392"/>
      <c r="SJ392"/>
      <c r="SK392"/>
      <c r="SL392"/>
      <c r="SM392"/>
      <c r="SN392"/>
      <c r="SO392"/>
      <c r="SP392"/>
      <c r="SQ392"/>
      <c r="SR392"/>
      <c r="SS392"/>
      <c r="ST392"/>
      <c r="SU392"/>
      <c r="SV392"/>
      <c r="SW392"/>
      <c r="SX392"/>
      <c r="SY392"/>
      <c r="SZ392"/>
      <c r="TA392"/>
      <c r="TB392"/>
      <c r="TC392"/>
      <c r="TD392"/>
      <c r="TE392"/>
      <c r="TF392"/>
      <c r="TG392"/>
      <c r="TH392"/>
      <c r="TI392"/>
      <c r="TJ392"/>
      <c r="TK392"/>
      <c r="TL392"/>
      <c r="TM392"/>
      <c r="TN392"/>
      <c r="TO392"/>
      <c r="TP392"/>
      <c r="TQ392"/>
      <c r="TR392"/>
      <c r="TS392"/>
      <c r="TT392"/>
      <c r="TU392"/>
      <c r="TV392"/>
      <c r="TW392"/>
      <c r="TX392"/>
      <c r="TY392"/>
      <c r="TZ392"/>
      <c r="UA392"/>
      <c r="UB392"/>
      <c r="UC392"/>
      <c r="UD392"/>
      <c r="UE392"/>
      <c r="UF392"/>
      <c r="UG392"/>
      <c r="UH392"/>
      <c r="UI392"/>
      <c r="UJ392"/>
      <c r="UK392"/>
      <c r="UL392"/>
      <c r="UM392"/>
      <c r="UN392"/>
      <c r="UO392"/>
      <c r="UP392"/>
      <c r="UQ392"/>
      <c r="UR392"/>
      <c r="US392"/>
      <c r="UT392"/>
      <c r="UU392"/>
      <c r="UV392"/>
      <c r="UW392"/>
      <c r="UX392"/>
      <c r="UY392"/>
      <c r="UZ392"/>
      <c r="VA392"/>
      <c r="VB392"/>
      <c r="VC392"/>
      <c r="VD392"/>
      <c r="VE392"/>
      <c r="VF392"/>
      <c r="VG392"/>
      <c r="VH392"/>
      <c r="VI392"/>
      <c r="VJ392"/>
      <c r="VK392"/>
      <c r="VL392"/>
      <c r="VM392"/>
      <c r="VN392"/>
      <c r="VO392"/>
      <c r="VP392"/>
      <c r="VQ392"/>
      <c r="VR392"/>
      <c r="VS392"/>
      <c r="VT392"/>
      <c r="VU392"/>
      <c r="VV392"/>
      <c r="VW392"/>
      <c r="VX392"/>
      <c r="VY392"/>
      <c r="VZ392"/>
      <c r="WA392"/>
      <c r="WB392"/>
      <c r="WC392"/>
      <c r="WD392"/>
      <c r="WE392"/>
      <c r="WF392"/>
      <c r="WG392"/>
      <c r="WH392"/>
      <c r="WI392"/>
      <c r="WJ392"/>
      <c r="WK392"/>
      <c r="WL392"/>
      <c r="WM392"/>
      <c r="WN392"/>
      <c r="WO392"/>
      <c r="WP392"/>
      <c r="WQ392"/>
      <c r="WR392"/>
      <c r="WS392"/>
      <c r="WT392"/>
      <c r="WU392"/>
      <c r="WV392"/>
      <c r="WW392"/>
      <c r="WX392"/>
      <c r="WY392"/>
      <c r="WZ392"/>
      <c r="XA392"/>
      <c r="XB392"/>
      <c r="XC392"/>
      <c r="XD392"/>
      <c r="XE392"/>
      <c r="XF392"/>
      <c r="XG392"/>
      <c r="XH392"/>
      <c r="XI392"/>
      <c r="XJ392"/>
      <c r="XK392"/>
      <c r="XL392"/>
      <c r="XM392"/>
      <c r="XN392"/>
      <c r="XO392"/>
      <c r="XP392"/>
      <c r="XQ392"/>
      <c r="XR392"/>
      <c r="XS392"/>
      <c r="XT392"/>
      <c r="XU392"/>
      <c r="XV392"/>
      <c r="XW392"/>
      <c r="XX392"/>
      <c r="XY392"/>
      <c r="XZ392"/>
      <c r="YA392"/>
      <c r="YB392"/>
      <c r="YC392"/>
      <c r="YD392"/>
      <c r="YE392"/>
      <c r="YF392"/>
      <c r="YG392"/>
      <c r="YH392"/>
      <c r="YI392"/>
      <c r="YJ392"/>
      <c r="YK392"/>
      <c r="YL392"/>
      <c r="YM392"/>
      <c r="YN392"/>
      <c r="YO392"/>
      <c r="YP392"/>
      <c r="YQ392"/>
      <c r="YR392"/>
      <c r="YS392"/>
      <c r="YT392"/>
      <c r="YU392"/>
      <c r="YV392"/>
      <c r="YW392"/>
      <c r="YX392"/>
      <c r="YY392"/>
      <c r="YZ392"/>
      <c r="ZA392"/>
      <c r="ZB392"/>
      <c r="ZC392"/>
      <c r="ZD392"/>
      <c r="ZE392"/>
      <c r="ZF392"/>
      <c r="ZG392"/>
      <c r="ZH392"/>
      <c r="ZI392"/>
      <c r="ZJ392"/>
      <c r="ZK392"/>
      <c r="ZL392"/>
      <c r="ZM392"/>
      <c r="ZN392"/>
      <c r="ZO392"/>
      <c r="ZP392"/>
      <c r="ZQ392"/>
      <c r="ZR392"/>
      <c r="ZS392"/>
      <c r="ZT392"/>
      <c r="ZU392"/>
      <c r="ZV392"/>
      <c r="ZW392"/>
      <c r="ZX392"/>
      <c r="ZY392"/>
      <c r="ZZ392"/>
      <c r="AAA392"/>
      <c r="AAB392"/>
      <c r="AAC392"/>
      <c r="AAD392"/>
      <c r="AAE392"/>
      <c r="AAF392"/>
      <c r="AAG392"/>
      <c r="AAH392"/>
      <c r="AAI392"/>
      <c r="AAJ392"/>
      <c r="AAK392"/>
      <c r="AAL392"/>
      <c r="AAM392"/>
      <c r="AAN392"/>
      <c r="AAO392"/>
      <c r="AAP392"/>
      <c r="AAQ392"/>
      <c r="AAR392"/>
      <c r="AAS392"/>
      <c r="AAT392"/>
      <c r="AAU392"/>
      <c r="AAV392"/>
      <c r="AAW392"/>
      <c r="AAX392"/>
      <c r="AAY392"/>
      <c r="AAZ392"/>
      <c r="ABA392"/>
      <c r="ABB392"/>
      <c r="ABC392"/>
      <c r="ABD392"/>
      <c r="ABE392"/>
      <c r="ABF392"/>
      <c r="ABG392"/>
      <c r="ABH392"/>
      <c r="ABI392"/>
      <c r="ABJ392"/>
      <c r="ABK392"/>
      <c r="ABL392"/>
      <c r="ABM392"/>
      <c r="ABN392"/>
      <c r="ABO392"/>
      <c r="ABP392"/>
      <c r="ABQ392"/>
      <c r="ABR392"/>
      <c r="ABS392"/>
      <c r="ABT392"/>
      <c r="ABU392"/>
      <c r="ABV392"/>
      <c r="ABW392"/>
      <c r="ABX392"/>
      <c r="ABY392"/>
      <c r="ABZ392"/>
      <c r="ACA392"/>
      <c r="ACB392"/>
      <c r="ACC392"/>
      <c r="ACD392"/>
      <c r="ACE392"/>
      <c r="ACF392"/>
      <c r="ACG392"/>
      <c r="ACH392"/>
      <c r="ACI392"/>
      <c r="ACJ392"/>
      <c r="ACK392"/>
      <c r="ACL392"/>
      <c r="ACM392"/>
      <c r="ACN392"/>
      <c r="ACO392"/>
      <c r="ACP392"/>
      <c r="ACQ392"/>
      <c r="ACR392"/>
      <c r="ACS392"/>
      <c r="ACT392"/>
      <c r="ACU392"/>
      <c r="ACV392"/>
      <c r="ACW392"/>
      <c r="ACX392"/>
      <c r="ACY392"/>
      <c r="ACZ392"/>
      <c r="ADA392"/>
      <c r="ADB392"/>
      <c r="ADC392"/>
      <c r="ADD392"/>
      <c r="ADE392"/>
      <c r="ADF392"/>
      <c r="ADG392"/>
      <c r="ADH392"/>
      <c r="ADI392"/>
      <c r="ADJ392"/>
      <c r="ADK392"/>
      <c r="ADL392"/>
      <c r="ADM392"/>
      <c r="ADN392"/>
      <c r="ADO392"/>
      <c r="ADP392"/>
      <c r="ADQ392"/>
      <c r="ADR392"/>
      <c r="ADS392"/>
      <c r="ADT392"/>
      <c r="ADU392"/>
      <c r="ADV392"/>
      <c r="ADW392"/>
      <c r="ADX392"/>
      <c r="ADY392"/>
      <c r="ADZ392"/>
      <c r="AEA392"/>
      <c r="AEB392"/>
      <c r="AEC392"/>
      <c r="AED392"/>
      <c r="AEE392"/>
      <c r="AEF392"/>
      <c r="AEG392"/>
      <c r="AEH392"/>
      <c r="AEI392"/>
      <c r="AEJ392"/>
      <c r="AEK392"/>
      <c r="AEL392"/>
      <c r="AEM392"/>
      <c r="AEN392"/>
      <c r="AEO392"/>
      <c r="AEP392"/>
      <c r="AEQ392"/>
      <c r="AER392"/>
      <c r="AES392"/>
      <c r="AET392"/>
      <c r="AEU392"/>
      <c r="AEV392"/>
      <c r="AEW392"/>
      <c r="AEX392"/>
      <c r="AEY392"/>
      <c r="AEZ392"/>
      <c r="AFA392"/>
      <c r="AFB392"/>
      <c r="AFC392"/>
      <c r="AFD392"/>
      <c r="AFE392"/>
      <c r="AFF392"/>
      <c r="AFG392"/>
      <c r="AFH392"/>
      <c r="AFI392"/>
      <c r="AFJ392"/>
      <c r="AFK392"/>
      <c r="AFL392"/>
      <c r="AFM392"/>
      <c r="AFN392"/>
      <c r="AFO392"/>
      <c r="AFP392"/>
      <c r="AFQ392"/>
      <c r="AFR392"/>
      <c r="AFS392"/>
      <c r="AFT392"/>
      <c r="AFU392"/>
      <c r="AFV392"/>
      <c r="AFW392"/>
      <c r="AFX392"/>
      <c r="AFY392"/>
      <c r="AFZ392"/>
      <c r="AGA392"/>
      <c r="AGB392"/>
      <c r="AGC392"/>
      <c r="AGD392"/>
      <c r="AGE392"/>
      <c r="AGF392"/>
      <c r="AGG392"/>
      <c r="AGH392"/>
      <c r="AGI392"/>
      <c r="AGJ392"/>
      <c r="AGK392"/>
      <c r="AGL392"/>
      <c r="AGM392"/>
      <c r="AGN392"/>
      <c r="AGO392"/>
      <c r="AGP392"/>
      <c r="AGQ392"/>
      <c r="AGR392"/>
      <c r="AGS392"/>
      <c r="AGT392"/>
      <c r="AGU392"/>
      <c r="AGV392"/>
      <c r="AGW392"/>
      <c r="AGX392"/>
      <c r="AGY392"/>
      <c r="AGZ392"/>
      <c r="AHA392"/>
      <c r="AHB392"/>
      <c r="AHC392"/>
      <c r="AHD392"/>
      <c r="AHE392"/>
      <c r="AHF392"/>
      <c r="AHG392"/>
      <c r="AHH392"/>
      <c r="AHI392"/>
      <c r="AHJ392"/>
      <c r="AHK392"/>
      <c r="AHL392"/>
      <c r="AHM392"/>
      <c r="AHN392"/>
      <c r="AHO392"/>
      <c r="AHP392"/>
      <c r="AHQ392"/>
      <c r="AHR392"/>
      <c r="AHS392"/>
      <c r="AHT392"/>
      <c r="AHU392"/>
      <c r="AHV392"/>
      <c r="AHW392"/>
      <c r="AHX392"/>
      <c r="AHY392"/>
      <c r="AHZ392"/>
      <c r="AIA392"/>
      <c r="AIB392"/>
      <c r="AIC392"/>
      <c r="AID392"/>
      <c r="AIE392"/>
      <c r="AIF392"/>
      <c r="AIG392"/>
      <c r="AIH392"/>
      <c r="AII392"/>
      <c r="AIJ392"/>
      <c r="AIK392"/>
      <c r="AIL392"/>
      <c r="AIM392"/>
      <c r="AIN392"/>
      <c r="AIO392"/>
      <c r="AIP392"/>
      <c r="AIQ392"/>
      <c r="AIR392"/>
      <c r="AIS392"/>
      <c r="AIT392"/>
      <c r="AIU392"/>
      <c r="AIV392"/>
      <c r="AIW392"/>
      <c r="AIX392"/>
      <c r="AIY392"/>
      <c r="AIZ392"/>
      <c r="AJA392"/>
      <c r="AJB392"/>
      <c r="AJC392"/>
      <c r="AJD392"/>
      <c r="AJE392"/>
      <c r="AJF392"/>
      <c r="AJG392"/>
      <c r="AJH392"/>
      <c r="AJI392"/>
      <c r="AJJ392"/>
      <c r="AJK392"/>
      <c r="AJL392"/>
      <c r="AJM392"/>
      <c r="AJN392"/>
      <c r="AJO392"/>
      <c r="AJP392"/>
      <c r="AJQ392"/>
      <c r="AJR392"/>
      <c r="AJS392"/>
      <c r="AJT392"/>
      <c r="AJU392"/>
      <c r="AJV392"/>
      <c r="AJW392"/>
      <c r="AJX392"/>
      <c r="AJY392"/>
      <c r="AJZ392"/>
      <c r="AKA392"/>
      <c r="AKB392"/>
      <c r="AKC392"/>
      <c r="AKD392"/>
      <c r="AKE392"/>
      <c r="AKF392"/>
      <c r="AKG392"/>
      <c r="AKH392"/>
      <c r="AKI392"/>
      <c r="AKJ392"/>
      <c r="AKK392"/>
      <c r="AKL392"/>
      <c r="AKM392"/>
      <c r="AKN392"/>
      <c r="AKO392"/>
      <c r="AKP392"/>
      <c r="AKQ392"/>
      <c r="AKR392"/>
      <c r="AKS392"/>
      <c r="AKT392"/>
      <c r="AKU392"/>
      <c r="AKV392"/>
      <c r="AKW392"/>
      <c r="AKX392"/>
      <c r="AKY392"/>
      <c r="AKZ392"/>
      <c r="ALA392"/>
      <c r="ALB392"/>
      <c r="ALC392"/>
      <c r="ALD392"/>
      <c r="ALE392"/>
      <c r="ALF392"/>
      <c r="ALG392"/>
      <c r="ALH392"/>
      <c r="ALI392"/>
      <c r="ALJ392"/>
      <c r="ALK392"/>
      <c r="ALL392"/>
      <c r="ALM392"/>
      <c r="ALN392"/>
      <c r="ALO392"/>
      <c r="ALP392"/>
      <c r="ALQ392"/>
      <c r="ALR392"/>
      <c r="ALS392"/>
      <c r="ALT392"/>
      <c r="ALU392"/>
      <c r="ALV392"/>
      <c r="ALW392"/>
      <c r="ALX392"/>
      <c r="ALY392"/>
      <c r="ALZ392"/>
      <c r="AMA392"/>
      <c r="AMB392"/>
      <c r="AMC392"/>
      <c r="AMD392"/>
      <c r="AME392"/>
      <c r="AMF392"/>
      <c r="AMG392"/>
      <c r="AMH392"/>
      <c r="AMI392"/>
      <c r="AMJ392"/>
    </row>
    <row r="393" spans="1:1024" x14ac:dyDescent="0.25">
      <c r="A393" s="142" t="s">
        <v>84</v>
      </c>
      <c r="B393" s="3">
        <v>1</v>
      </c>
      <c r="C393" s="3">
        <v>1</v>
      </c>
      <c r="D393" s="3">
        <v>0.33</v>
      </c>
      <c r="E393" s="3">
        <v>0</v>
      </c>
      <c r="F393" s="3">
        <v>0.66</v>
      </c>
      <c r="G393" s="3">
        <v>0.66</v>
      </c>
      <c r="H393" s="3">
        <v>0</v>
      </c>
      <c r="I393" s="3">
        <v>0.33</v>
      </c>
      <c r="J393" s="3">
        <v>0</v>
      </c>
      <c r="K393" s="3">
        <v>0.33</v>
      </c>
      <c r="L393" s="3">
        <v>0.66</v>
      </c>
      <c r="M393" s="3">
        <v>0.33</v>
      </c>
      <c r="N393" s="3">
        <v>1</v>
      </c>
      <c r="O393" s="3">
        <v>0.66</v>
      </c>
      <c r="P393" s="3">
        <v>0</v>
      </c>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c r="IQ393"/>
      <c r="IR393"/>
      <c r="IS393"/>
      <c r="IT393"/>
      <c r="IU393"/>
      <c r="IV393"/>
      <c r="IW393"/>
      <c r="IX393"/>
      <c r="IY393"/>
      <c r="IZ393"/>
      <c r="JA393"/>
      <c r="JB393"/>
      <c r="JC393"/>
      <c r="JD393"/>
      <c r="JE393"/>
      <c r="JF393"/>
      <c r="JG393"/>
      <c r="JH393"/>
      <c r="JI393"/>
      <c r="JJ393"/>
      <c r="JK393"/>
      <c r="JL393"/>
      <c r="JM393"/>
      <c r="JN393"/>
      <c r="JO393"/>
      <c r="JP393"/>
      <c r="JQ393"/>
      <c r="JR393"/>
      <c r="JS393"/>
      <c r="JT393"/>
      <c r="JU393"/>
      <c r="JV393"/>
      <c r="JW393"/>
      <c r="JX393"/>
      <c r="JY393"/>
      <c r="JZ393"/>
      <c r="KA393"/>
      <c r="KB393"/>
      <c r="KC393"/>
      <c r="KD393"/>
      <c r="KE393"/>
      <c r="KF393"/>
      <c r="KG393"/>
      <c r="KH393"/>
      <c r="KI393"/>
      <c r="KJ393"/>
      <c r="KK393"/>
      <c r="KL393"/>
      <c r="KM393"/>
      <c r="KN393"/>
      <c r="KO393"/>
      <c r="KP393"/>
      <c r="KQ393"/>
      <c r="KR393"/>
      <c r="KS393"/>
      <c r="KT393"/>
      <c r="KU393"/>
      <c r="KV393"/>
      <c r="KW393"/>
      <c r="KX393"/>
      <c r="KY393"/>
      <c r="KZ393"/>
      <c r="LA393"/>
      <c r="LB393"/>
      <c r="LC393"/>
      <c r="LD393"/>
      <c r="LE393"/>
      <c r="LF393"/>
      <c r="LG393"/>
      <c r="LH393"/>
      <c r="LI393"/>
      <c r="LJ393"/>
      <c r="LK393"/>
      <c r="LL393"/>
      <c r="LM393"/>
      <c r="LN393"/>
      <c r="LO393"/>
      <c r="LP393"/>
      <c r="LQ393"/>
      <c r="LR393"/>
      <c r="LS393"/>
      <c r="LT393"/>
      <c r="LU393"/>
      <c r="LV393"/>
      <c r="LW393"/>
      <c r="LX393"/>
      <c r="LY393"/>
      <c r="LZ393"/>
      <c r="MA393"/>
      <c r="MB393"/>
      <c r="MC393"/>
      <c r="MD393"/>
      <c r="ME393"/>
      <c r="MF393"/>
      <c r="MG393"/>
      <c r="MH393"/>
      <c r="MI393"/>
      <c r="MJ393"/>
      <c r="MK393"/>
      <c r="ML393"/>
      <c r="MM393"/>
      <c r="MN393"/>
      <c r="MO393"/>
      <c r="MP393"/>
      <c r="MQ393"/>
      <c r="MR393"/>
      <c r="MS393"/>
      <c r="MT393"/>
      <c r="MU393"/>
      <c r="MV393"/>
      <c r="MW393"/>
      <c r="MX393"/>
      <c r="MY393"/>
      <c r="MZ393"/>
      <c r="NA393"/>
      <c r="NB393"/>
      <c r="NC393"/>
      <c r="ND393"/>
      <c r="NE393"/>
      <c r="NF393"/>
      <c r="NG393"/>
      <c r="NH393"/>
      <c r="NI393"/>
      <c r="NJ393"/>
      <c r="NK393"/>
      <c r="NL393"/>
      <c r="NM393"/>
      <c r="NN393"/>
      <c r="NO393"/>
      <c r="NP393"/>
      <c r="NQ393"/>
      <c r="NR393"/>
      <c r="NS393"/>
      <c r="NT393"/>
      <c r="NU393"/>
      <c r="NV393"/>
      <c r="NW393"/>
      <c r="NX393"/>
      <c r="NY393"/>
      <c r="NZ393"/>
      <c r="OA393"/>
      <c r="OB393"/>
      <c r="OC393"/>
      <c r="OD393"/>
      <c r="OE393"/>
      <c r="OF393"/>
      <c r="OG393"/>
      <c r="OH393"/>
      <c r="OI393"/>
      <c r="OJ393"/>
      <c r="OK393"/>
      <c r="OL393"/>
      <c r="OM393"/>
      <c r="ON393"/>
      <c r="OO393"/>
      <c r="OP393"/>
      <c r="OQ393"/>
      <c r="OR393"/>
      <c r="OS393"/>
      <c r="OT393"/>
      <c r="OU393"/>
      <c r="OV393"/>
      <c r="OW393"/>
      <c r="OX393"/>
      <c r="OY393"/>
      <c r="OZ393"/>
      <c r="PA393"/>
      <c r="PB393"/>
      <c r="PC393"/>
      <c r="PD393"/>
      <c r="PE393"/>
      <c r="PF393"/>
      <c r="PG393"/>
      <c r="PH393"/>
      <c r="PI393"/>
      <c r="PJ393"/>
      <c r="PK393"/>
      <c r="PL393"/>
      <c r="PM393"/>
      <c r="PN393"/>
      <c r="PO393"/>
      <c r="PP393"/>
      <c r="PQ393"/>
      <c r="PR393"/>
      <c r="PS393"/>
      <c r="PT393"/>
      <c r="PU393"/>
      <c r="PV393"/>
      <c r="PW393"/>
      <c r="PX393"/>
      <c r="PY393"/>
      <c r="PZ393"/>
      <c r="QA393"/>
      <c r="QB393"/>
      <c r="QC393"/>
      <c r="QD393"/>
      <c r="QE393"/>
      <c r="QF393"/>
      <c r="QG393"/>
      <c r="QH393"/>
      <c r="QI393"/>
      <c r="QJ393"/>
      <c r="QK393"/>
      <c r="QL393"/>
      <c r="QM393"/>
      <c r="QN393"/>
      <c r="QO393"/>
      <c r="QP393"/>
      <c r="QQ393"/>
      <c r="QR393"/>
      <c r="QS393"/>
      <c r="QT393"/>
      <c r="QU393"/>
      <c r="QV393"/>
      <c r="QW393"/>
      <c r="QX393"/>
      <c r="QY393"/>
      <c r="QZ393"/>
      <c r="RA393"/>
      <c r="RB393"/>
      <c r="RC393"/>
      <c r="RD393"/>
      <c r="RE393"/>
      <c r="RF393"/>
      <c r="RG393"/>
      <c r="RH393"/>
      <c r="RI393"/>
      <c r="RJ393"/>
      <c r="RK393"/>
      <c r="RL393"/>
      <c r="RM393"/>
      <c r="RN393"/>
      <c r="RO393"/>
      <c r="RP393"/>
      <c r="RQ393"/>
      <c r="RR393"/>
      <c r="RS393"/>
      <c r="RT393"/>
      <c r="RU393"/>
      <c r="RV393"/>
      <c r="RW393"/>
      <c r="RX393"/>
      <c r="RY393"/>
      <c r="RZ393"/>
      <c r="SA393"/>
      <c r="SB393"/>
      <c r="SC393"/>
      <c r="SD393"/>
      <c r="SE393"/>
      <c r="SF393"/>
      <c r="SG393"/>
      <c r="SH393"/>
      <c r="SI393"/>
      <c r="SJ393"/>
      <c r="SK393"/>
      <c r="SL393"/>
      <c r="SM393"/>
      <c r="SN393"/>
      <c r="SO393"/>
      <c r="SP393"/>
      <c r="SQ393"/>
      <c r="SR393"/>
      <c r="SS393"/>
      <c r="ST393"/>
      <c r="SU393"/>
      <c r="SV393"/>
      <c r="SW393"/>
      <c r="SX393"/>
      <c r="SY393"/>
      <c r="SZ393"/>
      <c r="TA393"/>
      <c r="TB393"/>
      <c r="TC393"/>
      <c r="TD393"/>
      <c r="TE393"/>
      <c r="TF393"/>
      <c r="TG393"/>
      <c r="TH393"/>
      <c r="TI393"/>
      <c r="TJ393"/>
      <c r="TK393"/>
      <c r="TL393"/>
      <c r="TM393"/>
      <c r="TN393"/>
      <c r="TO393"/>
      <c r="TP393"/>
      <c r="TQ393"/>
      <c r="TR393"/>
      <c r="TS393"/>
      <c r="TT393"/>
      <c r="TU393"/>
      <c r="TV393"/>
      <c r="TW393"/>
      <c r="TX393"/>
      <c r="TY393"/>
      <c r="TZ393"/>
      <c r="UA393"/>
      <c r="UB393"/>
      <c r="UC393"/>
      <c r="UD393"/>
      <c r="UE393"/>
      <c r="UF393"/>
      <c r="UG393"/>
      <c r="UH393"/>
      <c r="UI393"/>
      <c r="UJ393"/>
      <c r="UK393"/>
      <c r="UL393"/>
      <c r="UM393"/>
      <c r="UN393"/>
      <c r="UO393"/>
      <c r="UP393"/>
      <c r="UQ393"/>
      <c r="UR393"/>
      <c r="US393"/>
      <c r="UT393"/>
      <c r="UU393"/>
      <c r="UV393"/>
      <c r="UW393"/>
      <c r="UX393"/>
      <c r="UY393"/>
      <c r="UZ393"/>
      <c r="VA393"/>
      <c r="VB393"/>
      <c r="VC393"/>
      <c r="VD393"/>
      <c r="VE393"/>
      <c r="VF393"/>
      <c r="VG393"/>
      <c r="VH393"/>
      <c r="VI393"/>
      <c r="VJ393"/>
      <c r="VK393"/>
      <c r="VL393"/>
      <c r="VM393"/>
      <c r="VN393"/>
      <c r="VO393"/>
      <c r="VP393"/>
      <c r="VQ393"/>
      <c r="VR393"/>
      <c r="VS393"/>
      <c r="VT393"/>
      <c r="VU393"/>
      <c r="VV393"/>
      <c r="VW393"/>
      <c r="VX393"/>
      <c r="VY393"/>
      <c r="VZ393"/>
      <c r="WA393"/>
      <c r="WB393"/>
      <c r="WC393"/>
      <c r="WD393"/>
      <c r="WE393"/>
      <c r="WF393"/>
      <c r="WG393"/>
      <c r="WH393"/>
      <c r="WI393"/>
      <c r="WJ393"/>
      <c r="WK393"/>
      <c r="WL393"/>
      <c r="WM393"/>
      <c r="WN393"/>
      <c r="WO393"/>
      <c r="WP393"/>
      <c r="WQ393"/>
      <c r="WR393"/>
      <c r="WS393"/>
      <c r="WT393"/>
      <c r="WU393"/>
      <c r="WV393"/>
      <c r="WW393"/>
      <c r="WX393"/>
      <c r="WY393"/>
      <c r="WZ393"/>
      <c r="XA393"/>
      <c r="XB393"/>
      <c r="XC393"/>
      <c r="XD393"/>
      <c r="XE393"/>
      <c r="XF393"/>
      <c r="XG393"/>
      <c r="XH393"/>
      <c r="XI393"/>
      <c r="XJ393"/>
      <c r="XK393"/>
      <c r="XL393"/>
      <c r="XM393"/>
      <c r="XN393"/>
      <c r="XO393"/>
      <c r="XP393"/>
      <c r="XQ393"/>
      <c r="XR393"/>
      <c r="XS393"/>
      <c r="XT393"/>
      <c r="XU393"/>
      <c r="XV393"/>
      <c r="XW393"/>
      <c r="XX393"/>
      <c r="XY393"/>
      <c r="XZ393"/>
      <c r="YA393"/>
      <c r="YB393"/>
      <c r="YC393"/>
      <c r="YD393"/>
      <c r="YE393"/>
      <c r="YF393"/>
      <c r="YG393"/>
      <c r="YH393"/>
      <c r="YI393"/>
      <c r="YJ393"/>
      <c r="YK393"/>
      <c r="YL393"/>
      <c r="YM393"/>
      <c r="YN393"/>
      <c r="YO393"/>
      <c r="YP393"/>
      <c r="YQ393"/>
      <c r="YR393"/>
      <c r="YS393"/>
      <c r="YT393"/>
      <c r="YU393"/>
      <c r="YV393"/>
      <c r="YW393"/>
      <c r="YX393"/>
      <c r="YY393"/>
      <c r="YZ393"/>
      <c r="ZA393"/>
      <c r="ZB393"/>
      <c r="ZC393"/>
      <c r="ZD393"/>
      <c r="ZE393"/>
      <c r="ZF393"/>
      <c r="ZG393"/>
      <c r="ZH393"/>
      <c r="ZI393"/>
      <c r="ZJ393"/>
      <c r="ZK393"/>
      <c r="ZL393"/>
      <c r="ZM393"/>
      <c r="ZN393"/>
      <c r="ZO393"/>
      <c r="ZP393"/>
      <c r="ZQ393"/>
      <c r="ZR393"/>
      <c r="ZS393"/>
      <c r="ZT393"/>
      <c r="ZU393"/>
      <c r="ZV393"/>
      <c r="ZW393"/>
      <c r="ZX393"/>
      <c r="ZY393"/>
      <c r="ZZ393"/>
      <c r="AAA393"/>
      <c r="AAB393"/>
      <c r="AAC393"/>
      <c r="AAD393"/>
      <c r="AAE393"/>
      <c r="AAF393"/>
      <c r="AAG393"/>
      <c r="AAH393"/>
      <c r="AAI393"/>
      <c r="AAJ393"/>
      <c r="AAK393"/>
      <c r="AAL393"/>
      <c r="AAM393"/>
      <c r="AAN393"/>
      <c r="AAO393"/>
      <c r="AAP393"/>
      <c r="AAQ393"/>
      <c r="AAR393"/>
      <c r="AAS393"/>
      <c r="AAT393"/>
      <c r="AAU393"/>
      <c r="AAV393"/>
      <c r="AAW393"/>
      <c r="AAX393"/>
      <c r="AAY393"/>
      <c r="AAZ393"/>
      <c r="ABA393"/>
      <c r="ABB393"/>
      <c r="ABC393"/>
      <c r="ABD393"/>
      <c r="ABE393"/>
      <c r="ABF393"/>
      <c r="ABG393"/>
      <c r="ABH393"/>
      <c r="ABI393"/>
      <c r="ABJ393"/>
      <c r="ABK393"/>
      <c r="ABL393"/>
      <c r="ABM393"/>
      <c r="ABN393"/>
      <c r="ABO393"/>
      <c r="ABP393"/>
      <c r="ABQ393"/>
      <c r="ABR393"/>
      <c r="ABS393"/>
      <c r="ABT393"/>
      <c r="ABU393"/>
      <c r="ABV393"/>
      <c r="ABW393"/>
      <c r="ABX393"/>
      <c r="ABY393"/>
      <c r="ABZ393"/>
      <c r="ACA393"/>
      <c r="ACB393"/>
      <c r="ACC393"/>
      <c r="ACD393"/>
      <c r="ACE393"/>
      <c r="ACF393"/>
      <c r="ACG393"/>
      <c r="ACH393"/>
      <c r="ACI393"/>
      <c r="ACJ393"/>
      <c r="ACK393"/>
      <c r="ACL393"/>
      <c r="ACM393"/>
      <c r="ACN393"/>
      <c r="ACO393"/>
      <c r="ACP393"/>
      <c r="ACQ393"/>
      <c r="ACR393"/>
      <c r="ACS393"/>
      <c r="ACT393"/>
      <c r="ACU393"/>
      <c r="ACV393"/>
      <c r="ACW393"/>
      <c r="ACX393"/>
      <c r="ACY393"/>
      <c r="ACZ393"/>
      <c r="ADA393"/>
      <c r="ADB393"/>
      <c r="ADC393"/>
      <c r="ADD393"/>
      <c r="ADE393"/>
      <c r="ADF393"/>
      <c r="ADG393"/>
      <c r="ADH393"/>
      <c r="ADI393"/>
      <c r="ADJ393"/>
      <c r="ADK393"/>
      <c r="ADL393"/>
      <c r="ADM393"/>
      <c r="ADN393"/>
      <c r="ADO393"/>
      <c r="ADP393"/>
      <c r="ADQ393"/>
      <c r="ADR393"/>
      <c r="ADS393"/>
      <c r="ADT393"/>
      <c r="ADU393"/>
      <c r="ADV393"/>
      <c r="ADW393"/>
      <c r="ADX393"/>
      <c r="ADY393"/>
      <c r="ADZ393"/>
      <c r="AEA393"/>
      <c r="AEB393"/>
      <c r="AEC393"/>
      <c r="AED393"/>
      <c r="AEE393"/>
      <c r="AEF393"/>
      <c r="AEG393"/>
      <c r="AEH393"/>
      <c r="AEI393"/>
      <c r="AEJ393"/>
      <c r="AEK393"/>
      <c r="AEL393"/>
      <c r="AEM393"/>
      <c r="AEN393"/>
      <c r="AEO393"/>
      <c r="AEP393"/>
      <c r="AEQ393"/>
      <c r="AER393"/>
      <c r="AES393"/>
      <c r="AET393"/>
      <c r="AEU393"/>
      <c r="AEV393"/>
      <c r="AEW393"/>
      <c r="AEX393"/>
      <c r="AEY393"/>
      <c r="AEZ393"/>
      <c r="AFA393"/>
      <c r="AFB393"/>
      <c r="AFC393"/>
      <c r="AFD393"/>
      <c r="AFE393"/>
      <c r="AFF393"/>
      <c r="AFG393"/>
      <c r="AFH393"/>
      <c r="AFI393"/>
      <c r="AFJ393"/>
      <c r="AFK393"/>
      <c r="AFL393"/>
      <c r="AFM393"/>
      <c r="AFN393"/>
      <c r="AFO393"/>
      <c r="AFP393"/>
      <c r="AFQ393"/>
      <c r="AFR393"/>
      <c r="AFS393"/>
      <c r="AFT393"/>
      <c r="AFU393"/>
      <c r="AFV393"/>
      <c r="AFW393"/>
      <c r="AFX393"/>
      <c r="AFY393"/>
      <c r="AFZ393"/>
      <c r="AGA393"/>
      <c r="AGB393"/>
      <c r="AGC393"/>
      <c r="AGD393"/>
      <c r="AGE393"/>
      <c r="AGF393"/>
      <c r="AGG393"/>
      <c r="AGH393"/>
      <c r="AGI393"/>
      <c r="AGJ393"/>
      <c r="AGK393"/>
      <c r="AGL393"/>
      <c r="AGM393"/>
      <c r="AGN393"/>
      <c r="AGO393"/>
      <c r="AGP393"/>
      <c r="AGQ393"/>
      <c r="AGR393"/>
      <c r="AGS393"/>
      <c r="AGT393"/>
      <c r="AGU393"/>
      <c r="AGV393"/>
      <c r="AGW393"/>
      <c r="AGX393"/>
      <c r="AGY393"/>
      <c r="AGZ393"/>
      <c r="AHA393"/>
      <c r="AHB393"/>
      <c r="AHC393"/>
      <c r="AHD393"/>
      <c r="AHE393"/>
      <c r="AHF393"/>
      <c r="AHG393"/>
      <c r="AHH393"/>
      <c r="AHI393"/>
      <c r="AHJ393"/>
      <c r="AHK393"/>
      <c r="AHL393"/>
      <c r="AHM393"/>
      <c r="AHN393"/>
      <c r="AHO393"/>
      <c r="AHP393"/>
      <c r="AHQ393"/>
      <c r="AHR393"/>
      <c r="AHS393"/>
      <c r="AHT393"/>
      <c r="AHU393"/>
      <c r="AHV393"/>
      <c r="AHW393"/>
      <c r="AHX393"/>
      <c r="AHY393"/>
      <c r="AHZ393"/>
      <c r="AIA393"/>
      <c r="AIB393"/>
      <c r="AIC393"/>
      <c r="AID393"/>
      <c r="AIE393"/>
      <c r="AIF393"/>
      <c r="AIG393"/>
      <c r="AIH393"/>
      <c r="AII393"/>
      <c r="AIJ393"/>
      <c r="AIK393"/>
      <c r="AIL393"/>
      <c r="AIM393"/>
      <c r="AIN393"/>
      <c r="AIO393"/>
      <c r="AIP393"/>
      <c r="AIQ393"/>
      <c r="AIR393"/>
      <c r="AIS393"/>
      <c r="AIT393"/>
      <c r="AIU393"/>
      <c r="AIV393"/>
      <c r="AIW393"/>
      <c r="AIX393"/>
      <c r="AIY393"/>
      <c r="AIZ393"/>
      <c r="AJA393"/>
      <c r="AJB393"/>
      <c r="AJC393"/>
      <c r="AJD393"/>
      <c r="AJE393"/>
      <c r="AJF393"/>
      <c r="AJG393"/>
      <c r="AJH393"/>
      <c r="AJI393"/>
      <c r="AJJ393"/>
      <c r="AJK393"/>
      <c r="AJL393"/>
      <c r="AJM393"/>
      <c r="AJN393"/>
      <c r="AJO393"/>
      <c r="AJP393"/>
      <c r="AJQ393"/>
      <c r="AJR393"/>
      <c r="AJS393"/>
      <c r="AJT393"/>
      <c r="AJU393"/>
      <c r="AJV393"/>
      <c r="AJW393"/>
      <c r="AJX393"/>
      <c r="AJY393"/>
      <c r="AJZ393"/>
      <c r="AKA393"/>
      <c r="AKB393"/>
      <c r="AKC393"/>
      <c r="AKD393"/>
      <c r="AKE393"/>
      <c r="AKF393"/>
      <c r="AKG393"/>
      <c r="AKH393"/>
      <c r="AKI393"/>
      <c r="AKJ393"/>
      <c r="AKK393"/>
      <c r="AKL393"/>
      <c r="AKM393"/>
      <c r="AKN393"/>
      <c r="AKO393"/>
      <c r="AKP393"/>
      <c r="AKQ393"/>
      <c r="AKR393"/>
      <c r="AKS393"/>
      <c r="AKT393"/>
      <c r="AKU393"/>
      <c r="AKV393"/>
      <c r="AKW393"/>
      <c r="AKX393"/>
      <c r="AKY393"/>
      <c r="AKZ393"/>
      <c r="ALA393"/>
      <c r="ALB393"/>
      <c r="ALC393"/>
      <c r="ALD393"/>
      <c r="ALE393"/>
      <c r="ALF393"/>
      <c r="ALG393"/>
      <c r="ALH393"/>
      <c r="ALI393"/>
      <c r="ALJ393"/>
      <c r="ALK393"/>
      <c r="ALL393"/>
      <c r="ALM393"/>
      <c r="ALN393"/>
      <c r="ALO393"/>
      <c r="ALP393"/>
      <c r="ALQ393"/>
      <c r="ALR393"/>
      <c r="ALS393"/>
      <c r="ALT393"/>
      <c r="ALU393"/>
      <c r="ALV393"/>
      <c r="ALW393"/>
      <c r="ALX393"/>
      <c r="ALY393"/>
      <c r="ALZ393"/>
      <c r="AMA393"/>
      <c r="AMB393"/>
      <c r="AMC393"/>
      <c r="AMD393"/>
      <c r="AME393"/>
      <c r="AMF393"/>
      <c r="AMG393"/>
      <c r="AMH393"/>
      <c r="AMI393"/>
      <c r="AMJ393"/>
    </row>
    <row r="394" spans="1:1024" x14ac:dyDescent="0.25">
      <c r="A394" s="117" t="s">
        <v>1410</v>
      </c>
      <c r="B394" s="118">
        <f t="shared" ref="B394:P394" si="19">AVERAGE(B390:B393)</f>
        <v>1</v>
      </c>
      <c r="C394" s="118">
        <f t="shared" si="19"/>
        <v>1</v>
      </c>
      <c r="D394" s="118">
        <f t="shared" si="19"/>
        <v>0.63324999999999998</v>
      </c>
      <c r="E394" s="118">
        <f t="shared" si="19"/>
        <v>0.16500000000000001</v>
      </c>
      <c r="F394" s="118">
        <f t="shared" si="19"/>
        <v>0.55675000000000008</v>
      </c>
      <c r="G394" s="118">
        <f t="shared" si="19"/>
        <v>0.59475</v>
      </c>
      <c r="H394" s="118">
        <f t="shared" si="19"/>
        <v>0.16500000000000001</v>
      </c>
      <c r="I394" s="118">
        <f t="shared" si="19"/>
        <v>0.33</v>
      </c>
      <c r="J394" s="118">
        <f t="shared" si="19"/>
        <v>0.58250000000000002</v>
      </c>
      <c r="K394" s="118">
        <f t="shared" si="19"/>
        <v>0.6482500000000001</v>
      </c>
      <c r="L394" s="118">
        <f t="shared" si="19"/>
        <v>0.83000000000000007</v>
      </c>
      <c r="M394" s="118">
        <f t="shared" si="19"/>
        <v>0.42475000000000002</v>
      </c>
      <c r="N394" s="118">
        <f t="shared" si="19"/>
        <v>0.91500000000000004</v>
      </c>
      <c r="O394" s="118">
        <f t="shared" si="19"/>
        <v>0.88424999999999998</v>
      </c>
      <c r="P394" s="119">
        <f t="shared" si="19"/>
        <v>0.50775000000000003</v>
      </c>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c r="KL394"/>
      <c r="KM394"/>
      <c r="KN394"/>
      <c r="KO394"/>
      <c r="KP394"/>
      <c r="KQ394"/>
      <c r="KR394"/>
      <c r="KS394"/>
      <c r="KT394"/>
      <c r="KU394"/>
      <c r="KV394"/>
      <c r="KW394"/>
      <c r="KX394"/>
      <c r="KY394"/>
      <c r="KZ394"/>
      <c r="LA394"/>
      <c r="LB394"/>
      <c r="LC394"/>
      <c r="LD394"/>
      <c r="LE394"/>
      <c r="LF394"/>
      <c r="LG394"/>
      <c r="LH394"/>
      <c r="LI394"/>
      <c r="LJ394"/>
      <c r="LK394"/>
      <c r="LL394"/>
      <c r="LM394"/>
      <c r="LN394"/>
      <c r="LO394"/>
      <c r="LP394"/>
      <c r="LQ394"/>
      <c r="LR394"/>
      <c r="LS394"/>
      <c r="LT394"/>
      <c r="LU394"/>
      <c r="LV394"/>
      <c r="LW394"/>
      <c r="LX394"/>
      <c r="LY394"/>
      <c r="LZ394"/>
      <c r="MA394"/>
      <c r="MB394"/>
      <c r="MC394"/>
      <c r="MD394"/>
      <c r="ME394"/>
      <c r="MF394"/>
      <c r="MG394"/>
      <c r="MH394"/>
      <c r="MI394"/>
      <c r="MJ394"/>
      <c r="MK394"/>
      <c r="ML394"/>
      <c r="MM394"/>
      <c r="MN394"/>
      <c r="MO394"/>
      <c r="MP394"/>
      <c r="MQ394"/>
      <c r="MR394"/>
      <c r="MS394"/>
      <c r="MT394"/>
      <c r="MU394"/>
      <c r="MV394"/>
      <c r="MW394"/>
      <c r="MX394"/>
      <c r="MY394"/>
      <c r="MZ394"/>
      <c r="NA394"/>
      <c r="NB394"/>
      <c r="NC394"/>
      <c r="ND394"/>
      <c r="NE394"/>
      <c r="NF394"/>
      <c r="NG394"/>
      <c r="NH394"/>
      <c r="NI394"/>
      <c r="NJ394"/>
      <c r="NK394"/>
      <c r="NL394"/>
      <c r="NM394"/>
      <c r="NN394"/>
      <c r="NO394"/>
      <c r="NP394"/>
      <c r="NQ394"/>
      <c r="NR394"/>
      <c r="NS394"/>
      <c r="NT394"/>
      <c r="NU394"/>
      <c r="NV394"/>
      <c r="NW394"/>
      <c r="NX394"/>
      <c r="NY394"/>
      <c r="NZ394"/>
      <c r="OA394"/>
      <c r="OB394"/>
      <c r="OC394"/>
      <c r="OD394"/>
      <c r="OE394"/>
      <c r="OF394"/>
      <c r="OG394"/>
      <c r="OH394"/>
      <c r="OI394"/>
      <c r="OJ394"/>
      <c r="OK394"/>
      <c r="OL394"/>
      <c r="OM394"/>
      <c r="ON394"/>
      <c r="OO394"/>
      <c r="OP394"/>
      <c r="OQ394"/>
      <c r="OR394"/>
      <c r="OS394"/>
      <c r="OT394"/>
      <c r="OU394"/>
      <c r="OV394"/>
      <c r="OW394"/>
      <c r="OX394"/>
      <c r="OY394"/>
      <c r="OZ394"/>
      <c r="PA394"/>
      <c r="PB394"/>
      <c r="PC394"/>
      <c r="PD394"/>
      <c r="PE394"/>
      <c r="PF394"/>
      <c r="PG394"/>
      <c r="PH394"/>
      <c r="PI394"/>
      <c r="PJ394"/>
      <c r="PK394"/>
      <c r="PL394"/>
      <c r="PM394"/>
      <c r="PN394"/>
      <c r="PO394"/>
      <c r="PP394"/>
      <c r="PQ394"/>
      <c r="PR394"/>
      <c r="PS394"/>
      <c r="PT394"/>
      <c r="PU394"/>
      <c r="PV394"/>
      <c r="PW394"/>
      <c r="PX394"/>
      <c r="PY394"/>
      <c r="PZ394"/>
      <c r="QA394"/>
      <c r="QB394"/>
      <c r="QC394"/>
      <c r="QD394"/>
      <c r="QE394"/>
      <c r="QF394"/>
      <c r="QG394"/>
      <c r="QH394"/>
      <c r="QI394"/>
      <c r="QJ394"/>
      <c r="QK394"/>
      <c r="QL394"/>
      <c r="QM394"/>
      <c r="QN394"/>
      <c r="QO394"/>
      <c r="QP394"/>
      <c r="QQ394"/>
      <c r="QR394"/>
      <c r="QS394"/>
      <c r="QT394"/>
      <c r="QU394"/>
      <c r="QV394"/>
      <c r="QW394"/>
      <c r="QX394"/>
      <c r="QY394"/>
      <c r="QZ394"/>
      <c r="RA394"/>
      <c r="RB394"/>
      <c r="RC394"/>
      <c r="RD394"/>
      <c r="RE394"/>
      <c r="RF394"/>
      <c r="RG394"/>
      <c r="RH394"/>
      <c r="RI394"/>
      <c r="RJ394"/>
      <c r="RK394"/>
      <c r="RL394"/>
      <c r="RM394"/>
      <c r="RN394"/>
      <c r="RO394"/>
      <c r="RP394"/>
      <c r="RQ394"/>
      <c r="RR394"/>
      <c r="RS394"/>
      <c r="RT394"/>
      <c r="RU394"/>
      <c r="RV394"/>
      <c r="RW394"/>
      <c r="RX394"/>
      <c r="RY394"/>
      <c r="RZ394"/>
      <c r="SA394"/>
      <c r="SB394"/>
      <c r="SC394"/>
      <c r="SD394"/>
      <c r="SE394"/>
      <c r="SF394"/>
      <c r="SG394"/>
      <c r="SH394"/>
      <c r="SI394"/>
      <c r="SJ394"/>
      <c r="SK394"/>
      <c r="SL394"/>
      <c r="SM394"/>
      <c r="SN394"/>
      <c r="SO394"/>
      <c r="SP394"/>
      <c r="SQ394"/>
      <c r="SR394"/>
      <c r="SS394"/>
      <c r="ST394"/>
      <c r="SU394"/>
      <c r="SV394"/>
      <c r="SW394"/>
      <c r="SX394"/>
      <c r="SY394"/>
      <c r="SZ394"/>
      <c r="TA394"/>
      <c r="TB394"/>
      <c r="TC394"/>
      <c r="TD394"/>
      <c r="TE394"/>
      <c r="TF394"/>
      <c r="TG394"/>
      <c r="TH394"/>
      <c r="TI394"/>
      <c r="TJ394"/>
      <c r="TK394"/>
      <c r="TL394"/>
      <c r="TM394"/>
      <c r="TN394"/>
      <c r="TO394"/>
      <c r="TP394"/>
      <c r="TQ394"/>
      <c r="TR394"/>
      <c r="TS394"/>
      <c r="TT394"/>
      <c r="TU394"/>
      <c r="TV394"/>
      <c r="TW394"/>
      <c r="TX394"/>
      <c r="TY394"/>
      <c r="TZ394"/>
      <c r="UA394"/>
      <c r="UB394"/>
      <c r="UC394"/>
      <c r="UD394"/>
      <c r="UE394"/>
      <c r="UF394"/>
      <c r="UG394"/>
      <c r="UH394"/>
      <c r="UI394"/>
      <c r="UJ394"/>
      <c r="UK394"/>
      <c r="UL394"/>
      <c r="UM394"/>
      <c r="UN394"/>
      <c r="UO394"/>
      <c r="UP394"/>
      <c r="UQ394"/>
      <c r="UR394"/>
      <c r="US394"/>
      <c r="UT394"/>
      <c r="UU394"/>
      <c r="UV394"/>
      <c r="UW394"/>
      <c r="UX394"/>
      <c r="UY394"/>
      <c r="UZ394"/>
      <c r="VA394"/>
      <c r="VB394"/>
      <c r="VC394"/>
      <c r="VD394"/>
      <c r="VE394"/>
      <c r="VF394"/>
      <c r="VG394"/>
      <c r="VH394"/>
      <c r="VI394"/>
      <c r="VJ394"/>
      <c r="VK394"/>
      <c r="VL394"/>
      <c r="VM394"/>
      <c r="VN394"/>
      <c r="VO394"/>
      <c r="VP394"/>
      <c r="VQ394"/>
      <c r="VR394"/>
      <c r="VS394"/>
      <c r="VT394"/>
      <c r="VU394"/>
      <c r="VV394"/>
      <c r="VW394"/>
      <c r="VX394"/>
      <c r="VY394"/>
      <c r="VZ394"/>
      <c r="WA394"/>
      <c r="WB394"/>
      <c r="WC394"/>
      <c r="WD394"/>
      <c r="WE394"/>
      <c r="WF394"/>
      <c r="WG394"/>
      <c r="WH394"/>
      <c r="WI394"/>
      <c r="WJ394"/>
      <c r="WK394"/>
      <c r="WL394"/>
      <c r="WM394"/>
      <c r="WN394"/>
      <c r="WO394"/>
      <c r="WP394"/>
      <c r="WQ394"/>
      <c r="WR394"/>
      <c r="WS394"/>
      <c r="WT394"/>
      <c r="WU394"/>
      <c r="WV394"/>
      <c r="WW394"/>
      <c r="WX394"/>
      <c r="WY394"/>
      <c r="WZ394"/>
      <c r="XA394"/>
      <c r="XB394"/>
      <c r="XC394"/>
      <c r="XD394"/>
      <c r="XE394"/>
      <c r="XF394"/>
      <c r="XG394"/>
      <c r="XH394"/>
      <c r="XI394"/>
      <c r="XJ394"/>
      <c r="XK394"/>
      <c r="XL394"/>
      <c r="XM394"/>
      <c r="XN394"/>
      <c r="XO394"/>
      <c r="XP394"/>
      <c r="XQ394"/>
      <c r="XR394"/>
      <c r="XS394"/>
      <c r="XT394"/>
      <c r="XU394"/>
      <c r="XV394"/>
      <c r="XW394"/>
      <c r="XX394"/>
      <c r="XY394"/>
      <c r="XZ394"/>
      <c r="YA394"/>
      <c r="YB394"/>
      <c r="YC394"/>
      <c r="YD394"/>
      <c r="YE394"/>
      <c r="YF394"/>
      <c r="YG394"/>
      <c r="YH394"/>
      <c r="YI394"/>
      <c r="YJ394"/>
      <c r="YK394"/>
      <c r="YL394"/>
      <c r="YM394"/>
      <c r="YN394"/>
      <c r="YO394"/>
      <c r="YP394"/>
      <c r="YQ394"/>
      <c r="YR394"/>
      <c r="YS394"/>
      <c r="YT394"/>
      <c r="YU394"/>
      <c r="YV394"/>
      <c r="YW394"/>
      <c r="YX394"/>
      <c r="YY394"/>
      <c r="YZ394"/>
      <c r="ZA394"/>
      <c r="ZB394"/>
      <c r="ZC394"/>
      <c r="ZD394"/>
      <c r="ZE394"/>
      <c r="ZF394"/>
      <c r="ZG394"/>
      <c r="ZH394"/>
      <c r="ZI394"/>
      <c r="ZJ394"/>
      <c r="ZK394"/>
      <c r="ZL394"/>
      <c r="ZM394"/>
      <c r="ZN394"/>
      <c r="ZO394"/>
      <c r="ZP394"/>
      <c r="ZQ394"/>
      <c r="ZR394"/>
      <c r="ZS394"/>
      <c r="ZT394"/>
      <c r="ZU394"/>
      <c r="ZV394"/>
      <c r="ZW394"/>
      <c r="ZX394"/>
      <c r="ZY394"/>
      <c r="ZZ394"/>
      <c r="AAA394"/>
      <c r="AAB394"/>
      <c r="AAC394"/>
      <c r="AAD394"/>
      <c r="AAE394"/>
      <c r="AAF394"/>
      <c r="AAG394"/>
      <c r="AAH394"/>
      <c r="AAI394"/>
      <c r="AAJ394"/>
      <c r="AAK394"/>
      <c r="AAL394"/>
      <c r="AAM394"/>
      <c r="AAN394"/>
      <c r="AAO394"/>
      <c r="AAP394"/>
      <c r="AAQ394"/>
      <c r="AAR394"/>
      <c r="AAS394"/>
      <c r="AAT394"/>
      <c r="AAU394"/>
      <c r="AAV394"/>
      <c r="AAW394"/>
      <c r="AAX394"/>
      <c r="AAY394"/>
      <c r="AAZ394"/>
      <c r="ABA394"/>
      <c r="ABB394"/>
      <c r="ABC394"/>
      <c r="ABD394"/>
      <c r="ABE394"/>
      <c r="ABF394"/>
      <c r="ABG394"/>
      <c r="ABH394"/>
      <c r="ABI394"/>
      <c r="ABJ394"/>
      <c r="ABK394"/>
      <c r="ABL394"/>
      <c r="ABM394"/>
      <c r="ABN394"/>
      <c r="ABO394"/>
      <c r="ABP394"/>
      <c r="ABQ394"/>
      <c r="ABR394"/>
      <c r="ABS394"/>
      <c r="ABT394"/>
      <c r="ABU394"/>
      <c r="ABV394"/>
      <c r="ABW394"/>
      <c r="ABX394"/>
      <c r="ABY394"/>
      <c r="ABZ394"/>
      <c r="ACA394"/>
      <c r="ACB394"/>
      <c r="ACC394"/>
      <c r="ACD394"/>
      <c r="ACE394"/>
      <c r="ACF394"/>
      <c r="ACG394"/>
      <c r="ACH394"/>
      <c r="ACI394"/>
      <c r="ACJ394"/>
      <c r="ACK394"/>
      <c r="ACL394"/>
      <c r="ACM394"/>
      <c r="ACN394"/>
      <c r="ACO394"/>
      <c r="ACP394"/>
      <c r="ACQ394"/>
      <c r="ACR394"/>
      <c r="ACS394"/>
      <c r="ACT394"/>
      <c r="ACU394"/>
      <c r="ACV394"/>
      <c r="ACW394"/>
      <c r="ACX394"/>
      <c r="ACY394"/>
      <c r="ACZ394"/>
      <c r="ADA394"/>
      <c r="ADB394"/>
      <c r="ADC394"/>
      <c r="ADD394"/>
      <c r="ADE394"/>
      <c r="ADF394"/>
      <c r="ADG394"/>
      <c r="ADH394"/>
      <c r="ADI394"/>
      <c r="ADJ394"/>
      <c r="ADK394"/>
      <c r="ADL394"/>
      <c r="ADM394"/>
      <c r="ADN394"/>
      <c r="ADO394"/>
      <c r="ADP394"/>
      <c r="ADQ394"/>
      <c r="ADR394"/>
      <c r="ADS394"/>
      <c r="ADT394"/>
      <c r="ADU394"/>
      <c r="ADV394"/>
      <c r="ADW394"/>
      <c r="ADX394"/>
      <c r="ADY394"/>
      <c r="ADZ394"/>
      <c r="AEA394"/>
      <c r="AEB394"/>
      <c r="AEC394"/>
      <c r="AED394"/>
      <c r="AEE394"/>
      <c r="AEF394"/>
      <c r="AEG394"/>
      <c r="AEH394"/>
      <c r="AEI394"/>
      <c r="AEJ394"/>
      <c r="AEK394"/>
      <c r="AEL394"/>
      <c r="AEM394"/>
      <c r="AEN394"/>
      <c r="AEO394"/>
      <c r="AEP394"/>
      <c r="AEQ394"/>
      <c r="AER394"/>
      <c r="AES394"/>
      <c r="AET394"/>
      <c r="AEU394"/>
      <c r="AEV394"/>
      <c r="AEW394"/>
      <c r="AEX394"/>
      <c r="AEY394"/>
      <c r="AEZ394"/>
      <c r="AFA394"/>
      <c r="AFB394"/>
      <c r="AFC394"/>
      <c r="AFD394"/>
      <c r="AFE394"/>
      <c r="AFF394"/>
      <c r="AFG394"/>
      <c r="AFH394"/>
      <c r="AFI394"/>
      <c r="AFJ394"/>
      <c r="AFK394"/>
      <c r="AFL394"/>
      <c r="AFM394"/>
      <c r="AFN394"/>
      <c r="AFO394"/>
      <c r="AFP394"/>
      <c r="AFQ394"/>
      <c r="AFR394"/>
      <c r="AFS394"/>
      <c r="AFT394"/>
      <c r="AFU394"/>
      <c r="AFV394"/>
      <c r="AFW394"/>
      <c r="AFX394"/>
      <c r="AFY394"/>
      <c r="AFZ394"/>
      <c r="AGA394"/>
      <c r="AGB394"/>
      <c r="AGC394"/>
      <c r="AGD394"/>
      <c r="AGE394"/>
      <c r="AGF394"/>
      <c r="AGG394"/>
      <c r="AGH394"/>
      <c r="AGI394"/>
      <c r="AGJ394"/>
      <c r="AGK394"/>
      <c r="AGL394"/>
      <c r="AGM394"/>
      <c r="AGN394"/>
      <c r="AGO394"/>
      <c r="AGP394"/>
      <c r="AGQ394"/>
      <c r="AGR394"/>
      <c r="AGS394"/>
      <c r="AGT394"/>
      <c r="AGU394"/>
      <c r="AGV394"/>
      <c r="AGW394"/>
      <c r="AGX394"/>
      <c r="AGY394"/>
      <c r="AGZ394"/>
      <c r="AHA394"/>
      <c r="AHB394"/>
      <c r="AHC394"/>
      <c r="AHD394"/>
      <c r="AHE394"/>
      <c r="AHF394"/>
      <c r="AHG394"/>
      <c r="AHH394"/>
      <c r="AHI394"/>
      <c r="AHJ394"/>
      <c r="AHK394"/>
      <c r="AHL394"/>
      <c r="AHM394"/>
      <c r="AHN394"/>
      <c r="AHO394"/>
      <c r="AHP394"/>
      <c r="AHQ394"/>
      <c r="AHR394"/>
      <c r="AHS394"/>
      <c r="AHT394"/>
      <c r="AHU394"/>
      <c r="AHV394"/>
      <c r="AHW394"/>
      <c r="AHX394"/>
      <c r="AHY394"/>
      <c r="AHZ394"/>
      <c r="AIA394"/>
      <c r="AIB394"/>
      <c r="AIC394"/>
      <c r="AID394"/>
      <c r="AIE394"/>
      <c r="AIF394"/>
      <c r="AIG394"/>
      <c r="AIH394"/>
      <c r="AII394"/>
      <c r="AIJ394"/>
      <c r="AIK394"/>
      <c r="AIL394"/>
      <c r="AIM394"/>
      <c r="AIN394"/>
      <c r="AIO394"/>
      <c r="AIP394"/>
      <c r="AIQ394"/>
      <c r="AIR394"/>
      <c r="AIS394"/>
      <c r="AIT394"/>
      <c r="AIU394"/>
      <c r="AIV394"/>
      <c r="AIW394"/>
      <c r="AIX394"/>
      <c r="AIY394"/>
      <c r="AIZ394"/>
      <c r="AJA394"/>
      <c r="AJB394"/>
      <c r="AJC394"/>
      <c r="AJD394"/>
      <c r="AJE394"/>
      <c r="AJF394"/>
      <c r="AJG394"/>
      <c r="AJH394"/>
      <c r="AJI394"/>
      <c r="AJJ394"/>
      <c r="AJK394"/>
      <c r="AJL394"/>
      <c r="AJM394"/>
      <c r="AJN394"/>
      <c r="AJO394"/>
      <c r="AJP394"/>
      <c r="AJQ394"/>
      <c r="AJR394"/>
      <c r="AJS394"/>
      <c r="AJT394"/>
      <c r="AJU394"/>
      <c r="AJV394"/>
      <c r="AJW394"/>
      <c r="AJX394"/>
      <c r="AJY394"/>
      <c r="AJZ394"/>
      <c r="AKA394"/>
      <c r="AKB394"/>
      <c r="AKC394"/>
      <c r="AKD394"/>
      <c r="AKE394"/>
      <c r="AKF394"/>
      <c r="AKG394"/>
      <c r="AKH394"/>
      <c r="AKI394"/>
      <c r="AKJ394"/>
      <c r="AKK394"/>
      <c r="AKL394"/>
      <c r="AKM394"/>
      <c r="AKN394"/>
      <c r="AKO394"/>
      <c r="AKP394"/>
      <c r="AKQ394"/>
      <c r="AKR394"/>
      <c r="AKS394"/>
      <c r="AKT394"/>
      <c r="AKU394"/>
      <c r="AKV394"/>
      <c r="AKW394"/>
      <c r="AKX394"/>
      <c r="AKY394"/>
      <c r="AKZ394"/>
      <c r="ALA394"/>
      <c r="ALB394"/>
      <c r="ALC394"/>
      <c r="ALD394"/>
      <c r="ALE394"/>
      <c r="ALF394"/>
      <c r="ALG394"/>
      <c r="ALH394"/>
      <c r="ALI394"/>
      <c r="ALJ394"/>
      <c r="ALK394"/>
      <c r="ALL394"/>
      <c r="ALM394"/>
      <c r="ALN394"/>
      <c r="ALO394"/>
      <c r="ALP394"/>
      <c r="ALQ394"/>
      <c r="ALR394"/>
      <c r="ALS394"/>
      <c r="ALT394"/>
      <c r="ALU394"/>
      <c r="ALV394"/>
      <c r="ALW394"/>
      <c r="ALX394"/>
      <c r="ALY394"/>
      <c r="ALZ394"/>
      <c r="AMA394"/>
      <c r="AMB394"/>
      <c r="AMC394"/>
      <c r="AMD394"/>
      <c r="AME394"/>
      <c r="AMF394"/>
      <c r="AMG394"/>
      <c r="AMH394"/>
      <c r="AMI394"/>
      <c r="AMJ394"/>
    </row>
    <row r="395" spans="1:1024" x14ac:dyDescent="0.25">
      <c r="A395" s="123" t="s">
        <v>1411</v>
      </c>
      <c r="B395"/>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c r="KL395"/>
      <c r="KM395"/>
      <c r="KN395"/>
      <c r="KO395"/>
      <c r="KP395"/>
      <c r="KQ395"/>
      <c r="KR395"/>
      <c r="KS395"/>
      <c r="KT395"/>
      <c r="KU395"/>
      <c r="KV395"/>
      <c r="KW395"/>
      <c r="KX395"/>
      <c r="KY395"/>
      <c r="KZ395"/>
      <c r="LA395"/>
      <c r="LB395"/>
      <c r="LC395"/>
      <c r="LD395"/>
      <c r="LE395"/>
      <c r="LF395"/>
      <c r="LG395"/>
      <c r="LH395"/>
      <c r="LI395"/>
      <c r="LJ395"/>
      <c r="LK395"/>
      <c r="LL395"/>
      <c r="LM395"/>
      <c r="LN395"/>
      <c r="LO395"/>
      <c r="LP395"/>
      <c r="LQ395"/>
      <c r="LR395"/>
      <c r="LS395"/>
      <c r="LT395"/>
      <c r="LU395"/>
      <c r="LV395"/>
      <c r="LW395"/>
      <c r="LX395"/>
      <c r="LY395"/>
      <c r="LZ395"/>
      <c r="MA395"/>
      <c r="MB395"/>
      <c r="MC395"/>
      <c r="MD395"/>
      <c r="ME395"/>
      <c r="MF395"/>
      <c r="MG395"/>
      <c r="MH395"/>
      <c r="MI395"/>
      <c r="MJ395"/>
      <c r="MK395"/>
      <c r="ML395"/>
      <c r="MM395"/>
      <c r="MN395"/>
      <c r="MO395"/>
      <c r="MP395"/>
      <c r="MQ395"/>
      <c r="MR395"/>
      <c r="MS395"/>
      <c r="MT395"/>
      <c r="MU395"/>
      <c r="MV395"/>
      <c r="MW395"/>
      <c r="MX395"/>
      <c r="MY395"/>
      <c r="MZ395"/>
      <c r="NA395"/>
      <c r="NB395"/>
      <c r="NC395"/>
      <c r="ND395"/>
      <c r="NE395"/>
      <c r="NF395"/>
      <c r="NG395"/>
      <c r="NH395"/>
      <c r="NI395"/>
      <c r="NJ395"/>
      <c r="NK395"/>
      <c r="NL395"/>
      <c r="NM395"/>
      <c r="NN395"/>
      <c r="NO395"/>
      <c r="NP395"/>
      <c r="NQ395"/>
      <c r="NR395"/>
      <c r="NS395"/>
      <c r="NT395"/>
      <c r="NU395"/>
      <c r="NV395"/>
      <c r="NW395"/>
      <c r="NX395"/>
      <c r="NY395"/>
      <c r="NZ395"/>
      <c r="OA395"/>
      <c r="OB395"/>
      <c r="OC395"/>
      <c r="OD395"/>
      <c r="OE395"/>
      <c r="OF395"/>
      <c r="OG395"/>
      <c r="OH395"/>
      <c r="OI395"/>
      <c r="OJ395"/>
      <c r="OK395"/>
      <c r="OL395"/>
      <c r="OM395"/>
      <c r="ON395"/>
      <c r="OO395"/>
      <c r="OP395"/>
      <c r="OQ395"/>
      <c r="OR395"/>
      <c r="OS395"/>
      <c r="OT395"/>
      <c r="OU395"/>
      <c r="OV395"/>
      <c r="OW395"/>
      <c r="OX395"/>
      <c r="OY395"/>
      <c r="OZ395"/>
      <c r="PA395"/>
      <c r="PB395"/>
      <c r="PC395"/>
      <c r="PD395"/>
      <c r="PE395"/>
      <c r="PF395"/>
      <c r="PG395"/>
      <c r="PH395"/>
      <c r="PI395"/>
      <c r="PJ395"/>
      <c r="PK395"/>
      <c r="PL395"/>
      <c r="PM395"/>
      <c r="PN395"/>
      <c r="PO395"/>
      <c r="PP395"/>
      <c r="PQ395"/>
      <c r="PR395"/>
      <c r="PS395"/>
      <c r="PT395"/>
      <c r="PU395"/>
      <c r="PV395"/>
      <c r="PW395"/>
      <c r="PX395"/>
      <c r="PY395"/>
      <c r="PZ395"/>
      <c r="QA395"/>
      <c r="QB395"/>
      <c r="QC395"/>
      <c r="QD395"/>
      <c r="QE395"/>
      <c r="QF395"/>
      <c r="QG395"/>
      <c r="QH395"/>
      <c r="QI395"/>
      <c r="QJ395"/>
      <c r="QK395"/>
      <c r="QL395"/>
      <c r="QM395"/>
      <c r="QN395"/>
      <c r="QO395"/>
      <c r="QP395"/>
      <c r="QQ395"/>
      <c r="QR395"/>
      <c r="QS395"/>
      <c r="QT395"/>
      <c r="QU395"/>
      <c r="QV395"/>
      <c r="QW395"/>
      <c r="QX395"/>
      <c r="QY395"/>
      <c r="QZ395"/>
      <c r="RA395"/>
      <c r="RB395"/>
      <c r="RC395"/>
      <c r="RD395"/>
      <c r="RE395"/>
      <c r="RF395"/>
      <c r="RG395"/>
      <c r="RH395"/>
      <c r="RI395"/>
      <c r="RJ395"/>
      <c r="RK395"/>
      <c r="RL395"/>
      <c r="RM395"/>
      <c r="RN395"/>
      <c r="RO395"/>
      <c r="RP395"/>
      <c r="RQ395"/>
      <c r="RR395"/>
      <c r="RS395"/>
      <c r="RT395"/>
      <c r="RU395"/>
      <c r="RV395"/>
      <c r="RW395"/>
      <c r="RX395"/>
      <c r="RY395"/>
      <c r="RZ395"/>
      <c r="SA395"/>
      <c r="SB395"/>
      <c r="SC395"/>
      <c r="SD395"/>
      <c r="SE395"/>
      <c r="SF395"/>
      <c r="SG395"/>
      <c r="SH395"/>
      <c r="SI395"/>
      <c r="SJ395"/>
      <c r="SK395"/>
      <c r="SL395"/>
      <c r="SM395"/>
      <c r="SN395"/>
      <c r="SO395"/>
      <c r="SP395"/>
      <c r="SQ395"/>
      <c r="SR395"/>
      <c r="SS395"/>
      <c r="ST395"/>
      <c r="SU395"/>
      <c r="SV395"/>
      <c r="SW395"/>
      <c r="SX395"/>
      <c r="SY395"/>
      <c r="SZ395"/>
      <c r="TA395"/>
      <c r="TB395"/>
      <c r="TC395"/>
      <c r="TD395"/>
      <c r="TE395"/>
      <c r="TF395"/>
      <c r="TG395"/>
      <c r="TH395"/>
      <c r="TI395"/>
      <c r="TJ395"/>
      <c r="TK395"/>
      <c r="TL395"/>
      <c r="TM395"/>
      <c r="TN395"/>
      <c r="TO395"/>
      <c r="TP395"/>
      <c r="TQ395"/>
      <c r="TR395"/>
      <c r="TS395"/>
      <c r="TT395"/>
      <c r="TU395"/>
      <c r="TV395"/>
      <c r="TW395"/>
      <c r="TX395"/>
      <c r="TY395"/>
      <c r="TZ395"/>
      <c r="UA395"/>
      <c r="UB395"/>
      <c r="UC395"/>
      <c r="UD395"/>
      <c r="UE395"/>
      <c r="UF395"/>
      <c r="UG395"/>
      <c r="UH395"/>
      <c r="UI395"/>
      <c r="UJ395"/>
      <c r="UK395"/>
      <c r="UL395"/>
      <c r="UM395"/>
      <c r="UN395"/>
      <c r="UO395"/>
      <c r="UP395"/>
      <c r="UQ395"/>
      <c r="UR395"/>
      <c r="US395"/>
      <c r="UT395"/>
      <c r="UU395"/>
      <c r="UV395"/>
      <c r="UW395"/>
      <c r="UX395"/>
      <c r="UY395"/>
      <c r="UZ395"/>
      <c r="VA395"/>
      <c r="VB395"/>
      <c r="VC395"/>
      <c r="VD395"/>
      <c r="VE395"/>
      <c r="VF395"/>
      <c r="VG395"/>
      <c r="VH395"/>
      <c r="VI395"/>
      <c r="VJ395"/>
      <c r="VK395"/>
      <c r="VL395"/>
      <c r="VM395"/>
      <c r="VN395"/>
      <c r="VO395"/>
      <c r="VP395"/>
      <c r="VQ395"/>
      <c r="VR395"/>
      <c r="VS395"/>
      <c r="VT395"/>
      <c r="VU395"/>
      <c r="VV395"/>
      <c r="VW395"/>
      <c r="VX395"/>
      <c r="VY395"/>
      <c r="VZ395"/>
      <c r="WA395"/>
      <c r="WB395"/>
      <c r="WC395"/>
      <c r="WD395"/>
      <c r="WE395"/>
      <c r="WF395"/>
      <c r="WG395"/>
      <c r="WH395"/>
      <c r="WI395"/>
      <c r="WJ395"/>
      <c r="WK395"/>
      <c r="WL395"/>
      <c r="WM395"/>
      <c r="WN395"/>
      <c r="WO395"/>
      <c r="WP395"/>
      <c r="WQ395"/>
      <c r="WR395"/>
      <c r="WS395"/>
      <c r="WT395"/>
      <c r="WU395"/>
      <c r="WV395"/>
      <c r="WW395"/>
      <c r="WX395"/>
      <c r="WY395"/>
      <c r="WZ395"/>
      <c r="XA395"/>
      <c r="XB395"/>
      <c r="XC395"/>
      <c r="XD395"/>
      <c r="XE395"/>
      <c r="XF395"/>
      <c r="XG395"/>
      <c r="XH395"/>
      <c r="XI395"/>
      <c r="XJ395"/>
      <c r="XK395"/>
      <c r="XL395"/>
      <c r="XM395"/>
      <c r="XN395"/>
      <c r="XO395"/>
      <c r="XP395"/>
      <c r="XQ395"/>
      <c r="XR395"/>
      <c r="XS395"/>
      <c r="XT395"/>
      <c r="XU395"/>
      <c r="XV395"/>
      <c r="XW395"/>
      <c r="XX395"/>
      <c r="XY395"/>
      <c r="XZ395"/>
      <c r="YA395"/>
      <c r="YB395"/>
      <c r="YC395"/>
      <c r="YD395"/>
      <c r="YE395"/>
      <c r="YF395"/>
      <c r="YG395"/>
      <c r="YH395"/>
      <c r="YI395"/>
      <c r="YJ395"/>
      <c r="YK395"/>
      <c r="YL395"/>
      <c r="YM395"/>
      <c r="YN395"/>
      <c r="YO395"/>
      <c r="YP395"/>
      <c r="YQ395"/>
      <c r="YR395"/>
      <c r="YS395"/>
      <c r="YT395"/>
      <c r="YU395"/>
      <c r="YV395"/>
      <c r="YW395"/>
      <c r="YX395"/>
      <c r="YY395"/>
      <c r="YZ395"/>
      <c r="ZA395"/>
      <c r="ZB395"/>
      <c r="ZC395"/>
      <c r="ZD395"/>
      <c r="ZE395"/>
      <c r="ZF395"/>
      <c r="ZG395"/>
      <c r="ZH395"/>
      <c r="ZI395"/>
      <c r="ZJ395"/>
      <c r="ZK395"/>
      <c r="ZL395"/>
      <c r="ZM395"/>
      <c r="ZN395"/>
      <c r="ZO395"/>
      <c r="ZP395"/>
      <c r="ZQ395"/>
      <c r="ZR395"/>
      <c r="ZS395"/>
      <c r="ZT395"/>
      <c r="ZU395"/>
      <c r="ZV395"/>
      <c r="ZW395"/>
      <c r="ZX395"/>
      <c r="ZY395"/>
      <c r="ZZ395"/>
      <c r="AAA395"/>
      <c r="AAB395"/>
      <c r="AAC395"/>
      <c r="AAD395"/>
      <c r="AAE395"/>
      <c r="AAF395"/>
      <c r="AAG395"/>
      <c r="AAH395"/>
      <c r="AAI395"/>
      <c r="AAJ395"/>
      <c r="AAK395"/>
      <c r="AAL395"/>
      <c r="AAM395"/>
      <c r="AAN395"/>
      <c r="AAO395"/>
      <c r="AAP395"/>
      <c r="AAQ395"/>
      <c r="AAR395"/>
      <c r="AAS395"/>
      <c r="AAT395"/>
      <c r="AAU395"/>
      <c r="AAV395"/>
      <c r="AAW395"/>
      <c r="AAX395"/>
      <c r="AAY395"/>
      <c r="AAZ395"/>
      <c r="ABA395"/>
      <c r="ABB395"/>
      <c r="ABC395"/>
      <c r="ABD395"/>
      <c r="ABE395"/>
      <c r="ABF395"/>
      <c r="ABG395"/>
      <c r="ABH395"/>
      <c r="ABI395"/>
      <c r="ABJ395"/>
      <c r="ABK395"/>
      <c r="ABL395"/>
      <c r="ABM395"/>
      <c r="ABN395"/>
      <c r="ABO395"/>
      <c r="ABP395"/>
      <c r="ABQ395"/>
      <c r="ABR395"/>
      <c r="ABS395"/>
      <c r="ABT395"/>
      <c r="ABU395"/>
      <c r="ABV395"/>
      <c r="ABW395"/>
      <c r="ABX395"/>
      <c r="ABY395"/>
      <c r="ABZ395"/>
      <c r="ACA395"/>
      <c r="ACB395"/>
      <c r="ACC395"/>
      <c r="ACD395"/>
      <c r="ACE395"/>
      <c r="ACF395"/>
      <c r="ACG395"/>
      <c r="ACH395"/>
      <c r="ACI395"/>
      <c r="ACJ395"/>
      <c r="ACK395"/>
      <c r="ACL395"/>
      <c r="ACM395"/>
      <c r="ACN395"/>
      <c r="ACO395"/>
      <c r="ACP395"/>
      <c r="ACQ395"/>
      <c r="ACR395"/>
      <c r="ACS395"/>
      <c r="ACT395"/>
      <c r="ACU395"/>
      <c r="ACV395"/>
      <c r="ACW395"/>
      <c r="ACX395"/>
      <c r="ACY395"/>
      <c r="ACZ395"/>
      <c r="ADA395"/>
      <c r="ADB395"/>
      <c r="ADC395"/>
      <c r="ADD395"/>
      <c r="ADE395"/>
      <c r="ADF395"/>
      <c r="ADG395"/>
      <c r="ADH395"/>
      <c r="ADI395"/>
      <c r="ADJ395"/>
      <c r="ADK395"/>
      <c r="ADL395"/>
      <c r="ADM395"/>
      <c r="ADN395"/>
      <c r="ADO395"/>
      <c r="ADP395"/>
      <c r="ADQ395"/>
      <c r="ADR395"/>
      <c r="ADS395"/>
      <c r="ADT395"/>
      <c r="ADU395"/>
      <c r="ADV395"/>
      <c r="ADW395"/>
      <c r="ADX395"/>
      <c r="ADY395"/>
      <c r="ADZ395"/>
      <c r="AEA395"/>
      <c r="AEB395"/>
      <c r="AEC395"/>
      <c r="AED395"/>
      <c r="AEE395"/>
      <c r="AEF395"/>
      <c r="AEG395"/>
      <c r="AEH395"/>
      <c r="AEI395"/>
      <c r="AEJ395"/>
      <c r="AEK395"/>
      <c r="AEL395"/>
      <c r="AEM395"/>
      <c r="AEN395"/>
      <c r="AEO395"/>
      <c r="AEP395"/>
      <c r="AEQ395"/>
      <c r="AER395"/>
      <c r="AES395"/>
      <c r="AET395"/>
      <c r="AEU395"/>
      <c r="AEV395"/>
      <c r="AEW395"/>
      <c r="AEX395"/>
      <c r="AEY395"/>
      <c r="AEZ395"/>
      <c r="AFA395"/>
      <c r="AFB395"/>
      <c r="AFC395"/>
      <c r="AFD395"/>
      <c r="AFE395"/>
      <c r="AFF395"/>
      <c r="AFG395"/>
      <c r="AFH395"/>
      <c r="AFI395"/>
      <c r="AFJ395"/>
      <c r="AFK395"/>
      <c r="AFL395"/>
      <c r="AFM395"/>
      <c r="AFN395"/>
      <c r="AFO395"/>
      <c r="AFP395"/>
      <c r="AFQ395"/>
      <c r="AFR395"/>
      <c r="AFS395"/>
      <c r="AFT395"/>
      <c r="AFU395"/>
      <c r="AFV395"/>
      <c r="AFW395"/>
      <c r="AFX395"/>
      <c r="AFY395"/>
      <c r="AFZ395"/>
      <c r="AGA395"/>
      <c r="AGB395"/>
      <c r="AGC395"/>
      <c r="AGD395"/>
      <c r="AGE395"/>
      <c r="AGF395"/>
      <c r="AGG395"/>
      <c r="AGH395"/>
      <c r="AGI395"/>
      <c r="AGJ395"/>
      <c r="AGK395"/>
      <c r="AGL395"/>
      <c r="AGM395"/>
      <c r="AGN395"/>
      <c r="AGO395"/>
      <c r="AGP395"/>
      <c r="AGQ395"/>
      <c r="AGR395"/>
      <c r="AGS395"/>
      <c r="AGT395"/>
      <c r="AGU395"/>
      <c r="AGV395"/>
      <c r="AGW395"/>
      <c r="AGX395"/>
      <c r="AGY395"/>
      <c r="AGZ395"/>
      <c r="AHA395"/>
      <c r="AHB395"/>
      <c r="AHC395"/>
      <c r="AHD395"/>
      <c r="AHE395"/>
      <c r="AHF395"/>
      <c r="AHG395"/>
      <c r="AHH395"/>
      <c r="AHI395"/>
      <c r="AHJ395"/>
      <c r="AHK395"/>
      <c r="AHL395"/>
      <c r="AHM395"/>
      <c r="AHN395"/>
      <c r="AHO395"/>
      <c r="AHP395"/>
      <c r="AHQ395"/>
      <c r="AHR395"/>
      <c r="AHS395"/>
      <c r="AHT395"/>
      <c r="AHU395"/>
      <c r="AHV395"/>
      <c r="AHW395"/>
      <c r="AHX395"/>
      <c r="AHY395"/>
      <c r="AHZ395"/>
      <c r="AIA395"/>
      <c r="AIB395"/>
      <c r="AIC395"/>
      <c r="AID395"/>
      <c r="AIE395"/>
      <c r="AIF395"/>
      <c r="AIG395"/>
      <c r="AIH395"/>
      <c r="AII395"/>
      <c r="AIJ395"/>
      <c r="AIK395"/>
      <c r="AIL395"/>
      <c r="AIM395"/>
      <c r="AIN395"/>
      <c r="AIO395"/>
      <c r="AIP395"/>
      <c r="AIQ395"/>
      <c r="AIR395"/>
      <c r="AIS395"/>
      <c r="AIT395"/>
      <c r="AIU395"/>
      <c r="AIV395"/>
      <c r="AIW395"/>
      <c r="AIX395"/>
      <c r="AIY395"/>
      <c r="AIZ395"/>
      <c r="AJA395"/>
      <c r="AJB395"/>
      <c r="AJC395"/>
      <c r="AJD395"/>
      <c r="AJE395"/>
      <c r="AJF395"/>
      <c r="AJG395"/>
      <c r="AJH395"/>
      <c r="AJI395"/>
      <c r="AJJ395"/>
      <c r="AJK395"/>
      <c r="AJL395"/>
      <c r="AJM395"/>
      <c r="AJN395"/>
      <c r="AJO395"/>
      <c r="AJP395"/>
      <c r="AJQ395"/>
      <c r="AJR395"/>
      <c r="AJS395"/>
      <c r="AJT395"/>
      <c r="AJU395"/>
      <c r="AJV395"/>
      <c r="AJW395"/>
      <c r="AJX395"/>
      <c r="AJY395"/>
      <c r="AJZ395"/>
      <c r="AKA395"/>
      <c r="AKB395"/>
      <c r="AKC395"/>
      <c r="AKD395"/>
      <c r="AKE395"/>
      <c r="AKF395"/>
      <c r="AKG395"/>
      <c r="AKH395"/>
      <c r="AKI395"/>
      <c r="AKJ395"/>
      <c r="AKK395"/>
      <c r="AKL395"/>
      <c r="AKM395"/>
      <c r="AKN395"/>
      <c r="AKO395"/>
      <c r="AKP395"/>
      <c r="AKQ395"/>
      <c r="AKR395"/>
      <c r="AKS395"/>
      <c r="AKT395"/>
      <c r="AKU395"/>
      <c r="AKV395"/>
      <c r="AKW395"/>
      <c r="AKX395"/>
      <c r="AKY395"/>
      <c r="AKZ395"/>
      <c r="ALA395"/>
      <c r="ALB395"/>
      <c r="ALC395"/>
      <c r="ALD395"/>
      <c r="ALE395"/>
      <c r="ALF395"/>
      <c r="ALG395"/>
      <c r="ALH395"/>
      <c r="ALI395"/>
      <c r="ALJ395"/>
      <c r="ALK395"/>
      <c r="ALL395"/>
      <c r="ALM395"/>
      <c r="ALN395"/>
      <c r="ALO395"/>
      <c r="ALP395"/>
      <c r="ALQ395"/>
      <c r="ALR395"/>
      <c r="ALS395"/>
      <c r="ALT395"/>
      <c r="ALU395"/>
      <c r="ALV395"/>
      <c r="ALW395"/>
      <c r="ALX395"/>
      <c r="ALY395"/>
      <c r="ALZ395"/>
      <c r="AMA395"/>
      <c r="AMB395"/>
      <c r="AMC395"/>
      <c r="AMD395"/>
      <c r="AME395"/>
      <c r="AMF395"/>
      <c r="AMG395"/>
      <c r="AMH395"/>
      <c r="AMI395"/>
      <c r="AMJ395"/>
    </row>
    <row r="396" spans="1:1024" x14ac:dyDescent="0.25">
      <c r="A396" s="105" t="s">
        <v>1412</v>
      </c>
      <c r="B396" s="106">
        <v>1</v>
      </c>
      <c r="C396" s="106">
        <v>1</v>
      </c>
      <c r="D396" s="106">
        <v>0.94399999999999995</v>
      </c>
      <c r="E396" s="106">
        <v>0.95299999999999996</v>
      </c>
      <c r="F396" s="106">
        <v>0.75</v>
      </c>
      <c r="G396" s="106">
        <v>0.84499999999999997</v>
      </c>
      <c r="H396" s="106">
        <v>0.4577</v>
      </c>
      <c r="I396" s="106">
        <v>0.66</v>
      </c>
      <c r="J396" s="106">
        <v>0.442</v>
      </c>
      <c r="K396" s="106">
        <v>1</v>
      </c>
      <c r="L396" s="106">
        <v>1</v>
      </c>
      <c r="M396" s="106">
        <v>0.94599999999999995</v>
      </c>
      <c r="N396" s="106">
        <v>0.96899999999999997</v>
      </c>
      <c r="O396" s="106">
        <v>0.97</v>
      </c>
      <c r="P396" s="107">
        <v>0.89100000000000001</v>
      </c>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c r="HD396"/>
      <c r="HE396"/>
      <c r="HF396"/>
      <c r="HG396"/>
      <c r="HH396"/>
      <c r="HI396"/>
      <c r="HJ396"/>
      <c r="HK396"/>
      <c r="HL396"/>
      <c r="HM396"/>
      <c r="HN396"/>
      <c r="HO396"/>
      <c r="HP396"/>
      <c r="HQ396"/>
      <c r="HR396"/>
      <c r="HS396"/>
      <c r="HT396"/>
      <c r="HU396"/>
      <c r="HV396"/>
      <c r="HW396"/>
      <c r="HX396"/>
      <c r="HY396"/>
      <c r="HZ396"/>
      <c r="IA396"/>
      <c r="IB396"/>
      <c r="IC396"/>
      <c r="ID396"/>
      <c r="IE396"/>
      <c r="IF396"/>
      <c r="IG396"/>
      <c r="IH396"/>
      <c r="II396"/>
      <c r="IJ396"/>
      <c r="IK396"/>
      <c r="IL396"/>
      <c r="IM396"/>
      <c r="IN396"/>
      <c r="IO396"/>
      <c r="IP396"/>
      <c r="IQ396"/>
      <c r="IR396"/>
      <c r="IS396"/>
      <c r="IT396"/>
      <c r="IU396"/>
      <c r="IV396"/>
      <c r="IW396"/>
      <c r="IX396"/>
      <c r="IY396"/>
      <c r="IZ396"/>
      <c r="JA396"/>
      <c r="JB396"/>
      <c r="JC396"/>
      <c r="JD396"/>
      <c r="JE396"/>
      <c r="JF396"/>
      <c r="JG396"/>
      <c r="JH396"/>
      <c r="JI396"/>
      <c r="JJ396"/>
      <c r="JK396"/>
      <c r="JL396"/>
      <c r="JM396"/>
      <c r="JN396"/>
      <c r="JO396"/>
      <c r="JP396"/>
      <c r="JQ396"/>
      <c r="JR396"/>
      <c r="JS396"/>
      <c r="JT396"/>
      <c r="JU396"/>
      <c r="JV396"/>
      <c r="JW396"/>
      <c r="JX396"/>
      <c r="JY396"/>
      <c r="JZ396"/>
      <c r="KA396"/>
      <c r="KB396"/>
      <c r="KC396"/>
      <c r="KD396"/>
      <c r="KE396"/>
      <c r="KF396"/>
      <c r="KG396"/>
      <c r="KH396"/>
      <c r="KI396"/>
      <c r="KJ396"/>
      <c r="KK396"/>
      <c r="KL396"/>
      <c r="KM396"/>
      <c r="KN396"/>
      <c r="KO396"/>
      <c r="KP396"/>
      <c r="KQ396"/>
      <c r="KR396"/>
      <c r="KS396"/>
      <c r="KT396"/>
      <c r="KU396"/>
      <c r="KV396"/>
      <c r="KW396"/>
      <c r="KX396"/>
      <c r="KY396"/>
      <c r="KZ396"/>
      <c r="LA396"/>
      <c r="LB396"/>
      <c r="LC396"/>
      <c r="LD396"/>
      <c r="LE396"/>
      <c r="LF396"/>
      <c r="LG396"/>
      <c r="LH396"/>
      <c r="LI396"/>
      <c r="LJ396"/>
      <c r="LK396"/>
      <c r="LL396"/>
      <c r="LM396"/>
      <c r="LN396"/>
      <c r="LO396"/>
      <c r="LP396"/>
      <c r="LQ396"/>
      <c r="LR396"/>
      <c r="LS396"/>
      <c r="LT396"/>
      <c r="LU396"/>
      <c r="LV396"/>
      <c r="LW396"/>
      <c r="LX396"/>
      <c r="LY396"/>
      <c r="LZ396"/>
      <c r="MA396"/>
      <c r="MB396"/>
      <c r="MC396"/>
      <c r="MD396"/>
      <c r="ME396"/>
      <c r="MF396"/>
      <c r="MG396"/>
      <c r="MH396"/>
      <c r="MI396"/>
      <c r="MJ396"/>
      <c r="MK396"/>
      <c r="ML396"/>
      <c r="MM396"/>
      <c r="MN396"/>
      <c r="MO396"/>
      <c r="MP396"/>
      <c r="MQ396"/>
      <c r="MR396"/>
      <c r="MS396"/>
      <c r="MT396"/>
      <c r="MU396"/>
      <c r="MV396"/>
      <c r="MW396"/>
      <c r="MX396"/>
      <c r="MY396"/>
      <c r="MZ396"/>
      <c r="NA396"/>
      <c r="NB396"/>
      <c r="NC396"/>
      <c r="ND396"/>
      <c r="NE396"/>
      <c r="NF396"/>
      <c r="NG396"/>
      <c r="NH396"/>
      <c r="NI396"/>
      <c r="NJ396"/>
      <c r="NK396"/>
      <c r="NL396"/>
      <c r="NM396"/>
      <c r="NN396"/>
      <c r="NO396"/>
      <c r="NP396"/>
      <c r="NQ396"/>
      <c r="NR396"/>
      <c r="NS396"/>
      <c r="NT396"/>
      <c r="NU396"/>
      <c r="NV396"/>
      <c r="NW396"/>
      <c r="NX396"/>
      <c r="NY396"/>
      <c r="NZ396"/>
      <c r="OA396"/>
      <c r="OB396"/>
      <c r="OC396"/>
      <c r="OD396"/>
      <c r="OE396"/>
      <c r="OF396"/>
      <c r="OG396"/>
      <c r="OH396"/>
      <c r="OI396"/>
      <c r="OJ396"/>
      <c r="OK396"/>
      <c r="OL396"/>
      <c r="OM396"/>
      <c r="ON396"/>
      <c r="OO396"/>
      <c r="OP396"/>
      <c r="OQ396"/>
      <c r="OR396"/>
      <c r="OS396"/>
      <c r="OT396"/>
      <c r="OU396"/>
      <c r="OV396"/>
      <c r="OW396"/>
      <c r="OX396"/>
      <c r="OY396"/>
      <c r="OZ396"/>
      <c r="PA396"/>
      <c r="PB396"/>
      <c r="PC396"/>
      <c r="PD396"/>
      <c r="PE396"/>
      <c r="PF396"/>
      <c r="PG396"/>
      <c r="PH396"/>
      <c r="PI396"/>
      <c r="PJ396"/>
      <c r="PK396"/>
      <c r="PL396"/>
      <c r="PM396"/>
      <c r="PN396"/>
      <c r="PO396"/>
      <c r="PP396"/>
      <c r="PQ396"/>
      <c r="PR396"/>
      <c r="PS396"/>
      <c r="PT396"/>
      <c r="PU396"/>
      <c r="PV396"/>
      <c r="PW396"/>
      <c r="PX396"/>
      <c r="PY396"/>
      <c r="PZ396"/>
      <c r="QA396"/>
      <c r="QB396"/>
      <c r="QC396"/>
      <c r="QD396"/>
      <c r="QE396"/>
      <c r="QF396"/>
      <c r="QG396"/>
      <c r="QH396"/>
      <c r="QI396"/>
      <c r="QJ396"/>
      <c r="QK396"/>
      <c r="QL396"/>
      <c r="QM396"/>
      <c r="QN396"/>
      <c r="QO396"/>
      <c r="QP396"/>
      <c r="QQ396"/>
      <c r="QR396"/>
      <c r="QS396"/>
      <c r="QT396"/>
      <c r="QU396"/>
      <c r="QV396"/>
      <c r="QW396"/>
      <c r="QX396"/>
      <c r="QY396"/>
      <c r="QZ396"/>
      <c r="RA396"/>
      <c r="RB396"/>
      <c r="RC396"/>
      <c r="RD396"/>
      <c r="RE396"/>
      <c r="RF396"/>
      <c r="RG396"/>
      <c r="RH396"/>
      <c r="RI396"/>
      <c r="RJ396"/>
      <c r="RK396"/>
      <c r="RL396"/>
      <c r="RM396"/>
      <c r="RN396"/>
      <c r="RO396"/>
      <c r="RP396"/>
      <c r="RQ396"/>
      <c r="RR396"/>
      <c r="RS396"/>
      <c r="RT396"/>
      <c r="RU396"/>
      <c r="RV396"/>
      <c r="RW396"/>
      <c r="RX396"/>
      <c r="RY396"/>
      <c r="RZ396"/>
      <c r="SA396"/>
      <c r="SB396"/>
      <c r="SC396"/>
      <c r="SD396"/>
      <c r="SE396"/>
      <c r="SF396"/>
      <c r="SG396"/>
      <c r="SH396"/>
      <c r="SI396"/>
      <c r="SJ396"/>
      <c r="SK396"/>
      <c r="SL396"/>
      <c r="SM396"/>
      <c r="SN396"/>
      <c r="SO396"/>
      <c r="SP396"/>
      <c r="SQ396"/>
      <c r="SR396"/>
      <c r="SS396"/>
      <c r="ST396"/>
      <c r="SU396"/>
      <c r="SV396"/>
      <c r="SW396"/>
      <c r="SX396"/>
      <c r="SY396"/>
      <c r="SZ396"/>
      <c r="TA396"/>
      <c r="TB396"/>
      <c r="TC396"/>
      <c r="TD396"/>
      <c r="TE396"/>
      <c r="TF396"/>
      <c r="TG396"/>
      <c r="TH396"/>
      <c r="TI396"/>
      <c r="TJ396"/>
      <c r="TK396"/>
      <c r="TL396"/>
      <c r="TM396"/>
      <c r="TN396"/>
      <c r="TO396"/>
      <c r="TP396"/>
      <c r="TQ396"/>
      <c r="TR396"/>
      <c r="TS396"/>
      <c r="TT396"/>
      <c r="TU396"/>
      <c r="TV396"/>
      <c r="TW396"/>
      <c r="TX396"/>
      <c r="TY396"/>
      <c r="TZ396"/>
      <c r="UA396"/>
      <c r="UB396"/>
      <c r="UC396"/>
      <c r="UD396"/>
      <c r="UE396"/>
      <c r="UF396"/>
      <c r="UG396"/>
      <c r="UH396"/>
      <c r="UI396"/>
      <c r="UJ396"/>
      <c r="UK396"/>
      <c r="UL396"/>
      <c r="UM396"/>
      <c r="UN396"/>
      <c r="UO396"/>
      <c r="UP396"/>
      <c r="UQ396"/>
      <c r="UR396"/>
      <c r="US396"/>
      <c r="UT396"/>
      <c r="UU396"/>
      <c r="UV396"/>
      <c r="UW396"/>
      <c r="UX396"/>
      <c r="UY396"/>
      <c r="UZ396"/>
      <c r="VA396"/>
      <c r="VB396"/>
      <c r="VC396"/>
      <c r="VD396"/>
      <c r="VE396"/>
      <c r="VF396"/>
      <c r="VG396"/>
      <c r="VH396"/>
      <c r="VI396"/>
      <c r="VJ396"/>
      <c r="VK396"/>
      <c r="VL396"/>
      <c r="VM396"/>
      <c r="VN396"/>
      <c r="VO396"/>
      <c r="VP396"/>
      <c r="VQ396"/>
      <c r="VR396"/>
      <c r="VS396"/>
      <c r="VT396"/>
      <c r="VU396"/>
      <c r="VV396"/>
      <c r="VW396"/>
      <c r="VX396"/>
      <c r="VY396"/>
      <c r="VZ396"/>
      <c r="WA396"/>
      <c r="WB396"/>
      <c r="WC396"/>
      <c r="WD396"/>
      <c r="WE396"/>
      <c r="WF396"/>
      <c r="WG396"/>
      <c r="WH396"/>
      <c r="WI396"/>
      <c r="WJ396"/>
      <c r="WK396"/>
      <c r="WL396"/>
      <c r="WM396"/>
      <c r="WN396"/>
      <c r="WO396"/>
      <c r="WP396"/>
      <c r="WQ396"/>
      <c r="WR396"/>
      <c r="WS396"/>
      <c r="WT396"/>
      <c r="WU396"/>
      <c r="WV396"/>
      <c r="WW396"/>
      <c r="WX396"/>
      <c r="WY396"/>
      <c r="WZ396"/>
      <c r="XA396"/>
      <c r="XB396"/>
      <c r="XC396"/>
      <c r="XD396"/>
      <c r="XE396"/>
      <c r="XF396"/>
      <c r="XG396"/>
      <c r="XH396"/>
      <c r="XI396"/>
      <c r="XJ396"/>
      <c r="XK396"/>
      <c r="XL396"/>
      <c r="XM396"/>
      <c r="XN396"/>
      <c r="XO396"/>
      <c r="XP396"/>
      <c r="XQ396"/>
      <c r="XR396"/>
      <c r="XS396"/>
      <c r="XT396"/>
      <c r="XU396"/>
      <c r="XV396"/>
      <c r="XW396"/>
      <c r="XX396"/>
      <c r="XY396"/>
      <c r="XZ396"/>
      <c r="YA396"/>
      <c r="YB396"/>
      <c r="YC396"/>
      <c r="YD396"/>
      <c r="YE396"/>
      <c r="YF396"/>
      <c r="YG396"/>
      <c r="YH396"/>
      <c r="YI396"/>
      <c r="YJ396"/>
      <c r="YK396"/>
      <c r="YL396"/>
      <c r="YM396"/>
      <c r="YN396"/>
      <c r="YO396"/>
      <c r="YP396"/>
      <c r="YQ396"/>
      <c r="YR396"/>
      <c r="YS396"/>
      <c r="YT396"/>
      <c r="YU396"/>
      <c r="YV396"/>
      <c r="YW396"/>
      <c r="YX396"/>
      <c r="YY396"/>
      <c r="YZ396"/>
      <c r="ZA396"/>
      <c r="ZB396"/>
      <c r="ZC396"/>
      <c r="ZD396"/>
      <c r="ZE396"/>
      <c r="ZF396"/>
      <c r="ZG396"/>
      <c r="ZH396"/>
      <c r="ZI396"/>
      <c r="ZJ396"/>
      <c r="ZK396"/>
      <c r="ZL396"/>
      <c r="ZM396"/>
      <c r="ZN396"/>
      <c r="ZO396"/>
      <c r="ZP396"/>
      <c r="ZQ396"/>
      <c r="ZR396"/>
      <c r="ZS396"/>
      <c r="ZT396"/>
      <c r="ZU396"/>
      <c r="ZV396"/>
      <c r="ZW396"/>
      <c r="ZX396"/>
      <c r="ZY396"/>
      <c r="ZZ396"/>
      <c r="AAA396"/>
      <c r="AAB396"/>
      <c r="AAC396"/>
      <c r="AAD396"/>
      <c r="AAE396"/>
      <c r="AAF396"/>
      <c r="AAG396"/>
      <c r="AAH396"/>
      <c r="AAI396"/>
      <c r="AAJ396"/>
      <c r="AAK396"/>
      <c r="AAL396"/>
      <c r="AAM396"/>
      <c r="AAN396"/>
      <c r="AAO396"/>
      <c r="AAP396"/>
      <c r="AAQ396"/>
      <c r="AAR396"/>
      <c r="AAS396"/>
      <c r="AAT396"/>
      <c r="AAU396"/>
      <c r="AAV396"/>
      <c r="AAW396"/>
      <c r="AAX396"/>
      <c r="AAY396"/>
      <c r="AAZ396"/>
      <c r="ABA396"/>
      <c r="ABB396"/>
      <c r="ABC396"/>
      <c r="ABD396"/>
      <c r="ABE396"/>
      <c r="ABF396"/>
      <c r="ABG396"/>
      <c r="ABH396"/>
      <c r="ABI396"/>
      <c r="ABJ396"/>
      <c r="ABK396"/>
      <c r="ABL396"/>
      <c r="ABM396"/>
      <c r="ABN396"/>
      <c r="ABO396"/>
      <c r="ABP396"/>
      <c r="ABQ396"/>
      <c r="ABR396"/>
      <c r="ABS396"/>
      <c r="ABT396"/>
      <c r="ABU396"/>
      <c r="ABV396"/>
      <c r="ABW396"/>
      <c r="ABX396"/>
      <c r="ABY396"/>
      <c r="ABZ396"/>
      <c r="ACA396"/>
      <c r="ACB396"/>
      <c r="ACC396"/>
      <c r="ACD396"/>
      <c r="ACE396"/>
      <c r="ACF396"/>
      <c r="ACG396"/>
      <c r="ACH396"/>
      <c r="ACI396"/>
      <c r="ACJ396"/>
      <c r="ACK396"/>
      <c r="ACL396"/>
      <c r="ACM396"/>
      <c r="ACN396"/>
      <c r="ACO396"/>
      <c r="ACP396"/>
      <c r="ACQ396"/>
      <c r="ACR396"/>
      <c r="ACS396"/>
      <c r="ACT396"/>
      <c r="ACU396"/>
      <c r="ACV396"/>
      <c r="ACW396"/>
      <c r="ACX396"/>
      <c r="ACY396"/>
      <c r="ACZ396"/>
      <c r="ADA396"/>
      <c r="ADB396"/>
      <c r="ADC396"/>
      <c r="ADD396"/>
      <c r="ADE396"/>
      <c r="ADF396"/>
      <c r="ADG396"/>
      <c r="ADH396"/>
      <c r="ADI396"/>
      <c r="ADJ396"/>
      <c r="ADK396"/>
      <c r="ADL396"/>
      <c r="ADM396"/>
      <c r="ADN396"/>
      <c r="ADO396"/>
      <c r="ADP396"/>
      <c r="ADQ396"/>
      <c r="ADR396"/>
      <c r="ADS396"/>
      <c r="ADT396"/>
      <c r="ADU396"/>
      <c r="ADV396"/>
      <c r="ADW396"/>
      <c r="ADX396"/>
      <c r="ADY396"/>
      <c r="ADZ396"/>
      <c r="AEA396"/>
      <c r="AEB396"/>
      <c r="AEC396"/>
      <c r="AED396"/>
      <c r="AEE396"/>
      <c r="AEF396"/>
      <c r="AEG396"/>
      <c r="AEH396"/>
      <c r="AEI396"/>
      <c r="AEJ396"/>
      <c r="AEK396"/>
      <c r="AEL396"/>
      <c r="AEM396"/>
      <c r="AEN396"/>
      <c r="AEO396"/>
      <c r="AEP396"/>
      <c r="AEQ396"/>
      <c r="AER396"/>
      <c r="AES396"/>
      <c r="AET396"/>
      <c r="AEU396"/>
      <c r="AEV396"/>
      <c r="AEW396"/>
      <c r="AEX396"/>
      <c r="AEY396"/>
      <c r="AEZ396"/>
      <c r="AFA396"/>
      <c r="AFB396"/>
      <c r="AFC396"/>
      <c r="AFD396"/>
      <c r="AFE396"/>
      <c r="AFF396"/>
      <c r="AFG396"/>
      <c r="AFH396"/>
      <c r="AFI396"/>
      <c r="AFJ396"/>
      <c r="AFK396"/>
      <c r="AFL396"/>
      <c r="AFM396"/>
      <c r="AFN396"/>
      <c r="AFO396"/>
      <c r="AFP396"/>
      <c r="AFQ396"/>
      <c r="AFR396"/>
      <c r="AFS396"/>
      <c r="AFT396"/>
      <c r="AFU396"/>
      <c r="AFV396"/>
      <c r="AFW396"/>
      <c r="AFX396"/>
      <c r="AFY396"/>
      <c r="AFZ396"/>
      <c r="AGA396"/>
      <c r="AGB396"/>
      <c r="AGC396"/>
      <c r="AGD396"/>
      <c r="AGE396"/>
      <c r="AGF396"/>
      <c r="AGG396"/>
      <c r="AGH396"/>
      <c r="AGI396"/>
      <c r="AGJ396"/>
      <c r="AGK396"/>
      <c r="AGL396"/>
      <c r="AGM396"/>
      <c r="AGN396"/>
      <c r="AGO396"/>
      <c r="AGP396"/>
      <c r="AGQ396"/>
      <c r="AGR396"/>
      <c r="AGS396"/>
      <c r="AGT396"/>
      <c r="AGU396"/>
      <c r="AGV396"/>
      <c r="AGW396"/>
      <c r="AGX396"/>
      <c r="AGY396"/>
      <c r="AGZ396"/>
      <c r="AHA396"/>
      <c r="AHB396"/>
      <c r="AHC396"/>
      <c r="AHD396"/>
      <c r="AHE396"/>
      <c r="AHF396"/>
      <c r="AHG396"/>
      <c r="AHH396"/>
      <c r="AHI396"/>
      <c r="AHJ396"/>
      <c r="AHK396"/>
      <c r="AHL396"/>
      <c r="AHM396"/>
      <c r="AHN396"/>
      <c r="AHO396"/>
      <c r="AHP396"/>
      <c r="AHQ396"/>
      <c r="AHR396"/>
      <c r="AHS396"/>
      <c r="AHT396"/>
      <c r="AHU396"/>
      <c r="AHV396"/>
      <c r="AHW396"/>
      <c r="AHX396"/>
      <c r="AHY396"/>
      <c r="AHZ396"/>
      <c r="AIA396"/>
      <c r="AIB396"/>
      <c r="AIC396"/>
      <c r="AID396"/>
      <c r="AIE396"/>
      <c r="AIF396"/>
      <c r="AIG396"/>
      <c r="AIH396"/>
      <c r="AII396"/>
      <c r="AIJ396"/>
      <c r="AIK396"/>
      <c r="AIL396"/>
      <c r="AIM396"/>
      <c r="AIN396"/>
      <c r="AIO396"/>
      <c r="AIP396"/>
      <c r="AIQ396"/>
      <c r="AIR396"/>
      <c r="AIS396"/>
      <c r="AIT396"/>
      <c r="AIU396"/>
      <c r="AIV396"/>
      <c r="AIW396"/>
      <c r="AIX396"/>
      <c r="AIY396"/>
      <c r="AIZ396"/>
      <c r="AJA396"/>
      <c r="AJB396"/>
      <c r="AJC396"/>
      <c r="AJD396"/>
      <c r="AJE396"/>
      <c r="AJF396"/>
      <c r="AJG396"/>
      <c r="AJH396"/>
      <c r="AJI396"/>
      <c r="AJJ396"/>
      <c r="AJK396"/>
      <c r="AJL396"/>
      <c r="AJM396"/>
      <c r="AJN396"/>
      <c r="AJO396"/>
      <c r="AJP396"/>
      <c r="AJQ396"/>
      <c r="AJR396"/>
      <c r="AJS396"/>
      <c r="AJT396"/>
      <c r="AJU396"/>
      <c r="AJV396"/>
      <c r="AJW396"/>
      <c r="AJX396"/>
      <c r="AJY396"/>
      <c r="AJZ396"/>
      <c r="AKA396"/>
      <c r="AKB396"/>
      <c r="AKC396"/>
      <c r="AKD396"/>
      <c r="AKE396"/>
      <c r="AKF396"/>
      <c r="AKG396"/>
      <c r="AKH396"/>
      <c r="AKI396"/>
      <c r="AKJ396"/>
      <c r="AKK396"/>
      <c r="AKL396"/>
      <c r="AKM396"/>
      <c r="AKN396"/>
      <c r="AKO396"/>
      <c r="AKP396"/>
      <c r="AKQ396"/>
      <c r="AKR396"/>
      <c r="AKS396"/>
      <c r="AKT396"/>
      <c r="AKU396"/>
      <c r="AKV396"/>
      <c r="AKW396"/>
      <c r="AKX396"/>
      <c r="AKY396"/>
      <c r="AKZ396"/>
      <c r="ALA396"/>
      <c r="ALB396"/>
      <c r="ALC396"/>
      <c r="ALD396"/>
      <c r="ALE396"/>
      <c r="ALF396"/>
      <c r="ALG396"/>
      <c r="ALH396"/>
      <c r="ALI396"/>
      <c r="ALJ396"/>
      <c r="ALK396"/>
      <c r="ALL396"/>
      <c r="ALM396"/>
      <c r="ALN396"/>
      <c r="ALO396"/>
      <c r="ALP396"/>
      <c r="ALQ396"/>
      <c r="ALR396"/>
      <c r="ALS396"/>
      <c r="ALT396"/>
      <c r="ALU396"/>
      <c r="ALV396"/>
      <c r="ALW396"/>
      <c r="ALX396"/>
      <c r="ALY396"/>
      <c r="ALZ396"/>
      <c r="AMA396"/>
      <c r="AMB396"/>
      <c r="AMC396"/>
      <c r="AMD396"/>
      <c r="AME396"/>
      <c r="AMF396"/>
      <c r="AMG396"/>
      <c r="AMH396"/>
      <c r="AMI396"/>
      <c r="AMJ396"/>
    </row>
    <row r="397" spans="1:1024" x14ac:dyDescent="0.25">
      <c r="A397" s="105" t="s">
        <v>1413</v>
      </c>
      <c r="B397" s="106">
        <v>1</v>
      </c>
      <c r="C397" s="106">
        <v>1</v>
      </c>
      <c r="D397" s="106">
        <v>0.93799999999999994</v>
      </c>
      <c r="E397" s="106">
        <v>0.438</v>
      </c>
      <c r="F397" s="106">
        <v>0.92600000000000005</v>
      </c>
      <c r="G397" s="106">
        <v>0.64200000000000002</v>
      </c>
      <c r="H397" s="106">
        <v>0.47099999999999997</v>
      </c>
      <c r="I397"/>
      <c r="J397" s="106">
        <v>0.30199999999999999</v>
      </c>
      <c r="K397" s="106">
        <v>1</v>
      </c>
      <c r="L397" s="106">
        <v>1</v>
      </c>
      <c r="M397" s="106">
        <v>0.995</v>
      </c>
      <c r="N397" s="106">
        <v>0.93</v>
      </c>
      <c r="O397" s="106">
        <v>0.96299999999999997</v>
      </c>
      <c r="P397" s="107">
        <v>0.78600000000000003</v>
      </c>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c r="IQ397"/>
      <c r="IR397"/>
      <c r="IS397"/>
      <c r="IT397"/>
      <c r="IU397"/>
      <c r="IV397"/>
      <c r="IW397"/>
      <c r="IX397"/>
      <c r="IY397"/>
      <c r="IZ397"/>
      <c r="JA397"/>
      <c r="JB397"/>
      <c r="JC397"/>
      <c r="JD397"/>
      <c r="JE397"/>
      <c r="JF397"/>
      <c r="JG397"/>
      <c r="JH397"/>
      <c r="JI397"/>
      <c r="JJ397"/>
      <c r="JK397"/>
      <c r="JL397"/>
      <c r="JM397"/>
      <c r="JN397"/>
      <c r="JO397"/>
      <c r="JP397"/>
      <c r="JQ397"/>
      <c r="JR397"/>
      <c r="JS397"/>
      <c r="JT397"/>
      <c r="JU397"/>
      <c r="JV397"/>
      <c r="JW397"/>
      <c r="JX397"/>
      <c r="JY397"/>
      <c r="JZ397"/>
      <c r="KA397"/>
      <c r="KB397"/>
      <c r="KC397"/>
      <c r="KD397"/>
      <c r="KE397"/>
      <c r="KF397"/>
      <c r="KG397"/>
      <c r="KH397"/>
      <c r="KI397"/>
      <c r="KJ397"/>
      <c r="KK397"/>
      <c r="KL397"/>
      <c r="KM397"/>
      <c r="KN397"/>
      <c r="KO397"/>
      <c r="KP397"/>
      <c r="KQ397"/>
      <c r="KR397"/>
      <c r="KS397"/>
      <c r="KT397"/>
      <c r="KU397"/>
      <c r="KV397"/>
      <c r="KW397"/>
      <c r="KX397"/>
      <c r="KY397"/>
      <c r="KZ397"/>
      <c r="LA397"/>
      <c r="LB397"/>
      <c r="LC397"/>
      <c r="LD397"/>
      <c r="LE397"/>
      <c r="LF397"/>
      <c r="LG397"/>
      <c r="LH397"/>
      <c r="LI397"/>
      <c r="LJ397"/>
      <c r="LK397"/>
      <c r="LL397"/>
      <c r="LM397"/>
      <c r="LN397"/>
      <c r="LO397"/>
      <c r="LP397"/>
      <c r="LQ397"/>
      <c r="LR397"/>
      <c r="LS397"/>
      <c r="LT397"/>
      <c r="LU397"/>
      <c r="LV397"/>
      <c r="LW397"/>
      <c r="LX397"/>
      <c r="LY397"/>
      <c r="LZ397"/>
      <c r="MA397"/>
      <c r="MB397"/>
      <c r="MC397"/>
      <c r="MD397"/>
      <c r="ME397"/>
      <c r="MF397"/>
      <c r="MG397"/>
      <c r="MH397"/>
      <c r="MI397"/>
      <c r="MJ397"/>
      <c r="MK397"/>
      <c r="ML397"/>
      <c r="MM397"/>
      <c r="MN397"/>
      <c r="MO397"/>
      <c r="MP397"/>
      <c r="MQ397"/>
      <c r="MR397"/>
      <c r="MS397"/>
      <c r="MT397"/>
      <c r="MU397"/>
      <c r="MV397"/>
      <c r="MW397"/>
      <c r="MX397"/>
      <c r="MY397"/>
      <c r="MZ397"/>
      <c r="NA397"/>
      <c r="NB397"/>
      <c r="NC397"/>
      <c r="ND397"/>
      <c r="NE397"/>
      <c r="NF397"/>
      <c r="NG397"/>
      <c r="NH397"/>
      <c r="NI397"/>
      <c r="NJ397"/>
      <c r="NK397"/>
      <c r="NL397"/>
      <c r="NM397"/>
      <c r="NN397"/>
      <c r="NO397"/>
      <c r="NP397"/>
      <c r="NQ397"/>
      <c r="NR397"/>
      <c r="NS397"/>
      <c r="NT397"/>
      <c r="NU397"/>
      <c r="NV397"/>
      <c r="NW397"/>
      <c r="NX397"/>
      <c r="NY397"/>
      <c r="NZ397"/>
      <c r="OA397"/>
      <c r="OB397"/>
      <c r="OC397"/>
      <c r="OD397"/>
      <c r="OE397"/>
      <c r="OF397"/>
      <c r="OG397"/>
      <c r="OH397"/>
      <c r="OI397"/>
      <c r="OJ397"/>
      <c r="OK397"/>
      <c r="OL397"/>
      <c r="OM397"/>
      <c r="ON397"/>
      <c r="OO397"/>
      <c r="OP397"/>
      <c r="OQ397"/>
      <c r="OR397"/>
      <c r="OS397"/>
      <c r="OT397"/>
      <c r="OU397"/>
      <c r="OV397"/>
      <c r="OW397"/>
      <c r="OX397"/>
      <c r="OY397"/>
      <c r="OZ397"/>
      <c r="PA397"/>
      <c r="PB397"/>
      <c r="PC397"/>
      <c r="PD397"/>
      <c r="PE397"/>
      <c r="PF397"/>
      <c r="PG397"/>
      <c r="PH397"/>
      <c r="PI397"/>
      <c r="PJ397"/>
      <c r="PK397"/>
      <c r="PL397"/>
      <c r="PM397"/>
      <c r="PN397"/>
      <c r="PO397"/>
      <c r="PP397"/>
      <c r="PQ397"/>
      <c r="PR397"/>
      <c r="PS397"/>
      <c r="PT397"/>
      <c r="PU397"/>
      <c r="PV397"/>
      <c r="PW397"/>
      <c r="PX397"/>
      <c r="PY397"/>
      <c r="PZ397"/>
      <c r="QA397"/>
      <c r="QB397"/>
      <c r="QC397"/>
      <c r="QD397"/>
      <c r="QE397"/>
      <c r="QF397"/>
      <c r="QG397"/>
      <c r="QH397"/>
      <c r="QI397"/>
      <c r="QJ397"/>
      <c r="QK397"/>
      <c r="QL397"/>
      <c r="QM397"/>
      <c r="QN397"/>
      <c r="QO397"/>
      <c r="QP397"/>
      <c r="QQ397"/>
      <c r="QR397"/>
      <c r="QS397"/>
      <c r="QT397"/>
      <c r="QU397"/>
      <c r="QV397"/>
      <c r="QW397"/>
      <c r="QX397"/>
      <c r="QY397"/>
      <c r="QZ397"/>
      <c r="RA397"/>
      <c r="RB397"/>
      <c r="RC397"/>
      <c r="RD397"/>
      <c r="RE397"/>
      <c r="RF397"/>
      <c r="RG397"/>
      <c r="RH397"/>
      <c r="RI397"/>
      <c r="RJ397"/>
      <c r="RK397"/>
      <c r="RL397"/>
      <c r="RM397"/>
      <c r="RN397"/>
      <c r="RO397"/>
      <c r="RP397"/>
      <c r="RQ397"/>
      <c r="RR397"/>
      <c r="RS397"/>
      <c r="RT397"/>
      <c r="RU397"/>
      <c r="RV397"/>
      <c r="RW397"/>
      <c r="RX397"/>
      <c r="RY397"/>
      <c r="RZ397"/>
      <c r="SA397"/>
      <c r="SB397"/>
      <c r="SC397"/>
      <c r="SD397"/>
      <c r="SE397"/>
      <c r="SF397"/>
      <c r="SG397"/>
      <c r="SH397"/>
      <c r="SI397"/>
      <c r="SJ397"/>
      <c r="SK397"/>
      <c r="SL397"/>
      <c r="SM397"/>
      <c r="SN397"/>
      <c r="SO397"/>
      <c r="SP397"/>
      <c r="SQ397"/>
      <c r="SR397"/>
      <c r="SS397"/>
      <c r="ST397"/>
      <c r="SU397"/>
      <c r="SV397"/>
      <c r="SW397"/>
      <c r="SX397"/>
      <c r="SY397"/>
      <c r="SZ397"/>
      <c r="TA397"/>
      <c r="TB397"/>
      <c r="TC397"/>
      <c r="TD397"/>
      <c r="TE397"/>
      <c r="TF397"/>
      <c r="TG397"/>
      <c r="TH397"/>
      <c r="TI397"/>
      <c r="TJ397"/>
      <c r="TK397"/>
      <c r="TL397"/>
      <c r="TM397"/>
      <c r="TN397"/>
      <c r="TO397"/>
      <c r="TP397"/>
      <c r="TQ397"/>
      <c r="TR397"/>
      <c r="TS397"/>
      <c r="TT397"/>
      <c r="TU397"/>
      <c r="TV397"/>
      <c r="TW397"/>
      <c r="TX397"/>
      <c r="TY397"/>
      <c r="TZ397"/>
      <c r="UA397"/>
      <c r="UB397"/>
      <c r="UC397"/>
      <c r="UD397"/>
      <c r="UE397"/>
      <c r="UF397"/>
      <c r="UG397"/>
      <c r="UH397"/>
      <c r="UI397"/>
      <c r="UJ397"/>
      <c r="UK397"/>
      <c r="UL397"/>
      <c r="UM397"/>
      <c r="UN397"/>
      <c r="UO397"/>
      <c r="UP397"/>
      <c r="UQ397"/>
      <c r="UR397"/>
      <c r="US397"/>
      <c r="UT397"/>
      <c r="UU397"/>
      <c r="UV397"/>
      <c r="UW397"/>
      <c r="UX397"/>
      <c r="UY397"/>
      <c r="UZ397"/>
      <c r="VA397"/>
      <c r="VB397"/>
      <c r="VC397"/>
      <c r="VD397"/>
      <c r="VE397"/>
      <c r="VF397"/>
      <c r="VG397"/>
      <c r="VH397"/>
      <c r="VI397"/>
      <c r="VJ397"/>
      <c r="VK397"/>
      <c r="VL397"/>
      <c r="VM397"/>
      <c r="VN397"/>
      <c r="VO397"/>
      <c r="VP397"/>
      <c r="VQ397"/>
      <c r="VR397"/>
      <c r="VS397"/>
      <c r="VT397"/>
      <c r="VU397"/>
      <c r="VV397"/>
      <c r="VW397"/>
      <c r="VX397"/>
      <c r="VY397"/>
      <c r="VZ397"/>
      <c r="WA397"/>
      <c r="WB397"/>
      <c r="WC397"/>
      <c r="WD397"/>
      <c r="WE397"/>
      <c r="WF397"/>
      <c r="WG397"/>
      <c r="WH397"/>
      <c r="WI397"/>
      <c r="WJ397"/>
      <c r="WK397"/>
      <c r="WL397"/>
      <c r="WM397"/>
      <c r="WN397"/>
      <c r="WO397"/>
      <c r="WP397"/>
      <c r="WQ397"/>
      <c r="WR397"/>
      <c r="WS397"/>
      <c r="WT397"/>
      <c r="WU397"/>
      <c r="WV397"/>
      <c r="WW397"/>
      <c r="WX397"/>
      <c r="WY397"/>
      <c r="WZ397"/>
      <c r="XA397"/>
      <c r="XB397"/>
      <c r="XC397"/>
      <c r="XD397"/>
      <c r="XE397"/>
      <c r="XF397"/>
      <c r="XG397"/>
      <c r="XH397"/>
      <c r="XI397"/>
      <c r="XJ397"/>
      <c r="XK397"/>
      <c r="XL397"/>
      <c r="XM397"/>
      <c r="XN397"/>
      <c r="XO397"/>
      <c r="XP397"/>
      <c r="XQ397"/>
      <c r="XR397"/>
      <c r="XS397"/>
      <c r="XT397"/>
      <c r="XU397"/>
      <c r="XV397"/>
      <c r="XW397"/>
      <c r="XX397"/>
      <c r="XY397"/>
      <c r="XZ397"/>
      <c r="YA397"/>
      <c r="YB397"/>
      <c r="YC397"/>
      <c r="YD397"/>
      <c r="YE397"/>
      <c r="YF397"/>
      <c r="YG397"/>
      <c r="YH397"/>
      <c r="YI397"/>
      <c r="YJ397"/>
      <c r="YK397"/>
      <c r="YL397"/>
      <c r="YM397"/>
      <c r="YN397"/>
      <c r="YO397"/>
      <c r="YP397"/>
      <c r="YQ397"/>
      <c r="YR397"/>
      <c r="YS397"/>
      <c r="YT397"/>
      <c r="YU397"/>
      <c r="YV397"/>
      <c r="YW397"/>
      <c r="YX397"/>
      <c r="YY397"/>
      <c r="YZ397"/>
      <c r="ZA397"/>
      <c r="ZB397"/>
      <c r="ZC397"/>
      <c r="ZD397"/>
      <c r="ZE397"/>
      <c r="ZF397"/>
      <c r="ZG397"/>
      <c r="ZH397"/>
      <c r="ZI397"/>
      <c r="ZJ397"/>
      <c r="ZK397"/>
      <c r="ZL397"/>
      <c r="ZM397"/>
      <c r="ZN397"/>
      <c r="ZO397"/>
      <c r="ZP397"/>
      <c r="ZQ397"/>
      <c r="ZR397"/>
      <c r="ZS397"/>
      <c r="ZT397"/>
      <c r="ZU397"/>
      <c r="ZV397"/>
      <c r="ZW397"/>
      <c r="ZX397"/>
      <c r="ZY397"/>
      <c r="ZZ397"/>
      <c r="AAA397"/>
      <c r="AAB397"/>
      <c r="AAC397"/>
      <c r="AAD397"/>
      <c r="AAE397"/>
      <c r="AAF397"/>
      <c r="AAG397"/>
      <c r="AAH397"/>
      <c r="AAI397"/>
      <c r="AAJ397"/>
      <c r="AAK397"/>
      <c r="AAL397"/>
      <c r="AAM397"/>
      <c r="AAN397"/>
      <c r="AAO397"/>
      <c r="AAP397"/>
      <c r="AAQ397"/>
      <c r="AAR397"/>
      <c r="AAS397"/>
      <c r="AAT397"/>
      <c r="AAU397"/>
      <c r="AAV397"/>
      <c r="AAW397"/>
      <c r="AAX397"/>
      <c r="AAY397"/>
      <c r="AAZ397"/>
      <c r="ABA397"/>
      <c r="ABB397"/>
      <c r="ABC397"/>
      <c r="ABD397"/>
      <c r="ABE397"/>
      <c r="ABF397"/>
      <c r="ABG397"/>
      <c r="ABH397"/>
      <c r="ABI397"/>
      <c r="ABJ397"/>
      <c r="ABK397"/>
      <c r="ABL397"/>
      <c r="ABM397"/>
      <c r="ABN397"/>
      <c r="ABO397"/>
      <c r="ABP397"/>
      <c r="ABQ397"/>
      <c r="ABR397"/>
      <c r="ABS397"/>
      <c r="ABT397"/>
      <c r="ABU397"/>
      <c r="ABV397"/>
      <c r="ABW397"/>
      <c r="ABX397"/>
      <c r="ABY397"/>
      <c r="ABZ397"/>
      <c r="ACA397"/>
      <c r="ACB397"/>
      <c r="ACC397"/>
      <c r="ACD397"/>
      <c r="ACE397"/>
      <c r="ACF397"/>
      <c r="ACG397"/>
      <c r="ACH397"/>
      <c r="ACI397"/>
      <c r="ACJ397"/>
      <c r="ACK397"/>
      <c r="ACL397"/>
      <c r="ACM397"/>
      <c r="ACN397"/>
      <c r="ACO397"/>
      <c r="ACP397"/>
      <c r="ACQ397"/>
      <c r="ACR397"/>
      <c r="ACS397"/>
      <c r="ACT397"/>
      <c r="ACU397"/>
      <c r="ACV397"/>
      <c r="ACW397"/>
      <c r="ACX397"/>
      <c r="ACY397"/>
      <c r="ACZ397"/>
      <c r="ADA397"/>
      <c r="ADB397"/>
      <c r="ADC397"/>
      <c r="ADD397"/>
      <c r="ADE397"/>
      <c r="ADF397"/>
      <c r="ADG397"/>
      <c r="ADH397"/>
      <c r="ADI397"/>
      <c r="ADJ397"/>
      <c r="ADK397"/>
      <c r="ADL397"/>
      <c r="ADM397"/>
      <c r="ADN397"/>
      <c r="ADO397"/>
      <c r="ADP397"/>
      <c r="ADQ397"/>
      <c r="ADR397"/>
      <c r="ADS397"/>
      <c r="ADT397"/>
      <c r="ADU397"/>
      <c r="ADV397"/>
      <c r="ADW397"/>
      <c r="ADX397"/>
      <c r="ADY397"/>
      <c r="ADZ397"/>
      <c r="AEA397"/>
      <c r="AEB397"/>
      <c r="AEC397"/>
      <c r="AED397"/>
      <c r="AEE397"/>
      <c r="AEF397"/>
      <c r="AEG397"/>
      <c r="AEH397"/>
      <c r="AEI397"/>
      <c r="AEJ397"/>
      <c r="AEK397"/>
      <c r="AEL397"/>
      <c r="AEM397"/>
      <c r="AEN397"/>
      <c r="AEO397"/>
      <c r="AEP397"/>
      <c r="AEQ397"/>
      <c r="AER397"/>
      <c r="AES397"/>
      <c r="AET397"/>
      <c r="AEU397"/>
      <c r="AEV397"/>
      <c r="AEW397"/>
      <c r="AEX397"/>
      <c r="AEY397"/>
      <c r="AEZ397"/>
      <c r="AFA397"/>
      <c r="AFB397"/>
      <c r="AFC397"/>
      <c r="AFD397"/>
      <c r="AFE397"/>
      <c r="AFF397"/>
      <c r="AFG397"/>
      <c r="AFH397"/>
      <c r="AFI397"/>
      <c r="AFJ397"/>
      <c r="AFK397"/>
      <c r="AFL397"/>
      <c r="AFM397"/>
      <c r="AFN397"/>
      <c r="AFO397"/>
      <c r="AFP397"/>
      <c r="AFQ397"/>
      <c r="AFR397"/>
      <c r="AFS397"/>
      <c r="AFT397"/>
      <c r="AFU397"/>
      <c r="AFV397"/>
      <c r="AFW397"/>
      <c r="AFX397"/>
      <c r="AFY397"/>
      <c r="AFZ397"/>
      <c r="AGA397"/>
      <c r="AGB397"/>
      <c r="AGC397"/>
      <c r="AGD397"/>
      <c r="AGE397"/>
      <c r="AGF397"/>
      <c r="AGG397"/>
      <c r="AGH397"/>
      <c r="AGI397"/>
      <c r="AGJ397"/>
      <c r="AGK397"/>
      <c r="AGL397"/>
      <c r="AGM397"/>
      <c r="AGN397"/>
      <c r="AGO397"/>
      <c r="AGP397"/>
      <c r="AGQ397"/>
      <c r="AGR397"/>
      <c r="AGS397"/>
      <c r="AGT397"/>
      <c r="AGU397"/>
      <c r="AGV397"/>
      <c r="AGW397"/>
      <c r="AGX397"/>
      <c r="AGY397"/>
      <c r="AGZ397"/>
      <c r="AHA397"/>
      <c r="AHB397"/>
      <c r="AHC397"/>
      <c r="AHD397"/>
      <c r="AHE397"/>
      <c r="AHF397"/>
      <c r="AHG397"/>
      <c r="AHH397"/>
      <c r="AHI397"/>
      <c r="AHJ397"/>
      <c r="AHK397"/>
      <c r="AHL397"/>
      <c r="AHM397"/>
      <c r="AHN397"/>
      <c r="AHO397"/>
      <c r="AHP397"/>
      <c r="AHQ397"/>
      <c r="AHR397"/>
      <c r="AHS397"/>
      <c r="AHT397"/>
      <c r="AHU397"/>
      <c r="AHV397"/>
      <c r="AHW397"/>
      <c r="AHX397"/>
      <c r="AHY397"/>
      <c r="AHZ397"/>
      <c r="AIA397"/>
      <c r="AIB397"/>
      <c r="AIC397"/>
      <c r="AID397"/>
      <c r="AIE397"/>
      <c r="AIF397"/>
      <c r="AIG397"/>
      <c r="AIH397"/>
      <c r="AII397"/>
      <c r="AIJ397"/>
      <c r="AIK397"/>
      <c r="AIL397"/>
      <c r="AIM397"/>
      <c r="AIN397"/>
      <c r="AIO397"/>
      <c r="AIP397"/>
      <c r="AIQ397"/>
      <c r="AIR397"/>
      <c r="AIS397"/>
      <c r="AIT397"/>
      <c r="AIU397"/>
      <c r="AIV397"/>
      <c r="AIW397"/>
      <c r="AIX397"/>
      <c r="AIY397"/>
      <c r="AIZ397"/>
      <c r="AJA397"/>
      <c r="AJB397"/>
      <c r="AJC397"/>
      <c r="AJD397"/>
      <c r="AJE397"/>
      <c r="AJF397"/>
      <c r="AJG397"/>
      <c r="AJH397"/>
      <c r="AJI397"/>
      <c r="AJJ397"/>
      <c r="AJK397"/>
      <c r="AJL397"/>
      <c r="AJM397"/>
      <c r="AJN397"/>
      <c r="AJO397"/>
      <c r="AJP397"/>
      <c r="AJQ397"/>
      <c r="AJR397"/>
      <c r="AJS397"/>
      <c r="AJT397"/>
      <c r="AJU397"/>
      <c r="AJV397"/>
      <c r="AJW397"/>
      <c r="AJX397"/>
      <c r="AJY397"/>
      <c r="AJZ397"/>
      <c r="AKA397"/>
      <c r="AKB397"/>
      <c r="AKC397"/>
      <c r="AKD397"/>
      <c r="AKE397"/>
      <c r="AKF397"/>
      <c r="AKG397"/>
      <c r="AKH397"/>
      <c r="AKI397"/>
      <c r="AKJ397"/>
      <c r="AKK397"/>
      <c r="AKL397"/>
      <c r="AKM397"/>
      <c r="AKN397"/>
      <c r="AKO397"/>
      <c r="AKP397"/>
      <c r="AKQ397"/>
      <c r="AKR397"/>
      <c r="AKS397"/>
      <c r="AKT397"/>
      <c r="AKU397"/>
      <c r="AKV397"/>
      <c r="AKW397"/>
      <c r="AKX397"/>
      <c r="AKY397"/>
      <c r="AKZ397"/>
      <c r="ALA397"/>
      <c r="ALB397"/>
      <c r="ALC397"/>
      <c r="ALD397"/>
      <c r="ALE397"/>
      <c r="ALF397"/>
      <c r="ALG397"/>
      <c r="ALH397"/>
      <c r="ALI397"/>
      <c r="ALJ397"/>
      <c r="ALK397"/>
      <c r="ALL397"/>
      <c r="ALM397"/>
      <c r="ALN397"/>
      <c r="ALO397"/>
      <c r="ALP397"/>
      <c r="ALQ397"/>
      <c r="ALR397"/>
      <c r="ALS397"/>
      <c r="ALT397"/>
      <c r="ALU397"/>
      <c r="ALV397"/>
      <c r="ALW397"/>
      <c r="ALX397"/>
      <c r="ALY397"/>
      <c r="ALZ397"/>
      <c r="AMA397"/>
      <c r="AMB397"/>
      <c r="AMC397"/>
      <c r="AMD397"/>
      <c r="AME397"/>
      <c r="AMF397"/>
      <c r="AMG397"/>
      <c r="AMH397"/>
      <c r="AMI397"/>
      <c r="AMJ397"/>
    </row>
    <row r="398" spans="1:1024" x14ac:dyDescent="0.25">
      <c r="A398" s="142" t="s">
        <v>273</v>
      </c>
      <c r="B398" s="106">
        <v>0.24</v>
      </c>
      <c r="C398" s="106">
        <v>0.25</v>
      </c>
      <c r="D398" s="106">
        <v>0.45</v>
      </c>
      <c r="E398" s="106">
        <v>0.25</v>
      </c>
      <c r="F398" s="106">
        <v>0.5</v>
      </c>
      <c r="G398" s="106">
        <v>0.3</v>
      </c>
      <c r="H398" s="106">
        <v>0.25</v>
      </c>
      <c r="I398" s="106">
        <v>0.35</v>
      </c>
      <c r="J398" s="106">
        <v>1</v>
      </c>
      <c r="K398" s="106">
        <v>0.38</v>
      </c>
      <c r="L398" s="106">
        <v>0.25</v>
      </c>
      <c r="M398" s="106">
        <v>0.4</v>
      </c>
      <c r="N398" s="106">
        <v>0.25</v>
      </c>
      <c r="O398" s="106">
        <v>0.25</v>
      </c>
      <c r="P398" s="107">
        <v>0.42</v>
      </c>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c r="IX398"/>
      <c r="IY398"/>
      <c r="IZ398"/>
      <c r="JA398"/>
      <c r="JB398"/>
      <c r="JC398"/>
      <c r="JD398"/>
      <c r="JE398"/>
      <c r="JF398"/>
      <c r="JG398"/>
      <c r="JH398"/>
      <c r="JI398"/>
      <c r="JJ398"/>
      <c r="JK398"/>
      <c r="JL398"/>
      <c r="JM398"/>
      <c r="JN398"/>
      <c r="JO398"/>
      <c r="JP398"/>
      <c r="JQ398"/>
      <c r="JR398"/>
      <c r="JS398"/>
      <c r="JT398"/>
      <c r="JU398"/>
      <c r="JV398"/>
      <c r="JW398"/>
      <c r="JX398"/>
      <c r="JY398"/>
      <c r="JZ398"/>
      <c r="KA398"/>
      <c r="KB398"/>
      <c r="KC398"/>
      <c r="KD398"/>
      <c r="KE398"/>
      <c r="KF398"/>
      <c r="KG398"/>
      <c r="KH398"/>
      <c r="KI398"/>
      <c r="KJ398"/>
      <c r="KK398"/>
      <c r="KL398"/>
      <c r="KM398"/>
      <c r="KN398"/>
      <c r="KO398"/>
      <c r="KP398"/>
      <c r="KQ398"/>
      <c r="KR398"/>
      <c r="KS398"/>
      <c r="KT398"/>
      <c r="KU398"/>
      <c r="KV398"/>
      <c r="KW398"/>
      <c r="KX398"/>
      <c r="KY398"/>
      <c r="KZ398"/>
      <c r="LA398"/>
      <c r="LB398"/>
      <c r="LC398"/>
      <c r="LD398"/>
      <c r="LE398"/>
      <c r="LF398"/>
      <c r="LG398"/>
      <c r="LH398"/>
      <c r="LI398"/>
      <c r="LJ398"/>
      <c r="LK398"/>
      <c r="LL398"/>
      <c r="LM398"/>
      <c r="LN398"/>
      <c r="LO398"/>
      <c r="LP398"/>
      <c r="LQ398"/>
      <c r="LR398"/>
      <c r="LS398"/>
      <c r="LT398"/>
      <c r="LU398"/>
      <c r="LV398"/>
      <c r="LW398"/>
      <c r="LX398"/>
      <c r="LY398"/>
      <c r="LZ398"/>
      <c r="MA398"/>
      <c r="MB398"/>
      <c r="MC398"/>
      <c r="MD398"/>
      <c r="ME398"/>
      <c r="MF398"/>
      <c r="MG398"/>
      <c r="MH398"/>
      <c r="MI398"/>
      <c r="MJ398"/>
      <c r="MK398"/>
      <c r="ML398"/>
      <c r="MM398"/>
      <c r="MN398"/>
      <c r="MO398"/>
      <c r="MP398"/>
      <c r="MQ398"/>
      <c r="MR398"/>
      <c r="MS398"/>
      <c r="MT398"/>
      <c r="MU398"/>
      <c r="MV398"/>
      <c r="MW398"/>
      <c r="MX398"/>
      <c r="MY398"/>
      <c r="MZ398"/>
      <c r="NA398"/>
      <c r="NB398"/>
      <c r="NC398"/>
      <c r="ND398"/>
      <c r="NE398"/>
      <c r="NF398"/>
      <c r="NG398"/>
      <c r="NH398"/>
      <c r="NI398"/>
      <c r="NJ398"/>
      <c r="NK398"/>
      <c r="NL398"/>
      <c r="NM398"/>
      <c r="NN398"/>
      <c r="NO398"/>
      <c r="NP398"/>
      <c r="NQ398"/>
      <c r="NR398"/>
      <c r="NS398"/>
      <c r="NT398"/>
      <c r="NU398"/>
      <c r="NV398"/>
      <c r="NW398"/>
      <c r="NX398"/>
      <c r="NY398"/>
      <c r="NZ398"/>
      <c r="OA398"/>
      <c r="OB398"/>
      <c r="OC398"/>
      <c r="OD398"/>
      <c r="OE398"/>
      <c r="OF398"/>
      <c r="OG398"/>
      <c r="OH398"/>
      <c r="OI398"/>
      <c r="OJ398"/>
      <c r="OK398"/>
      <c r="OL398"/>
      <c r="OM398"/>
      <c r="ON398"/>
      <c r="OO398"/>
      <c r="OP398"/>
      <c r="OQ398"/>
      <c r="OR398"/>
      <c r="OS398"/>
      <c r="OT398"/>
      <c r="OU398"/>
      <c r="OV398"/>
      <c r="OW398"/>
      <c r="OX398"/>
      <c r="OY398"/>
      <c r="OZ398"/>
      <c r="PA398"/>
      <c r="PB398"/>
      <c r="PC398"/>
      <c r="PD398"/>
      <c r="PE398"/>
      <c r="PF398"/>
      <c r="PG398"/>
      <c r="PH398"/>
      <c r="PI398"/>
      <c r="PJ398"/>
      <c r="PK398"/>
      <c r="PL398"/>
      <c r="PM398"/>
      <c r="PN398"/>
      <c r="PO398"/>
      <c r="PP398"/>
      <c r="PQ398"/>
      <c r="PR398"/>
      <c r="PS398"/>
      <c r="PT398"/>
      <c r="PU398"/>
      <c r="PV398"/>
      <c r="PW398"/>
      <c r="PX398"/>
      <c r="PY398"/>
      <c r="PZ398"/>
      <c r="QA398"/>
      <c r="QB398"/>
      <c r="QC398"/>
      <c r="QD398"/>
      <c r="QE398"/>
      <c r="QF398"/>
      <c r="QG398"/>
      <c r="QH398"/>
      <c r="QI398"/>
      <c r="QJ398"/>
      <c r="QK398"/>
      <c r="QL398"/>
      <c r="QM398"/>
      <c r="QN398"/>
      <c r="QO398"/>
      <c r="QP398"/>
      <c r="QQ398"/>
      <c r="QR398"/>
      <c r="QS398"/>
      <c r="QT398"/>
      <c r="QU398"/>
      <c r="QV398"/>
      <c r="QW398"/>
      <c r="QX398"/>
      <c r="QY398"/>
      <c r="QZ398"/>
      <c r="RA398"/>
      <c r="RB398"/>
      <c r="RC398"/>
      <c r="RD398"/>
      <c r="RE398"/>
      <c r="RF398"/>
      <c r="RG398"/>
      <c r="RH398"/>
      <c r="RI398"/>
      <c r="RJ398"/>
      <c r="RK398"/>
      <c r="RL398"/>
      <c r="RM398"/>
      <c r="RN398"/>
      <c r="RO398"/>
      <c r="RP398"/>
      <c r="RQ398"/>
      <c r="RR398"/>
      <c r="RS398"/>
      <c r="RT398"/>
      <c r="RU398"/>
      <c r="RV398"/>
      <c r="RW398"/>
      <c r="RX398"/>
      <c r="RY398"/>
      <c r="RZ398"/>
      <c r="SA398"/>
      <c r="SB398"/>
      <c r="SC398"/>
      <c r="SD398"/>
      <c r="SE398"/>
      <c r="SF398"/>
      <c r="SG398"/>
      <c r="SH398"/>
      <c r="SI398"/>
      <c r="SJ398"/>
      <c r="SK398"/>
      <c r="SL398"/>
      <c r="SM398"/>
      <c r="SN398"/>
      <c r="SO398"/>
      <c r="SP398"/>
      <c r="SQ398"/>
      <c r="SR398"/>
      <c r="SS398"/>
      <c r="ST398"/>
      <c r="SU398"/>
      <c r="SV398"/>
      <c r="SW398"/>
      <c r="SX398"/>
      <c r="SY398"/>
      <c r="SZ398"/>
      <c r="TA398"/>
      <c r="TB398"/>
      <c r="TC398"/>
      <c r="TD398"/>
      <c r="TE398"/>
      <c r="TF398"/>
      <c r="TG398"/>
      <c r="TH398"/>
      <c r="TI398"/>
      <c r="TJ398"/>
      <c r="TK398"/>
      <c r="TL398"/>
      <c r="TM398"/>
      <c r="TN398"/>
      <c r="TO398"/>
      <c r="TP398"/>
      <c r="TQ398"/>
      <c r="TR398"/>
      <c r="TS398"/>
      <c r="TT398"/>
      <c r="TU398"/>
      <c r="TV398"/>
      <c r="TW398"/>
      <c r="TX398"/>
      <c r="TY398"/>
      <c r="TZ398"/>
      <c r="UA398"/>
      <c r="UB398"/>
      <c r="UC398"/>
      <c r="UD398"/>
      <c r="UE398"/>
      <c r="UF398"/>
      <c r="UG398"/>
      <c r="UH398"/>
      <c r="UI398"/>
      <c r="UJ398"/>
      <c r="UK398"/>
      <c r="UL398"/>
      <c r="UM398"/>
      <c r="UN398"/>
      <c r="UO398"/>
      <c r="UP398"/>
      <c r="UQ398"/>
      <c r="UR398"/>
      <c r="US398"/>
      <c r="UT398"/>
      <c r="UU398"/>
      <c r="UV398"/>
      <c r="UW398"/>
      <c r="UX398"/>
      <c r="UY398"/>
      <c r="UZ398"/>
      <c r="VA398"/>
      <c r="VB398"/>
      <c r="VC398"/>
      <c r="VD398"/>
      <c r="VE398"/>
      <c r="VF398"/>
      <c r="VG398"/>
      <c r="VH398"/>
      <c r="VI398"/>
      <c r="VJ398"/>
      <c r="VK398"/>
      <c r="VL398"/>
      <c r="VM398"/>
      <c r="VN398"/>
      <c r="VO398"/>
      <c r="VP398"/>
      <c r="VQ398"/>
      <c r="VR398"/>
      <c r="VS398"/>
      <c r="VT398"/>
      <c r="VU398"/>
      <c r="VV398"/>
      <c r="VW398"/>
      <c r="VX398"/>
      <c r="VY398"/>
      <c r="VZ398"/>
      <c r="WA398"/>
      <c r="WB398"/>
      <c r="WC398"/>
      <c r="WD398"/>
      <c r="WE398"/>
      <c r="WF398"/>
      <c r="WG398"/>
      <c r="WH398"/>
      <c r="WI398"/>
      <c r="WJ398"/>
      <c r="WK398"/>
      <c r="WL398"/>
      <c r="WM398"/>
      <c r="WN398"/>
      <c r="WO398"/>
      <c r="WP398"/>
      <c r="WQ398"/>
      <c r="WR398"/>
      <c r="WS398"/>
      <c r="WT398"/>
      <c r="WU398"/>
      <c r="WV398"/>
      <c r="WW398"/>
      <c r="WX398"/>
      <c r="WY398"/>
      <c r="WZ398"/>
      <c r="XA398"/>
      <c r="XB398"/>
      <c r="XC398"/>
      <c r="XD398"/>
      <c r="XE398"/>
      <c r="XF398"/>
      <c r="XG398"/>
      <c r="XH398"/>
      <c r="XI398"/>
      <c r="XJ398"/>
      <c r="XK398"/>
      <c r="XL398"/>
      <c r="XM398"/>
      <c r="XN398"/>
      <c r="XO398"/>
      <c r="XP398"/>
      <c r="XQ398"/>
      <c r="XR398"/>
      <c r="XS398"/>
      <c r="XT398"/>
      <c r="XU398"/>
      <c r="XV398"/>
      <c r="XW398"/>
      <c r="XX398"/>
      <c r="XY398"/>
      <c r="XZ398"/>
      <c r="YA398"/>
      <c r="YB398"/>
      <c r="YC398"/>
      <c r="YD398"/>
      <c r="YE398"/>
      <c r="YF398"/>
      <c r="YG398"/>
      <c r="YH398"/>
      <c r="YI398"/>
      <c r="YJ398"/>
      <c r="YK398"/>
      <c r="YL398"/>
      <c r="YM398"/>
      <c r="YN398"/>
      <c r="YO398"/>
      <c r="YP398"/>
      <c r="YQ398"/>
      <c r="YR398"/>
      <c r="YS398"/>
      <c r="YT398"/>
      <c r="YU398"/>
      <c r="YV398"/>
      <c r="YW398"/>
      <c r="YX398"/>
      <c r="YY398"/>
      <c r="YZ398"/>
      <c r="ZA398"/>
      <c r="ZB398"/>
      <c r="ZC398"/>
      <c r="ZD398"/>
      <c r="ZE398"/>
      <c r="ZF398"/>
      <c r="ZG398"/>
      <c r="ZH398"/>
      <c r="ZI398"/>
      <c r="ZJ398"/>
      <c r="ZK398"/>
      <c r="ZL398"/>
      <c r="ZM398"/>
      <c r="ZN398"/>
      <c r="ZO398"/>
      <c r="ZP398"/>
      <c r="ZQ398"/>
      <c r="ZR398"/>
      <c r="ZS398"/>
      <c r="ZT398"/>
      <c r="ZU398"/>
      <c r="ZV398"/>
      <c r="ZW398"/>
      <c r="ZX398"/>
      <c r="ZY398"/>
      <c r="ZZ398"/>
      <c r="AAA398"/>
      <c r="AAB398"/>
      <c r="AAC398"/>
      <c r="AAD398"/>
      <c r="AAE398"/>
      <c r="AAF398"/>
      <c r="AAG398"/>
      <c r="AAH398"/>
      <c r="AAI398"/>
      <c r="AAJ398"/>
      <c r="AAK398"/>
      <c r="AAL398"/>
      <c r="AAM398"/>
      <c r="AAN398"/>
      <c r="AAO398"/>
      <c r="AAP398"/>
      <c r="AAQ398"/>
      <c r="AAR398"/>
      <c r="AAS398"/>
      <c r="AAT398"/>
      <c r="AAU398"/>
      <c r="AAV398"/>
      <c r="AAW398"/>
      <c r="AAX398"/>
      <c r="AAY398"/>
      <c r="AAZ398"/>
      <c r="ABA398"/>
      <c r="ABB398"/>
      <c r="ABC398"/>
      <c r="ABD398"/>
      <c r="ABE398"/>
      <c r="ABF398"/>
      <c r="ABG398"/>
      <c r="ABH398"/>
      <c r="ABI398"/>
      <c r="ABJ398"/>
      <c r="ABK398"/>
      <c r="ABL398"/>
      <c r="ABM398"/>
      <c r="ABN398"/>
      <c r="ABO398"/>
      <c r="ABP398"/>
      <c r="ABQ398"/>
      <c r="ABR398"/>
      <c r="ABS398"/>
      <c r="ABT398"/>
      <c r="ABU398"/>
      <c r="ABV398"/>
      <c r="ABW398"/>
      <c r="ABX398"/>
      <c r="ABY398"/>
      <c r="ABZ398"/>
      <c r="ACA398"/>
      <c r="ACB398"/>
      <c r="ACC398"/>
      <c r="ACD398"/>
      <c r="ACE398"/>
      <c r="ACF398"/>
      <c r="ACG398"/>
      <c r="ACH398"/>
      <c r="ACI398"/>
      <c r="ACJ398"/>
      <c r="ACK398"/>
      <c r="ACL398"/>
      <c r="ACM398"/>
      <c r="ACN398"/>
      <c r="ACO398"/>
      <c r="ACP398"/>
      <c r="ACQ398"/>
      <c r="ACR398"/>
      <c r="ACS398"/>
      <c r="ACT398"/>
      <c r="ACU398"/>
      <c r="ACV398"/>
      <c r="ACW398"/>
      <c r="ACX398"/>
      <c r="ACY398"/>
      <c r="ACZ398"/>
      <c r="ADA398"/>
      <c r="ADB398"/>
      <c r="ADC398"/>
      <c r="ADD398"/>
      <c r="ADE398"/>
      <c r="ADF398"/>
      <c r="ADG398"/>
      <c r="ADH398"/>
      <c r="ADI398"/>
      <c r="ADJ398"/>
      <c r="ADK398"/>
      <c r="ADL398"/>
      <c r="ADM398"/>
      <c r="ADN398"/>
      <c r="ADO398"/>
      <c r="ADP398"/>
      <c r="ADQ398"/>
      <c r="ADR398"/>
      <c r="ADS398"/>
      <c r="ADT398"/>
      <c r="ADU398"/>
      <c r="ADV398"/>
      <c r="ADW398"/>
      <c r="ADX398"/>
      <c r="ADY398"/>
      <c r="ADZ398"/>
      <c r="AEA398"/>
      <c r="AEB398"/>
      <c r="AEC398"/>
      <c r="AED398"/>
      <c r="AEE398"/>
      <c r="AEF398"/>
      <c r="AEG398"/>
      <c r="AEH398"/>
      <c r="AEI398"/>
      <c r="AEJ398"/>
      <c r="AEK398"/>
      <c r="AEL398"/>
      <c r="AEM398"/>
      <c r="AEN398"/>
      <c r="AEO398"/>
      <c r="AEP398"/>
      <c r="AEQ398"/>
      <c r="AER398"/>
      <c r="AES398"/>
      <c r="AET398"/>
      <c r="AEU398"/>
      <c r="AEV398"/>
      <c r="AEW398"/>
      <c r="AEX398"/>
      <c r="AEY398"/>
      <c r="AEZ398"/>
      <c r="AFA398"/>
      <c r="AFB398"/>
      <c r="AFC398"/>
      <c r="AFD398"/>
      <c r="AFE398"/>
      <c r="AFF398"/>
      <c r="AFG398"/>
      <c r="AFH398"/>
      <c r="AFI398"/>
      <c r="AFJ398"/>
      <c r="AFK398"/>
      <c r="AFL398"/>
      <c r="AFM398"/>
      <c r="AFN398"/>
      <c r="AFO398"/>
      <c r="AFP398"/>
      <c r="AFQ398"/>
      <c r="AFR398"/>
      <c r="AFS398"/>
      <c r="AFT398"/>
      <c r="AFU398"/>
      <c r="AFV398"/>
      <c r="AFW398"/>
      <c r="AFX398"/>
      <c r="AFY398"/>
      <c r="AFZ398"/>
      <c r="AGA398"/>
      <c r="AGB398"/>
      <c r="AGC398"/>
      <c r="AGD398"/>
      <c r="AGE398"/>
      <c r="AGF398"/>
      <c r="AGG398"/>
      <c r="AGH398"/>
      <c r="AGI398"/>
      <c r="AGJ398"/>
      <c r="AGK398"/>
      <c r="AGL398"/>
      <c r="AGM398"/>
      <c r="AGN398"/>
      <c r="AGO398"/>
      <c r="AGP398"/>
      <c r="AGQ398"/>
      <c r="AGR398"/>
      <c r="AGS398"/>
      <c r="AGT398"/>
      <c r="AGU398"/>
      <c r="AGV398"/>
      <c r="AGW398"/>
      <c r="AGX398"/>
      <c r="AGY398"/>
      <c r="AGZ398"/>
      <c r="AHA398"/>
      <c r="AHB398"/>
      <c r="AHC398"/>
      <c r="AHD398"/>
      <c r="AHE398"/>
      <c r="AHF398"/>
      <c r="AHG398"/>
      <c r="AHH398"/>
      <c r="AHI398"/>
      <c r="AHJ398"/>
      <c r="AHK398"/>
      <c r="AHL398"/>
      <c r="AHM398"/>
      <c r="AHN398"/>
      <c r="AHO398"/>
      <c r="AHP398"/>
      <c r="AHQ398"/>
      <c r="AHR398"/>
      <c r="AHS398"/>
      <c r="AHT398"/>
      <c r="AHU398"/>
      <c r="AHV398"/>
      <c r="AHW398"/>
      <c r="AHX398"/>
      <c r="AHY398"/>
      <c r="AHZ398"/>
      <c r="AIA398"/>
      <c r="AIB398"/>
      <c r="AIC398"/>
      <c r="AID398"/>
      <c r="AIE398"/>
      <c r="AIF398"/>
      <c r="AIG398"/>
      <c r="AIH398"/>
      <c r="AII398"/>
      <c r="AIJ398"/>
      <c r="AIK398"/>
      <c r="AIL398"/>
      <c r="AIM398"/>
      <c r="AIN398"/>
      <c r="AIO398"/>
      <c r="AIP398"/>
      <c r="AIQ398"/>
      <c r="AIR398"/>
      <c r="AIS398"/>
      <c r="AIT398"/>
      <c r="AIU398"/>
      <c r="AIV398"/>
      <c r="AIW398"/>
      <c r="AIX398"/>
      <c r="AIY398"/>
      <c r="AIZ398"/>
      <c r="AJA398"/>
      <c r="AJB398"/>
      <c r="AJC398"/>
      <c r="AJD398"/>
      <c r="AJE398"/>
      <c r="AJF398"/>
      <c r="AJG398"/>
      <c r="AJH398"/>
      <c r="AJI398"/>
      <c r="AJJ398"/>
      <c r="AJK398"/>
      <c r="AJL398"/>
      <c r="AJM398"/>
      <c r="AJN398"/>
      <c r="AJO398"/>
      <c r="AJP398"/>
      <c r="AJQ398"/>
      <c r="AJR398"/>
      <c r="AJS398"/>
      <c r="AJT398"/>
      <c r="AJU398"/>
      <c r="AJV398"/>
      <c r="AJW398"/>
      <c r="AJX398"/>
      <c r="AJY398"/>
      <c r="AJZ398"/>
      <c r="AKA398"/>
      <c r="AKB398"/>
      <c r="AKC398"/>
      <c r="AKD398"/>
      <c r="AKE398"/>
      <c r="AKF398"/>
      <c r="AKG398"/>
      <c r="AKH398"/>
      <c r="AKI398"/>
      <c r="AKJ398"/>
      <c r="AKK398"/>
      <c r="AKL398"/>
      <c r="AKM398"/>
      <c r="AKN398"/>
      <c r="AKO398"/>
      <c r="AKP398"/>
      <c r="AKQ398"/>
      <c r="AKR398"/>
      <c r="AKS398"/>
      <c r="AKT398"/>
      <c r="AKU398"/>
      <c r="AKV398"/>
      <c r="AKW398"/>
      <c r="AKX398"/>
      <c r="AKY398"/>
      <c r="AKZ398"/>
      <c r="ALA398"/>
      <c r="ALB398"/>
      <c r="ALC398"/>
      <c r="ALD398"/>
      <c r="ALE398"/>
      <c r="ALF398"/>
      <c r="ALG398"/>
      <c r="ALH398"/>
      <c r="ALI398"/>
      <c r="ALJ398"/>
      <c r="ALK398"/>
      <c r="ALL398"/>
      <c r="ALM398"/>
      <c r="ALN398"/>
      <c r="ALO398"/>
      <c r="ALP398"/>
      <c r="ALQ398"/>
      <c r="ALR398"/>
      <c r="ALS398"/>
      <c r="ALT398"/>
      <c r="ALU398"/>
      <c r="ALV398"/>
      <c r="ALW398"/>
      <c r="ALX398"/>
      <c r="ALY398"/>
      <c r="ALZ398"/>
      <c r="AMA398"/>
      <c r="AMB398"/>
      <c r="AMC398"/>
      <c r="AMD398"/>
      <c r="AME398"/>
      <c r="AMF398"/>
      <c r="AMG398"/>
      <c r="AMH398"/>
      <c r="AMI398"/>
      <c r="AMJ398"/>
    </row>
    <row r="399" spans="1:1024" x14ac:dyDescent="0.25">
      <c r="A399" s="105" t="s">
        <v>277</v>
      </c>
      <c r="B399" s="106">
        <v>0.16</v>
      </c>
      <c r="C399" s="106">
        <v>5.6000000000000001E-2</v>
      </c>
      <c r="D399" s="106">
        <v>0.39300000000000002</v>
      </c>
      <c r="E399" s="106">
        <v>0.41199999999999998</v>
      </c>
      <c r="F399" s="106">
        <v>0.51100000000000001</v>
      </c>
      <c r="G399" s="106">
        <v>0.34100000000000003</v>
      </c>
      <c r="H399" s="106">
        <v>0.34300000000000003</v>
      </c>
      <c r="I399" s="106">
        <v>0.42399999999999999</v>
      </c>
      <c r="J399" s="106">
        <v>1</v>
      </c>
      <c r="K399" s="106">
        <v>0.39100000000000001</v>
      </c>
      <c r="L399" s="106">
        <v>7.8E-2</v>
      </c>
      <c r="M399" s="106">
        <v>0.47</v>
      </c>
      <c r="N399" s="106">
        <v>6.3E-2</v>
      </c>
      <c r="O399" s="106">
        <v>3.5999999999999997E-2</v>
      </c>
      <c r="P399" s="107">
        <v>0.43</v>
      </c>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c r="IP399"/>
      <c r="IQ399"/>
      <c r="IR399"/>
      <c r="IS399"/>
      <c r="IT399"/>
      <c r="IU399"/>
      <c r="IV399"/>
      <c r="IW399"/>
      <c r="IX399"/>
      <c r="IY399"/>
      <c r="IZ399"/>
      <c r="JA399"/>
      <c r="JB399"/>
      <c r="JC399"/>
      <c r="JD399"/>
      <c r="JE399"/>
      <c r="JF399"/>
      <c r="JG399"/>
      <c r="JH399"/>
      <c r="JI399"/>
      <c r="JJ399"/>
      <c r="JK399"/>
      <c r="JL399"/>
      <c r="JM399"/>
      <c r="JN399"/>
      <c r="JO399"/>
      <c r="JP399"/>
      <c r="JQ399"/>
      <c r="JR399"/>
      <c r="JS399"/>
      <c r="JT399"/>
      <c r="JU399"/>
      <c r="JV399"/>
      <c r="JW399"/>
      <c r="JX399"/>
      <c r="JY399"/>
      <c r="JZ399"/>
      <c r="KA399"/>
      <c r="KB399"/>
      <c r="KC399"/>
      <c r="KD399"/>
      <c r="KE399"/>
      <c r="KF399"/>
      <c r="KG399"/>
      <c r="KH399"/>
      <c r="KI399"/>
      <c r="KJ399"/>
      <c r="KK399"/>
      <c r="KL399"/>
      <c r="KM399"/>
      <c r="KN399"/>
      <c r="KO399"/>
      <c r="KP399"/>
      <c r="KQ399"/>
      <c r="KR399"/>
      <c r="KS399"/>
      <c r="KT399"/>
      <c r="KU399"/>
      <c r="KV399"/>
      <c r="KW399"/>
      <c r="KX399"/>
      <c r="KY399"/>
      <c r="KZ399"/>
      <c r="LA399"/>
      <c r="LB399"/>
      <c r="LC399"/>
      <c r="LD399"/>
      <c r="LE399"/>
      <c r="LF399"/>
      <c r="LG399"/>
      <c r="LH399"/>
      <c r="LI399"/>
      <c r="LJ399"/>
      <c r="LK399"/>
      <c r="LL399"/>
      <c r="LM399"/>
      <c r="LN399"/>
      <c r="LO399"/>
      <c r="LP399"/>
      <c r="LQ399"/>
      <c r="LR399"/>
      <c r="LS399"/>
      <c r="LT399"/>
      <c r="LU399"/>
      <c r="LV399"/>
      <c r="LW399"/>
      <c r="LX399"/>
      <c r="LY399"/>
      <c r="LZ399"/>
      <c r="MA399"/>
      <c r="MB399"/>
      <c r="MC399"/>
      <c r="MD399"/>
      <c r="ME399"/>
      <c r="MF399"/>
      <c r="MG399"/>
      <c r="MH399"/>
      <c r="MI399"/>
      <c r="MJ399"/>
      <c r="MK399"/>
      <c r="ML399"/>
      <c r="MM399"/>
      <c r="MN399"/>
      <c r="MO399"/>
      <c r="MP399"/>
      <c r="MQ399"/>
      <c r="MR399"/>
      <c r="MS399"/>
      <c r="MT399"/>
      <c r="MU399"/>
      <c r="MV399"/>
      <c r="MW399"/>
      <c r="MX399"/>
      <c r="MY399"/>
      <c r="MZ399"/>
      <c r="NA399"/>
      <c r="NB399"/>
      <c r="NC399"/>
      <c r="ND399"/>
      <c r="NE399"/>
      <c r="NF399"/>
      <c r="NG399"/>
      <c r="NH399"/>
      <c r="NI399"/>
      <c r="NJ399"/>
      <c r="NK399"/>
      <c r="NL399"/>
      <c r="NM399"/>
      <c r="NN399"/>
      <c r="NO399"/>
      <c r="NP399"/>
      <c r="NQ399"/>
      <c r="NR399"/>
      <c r="NS399"/>
      <c r="NT399"/>
      <c r="NU399"/>
      <c r="NV399"/>
      <c r="NW399"/>
      <c r="NX399"/>
      <c r="NY399"/>
      <c r="NZ399"/>
      <c r="OA399"/>
      <c r="OB399"/>
      <c r="OC399"/>
      <c r="OD399"/>
      <c r="OE399"/>
      <c r="OF399"/>
      <c r="OG399"/>
      <c r="OH399"/>
      <c r="OI399"/>
      <c r="OJ399"/>
      <c r="OK399"/>
      <c r="OL399"/>
      <c r="OM399"/>
      <c r="ON399"/>
      <c r="OO399"/>
      <c r="OP399"/>
      <c r="OQ399"/>
      <c r="OR399"/>
      <c r="OS399"/>
      <c r="OT399"/>
      <c r="OU399"/>
      <c r="OV399"/>
      <c r="OW399"/>
      <c r="OX399"/>
      <c r="OY399"/>
      <c r="OZ399"/>
      <c r="PA399"/>
      <c r="PB399"/>
      <c r="PC399"/>
      <c r="PD399"/>
      <c r="PE399"/>
      <c r="PF399"/>
      <c r="PG399"/>
      <c r="PH399"/>
      <c r="PI399"/>
      <c r="PJ399"/>
      <c r="PK399"/>
      <c r="PL399"/>
      <c r="PM399"/>
      <c r="PN399"/>
      <c r="PO399"/>
      <c r="PP399"/>
      <c r="PQ399"/>
      <c r="PR399"/>
      <c r="PS399"/>
      <c r="PT399"/>
      <c r="PU399"/>
      <c r="PV399"/>
      <c r="PW399"/>
      <c r="PX399"/>
      <c r="PY399"/>
      <c r="PZ399"/>
      <c r="QA399"/>
      <c r="QB399"/>
      <c r="QC399"/>
      <c r="QD399"/>
      <c r="QE399"/>
      <c r="QF399"/>
      <c r="QG399"/>
      <c r="QH399"/>
      <c r="QI399"/>
      <c r="QJ399"/>
      <c r="QK399"/>
      <c r="QL399"/>
      <c r="QM399"/>
      <c r="QN399"/>
      <c r="QO399"/>
      <c r="QP399"/>
      <c r="QQ399"/>
      <c r="QR399"/>
      <c r="QS399"/>
      <c r="QT399"/>
      <c r="QU399"/>
      <c r="QV399"/>
      <c r="QW399"/>
      <c r="QX399"/>
      <c r="QY399"/>
      <c r="QZ399"/>
      <c r="RA399"/>
      <c r="RB399"/>
      <c r="RC399"/>
      <c r="RD399"/>
      <c r="RE399"/>
      <c r="RF399"/>
      <c r="RG399"/>
      <c r="RH399"/>
      <c r="RI399"/>
      <c r="RJ399"/>
      <c r="RK399"/>
      <c r="RL399"/>
      <c r="RM399"/>
      <c r="RN399"/>
      <c r="RO399"/>
      <c r="RP399"/>
      <c r="RQ399"/>
      <c r="RR399"/>
      <c r="RS399"/>
      <c r="RT399"/>
      <c r="RU399"/>
      <c r="RV399"/>
      <c r="RW399"/>
      <c r="RX399"/>
      <c r="RY399"/>
      <c r="RZ399"/>
      <c r="SA399"/>
      <c r="SB399"/>
      <c r="SC399"/>
      <c r="SD399"/>
      <c r="SE399"/>
      <c r="SF399"/>
      <c r="SG399"/>
      <c r="SH399"/>
      <c r="SI399"/>
      <c r="SJ399"/>
      <c r="SK399"/>
      <c r="SL399"/>
      <c r="SM399"/>
      <c r="SN399"/>
      <c r="SO399"/>
      <c r="SP399"/>
      <c r="SQ399"/>
      <c r="SR399"/>
      <c r="SS399"/>
      <c r="ST399"/>
      <c r="SU399"/>
      <c r="SV399"/>
      <c r="SW399"/>
      <c r="SX399"/>
      <c r="SY399"/>
      <c r="SZ399"/>
      <c r="TA399"/>
      <c r="TB399"/>
      <c r="TC399"/>
      <c r="TD399"/>
      <c r="TE399"/>
      <c r="TF399"/>
      <c r="TG399"/>
      <c r="TH399"/>
      <c r="TI399"/>
      <c r="TJ399"/>
      <c r="TK399"/>
      <c r="TL399"/>
      <c r="TM399"/>
      <c r="TN399"/>
      <c r="TO399"/>
      <c r="TP399"/>
      <c r="TQ399"/>
      <c r="TR399"/>
      <c r="TS399"/>
      <c r="TT399"/>
      <c r="TU399"/>
      <c r="TV399"/>
      <c r="TW399"/>
      <c r="TX399"/>
      <c r="TY399"/>
      <c r="TZ399"/>
      <c r="UA399"/>
      <c r="UB399"/>
      <c r="UC399"/>
      <c r="UD399"/>
      <c r="UE399"/>
      <c r="UF399"/>
      <c r="UG399"/>
      <c r="UH399"/>
      <c r="UI399"/>
      <c r="UJ399"/>
      <c r="UK399"/>
      <c r="UL399"/>
      <c r="UM399"/>
      <c r="UN399"/>
      <c r="UO399"/>
      <c r="UP399"/>
      <c r="UQ399"/>
      <c r="UR399"/>
      <c r="US399"/>
      <c r="UT399"/>
      <c r="UU399"/>
      <c r="UV399"/>
      <c r="UW399"/>
      <c r="UX399"/>
      <c r="UY399"/>
      <c r="UZ399"/>
      <c r="VA399"/>
      <c r="VB399"/>
      <c r="VC399"/>
      <c r="VD399"/>
      <c r="VE399"/>
      <c r="VF399"/>
      <c r="VG399"/>
      <c r="VH399"/>
      <c r="VI399"/>
      <c r="VJ399"/>
      <c r="VK399"/>
      <c r="VL399"/>
      <c r="VM399"/>
      <c r="VN399"/>
      <c r="VO399"/>
      <c r="VP399"/>
      <c r="VQ399"/>
      <c r="VR399"/>
      <c r="VS399"/>
      <c r="VT399"/>
      <c r="VU399"/>
      <c r="VV399"/>
      <c r="VW399"/>
      <c r="VX399"/>
      <c r="VY399"/>
      <c r="VZ399"/>
      <c r="WA399"/>
      <c r="WB399"/>
      <c r="WC399"/>
      <c r="WD399"/>
      <c r="WE399"/>
      <c r="WF399"/>
      <c r="WG399"/>
      <c r="WH399"/>
      <c r="WI399"/>
      <c r="WJ399"/>
      <c r="WK399"/>
      <c r="WL399"/>
      <c r="WM399"/>
      <c r="WN399"/>
      <c r="WO399"/>
      <c r="WP399"/>
      <c r="WQ399"/>
      <c r="WR399"/>
      <c r="WS399"/>
      <c r="WT399"/>
      <c r="WU399"/>
      <c r="WV399"/>
      <c r="WW399"/>
      <c r="WX399"/>
      <c r="WY399"/>
      <c r="WZ399"/>
      <c r="XA399"/>
      <c r="XB399"/>
      <c r="XC399"/>
      <c r="XD399"/>
      <c r="XE399"/>
      <c r="XF399"/>
      <c r="XG399"/>
      <c r="XH399"/>
      <c r="XI399"/>
      <c r="XJ399"/>
      <c r="XK399"/>
      <c r="XL399"/>
      <c r="XM399"/>
      <c r="XN399"/>
      <c r="XO399"/>
      <c r="XP399"/>
      <c r="XQ399"/>
      <c r="XR399"/>
      <c r="XS399"/>
      <c r="XT399"/>
      <c r="XU399"/>
      <c r="XV399"/>
      <c r="XW399"/>
      <c r="XX399"/>
      <c r="XY399"/>
      <c r="XZ399"/>
      <c r="YA399"/>
      <c r="YB399"/>
      <c r="YC399"/>
      <c r="YD399"/>
      <c r="YE399"/>
      <c r="YF399"/>
      <c r="YG399"/>
      <c r="YH399"/>
      <c r="YI399"/>
      <c r="YJ399"/>
      <c r="YK399"/>
      <c r="YL399"/>
      <c r="YM399"/>
      <c r="YN399"/>
      <c r="YO399"/>
      <c r="YP399"/>
      <c r="YQ399"/>
      <c r="YR399"/>
      <c r="YS399"/>
      <c r="YT399"/>
      <c r="YU399"/>
      <c r="YV399"/>
      <c r="YW399"/>
      <c r="YX399"/>
      <c r="YY399"/>
      <c r="YZ399"/>
      <c r="ZA399"/>
      <c r="ZB399"/>
      <c r="ZC399"/>
      <c r="ZD399"/>
      <c r="ZE399"/>
      <c r="ZF399"/>
      <c r="ZG399"/>
      <c r="ZH399"/>
      <c r="ZI399"/>
      <c r="ZJ399"/>
      <c r="ZK399"/>
      <c r="ZL399"/>
      <c r="ZM399"/>
      <c r="ZN399"/>
      <c r="ZO399"/>
      <c r="ZP399"/>
      <c r="ZQ399"/>
      <c r="ZR399"/>
      <c r="ZS399"/>
      <c r="ZT399"/>
      <c r="ZU399"/>
      <c r="ZV399"/>
      <c r="ZW399"/>
      <c r="ZX399"/>
      <c r="ZY399"/>
      <c r="ZZ399"/>
      <c r="AAA399"/>
      <c r="AAB399"/>
      <c r="AAC399"/>
      <c r="AAD399"/>
      <c r="AAE399"/>
      <c r="AAF399"/>
      <c r="AAG399"/>
      <c r="AAH399"/>
      <c r="AAI399"/>
      <c r="AAJ399"/>
      <c r="AAK399"/>
      <c r="AAL399"/>
      <c r="AAM399"/>
      <c r="AAN399"/>
      <c r="AAO399"/>
      <c r="AAP399"/>
      <c r="AAQ399"/>
      <c r="AAR399"/>
      <c r="AAS399"/>
      <c r="AAT399"/>
      <c r="AAU399"/>
      <c r="AAV399"/>
      <c r="AAW399"/>
      <c r="AAX399"/>
      <c r="AAY399"/>
      <c r="AAZ399"/>
      <c r="ABA399"/>
      <c r="ABB399"/>
      <c r="ABC399"/>
      <c r="ABD399"/>
      <c r="ABE399"/>
      <c r="ABF399"/>
      <c r="ABG399"/>
      <c r="ABH399"/>
      <c r="ABI399"/>
      <c r="ABJ399"/>
      <c r="ABK399"/>
      <c r="ABL399"/>
      <c r="ABM399"/>
      <c r="ABN399"/>
      <c r="ABO399"/>
      <c r="ABP399"/>
      <c r="ABQ399"/>
      <c r="ABR399"/>
      <c r="ABS399"/>
      <c r="ABT399"/>
      <c r="ABU399"/>
      <c r="ABV399"/>
      <c r="ABW399"/>
      <c r="ABX399"/>
      <c r="ABY399"/>
      <c r="ABZ399"/>
      <c r="ACA399"/>
      <c r="ACB399"/>
      <c r="ACC399"/>
      <c r="ACD399"/>
      <c r="ACE399"/>
      <c r="ACF399"/>
      <c r="ACG399"/>
      <c r="ACH399"/>
      <c r="ACI399"/>
      <c r="ACJ399"/>
      <c r="ACK399"/>
      <c r="ACL399"/>
      <c r="ACM399"/>
      <c r="ACN399"/>
      <c r="ACO399"/>
      <c r="ACP399"/>
      <c r="ACQ399"/>
      <c r="ACR399"/>
      <c r="ACS399"/>
      <c r="ACT399"/>
      <c r="ACU399"/>
      <c r="ACV399"/>
      <c r="ACW399"/>
      <c r="ACX399"/>
      <c r="ACY399"/>
      <c r="ACZ399"/>
      <c r="ADA399"/>
      <c r="ADB399"/>
      <c r="ADC399"/>
      <c r="ADD399"/>
      <c r="ADE399"/>
      <c r="ADF399"/>
      <c r="ADG399"/>
      <c r="ADH399"/>
      <c r="ADI399"/>
      <c r="ADJ399"/>
      <c r="ADK399"/>
      <c r="ADL399"/>
      <c r="ADM399"/>
      <c r="ADN399"/>
      <c r="ADO399"/>
      <c r="ADP399"/>
      <c r="ADQ399"/>
      <c r="ADR399"/>
      <c r="ADS399"/>
      <c r="ADT399"/>
      <c r="ADU399"/>
      <c r="ADV399"/>
      <c r="ADW399"/>
      <c r="ADX399"/>
      <c r="ADY399"/>
      <c r="ADZ399"/>
      <c r="AEA399"/>
      <c r="AEB399"/>
      <c r="AEC399"/>
      <c r="AED399"/>
      <c r="AEE399"/>
      <c r="AEF399"/>
      <c r="AEG399"/>
      <c r="AEH399"/>
      <c r="AEI399"/>
      <c r="AEJ399"/>
      <c r="AEK399"/>
      <c r="AEL399"/>
      <c r="AEM399"/>
      <c r="AEN399"/>
      <c r="AEO399"/>
      <c r="AEP399"/>
      <c r="AEQ399"/>
      <c r="AER399"/>
      <c r="AES399"/>
      <c r="AET399"/>
      <c r="AEU399"/>
      <c r="AEV399"/>
      <c r="AEW399"/>
      <c r="AEX399"/>
      <c r="AEY399"/>
      <c r="AEZ399"/>
      <c r="AFA399"/>
      <c r="AFB399"/>
      <c r="AFC399"/>
      <c r="AFD399"/>
      <c r="AFE399"/>
      <c r="AFF399"/>
      <c r="AFG399"/>
      <c r="AFH399"/>
      <c r="AFI399"/>
      <c r="AFJ399"/>
      <c r="AFK399"/>
      <c r="AFL399"/>
      <c r="AFM399"/>
      <c r="AFN399"/>
      <c r="AFO399"/>
      <c r="AFP399"/>
      <c r="AFQ399"/>
      <c r="AFR399"/>
      <c r="AFS399"/>
      <c r="AFT399"/>
      <c r="AFU399"/>
      <c r="AFV399"/>
      <c r="AFW399"/>
      <c r="AFX399"/>
      <c r="AFY399"/>
      <c r="AFZ399"/>
      <c r="AGA399"/>
      <c r="AGB399"/>
      <c r="AGC399"/>
      <c r="AGD399"/>
      <c r="AGE399"/>
      <c r="AGF399"/>
      <c r="AGG399"/>
      <c r="AGH399"/>
      <c r="AGI399"/>
      <c r="AGJ399"/>
      <c r="AGK399"/>
      <c r="AGL399"/>
      <c r="AGM399"/>
      <c r="AGN399"/>
      <c r="AGO399"/>
      <c r="AGP399"/>
      <c r="AGQ399"/>
      <c r="AGR399"/>
      <c r="AGS399"/>
      <c r="AGT399"/>
      <c r="AGU399"/>
      <c r="AGV399"/>
      <c r="AGW399"/>
      <c r="AGX399"/>
      <c r="AGY399"/>
      <c r="AGZ399"/>
      <c r="AHA399"/>
      <c r="AHB399"/>
      <c r="AHC399"/>
      <c r="AHD399"/>
      <c r="AHE399"/>
      <c r="AHF399"/>
      <c r="AHG399"/>
      <c r="AHH399"/>
      <c r="AHI399"/>
      <c r="AHJ399"/>
      <c r="AHK399"/>
      <c r="AHL399"/>
      <c r="AHM399"/>
      <c r="AHN399"/>
      <c r="AHO399"/>
      <c r="AHP399"/>
      <c r="AHQ399"/>
      <c r="AHR399"/>
      <c r="AHS399"/>
      <c r="AHT399"/>
      <c r="AHU399"/>
      <c r="AHV399"/>
      <c r="AHW399"/>
      <c r="AHX399"/>
      <c r="AHY399"/>
      <c r="AHZ399"/>
      <c r="AIA399"/>
      <c r="AIB399"/>
      <c r="AIC399"/>
      <c r="AID399"/>
      <c r="AIE399"/>
      <c r="AIF399"/>
      <c r="AIG399"/>
      <c r="AIH399"/>
      <c r="AII399"/>
      <c r="AIJ399"/>
      <c r="AIK399"/>
      <c r="AIL399"/>
      <c r="AIM399"/>
      <c r="AIN399"/>
      <c r="AIO399"/>
      <c r="AIP399"/>
      <c r="AIQ399"/>
      <c r="AIR399"/>
      <c r="AIS399"/>
      <c r="AIT399"/>
      <c r="AIU399"/>
      <c r="AIV399"/>
      <c r="AIW399"/>
      <c r="AIX399"/>
      <c r="AIY399"/>
      <c r="AIZ399"/>
      <c r="AJA399"/>
      <c r="AJB399"/>
      <c r="AJC399"/>
      <c r="AJD399"/>
      <c r="AJE399"/>
      <c r="AJF399"/>
      <c r="AJG399"/>
      <c r="AJH399"/>
      <c r="AJI399"/>
      <c r="AJJ399"/>
      <c r="AJK399"/>
      <c r="AJL399"/>
      <c r="AJM399"/>
      <c r="AJN399"/>
      <c r="AJO399"/>
      <c r="AJP399"/>
      <c r="AJQ399"/>
      <c r="AJR399"/>
      <c r="AJS399"/>
      <c r="AJT399"/>
      <c r="AJU399"/>
      <c r="AJV399"/>
      <c r="AJW399"/>
      <c r="AJX399"/>
      <c r="AJY399"/>
      <c r="AJZ399"/>
      <c r="AKA399"/>
      <c r="AKB399"/>
      <c r="AKC399"/>
      <c r="AKD399"/>
      <c r="AKE399"/>
      <c r="AKF399"/>
      <c r="AKG399"/>
      <c r="AKH399"/>
      <c r="AKI399"/>
      <c r="AKJ399"/>
      <c r="AKK399"/>
      <c r="AKL399"/>
      <c r="AKM399"/>
      <c r="AKN399"/>
      <c r="AKO399"/>
      <c r="AKP399"/>
      <c r="AKQ399"/>
      <c r="AKR399"/>
      <c r="AKS399"/>
      <c r="AKT399"/>
      <c r="AKU399"/>
      <c r="AKV399"/>
      <c r="AKW399"/>
      <c r="AKX399"/>
      <c r="AKY399"/>
      <c r="AKZ399"/>
      <c r="ALA399"/>
      <c r="ALB399"/>
      <c r="ALC399"/>
      <c r="ALD399"/>
      <c r="ALE399"/>
      <c r="ALF399"/>
      <c r="ALG399"/>
      <c r="ALH399"/>
      <c r="ALI399"/>
      <c r="ALJ399"/>
      <c r="ALK399"/>
      <c r="ALL399"/>
      <c r="ALM399"/>
      <c r="ALN399"/>
      <c r="ALO399"/>
      <c r="ALP399"/>
      <c r="ALQ399"/>
      <c r="ALR399"/>
      <c r="ALS399"/>
      <c r="ALT399"/>
      <c r="ALU399"/>
      <c r="ALV399"/>
      <c r="ALW399"/>
      <c r="ALX399"/>
      <c r="ALY399"/>
      <c r="ALZ399"/>
      <c r="AMA399"/>
      <c r="AMB399"/>
      <c r="AMC399"/>
      <c r="AMD399"/>
      <c r="AME399"/>
      <c r="AMF399"/>
      <c r="AMG399"/>
      <c r="AMH399"/>
      <c r="AMI399"/>
      <c r="AMJ399"/>
    </row>
    <row r="400" spans="1:1024" x14ac:dyDescent="0.25">
      <c r="A400" s="105" t="s">
        <v>59</v>
      </c>
      <c r="B400" s="106">
        <v>1</v>
      </c>
      <c r="C400" s="106">
        <v>1</v>
      </c>
      <c r="D400"/>
      <c r="E400" s="106">
        <v>1</v>
      </c>
      <c r="F400"/>
      <c r="G400" s="106">
        <v>1</v>
      </c>
      <c r="H400" s="106">
        <v>1</v>
      </c>
      <c r="I400"/>
      <c r="J400" s="106">
        <v>0.81699999999999995</v>
      </c>
      <c r="K400" s="106">
        <v>1</v>
      </c>
      <c r="L400" s="106">
        <v>1</v>
      </c>
      <c r="M400" s="106">
        <v>0.47799999999999998</v>
      </c>
      <c r="N400" s="106">
        <v>1</v>
      </c>
      <c r="O400" s="106">
        <v>1</v>
      </c>
      <c r="P400" s="107">
        <v>1</v>
      </c>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c r="IP400"/>
      <c r="IQ400"/>
      <c r="IR400"/>
      <c r="IS400"/>
      <c r="IT400"/>
      <c r="IU400"/>
      <c r="IV400"/>
      <c r="IW400"/>
      <c r="IX400"/>
      <c r="IY400"/>
      <c r="IZ400"/>
      <c r="JA400"/>
      <c r="JB400"/>
      <c r="JC400"/>
      <c r="JD400"/>
      <c r="JE400"/>
      <c r="JF400"/>
      <c r="JG400"/>
      <c r="JH400"/>
      <c r="JI400"/>
      <c r="JJ400"/>
      <c r="JK400"/>
      <c r="JL400"/>
      <c r="JM400"/>
      <c r="JN400"/>
      <c r="JO400"/>
      <c r="JP400"/>
      <c r="JQ400"/>
      <c r="JR400"/>
      <c r="JS400"/>
      <c r="JT400"/>
      <c r="JU400"/>
      <c r="JV400"/>
      <c r="JW400"/>
      <c r="JX400"/>
      <c r="JY400"/>
      <c r="JZ400"/>
      <c r="KA400"/>
      <c r="KB400"/>
      <c r="KC400"/>
      <c r="KD400"/>
      <c r="KE400"/>
      <c r="KF400"/>
      <c r="KG400"/>
      <c r="KH400"/>
      <c r="KI400"/>
      <c r="KJ400"/>
      <c r="KK400"/>
      <c r="KL400"/>
      <c r="KM400"/>
      <c r="KN400"/>
      <c r="KO400"/>
      <c r="KP400"/>
      <c r="KQ400"/>
      <c r="KR400"/>
      <c r="KS400"/>
      <c r="KT400"/>
      <c r="KU400"/>
      <c r="KV400"/>
      <c r="KW400"/>
      <c r="KX400"/>
      <c r="KY400"/>
      <c r="KZ400"/>
      <c r="LA400"/>
      <c r="LB400"/>
      <c r="LC400"/>
      <c r="LD400"/>
      <c r="LE400"/>
      <c r="LF400"/>
      <c r="LG400"/>
      <c r="LH400"/>
      <c r="LI400"/>
      <c r="LJ400"/>
      <c r="LK400"/>
      <c r="LL400"/>
      <c r="LM400"/>
      <c r="LN400"/>
      <c r="LO400"/>
      <c r="LP400"/>
      <c r="LQ400"/>
      <c r="LR400"/>
      <c r="LS400"/>
      <c r="LT400"/>
      <c r="LU400"/>
      <c r="LV400"/>
      <c r="LW400"/>
      <c r="LX400"/>
      <c r="LY400"/>
      <c r="LZ400"/>
      <c r="MA400"/>
      <c r="MB400"/>
      <c r="MC400"/>
      <c r="MD400"/>
      <c r="ME400"/>
      <c r="MF400"/>
      <c r="MG400"/>
      <c r="MH400"/>
      <c r="MI400"/>
      <c r="MJ400"/>
      <c r="MK400"/>
      <c r="ML400"/>
      <c r="MM400"/>
      <c r="MN400"/>
      <c r="MO400"/>
      <c r="MP400"/>
      <c r="MQ400"/>
      <c r="MR400"/>
      <c r="MS400"/>
      <c r="MT400"/>
      <c r="MU400"/>
      <c r="MV400"/>
      <c r="MW400"/>
      <c r="MX400"/>
      <c r="MY400"/>
      <c r="MZ400"/>
      <c r="NA400"/>
      <c r="NB400"/>
      <c r="NC400"/>
      <c r="ND400"/>
      <c r="NE400"/>
      <c r="NF400"/>
      <c r="NG400"/>
      <c r="NH400"/>
      <c r="NI400"/>
      <c r="NJ400"/>
      <c r="NK400"/>
      <c r="NL400"/>
      <c r="NM400"/>
      <c r="NN400"/>
      <c r="NO400"/>
      <c r="NP400"/>
      <c r="NQ400"/>
      <c r="NR400"/>
      <c r="NS400"/>
      <c r="NT400"/>
      <c r="NU400"/>
      <c r="NV400"/>
      <c r="NW400"/>
      <c r="NX400"/>
      <c r="NY400"/>
      <c r="NZ400"/>
      <c r="OA400"/>
      <c r="OB400"/>
      <c r="OC400"/>
      <c r="OD400"/>
      <c r="OE400"/>
      <c r="OF400"/>
      <c r="OG400"/>
      <c r="OH400"/>
      <c r="OI400"/>
      <c r="OJ400"/>
      <c r="OK400"/>
      <c r="OL400"/>
      <c r="OM400"/>
      <c r="ON400"/>
      <c r="OO400"/>
      <c r="OP400"/>
      <c r="OQ400"/>
      <c r="OR400"/>
      <c r="OS400"/>
      <c r="OT400"/>
      <c r="OU400"/>
      <c r="OV400"/>
      <c r="OW400"/>
      <c r="OX400"/>
      <c r="OY400"/>
      <c r="OZ400"/>
      <c r="PA400"/>
      <c r="PB400"/>
      <c r="PC400"/>
      <c r="PD400"/>
      <c r="PE400"/>
      <c r="PF400"/>
      <c r="PG400"/>
      <c r="PH400"/>
      <c r="PI400"/>
      <c r="PJ400"/>
      <c r="PK400"/>
      <c r="PL400"/>
      <c r="PM400"/>
      <c r="PN400"/>
      <c r="PO400"/>
      <c r="PP400"/>
      <c r="PQ400"/>
      <c r="PR400"/>
      <c r="PS400"/>
      <c r="PT400"/>
      <c r="PU400"/>
      <c r="PV400"/>
      <c r="PW400"/>
      <c r="PX400"/>
      <c r="PY400"/>
      <c r="PZ400"/>
      <c r="QA400"/>
      <c r="QB400"/>
      <c r="QC400"/>
      <c r="QD400"/>
      <c r="QE400"/>
      <c r="QF400"/>
      <c r="QG400"/>
      <c r="QH400"/>
      <c r="QI400"/>
      <c r="QJ400"/>
      <c r="QK400"/>
      <c r="QL400"/>
      <c r="QM400"/>
      <c r="QN400"/>
      <c r="QO400"/>
      <c r="QP400"/>
      <c r="QQ400"/>
      <c r="QR400"/>
      <c r="QS400"/>
      <c r="QT400"/>
      <c r="QU400"/>
      <c r="QV400"/>
      <c r="QW400"/>
      <c r="QX400"/>
      <c r="QY400"/>
      <c r="QZ400"/>
      <c r="RA400"/>
      <c r="RB400"/>
      <c r="RC400"/>
      <c r="RD400"/>
      <c r="RE400"/>
      <c r="RF400"/>
      <c r="RG400"/>
      <c r="RH400"/>
      <c r="RI400"/>
      <c r="RJ400"/>
      <c r="RK400"/>
      <c r="RL400"/>
      <c r="RM400"/>
      <c r="RN400"/>
      <c r="RO400"/>
      <c r="RP400"/>
      <c r="RQ400"/>
      <c r="RR400"/>
      <c r="RS400"/>
      <c r="RT400"/>
      <c r="RU400"/>
      <c r="RV400"/>
      <c r="RW400"/>
      <c r="RX400"/>
      <c r="RY400"/>
      <c r="RZ400"/>
      <c r="SA400"/>
      <c r="SB400"/>
      <c r="SC400"/>
      <c r="SD400"/>
      <c r="SE400"/>
      <c r="SF400"/>
      <c r="SG400"/>
      <c r="SH400"/>
      <c r="SI400"/>
      <c r="SJ400"/>
      <c r="SK400"/>
      <c r="SL400"/>
      <c r="SM400"/>
      <c r="SN400"/>
      <c r="SO400"/>
      <c r="SP400"/>
      <c r="SQ400"/>
      <c r="SR400"/>
      <c r="SS400"/>
      <c r="ST400"/>
      <c r="SU400"/>
      <c r="SV400"/>
      <c r="SW400"/>
      <c r="SX400"/>
      <c r="SY400"/>
      <c r="SZ400"/>
      <c r="TA400"/>
      <c r="TB400"/>
      <c r="TC400"/>
      <c r="TD400"/>
      <c r="TE400"/>
      <c r="TF400"/>
      <c r="TG400"/>
      <c r="TH400"/>
      <c r="TI400"/>
      <c r="TJ400"/>
      <c r="TK400"/>
      <c r="TL400"/>
      <c r="TM400"/>
      <c r="TN400"/>
      <c r="TO400"/>
      <c r="TP400"/>
      <c r="TQ400"/>
      <c r="TR400"/>
      <c r="TS400"/>
      <c r="TT400"/>
      <c r="TU400"/>
      <c r="TV400"/>
      <c r="TW400"/>
      <c r="TX400"/>
      <c r="TY400"/>
      <c r="TZ400"/>
      <c r="UA400"/>
      <c r="UB400"/>
      <c r="UC400"/>
      <c r="UD400"/>
      <c r="UE400"/>
      <c r="UF400"/>
      <c r="UG400"/>
      <c r="UH400"/>
      <c r="UI400"/>
      <c r="UJ400"/>
      <c r="UK400"/>
      <c r="UL400"/>
      <c r="UM400"/>
      <c r="UN400"/>
      <c r="UO400"/>
      <c r="UP400"/>
      <c r="UQ400"/>
      <c r="UR400"/>
      <c r="US400"/>
      <c r="UT400"/>
      <c r="UU400"/>
      <c r="UV400"/>
      <c r="UW400"/>
      <c r="UX400"/>
      <c r="UY400"/>
      <c r="UZ400"/>
      <c r="VA400"/>
      <c r="VB400"/>
      <c r="VC400"/>
      <c r="VD400"/>
      <c r="VE400"/>
      <c r="VF400"/>
      <c r="VG400"/>
      <c r="VH400"/>
      <c r="VI400"/>
      <c r="VJ400"/>
      <c r="VK400"/>
      <c r="VL400"/>
      <c r="VM400"/>
      <c r="VN400"/>
      <c r="VO400"/>
      <c r="VP400"/>
      <c r="VQ400"/>
      <c r="VR400"/>
      <c r="VS400"/>
      <c r="VT400"/>
      <c r="VU400"/>
      <c r="VV400"/>
      <c r="VW400"/>
      <c r="VX400"/>
      <c r="VY400"/>
      <c r="VZ400"/>
      <c r="WA400"/>
      <c r="WB400"/>
      <c r="WC400"/>
      <c r="WD400"/>
      <c r="WE400"/>
      <c r="WF400"/>
      <c r="WG400"/>
      <c r="WH400"/>
      <c r="WI400"/>
      <c r="WJ400"/>
      <c r="WK400"/>
      <c r="WL400"/>
      <c r="WM400"/>
      <c r="WN400"/>
      <c r="WO400"/>
      <c r="WP400"/>
      <c r="WQ400"/>
      <c r="WR400"/>
      <c r="WS400"/>
      <c r="WT400"/>
      <c r="WU400"/>
      <c r="WV400"/>
      <c r="WW400"/>
      <c r="WX400"/>
      <c r="WY400"/>
      <c r="WZ400"/>
      <c r="XA400"/>
      <c r="XB400"/>
      <c r="XC400"/>
      <c r="XD400"/>
      <c r="XE400"/>
      <c r="XF400"/>
      <c r="XG400"/>
      <c r="XH400"/>
      <c r="XI400"/>
      <c r="XJ400"/>
      <c r="XK400"/>
      <c r="XL400"/>
      <c r="XM400"/>
      <c r="XN400"/>
      <c r="XO400"/>
      <c r="XP400"/>
      <c r="XQ400"/>
      <c r="XR400"/>
      <c r="XS400"/>
      <c r="XT400"/>
      <c r="XU400"/>
      <c r="XV400"/>
      <c r="XW400"/>
      <c r="XX400"/>
      <c r="XY400"/>
      <c r="XZ400"/>
      <c r="YA400"/>
      <c r="YB400"/>
      <c r="YC400"/>
      <c r="YD400"/>
      <c r="YE400"/>
      <c r="YF400"/>
      <c r="YG400"/>
      <c r="YH400"/>
      <c r="YI400"/>
      <c r="YJ400"/>
      <c r="YK400"/>
      <c r="YL400"/>
      <c r="YM400"/>
      <c r="YN400"/>
      <c r="YO400"/>
      <c r="YP400"/>
      <c r="YQ400"/>
      <c r="YR400"/>
      <c r="YS400"/>
      <c r="YT400"/>
      <c r="YU400"/>
      <c r="YV400"/>
      <c r="YW400"/>
      <c r="YX400"/>
      <c r="YY400"/>
      <c r="YZ400"/>
      <c r="ZA400"/>
      <c r="ZB400"/>
      <c r="ZC400"/>
      <c r="ZD400"/>
      <c r="ZE400"/>
      <c r="ZF400"/>
      <c r="ZG400"/>
      <c r="ZH400"/>
      <c r="ZI400"/>
      <c r="ZJ400"/>
      <c r="ZK400"/>
      <c r="ZL400"/>
      <c r="ZM400"/>
      <c r="ZN400"/>
      <c r="ZO400"/>
      <c r="ZP400"/>
      <c r="ZQ400"/>
      <c r="ZR400"/>
      <c r="ZS400"/>
      <c r="ZT400"/>
      <c r="ZU400"/>
      <c r="ZV400"/>
      <c r="ZW400"/>
      <c r="ZX400"/>
      <c r="ZY400"/>
      <c r="ZZ400"/>
      <c r="AAA400"/>
      <c r="AAB400"/>
      <c r="AAC400"/>
      <c r="AAD400"/>
      <c r="AAE400"/>
      <c r="AAF400"/>
      <c r="AAG400"/>
      <c r="AAH400"/>
      <c r="AAI400"/>
      <c r="AAJ400"/>
      <c r="AAK400"/>
      <c r="AAL400"/>
      <c r="AAM400"/>
      <c r="AAN400"/>
      <c r="AAO400"/>
      <c r="AAP400"/>
      <c r="AAQ400"/>
      <c r="AAR400"/>
      <c r="AAS400"/>
      <c r="AAT400"/>
      <c r="AAU400"/>
      <c r="AAV400"/>
      <c r="AAW400"/>
      <c r="AAX400"/>
      <c r="AAY400"/>
      <c r="AAZ400"/>
      <c r="ABA400"/>
      <c r="ABB400"/>
      <c r="ABC400"/>
      <c r="ABD400"/>
      <c r="ABE400"/>
      <c r="ABF400"/>
      <c r="ABG400"/>
      <c r="ABH400"/>
      <c r="ABI400"/>
      <c r="ABJ400"/>
      <c r="ABK400"/>
      <c r="ABL400"/>
      <c r="ABM400"/>
      <c r="ABN400"/>
      <c r="ABO400"/>
      <c r="ABP400"/>
      <c r="ABQ400"/>
      <c r="ABR400"/>
      <c r="ABS400"/>
      <c r="ABT400"/>
      <c r="ABU400"/>
      <c r="ABV400"/>
      <c r="ABW400"/>
      <c r="ABX400"/>
      <c r="ABY400"/>
      <c r="ABZ400"/>
      <c r="ACA400"/>
      <c r="ACB400"/>
      <c r="ACC400"/>
      <c r="ACD400"/>
      <c r="ACE400"/>
      <c r="ACF400"/>
      <c r="ACG400"/>
      <c r="ACH400"/>
      <c r="ACI400"/>
      <c r="ACJ400"/>
      <c r="ACK400"/>
      <c r="ACL400"/>
      <c r="ACM400"/>
      <c r="ACN400"/>
      <c r="ACO400"/>
      <c r="ACP400"/>
      <c r="ACQ400"/>
      <c r="ACR400"/>
      <c r="ACS400"/>
      <c r="ACT400"/>
      <c r="ACU400"/>
      <c r="ACV400"/>
      <c r="ACW400"/>
      <c r="ACX400"/>
      <c r="ACY400"/>
      <c r="ACZ400"/>
      <c r="ADA400"/>
      <c r="ADB400"/>
      <c r="ADC400"/>
      <c r="ADD400"/>
      <c r="ADE400"/>
      <c r="ADF400"/>
      <c r="ADG400"/>
      <c r="ADH400"/>
      <c r="ADI400"/>
      <c r="ADJ400"/>
      <c r="ADK400"/>
      <c r="ADL400"/>
      <c r="ADM400"/>
      <c r="ADN400"/>
      <c r="ADO400"/>
      <c r="ADP400"/>
      <c r="ADQ400"/>
      <c r="ADR400"/>
      <c r="ADS400"/>
      <c r="ADT400"/>
      <c r="ADU400"/>
      <c r="ADV400"/>
      <c r="ADW400"/>
      <c r="ADX400"/>
      <c r="ADY400"/>
      <c r="ADZ400"/>
      <c r="AEA400"/>
      <c r="AEB400"/>
      <c r="AEC400"/>
      <c r="AED400"/>
      <c r="AEE400"/>
      <c r="AEF400"/>
      <c r="AEG400"/>
      <c r="AEH400"/>
      <c r="AEI400"/>
      <c r="AEJ400"/>
      <c r="AEK400"/>
      <c r="AEL400"/>
      <c r="AEM400"/>
      <c r="AEN400"/>
      <c r="AEO400"/>
      <c r="AEP400"/>
      <c r="AEQ400"/>
      <c r="AER400"/>
      <c r="AES400"/>
      <c r="AET400"/>
      <c r="AEU400"/>
      <c r="AEV400"/>
      <c r="AEW400"/>
      <c r="AEX400"/>
      <c r="AEY400"/>
      <c r="AEZ400"/>
      <c r="AFA400"/>
      <c r="AFB400"/>
      <c r="AFC400"/>
      <c r="AFD400"/>
      <c r="AFE400"/>
      <c r="AFF400"/>
      <c r="AFG400"/>
      <c r="AFH400"/>
      <c r="AFI400"/>
      <c r="AFJ400"/>
      <c r="AFK400"/>
      <c r="AFL400"/>
      <c r="AFM400"/>
      <c r="AFN400"/>
      <c r="AFO400"/>
      <c r="AFP400"/>
      <c r="AFQ400"/>
      <c r="AFR400"/>
      <c r="AFS400"/>
      <c r="AFT400"/>
      <c r="AFU400"/>
      <c r="AFV400"/>
      <c r="AFW400"/>
      <c r="AFX400"/>
      <c r="AFY400"/>
      <c r="AFZ400"/>
      <c r="AGA400"/>
      <c r="AGB400"/>
      <c r="AGC400"/>
      <c r="AGD400"/>
      <c r="AGE400"/>
      <c r="AGF400"/>
      <c r="AGG400"/>
      <c r="AGH400"/>
      <c r="AGI400"/>
      <c r="AGJ400"/>
      <c r="AGK400"/>
      <c r="AGL400"/>
      <c r="AGM400"/>
      <c r="AGN400"/>
      <c r="AGO400"/>
      <c r="AGP400"/>
      <c r="AGQ400"/>
      <c r="AGR400"/>
      <c r="AGS400"/>
      <c r="AGT400"/>
      <c r="AGU400"/>
      <c r="AGV400"/>
      <c r="AGW400"/>
      <c r="AGX400"/>
      <c r="AGY400"/>
      <c r="AGZ400"/>
      <c r="AHA400"/>
      <c r="AHB400"/>
      <c r="AHC400"/>
      <c r="AHD400"/>
      <c r="AHE400"/>
      <c r="AHF400"/>
      <c r="AHG400"/>
      <c r="AHH400"/>
      <c r="AHI400"/>
      <c r="AHJ400"/>
      <c r="AHK400"/>
      <c r="AHL400"/>
      <c r="AHM400"/>
      <c r="AHN400"/>
      <c r="AHO400"/>
      <c r="AHP400"/>
      <c r="AHQ400"/>
      <c r="AHR400"/>
      <c r="AHS400"/>
      <c r="AHT400"/>
      <c r="AHU400"/>
      <c r="AHV400"/>
      <c r="AHW400"/>
      <c r="AHX400"/>
      <c r="AHY400"/>
      <c r="AHZ400"/>
      <c r="AIA400"/>
      <c r="AIB400"/>
      <c r="AIC400"/>
      <c r="AID400"/>
      <c r="AIE400"/>
      <c r="AIF400"/>
      <c r="AIG400"/>
      <c r="AIH400"/>
      <c r="AII400"/>
      <c r="AIJ400"/>
      <c r="AIK400"/>
      <c r="AIL400"/>
      <c r="AIM400"/>
      <c r="AIN400"/>
      <c r="AIO400"/>
      <c r="AIP400"/>
      <c r="AIQ400"/>
      <c r="AIR400"/>
      <c r="AIS400"/>
      <c r="AIT400"/>
      <c r="AIU400"/>
      <c r="AIV400"/>
      <c r="AIW400"/>
      <c r="AIX400"/>
      <c r="AIY400"/>
      <c r="AIZ400"/>
      <c r="AJA400"/>
      <c r="AJB400"/>
      <c r="AJC400"/>
      <c r="AJD400"/>
      <c r="AJE400"/>
      <c r="AJF400"/>
      <c r="AJG400"/>
      <c r="AJH400"/>
      <c r="AJI400"/>
      <c r="AJJ400"/>
      <c r="AJK400"/>
      <c r="AJL400"/>
      <c r="AJM400"/>
      <c r="AJN400"/>
      <c r="AJO400"/>
      <c r="AJP400"/>
      <c r="AJQ400"/>
      <c r="AJR400"/>
      <c r="AJS400"/>
      <c r="AJT400"/>
      <c r="AJU400"/>
      <c r="AJV400"/>
      <c r="AJW400"/>
      <c r="AJX400"/>
      <c r="AJY400"/>
      <c r="AJZ400"/>
      <c r="AKA400"/>
      <c r="AKB400"/>
      <c r="AKC400"/>
      <c r="AKD400"/>
      <c r="AKE400"/>
      <c r="AKF400"/>
      <c r="AKG400"/>
      <c r="AKH400"/>
      <c r="AKI400"/>
      <c r="AKJ400"/>
      <c r="AKK400"/>
      <c r="AKL400"/>
      <c r="AKM400"/>
      <c r="AKN400"/>
      <c r="AKO400"/>
      <c r="AKP400"/>
      <c r="AKQ400"/>
      <c r="AKR400"/>
      <c r="AKS400"/>
      <c r="AKT400"/>
      <c r="AKU400"/>
      <c r="AKV400"/>
      <c r="AKW400"/>
      <c r="AKX400"/>
      <c r="AKY400"/>
      <c r="AKZ400"/>
      <c r="ALA400"/>
      <c r="ALB400"/>
      <c r="ALC400"/>
      <c r="ALD400"/>
      <c r="ALE400"/>
      <c r="ALF400"/>
      <c r="ALG400"/>
      <c r="ALH400"/>
      <c r="ALI400"/>
      <c r="ALJ400"/>
      <c r="ALK400"/>
      <c r="ALL400"/>
      <c r="ALM400"/>
      <c r="ALN400"/>
      <c r="ALO400"/>
      <c r="ALP400"/>
      <c r="ALQ400"/>
      <c r="ALR400"/>
      <c r="ALS400"/>
      <c r="ALT400"/>
      <c r="ALU400"/>
      <c r="ALV400"/>
      <c r="ALW400"/>
      <c r="ALX400"/>
      <c r="ALY400"/>
      <c r="ALZ400"/>
      <c r="AMA400"/>
      <c r="AMB400"/>
      <c r="AMC400"/>
      <c r="AMD400"/>
      <c r="AME400"/>
      <c r="AMF400"/>
      <c r="AMG400"/>
      <c r="AMH400"/>
      <c r="AMI400"/>
      <c r="AMJ400"/>
    </row>
    <row r="401" spans="1:1024" x14ac:dyDescent="0.25">
      <c r="A401" s="117" t="s">
        <v>1414</v>
      </c>
      <c r="B401" s="118">
        <f t="shared" ref="B401:P401" si="20">AVERAGE(B396:B400)</f>
        <v>0.68</v>
      </c>
      <c r="C401" s="118">
        <f t="shared" si="20"/>
        <v>0.66120000000000001</v>
      </c>
      <c r="D401" s="118">
        <f t="shared" si="20"/>
        <v>0.68124999999999991</v>
      </c>
      <c r="E401" s="118">
        <f t="shared" si="20"/>
        <v>0.61060000000000003</v>
      </c>
      <c r="F401" s="118">
        <f t="shared" si="20"/>
        <v>0.67175000000000007</v>
      </c>
      <c r="G401" s="118">
        <f t="shared" si="20"/>
        <v>0.62560000000000004</v>
      </c>
      <c r="H401" s="118">
        <f t="shared" si="20"/>
        <v>0.50434000000000001</v>
      </c>
      <c r="I401" s="118">
        <f t="shared" si="20"/>
        <v>0.47799999999999998</v>
      </c>
      <c r="J401" s="118">
        <f t="shared" si="20"/>
        <v>0.71219999999999994</v>
      </c>
      <c r="K401" s="118">
        <f t="shared" si="20"/>
        <v>0.75419999999999998</v>
      </c>
      <c r="L401" s="118">
        <f t="shared" si="20"/>
        <v>0.66559999999999997</v>
      </c>
      <c r="M401" s="118">
        <f t="shared" si="20"/>
        <v>0.65779999999999994</v>
      </c>
      <c r="N401" s="118">
        <f t="shared" si="20"/>
        <v>0.64240000000000008</v>
      </c>
      <c r="O401" s="118">
        <f t="shared" si="20"/>
        <v>0.64379999999999993</v>
      </c>
      <c r="P401" s="119">
        <f t="shared" si="20"/>
        <v>0.70540000000000003</v>
      </c>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c r="GL401"/>
      <c r="GM401"/>
      <c r="GN401"/>
      <c r="GO401"/>
      <c r="GP401"/>
      <c r="GQ401"/>
      <c r="GR401"/>
      <c r="GS401"/>
      <c r="GT401"/>
      <c r="GU401"/>
      <c r="GV401"/>
      <c r="GW401"/>
      <c r="GX401"/>
      <c r="GY401"/>
      <c r="GZ401"/>
      <c r="HA401"/>
      <c r="HB401"/>
      <c r="HC401"/>
      <c r="HD401"/>
      <c r="HE401"/>
      <c r="HF401"/>
      <c r="HG401"/>
      <c r="HH401"/>
      <c r="HI401"/>
      <c r="HJ401"/>
      <c r="HK401"/>
      <c r="HL401"/>
      <c r="HM401"/>
      <c r="HN401"/>
      <c r="HO401"/>
      <c r="HP401"/>
      <c r="HQ401"/>
      <c r="HR401"/>
      <c r="HS401"/>
      <c r="HT401"/>
      <c r="HU401"/>
      <c r="HV401"/>
      <c r="HW401"/>
      <c r="HX401"/>
      <c r="HY401"/>
      <c r="HZ401"/>
      <c r="IA401"/>
      <c r="IB401"/>
      <c r="IC401"/>
      <c r="ID401"/>
      <c r="IE401"/>
      <c r="IF401"/>
      <c r="IG401"/>
      <c r="IH401"/>
      <c r="II401"/>
      <c r="IJ401"/>
      <c r="IK401"/>
      <c r="IL401"/>
      <c r="IM401"/>
      <c r="IN401"/>
      <c r="IO401"/>
      <c r="IP401"/>
      <c r="IQ401"/>
      <c r="IR401"/>
      <c r="IS401"/>
      <c r="IT401"/>
      <c r="IU401"/>
      <c r="IV401"/>
      <c r="IW401"/>
      <c r="IX401"/>
      <c r="IY401"/>
      <c r="IZ401"/>
      <c r="JA401"/>
      <c r="JB401"/>
      <c r="JC401"/>
      <c r="JD401"/>
      <c r="JE401"/>
      <c r="JF401"/>
      <c r="JG401"/>
      <c r="JH401"/>
      <c r="JI401"/>
      <c r="JJ401"/>
      <c r="JK401"/>
      <c r="JL401"/>
      <c r="JM401"/>
      <c r="JN401"/>
      <c r="JO401"/>
      <c r="JP401"/>
      <c r="JQ401"/>
      <c r="JR401"/>
      <c r="JS401"/>
      <c r="JT401"/>
      <c r="JU401"/>
      <c r="JV401"/>
      <c r="JW401"/>
      <c r="JX401"/>
      <c r="JY401"/>
      <c r="JZ401"/>
      <c r="KA401"/>
      <c r="KB401"/>
      <c r="KC401"/>
      <c r="KD401"/>
      <c r="KE401"/>
      <c r="KF401"/>
      <c r="KG401"/>
      <c r="KH401"/>
      <c r="KI401"/>
      <c r="KJ401"/>
      <c r="KK401"/>
      <c r="KL401"/>
      <c r="KM401"/>
      <c r="KN401"/>
      <c r="KO401"/>
      <c r="KP401"/>
      <c r="KQ401"/>
      <c r="KR401"/>
      <c r="KS401"/>
      <c r="KT401"/>
      <c r="KU401"/>
      <c r="KV401"/>
      <c r="KW401"/>
      <c r="KX401"/>
      <c r="KY401"/>
      <c r="KZ401"/>
      <c r="LA401"/>
      <c r="LB401"/>
      <c r="LC401"/>
      <c r="LD401"/>
      <c r="LE401"/>
      <c r="LF401"/>
      <c r="LG401"/>
      <c r="LH401"/>
      <c r="LI401"/>
      <c r="LJ401"/>
      <c r="LK401"/>
      <c r="LL401"/>
      <c r="LM401"/>
      <c r="LN401"/>
      <c r="LO401"/>
      <c r="LP401"/>
      <c r="LQ401"/>
      <c r="LR401"/>
      <c r="LS401"/>
      <c r="LT401"/>
      <c r="LU401"/>
      <c r="LV401"/>
      <c r="LW401"/>
      <c r="LX401"/>
      <c r="LY401"/>
      <c r="LZ401"/>
      <c r="MA401"/>
      <c r="MB401"/>
      <c r="MC401"/>
      <c r="MD401"/>
      <c r="ME401"/>
      <c r="MF401"/>
      <c r="MG401"/>
      <c r="MH401"/>
      <c r="MI401"/>
      <c r="MJ401"/>
      <c r="MK401"/>
      <c r="ML401"/>
      <c r="MM401"/>
      <c r="MN401"/>
      <c r="MO401"/>
      <c r="MP401"/>
      <c r="MQ401"/>
      <c r="MR401"/>
      <c r="MS401"/>
      <c r="MT401"/>
      <c r="MU401"/>
      <c r="MV401"/>
      <c r="MW401"/>
      <c r="MX401"/>
      <c r="MY401"/>
      <c r="MZ401"/>
      <c r="NA401"/>
      <c r="NB401"/>
      <c r="NC401"/>
      <c r="ND401"/>
      <c r="NE401"/>
      <c r="NF401"/>
      <c r="NG401"/>
      <c r="NH401"/>
      <c r="NI401"/>
      <c r="NJ401"/>
      <c r="NK401"/>
      <c r="NL401"/>
      <c r="NM401"/>
      <c r="NN401"/>
      <c r="NO401"/>
      <c r="NP401"/>
      <c r="NQ401"/>
      <c r="NR401"/>
      <c r="NS401"/>
      <c r="NT401"/>
      <c r="NU401"/>
      <c r="NV401"/>
      <c r="NW401"/>
      <c r="NX401"/>
      <c r="NY401"/>
      <c r="NZ401"/>
      <c r="OA401"/>
      <c r="OB401"/>
      <c r="OC401"/>
      <c r="OD401"/>
      <c r="OE401"/>
      <c r="OF401"/>
      <c r="OG401"/>
      <c r="OH401"/>
      <c r="OI401"/>
      <c r="OJ401"/>
      <c r="OK401"/>
      <c r="OL401"/>
      <c r="OM401"/>
      <c r="ON401"/>
      <c r="OO401"/>
      <c r="OP401"/>
      <c r="OQ401"/>
      <c r="OR401"/>
      <c r="OS401"/>
      <c r="OT401"/>
      <c r="OU401"/>
      <c r="OV401"/>
      <c r="OW401"/>
      <c r="OX401"/>
      <c r="OY401"/>
      <c r="OZ401"/>
      <c r="PA401"/>
      <c r="PB401"/>
      <c r="PC401"/>
      <c r="PD401"/>
      <c r="PE401"/>
      <c r="PF401"/>
      <c r="PG401"/>
      <c r="PH401"/>
      <c r="PI401"/>
      <c r="PJ401"/>
      <c r="PK401"/>
      <c r="PL401"/>
      <c r="PM401"/>
      <c r="PN401"/>
      <c r="PO401"/>
      <c r="PP401"/>
      <c r="PQ401"/>
      <c r="PR401"/>
      <c r="PS401"/>
      <c r="PT401"/>
      <c r="PU401"/>
      <c r="PV401"/>
      <c r="PW401"/>
      <c r="PX401"/>
      <c r="PY401"/>
      <c r="PZ401"/>
      <c r="QA401"/>
      <c r="QB401"/>
      <c r="QC401"/>
      <c r="QD401"/>
      <c r="QE401"/>
      <c r="QF401"/>
      <c r="QG401"/>
      <c r="QH401"/>
      <c r="QI401"/>
      <c r="QJ401"/>
      <c r="QK401"/>
      <c r="QL401"/>
      <c r="QM401"/>
      <c r="QN401"/>
      <c r="QO401"/>
      <c r="QP401"/>
      <c r="QQ401"/>
      <c r="QR401"/>
      <c r="QS401"/>
      <c r="QT401"/>
      <c r="QU401"/>
      <c r="QV401"/>
      <c r="QW401"/>
      <c r="QX401"/>
      <c r="QY401"/>
      <c r="QZ401"/>
      <c r="RA401"/>
      <c r="RB401"/>
      <c r="RC401"/>
      <c r="RD401"/>
      <c r="RE401"/>
      <c r="RF401"/>
      <c r="RG401"/>
      <c r="RH401"/>
      <c r="RI401"/>
      <c r="RJ401"/>
      <c r="RK401"/>
      <c r="RL401"/>
      <c r="RM401"/>
      <c r="RN401"/>
      <c r="RO401"/>
      <c r="RP401"/>
      <c r="RQ401"/>
      <c r="RR401"/>
      <c r="RS401"/>
      <c r="RT401"/>
      <c r="RU401"/>
      <c r="RV401"/>
      <c r="RW401"/>
      <c r="RX401"/>
      <c r="RY401"/>
      <c r="RZ401"/>
      <c r="SA401"/>
      <c r="SB401"/>
      <c r="SC401"/>
      <c r="SD401"/>
      <c r="SE401"/>
      <c r="SF401"/>
      <c r="SG401"/>
      <c r="SH401"/>
      <c r="SI401"/>
      <c r="SJ401"/>
      <c r="SK401"/>
      <c r="SL401"/>
      <c r="SM401"/>
      <c r="SN401"/>
      <c r="SO401"/>
      <c r="SP401"/>
      <c r="SQ401"/>
      <c r="SR401"/>
      <c r="SS401"/>
      <c r="ST401"/>
      <c r="SU401"/>
      <c r="SV401"/>
      <c r="SW401"/>
      <c r="SX401"/>
      <c r="SY401"/>
      <c r="SZ401"/>
      <c r="TA401"/>
      <c r="TB401"/>
      <c r="TC401"/>
      <c r="TD401"/>
      <c r="TE401"/>
      <c r="TF401"/>
      <c r="TG401"/>
      <c r="TH401"/>
      <c r="TI401"/>
      <c r="TJ401"/>
      <c r="TK401"/>
      <c r="TL401"/>
      <c r="TM401"/>
      <c r="TN401"/>
      <c r="TO401"/>
      <c r="TP401"/>
      <c r="TQ401"/>
      <c r="TR401"/>
      <c r="TS401"/>
      <c r="TT401"/>
      <c r="TU401"/>
      <c r="TV401"/>
      <c r="TW401"/>
      <c r="TX401"/>
      <c r="TY401"/>
      <c r="TZ401"/>
      <c r="UA401"/>
      <c r="UB401"/>
      <c r="UC401"/>
      <c r="UD401"/>
      <c r="UE401"/>
      <c r="UF401"/>
      <c r="UG401"/>
      <c r="UH401"/>
      <c r="UI401"/>
      <c r="UJ401"/>
      <c r="UK401"/>
      <c r="UL401"/>
      <c r="UM401"/>
      <c r="UN401"/>
      <c r="UO401"/>
      <c r="UP401"/>
      <c r="UQ401"/>
      <c r="UR401"/>
      <c r="US401"/>
      <c r="UT401"/>
      <c r="UU401"/>
      <c r="UV401"/>
      <c r="UW401"/>
      <c r="UX401"/>
      <c r="UY401"/>
      <c r="UZ401"/>
      <c r="VA401"/>
      <c r="VB401"/>
      <c r="VC401"/>
      <c r="VD401"/>
      <c r="VE401"/>
      <c r="VF401"/>
      <c r="VG401"/>
      <c r="VH401"/>
      <c r="VI401"/>
      <c r="VJ401"/>
      <c r="VK401"/>
      <c r="VL401"/>
      <c r="VM401"/>
      <c r="VN401"/>
      <c r="VO401"/>
      <c r="VP401"/>
      <c r="VQ401"/>
      <c r="VR401"/>
      <c r="VS401"/>
      <c r="VT401"/>
      <c r="VU401"/>
      <c r="VV401"/>
      <c r="VW401"/>
      <c r="VX401"/>
      <c r="VY401"/>
      <c r="VZ401"/>
      <c r="WA401"/>
      <c r="WB401"/>
      <c r="WC401"/>
      <c r="WD401"/>
      <c r="WE401"/>
      <c r="WF401"/>
      <c r="WG401"/>
      <c r="WH401"/>
      <c r="WI401"/>
      <c r="WJ401"/>
      <c r="WK401"/>
      <c r="WL401"/>
      <c r="WM401"/>
      <c r="WN401"/>
      <c r="WO401"/>
      <c r="WP401"/>
      <c r="WQ401"/>
      <c r="WR401"/>
      <c r="WS401"/>
      <c r="WT401"/>
      <c r="WU401"/>
      <c r="WV401"/>
      <c r="WW401"/>
      <c r="WX401"/>
      <c r="WY401"/>
      <c r="WZ401"/>
      <c r="XA401"/>
      <c r="XB401"/>
      <c r="XC401"/>
      <c r="XD401"/>
      <c r="XE401"/>
      <c r="XF401"/>
      <c r="XG401"/>
      <c r="XH401"/>
      <c r="XI401"/>
      <c r="XJ401"/>
      <c r="XK401"/>
      <c r="XL401"/>
      <c r="XM401"/>
      <c r="XN401"/>
      <c r="XO401"/>
      <c r="XP401"/>
      <c r="XQ401"/>
      <c r="XR401"/>
      <c r="XS401"/>
      <c r="XT401"/>
      <c r="XU401"/>
      <c r="XV401"/>
      <c r="XW401"/>
      <c r="XX401"/>
      <c r="XY401"/>
      <c r="XZ401"/>
      <c r="YA401"/>
      <c r="YB401"/>
      <c r="YC401"/>
      <c r="YD401"/>
      <c r="YE401"/>
      <c r="YF401"/>
      <c r="YG401"/>
      <c r="YH401"/>
      <c r="YI401"/>
      <c r="YJ401"/>
      <c r="YK401"/>
      <c r="YL401"/>
      <c r="YM401"/>
      <c r="YN401"/>
      <c r="YO401"/>
      <c r="YP401"/>
      <c r="YQ401"/>
      <c r="YR401"/>
      <c r="YS401"/>
      <c r="YT401"/>
      <c r="YU401"/>
      <c r="YV401"/>
      <c r="YW401"/>
      <c r="YX401"/>
      <c r="YY401"/>
      <c r="YZ401"/>
      <c r="ZA401"/>
      <c r="ZB401"/>
      <c r="ZC401"/>
      <c r="ZD401"/>
      <c r="ZE401"/>
      <c r="ZF401"/>
      <c r="ZG401"/>
      <c r="ZH401"/>
      <c r="ZI401"/>
      <c r="ZJ401"/>
      <c r="ZK401"/>
      <c r="ZL401"/>
      <c r="ZM401"/>
      <c r="ZN401"/>
      <c r="ZO401"/>
      <c r="ZP401"/>
      <c r="ZQ401"/>
      <c r="ZR401"/>
      <c r="ZS401"/>
      <c r="ZT401"/>
      <c r="ZU401"/>
      <c r="ZV401"/>
      <c r="ZW401"/>
      <c r="ZX401"/>
      <c r="ZY401"/>
      <c r="ZZ401"/>
      <c r="AAA401"/>
      <c r="AAB401"/>
      <c r="AAC401"/>
      <c r="AAD401"/>
      <c r="AAE401"/>
      <c r="AAF401"/>
      <c r="AAG401"/>
      <c r="AAH401"/>
      <c r="AAI401"/>
      <c r="AAJ401"/>
      <c r="AAK401"/>
      <c r="AAL401"/>
      <c r="AAM401"/>
      <c r="AAN401"/>
      <c r="AAO401"/>
      <c r="AAP401"/>
      <c r="AAQ401"/>
      <c r="AAR401"/>
      <c r="AAS401"/>
      <c r="AAT401"/>
      <c r="AAU401"/>
      <c r="AAV401"/>
      <c r="AAW401"/>
      <c r="AAX401"/>
      <c r="AAY401"/>
      <c r="AAZ401"/>
      <c r="ABA401"/>
      <c r="ABB401"/>
      <c r="ABC401"/>
      <c r="ABD401"/>
      <c r="ABE401"/>
      <c r="ABF401"/>
      <c r="ABG401"/>
      <c r="ABH401"/>
      <c r="ABI401"/>
      <c r="ABJ401"/>
      <c r="ABK401"/>
      <c r="ABL401"/>
      <c r="ABM401"/>
      <c r="ABN401"/>
      <c r="ABO401"/>
      <c r="ABP401"/>
      <c r="ABQ401"/>
      <c r="ABR401"/>
      <c r="ABS401"/>
      <c r="ABT401"/>
      <c r="ABU401"/>
      <c r="ABV401"/>
      <c r="ABW401"/>
      <c r="ABX401"/>
      <c r="ABY401"/>
      <c r="ABZ401"/>
      <c r="ACA401"/>
      <c r="ACB401"/>
      <c r="ACC401"/>
      <c r="ACD401"/>
      <c r="ACE401"/>
      <c r="ACF401"/>
      <c r="ACG401"/>
      <c r="ACH401"/>
      <c r="ACI401"/>
      <c r="ACJ401"/>
      <c r="ACK401"/>
      <c r="ACL401"/>
      <c r="ACM401"/>
      <c r="ACN401"/>
      <c r="ACO401"/>
      <c r="ACP401"/>
      <c r="ACQ401"/>
      <c r="ACR401"/>
      <c r="ACS401"/>
      <c r="ACT401"/>
      <c r="ACU401"/>
      <c r="ACV401"/>
      <c r="ACW401"/>
      <c r="ACX401"/>
      <c r="ACY401"/>
      <c r="ACZ401"/>
      <c r="ADA401"/>
      <c r="ADB401"/>
      <c r="ADC401"/>
      <c r="ADD401"/>
      <c r="ADE401"/>
      <c r="ADF401"/>
      <c r="ADG401"/>
      <c r="ADH401"/>
      <c r="ADI401"/>
      <c r="ADJ401"/>
      <c r="ADK401"/>
      <c r="ADL401"/>
      <c r="ADM401"/>
      <c r="ADN401"/>
      <c r="ADO401"/>
      <c r="ADP401"/>
      <c r="ADQ401"/>
      <c r="ADR401"/>
      <c r="ADS401"/>
      <c r="ADT401"/>
      <c r="ADU401"/>
      <c r="ADV401"/>
      <c r="ADW401"/>
      <c r="ADX401"/>
      <c r="ADY401"/>
      <c r="ADZ401"/>
      <c r="AEA401"/>
      <c r="AEB401"/>
      <c r="AEC401"/>
      <c r="AED401"/>
      <c r="AEE401"/>
      <c r="AEF401"/>
      <c r="AEG401"/>
      <c r="AEH401"/>
      <c r="AEI401"/>
      <c r="AEJ401"/>
      <c r="AEK401"/>
      <c r="AEL401"/>
      <c r="AEM401"/>
      <c r="AEN401"/>
      <c r="AEO401"/>
      <c r="AEP401"/>
      <c r="AEQ401"/>
      <c r="AER401"/>
      <c r="AES401"/>
      <c r="AET401"/>
      <c r="AEU401"/>
      <c r="AEV401"/>
      <c r="AEW401"/>
      <c r="AEX401"/>
      <c r="AEY401"/>
      <c r="AEZ401"/>
      <c r="AFA401"/>
      <c r="AFB401"/>
      <c r="AFC401"/>
      <c r="AFD401"/>
      <c r="AFE401"/>
      <c r="AFF401"/>
      <c r="AFG401"/>
      <c r="AFH401"/>
      <c r="AFI401"/>
      <c r="AFJ401"/>
      <c r="AFK401"/>
      <c r="AFL401"/>
      <c r="AFM401"/>
      <c r="AFN401"/>
      <c r="AFO401"/>
      <c r="AFP401"/>
      <c r="AFQ401"/>
      <c r="AFR401"/>
      <c r="AFS401"/>
      <c r="AFT401"/>
      <c r="AFU401"/>
      <c r="AFV401"/>
      <c r="AFW401"/>
      <c r="AFX401"/>
      <c r="AFY401"/>
      <c r="AFZ401"/>
      <c r="AGA401"/>
      <c r="AGB401"/>
      <c r="AGC401"/>
      <c r="AGD401"/>
      <c r="AGE401"/>
      <c r="AGF401"/>
      <c r="AGG401"/>
      <c r="AGH401"/>
      <c r="AGI401"/>
      <c r="AGJ401"/>
      <c r="AGK401"/>
      <c r="AGL401"/>
      <c r="AGM401"/>
      <c r="AGN401"/>
      <c r="AGO401"/>
      <c r="AGP401"/>
      <c r="AGQ401"/>
      <c r="AGR401"/>
      <c r="AGS401"/>
      <c r="AGT401"/>
      <c r="AGU401"/>
      <c r="AGV401"/>
      <c r="AGW401"/>
      <c r="AGX401"/>
      <c r="AGY401"/>
      <c r="AGZ401"/>
      <c r="AHA401"/>
      <c r="AHB401"/>
      <c r="AHC401"/>
      <c r="AHD401"/>
      <c r="AHE401"/>
      <c r="AHF401"/>
      <c r="AHG401"/>
      <c r="AHH401"/>
      <c r="AHI401"/>
      <c r="AHJ401"/>
      <c r="AHK401"/>
      <c r="AHL401"/>
      <c r="AHM401"/>
      <c r="AHN401"/>
      <c r="AHO401"/>
      <c r="AHP401"/>
      <c r="AHQ401"/>
      <c r="AHR401"/>
      <c r="AHS401"/>
      <c r="AHT401"/>
      <c r="AHU401"/>
      <c r="AHV401"/>
      <c r="AHW401"/>
      <c r="AHX401"/>
      <c r="AHY401"/>
      <c r="AHZ401"/>
      <c r="AIA401"/>
      <c r="AIB401"/>
      <c r="AIC401"/>
      <c r="AID401"/>
      <c r="AIE401"/>
      <c r="AIF401"/>
      <c r="AIG401"/>
      <c r="AIH401"/>
      <c r="AII401"/>
      <c r="AIJ401"/>
      <c r="AIK401"/>
      <c r="AIL401"/>
      <c r="AIM401"/>
      <c r="AIN401"/>
      <c r="AIO401"/>
      <c r="AIP401"/>
      <c r="AIQ401"/>
      <c r="AIR401"/>
      <c r="AIS401"/>
      <c r="AIT401"/>
      <c r="AIU401"/>
      <c r="AIV401"/>
      <c r="AIW401"/>
      <c r="AIX401"/>
      <c r="AIY401"/>
      <c r="AIZ401"/>
      <c r="AJA401"/>
      <c r="AJB401"/>
      <c r="AJC401"/>
      <c r="AJD401"/>
      <c r="AJE401"/>
      <c r="AJF401"/>
      <c r="AJG401"/>
      <c r="AJH401"/>
      <c r="AJI401"/>
      <c r="AJJ401"/>
      <c r="AJK401"/>
      <c r="AJL401"/>
      <c r="AJM401"/>
      <c r="AJN401"/>
      <c r="AJO401"/>
      <c r="AJP401"/>
      <c r="AJQ401"/>
      <c r="AJR401"/>
      <c r="AJS401"/>
      <c r="AJT401"/>
      <c r="AJU401"/>
      <c r="AJV401"/>
      <c r="AJW401"/>
      <c r="AJX401"/>
      <c r="AJY401"/>
      <c r="AJZ401"/>
      <c r="AKA401"/>
      <c r="AKB401"/>
      <c r="AKC401"/>
      <c r="AKD401"/>
      <c r="AKE401"/>
      <c r="AKF401"/>
      <c r="AKG401"/>
      <c r="AKH401"/>
      <c r="AKI401"/>
      <c r="AKJ401"/>
      <c r="AKK401"/>
      <c r="AKL401"/>
      <c r="AKM401"/>
      <c r="AKN401"/>
      <c r="AKO401"/>
      <c r="AKP401"/>
      <c r="AKQ401"/>
      <c r="AKR401"/>
      <c r="AKS401"/>
      <c r="AKT401"/>
      <c r="AKU401"/>
      <c r="AKV401"/>
      <c r="AKW401"/>
      <c r="AKX401"/>
      <c r="AKY401"/>
      <c r="AKZ401"/>
      <c r="ALA401"/>
      <c r="ALB401"/>
      <c r="ALC401"/>
      <c r="ALD401"/>
      <c r="ALE401"/>
      <c r="ALF401"/>
      <c r="ALG401"/>
      <c r="ALH401"/>
      <c r="ALI401"/>
      <c r="ALJ401"/>
      <c r="ALK401"/>
      <c r="ALL401"/>
      <c r="ALM401"/>
      <c r="ALN401"/>
      <c r="ALO401"/>
      <c r="ALP401"/>
      <c r="ALQ401"/>
      <c r="ALR401"/>
      <c r="ALS401"/>
      <c r="ALT401"/>
      <c r="ALU401"/>
      <c r="ALV401"/>
      <c r="ALW401"/>
      <c r="ALX401"/>
      <c r="ALY401"/>
      <c r="ALZ401"/>
      <c r="AMA401"/>
      <c r="AMB401"/>
      <c r="AMC401"/>
      <c r="AMD401"/>
      <c r="AME401"/>
      <c r="AMF401"/>
      <c r="AMG401"/>
      <c r="AMH401"/>
      <c r="AMI401"/>
      <c r="AMJ401"/>
    </row>
    <row r="402" spans="1:1024" s="126" customFormat="1" ht="13.5" thickBot="1" x14ac:dyDescent="0.25">
      <c r="A402" s="124" t="s">
        <v>1415</v>
      </c>
      <c r="B402" s="125">
        <f t="shared" ref="B402:P402" si="21">AVERAGE(B401,B394,B388,B372,B363,B348,B344)</f>
        <v>0.81374982247568539</v>
      </c>
      <c r="C402" s="125">
        <f t="shared" si="21"/>
        <v>0.78792750272555734</v>
      </c>
      <c r="D402" s="125">
        <f t="shared" si="21"/>
        <v>0.71039552415250318</v>
      </c>
      <c r="E402" s="125">
        <f t="shared" si="21"/>
        <v>0.58898607272889703</v>
      </c>
      <c r="F402" s="125">
        <f t="shared" si="21"/>
        <v>0.66789048446866295</v>
      </c>
      <c r="G402" s="125">
        <f t="shared" si="21"/>
        <v>0.72760233980831079</v>
      </c>
      <c r="H402" s="125">
        <f t="shared" si="21"/>
        <v>0.57005751278602623</v>
      </c>
      <c r="I402" s="125">
        <f t="shared" si="21"/>
        <v>0.7328752850002006</v>
      </c>
      <c r="J402" s="125">
        <f t="shared" si="21"/>
        <v>0.64554271545123787</v>
      </c>
      <c r="K402" s="125">
        <f t="shared" si="21"/>
        <v>0.72573722251998762</v>
      </c>
      <c r="L402" s="125">
        <f t="shared" si="21"/>
        <v>0.81308483814031118</v>
      </c>
      <c r="M402" s="125">
        <f t="shared" si="21"/>
        <v>0.68448720434789412</v>
      </c>
      <c r="N402" s="125">
        <f t="shared" si="21"/>
        <v>0.8114880078273623</v>
      </c>
      <c r="O402" s="125">
        <f t="shared" si="21"/>
        <v>0.77682513044109103</v>
      </c>
      <c r="P402" s="127">
        <f t="shared" si="21"/>
        <v>0.62386747381323615</v>
      </c>
    </row>
    <row r="403" spans="1:1024" s="126" customFormat="1" ht="12.75" x14ac:dyDescent="0.2">
      <c r="A403" s="145" t="s">
        <v>1416</v>
      </c>
      <c r="B403" s="146"/>
      <c r="C403" s="146"/>
      <c r="D403" s="146"/>
      <c r="E403" s="146"/>
      <c r="F403" s="146"/>
      <c r="G403" s="146"/>
      <c r="H403" s="146"/>
      <c r="I403" s="146"/>
      <c r="J403" s="146"/>
      <c r="K403" s="146"/>
      <c r="L403" s="146"/>
      <c r="M403" s="146"/>
      <c r="N403" s="146"/>
      <c r="O403" s="146"/>
      <c r="P403" s="147"/>
    </row>
    <row r="404" spans="1:1024" x14ac:dyDescent="0.25">
      <c r="A404" s="123" t="s">
        <v>1417</v>
      </c>
      <c r="B404"/>
      <c r="C404"/>
      <c r="D404"/>
      <c r="E404"/>
      <c r="F404"/>
      <c r="G404"/>
      <c r="H404"/>
      <c r="I404"/>
      <c r="J404"/>
      <c r="K404"/>
      <c r="L404"/>
      <c r="M404"/>
      <c r="N404"/>
      <c r="O404"/>
      <c r="P404"/>
    </row>
    <row r="405" spans="1:1024" ht="26.25" x14ac:dyDescent="0.25">
      <c r="A405" s="105" t="s">
        <v>1166</v>
      </c>
      <c r="B405" s="106">
        <v>1</v>
      </c>
      <c r="C405" s="106">
        <v>1</v>
      </c>
      <c r="D405" s="106">
        <v>0</v>
      </c>
      <c r="E405" s="106">
        <v>1</v>
      </c>
      <c r="F405" s="106">
        <v>1</v>
      </c>
      <c r="G405" s="106">
        <v>1</v>
      </c>
      <c r="H405" s="106">
        <v>1</v>
      </c>
      <c r="I405" s="106">
        <v>1</v>
      </c>
      <c r="J405" s="106">
        <v>1</v>
      </c>
      <c r="K405" s="106">
        <v>1</v>
      </c>
      <c r="L405" s="106">
        <v>0</v>
      </c>
      <c r="M405" s="106">
        <v>1</v>
      </c>
      <c r="N405" s="106">
        <v>1</v>
      </c>
      <c r="O405" s="106">
        <v>997</v>
      </c>
      <c r="P405" s="107">
        <v>1</v>
      </c>
    </row>
    <row r="406" spans="1:1024" ht="26.25" x14ac:dyDescent="0.25">
      <c r="A406" s="105" t="s">
        <v>1169</v>
      </c>
      <c r="B406" s="106">
        <v>1</v>
      </c>
      <c r="C406" s="106">
        <v>1</v>
      </c>
      <c r="D406" s="106">
        <v>0</v>
      </c>
      <c r="E406" s="106">
        <v>1</v>
      </c>
      <c r="F406" s="106">
        <v>1</v>
      </c>
      <c r="G406" s="106">
        <v>1</v>
      </c>
      <c r="H406" s="106">
        <v>1</v>
      </c>
      <c r="I406" s="106">
        <v>1</v>
      </c>
      <c r="J406" s="106">
        <v>1</v>
      </c>
      <c r="K406" s="106">
        <v>1</v>
      </c>
      <c r="L406" s="106">
        <v>0</v>
      </c>
      <c r="M406" s="106">
        <v>1</v>
      </c>
      <c r="N406" s="106">
        <v>1</v>
      </c>
      <c r="O406" s="106">
        <v>997</v>
      </c>
      <c r="P406" s="107">
        <v>1</v>
      </c>
    </row>
    <row r="407" spans="1:1024" ht="39" x14ac:dyDescent="0.25">
      <c r="A407" s="105" t="s">
        <v>1172</v>
      </c>
      <c r="B407" s="106">
        <v>1</v>
      </c>
      <c r="C407" s="106">
        <v>1</v>
      </c>
      <c r="D407" s="106">
        <v>0</v>
      </c>
      <c r="E407" s="106">
        <v>1</v>
      </c>
      <c r="F407" s="106">
        <v>1</v>
      </c>
      <c r="G407" s="106">
        <v>1</v>
      </c>
      <c r="H407" s="106">
        <v>1</v>
      </c>
      <c r="I407" s="106">
        <v>1</v>
      </c>
      <c r="J407" s="106">
        <v>1</v>
      </c>
      <c r="K407" s="106">
        <v>1</v>
      </c>
      <c r="L407" s="106">
        <v>0</v>
      </c>
      <c r="M407" s="106">
        <v>1</v>
      </c>
      <c r="N407" s="106">
        <v>1</v>
      </c>
      <c r="O407" s="106">
        <v>997</v>
      </c>
      <c r="P407" s="107">
        <v>1</v>
      </c>
    </row>
    <row r="408" spans="1:1024" ht="39" x14ac:dyDescent="0.25">
      <c r="A408" s="105" t="s">
        <v>1418</v>
      </c>
      <c r="B408" s="106">
        <v>1</v>
      </c>
      <c r="C408" s="106">
        <v>1</v>
      </c>
      <c r="D408" s="106">
        <v>0</v>
      </c>
      <c r="E408" s="106">
        <v>1</v>
      </c>
      <c r="F408" s="106">
        <v>1</v>
      </c>
      <c r="G408" s="106">
        <v>1</v>
      </c>
      <c r="H408" s="106">
        <v>1</v>
      </c>
      <c r="I408" s="106">
        <v>1</v>
      </c>
      <c r="J408" s="106">
        <v>1</v>
      </c>
      <c r="K408" s="106">
        <v>1</v>
      </c>
      <c r="L408" s="106">
        <v>0</v>
      </c>
      <c r="M408" s="106">
        <v>1</v>
      </c>
      <c r="N408" s="106">
        <v>1</v>
      </c>
      <c r="O408" s="106">
        <v>997</v>
      </c>
      <c r="P408" s="107">
        <v>1</v>
      </c>
    </row>
    <row r="409" spans="1:1024" ht="26.25" x14ac:dyDescent="0.25">
      <c r="A409" s="105" t="s">
        <v>1178</v>
      </c>
      <c r="B409" s="106">
        <v>1</v>
      </c>
      <c r="C409" s="106">
        <v>1</v>
      </c>
      <c r="D409" s="106">
        <v>0</v>
      </c>
      <c r="E409" s="106">
        <v>1</v>
      </c>
      <c r="F409" s="106">
        <v>1</v>
      </c>
      <c r="G409" s="106">
        <v>1</v>
      </c>
      <c r="H409" s="106">
        <v>1</v>
      </c>
      <c r="I409" s="106">
        <v>1</v>
      </c>
      <c r="J409" s="106">
        <v>1</v>
      </c>
      <c r="K409" s="106">
        <v>1</v>
      </c>
      <c r="L409" s="106">
        <v>0</v>
      </c>
      <c r="M409" s="106">
        <v>1</v>
      </c>
      <c r="N409" s="106">
        <v>1</v>
      </c>
      <c r="O409" s="106">
        <v>997</v>
      </c>
      <c r="P409" s="107">
        <v>1</v>
      </c>
    </row>
    <row r="410" spans="1:1024" x14ac:dyDescent="0.25">
      <c r="A410" s="117" t="s">
        <v>1419</v>
      </c>
      <c r="B410" s="118">
        <f t="shared" ref="B410:N410" si="22">AVERAGE(B405:B409)</f>
        <v>1</v>
      </c>
      <c r="C410" s="118">
        <f t="shared" si="22"/>
        <v>1</v>
      </c>
      <c r="D410" s="118">
        <f t="shared" si="22"/>
        <v>0</v>
      </c>
      <c r="E410" s="118">
        <f t="shared" si="22"/>
        <v>1</v>
      </c>
      <c r="F410" s="118">
        <f t="shared" si="22"/>
        <v>1</v>
      </c>
      <c r="G410" s="118">
        <f t="shared" si="22"/>
        <v>1</v>
      </c>
      <c r="H410" s="118">
        <f t="shared" si="22"/>
        <v>1</v>
      </c>
      <c r="I410" s="118">
        <f t="shared" si="22"/>
        <v>1</v>
      </c>
      <c r="J410" s="118">
        <f t="shared" si="22"/>
        <v>1</v>
      </c>
      <c r="K410" s="118">
        <f t="shared" si="22"/>
        <v>1</v>
      </c>
      <c r="L410" s="118">
        <f t="shared" si="22"/>
        <v>0</v>
      </c>
      <c r="M410" s="118">
        <f t="shared" si="22"/>
        <v>1</v>
      </c>
      <c r="N410" s="118">
        <f t="shared" si="22"/>
        <v>1</v>
      </c>
      <c r="O410" s="118"/>
      <c r="P410" s="119">
        <f>AVERAGE(P405:P409)</f>
        <v>1</v>
      </c>
    </row>
    <row r="411" spans="1:1024" x14ac:dyDescent="0.25">
      <c r="A411" s="123" t="s">
        <v>1420</v>
      </c>
      <c r="B411"/>
      <c r="C411"/>
      <c r="D411"/>
      <c r="E411"/>
      <c r="F411"/>
      <c r="G411"/>
      <c r="H411"/>
      <c r="I411"/>
      <c r="J411"/>
      <c r="K411"/>
      <c r="L411"/>
      <c r="M411"/>
      <c r="N411"/>
      <c r="O411"/>
      <c r="P411"/>
    </row>
    <row r="412" spans="1:1024" x14ac:dyDescent="0.25">
      <c r="A412" s="105" t="s">
        <v>1412</v>
      </c>
      <c r="B412" s="106">
        <v>1</v>
      </c>
      <c r="C412" s="106">
        <v>1</v>
      </c>
      <c r="D412" s="106">
        <v>0.94399999999999995</v>
      </c>
      <c r="E412" s="106">
        <v>0.95299999999999996</v>
      </c>
      <c r="F412" s="106">
        <v>0.75</v>
      </c>
      <c r="G412" s="106">
        <v>0.84499999999999997</v>
      </c>
      <c r="H412" s="106">
        <v>0.4577</v>
      </c>
      <c r="I412" s="106">
        <v>0.66</v>
      </c>
      <c r="J412" s="106">
        <v>0.442</v>
      </c>
      <c r="K412" s="106">
        <v>1</v>
      </c>
      <c r="L412" s="106">
        <v>1</v>
      </c>
      <c r="M412" s="106">
        <v>0.94599999999999995</v>
      </c>
      <c r="N412" s="106">
        <v>0.96899999999999997</v>
      </c>
      <c r="O412" s="106">
        <v>0.97</v>
      </c>
      <c r="P412" s="107">
        <v>0.89100000000000001</v>
      </c>
    </row>
    <row r="413" spans="1:1024" x14ac:dyDescent="0.25">
      <c r="A413" s="105" t="s">
        <v>1421</v>
      </c>
      <c r="B413" s="106">
        <v>1</v>
      </c>
      <c r="C413" s="106">
        <v>1</v>
      </c>
      <c r="D413" s="106">
        <v>0.81967213114754101</v>
      </c>
      <c r="E413" s="106">
        <v>0.708215297450425</v>
      </c>
      <c r="F413" s="106">
        <v>0.54347826086956497</v>
      </c>
      <c r="G413" s="106">
        <v>0.73529411764705899</v>
      </c>
      <c r="H413" s="106">
        <v>0.81539465101108999</v>
      </c>
      <c r="I413" s="106">
        <v>0.41666666666666702</v>
      </c>
      <c r="J413" s="106">
        <v>0.565610859728507</v>
      </c>
      <c r="K413" s="106">
        <v>0.65789473684210498</v>
      </c>
      <c r="L413" s="106">
        <v>1.6778523489932899</v>
      </c>
      <c r="M413" s="106">
        <v>0.56818181818181801</v>
      </c>
      <c r="N413" s="106">
        <v>1</v>
      </c>
      <c r="O413" s="106">
        <v>1</v>
      </c>
      <c r="P413" s="107">
        <v>0.625</v>
      </c>
    </row>
    <row r="414" spans="1:1024" x14ac:dyDescent="0.25">
      <c r="A414" s="105" t="s">
        <v>1413</v>
      </c>
      <c r="B414" s="106">
        <v>1</v>
      </c>
      <c r="C414" s="106">
        <v>1</v>
      </c>
      <c r="D414" s="106">
        <v>0.93799999999999994</v>
      </c>
      <c r="E414" s="106">
        <v>0.438</v>
      </c>
      <c r="F414" s="106">
        <v>0.92600000000000005</v>
      </c>
      <c r="G414" s="106">
        <v>0.64200000000000002</v>
      </c>
      <c r="H414" s="106">
        <v>0.47099999999999997</v>
      </c>
      <c r="I414" s="106">
        <v>999</v>
      </c>
      <c r="J414" s="106">
        <v>0.30199999999999999</v>
      </c>
      <c r="K414" s="106">
        <v>1</v>
      </c>
      <c r="L414" s="106">
        <v>1</v>
      </c>
      <c r="M414" s="106">
        <v>0.995</v>
      </c>
      <c r="N414" s="106">
        <v>0.93</v>
      </c>
      <c r="O414" s="106">
        <v>0.96299999999999997</v>
      </c>
      <c r="P414" s="107">
        <v>0.78600000000000003</v>
      </c>
    </row>
    <row r="415" spans="1:1024" x14ac:dyDescent="0.25">
      <c r="A415" s="105" t="s">
        <v>1422</v>
      </c>
      <c r="B415" s="106">
        <v>1</v>
      </c>
      <c r="C415" s="106">
        <v>1</v>
      </c>
      <c r="D415" s="106">
        <v>0.60852309930980897</v>
      </c>
      <c r="E415" s="106">
        <v>1</v>
      </c>
      <c r="F415" s="106">
        <v>0.47119848307186901</v>
      </c>
      <c r="G415" s="106">
        <v>0.45983793768820802</v>
      </c>
      <c r="H415" s="106">
        <v>0.57134819227548705</v>
      </c>
      <c r="I415" s="106">
        <v>0.55966714377137095</v>
      </c>
      <c r="J415" s="106">
        <v>1</v>
      </c>
      <c r="K415" s="106">
        <v>0.64527746130500596</v>
      </c>
      <c r="L415" s="106">
        <v>1</v>
      </c>
      <c r="M415" s="106">
        <v>0.85513319408187205</v>
      </c>
      <c r="N415" s="106">
        <v>1</v>
      </c>
      <c r="O415" s="106">
        <v>1</v>
      </c>
      <c r="P415" s="107">
        <v>0.72484124507829495</v>
      </c>
    </row>
    <row r="416" spans="1:1024" x14ac:dyDescent="0.25">
      <c r="A416" s="117" t="s">
        <v>1423</v>
      </c>
      <c r="B416" s="118">
        <f t="shared" ref="B416:H416" si="23">AVERAGE(B412:B415)</f>
        <v>1</v>
      </c>
      <c r="C416" s="118">
        <f t="shared" si="23"/>
        <v>1</v>
      </c>
      <c r="D416" s="118">
        <f t="shared" si="23"/>
        <v>0.82754880761433758</v>
      </c>
      <c r="E416" s="118">
        <f t="shared" si="23"/>
        <v>0.77480382436260631</v>
      </c>
      <c r="F416" s="118">
        <f t="shared" si="23"/>
        <v>0.67266918598535852</v>
      </c>
      <c r="G416" s="118">
        <f t="shared" si="23"/>
        <v>0.6705330138338168</v>
      </c>
      <c r="H416" s="118">
        <f t="shared" si="23"/>
        <v>0.57886071082164425</v>
      </c>
      <c r="I416" s="118">
        <f>AVERAGE(I412:I413,I415)</f>
        <v>0.54544460347934598</v>
      </c>
      <c r="J416" s="118">
        <f t="shared" ref="J416:P416" si="24">AVERAGE(J412:J415)</f>
        <v>0.5774027149321268</v>
      </c>
      <c r="K416" s="118">
        <f t="shared" si="24"/>
        <v>0.82579304953677768</v>
      </c>
      <c r="L416" s="118">
        <f t="shared" si="24"/>
        <v>1.1694630872483225</v>
      </c>
      <c r="M416" s="118">
        <f t="shared" si="24"/>
        <v>0.8410787530659225</v>
      </c>
      <c r="N416" s="118">
        <f t="shared" si="24"/>
        <v>0.97475000000000001</v>
      </c>
      <c r="O416" s="118">
        <f t="shared" si="24"/>
        <v>0.98324999999999996</v>
      </c>
      <c r="P416" s="119">
        <f t="shared" si="24"/>
        <v>0.75671031126957378</v>
      </c>
    </row>
    <row r="417" spans="1:16" x14ac:dyDescent="0.25">
      <c r="A417" s="123" t="s">
        <v>1424</v>
      </c>
      <c r="B417"/>
      <c r="C417"/>
      <c r="D417"/>
      <c r="E417"/>
      <c r="F417"/>
      <c r="G417"/>
      <c r="H417"/>
      <c r="I417"/>
      <c r="J417"/>
      <c r="K417"/>
      <c r="L417"/>
      <c r="M417"/>
      <c r="N417"/>
      <c r="O417"/>
      <c r="P417"/>
    </row>
    <row r="418" spans="1:16" ht="26.25" x14ac:dyDescent="0.25">
      <c r="A418" s="105" t="s">
        <v>1343</v>
      </c>
      <c r="B418" s="106">
        <v>0.54200000000000004</v>
      </c>
      <c r="C418" s="106">
        <v>0.46300000000000002</v>
      </c>
      <c r="D418"/>
      <c r="E418" s="106">
        <v>1</v>
      </c>
      <c r="F418" s="106">
        <v>0.872</v>
      </c>
      <c r="G418" s="106">
        <v>0.96299999999999997</v>
      </c>
      <c r="H418" s="106">
        <v>0.192</v>
      </c>
      <c r="I418"/>
      <c r="J418" s="106">
        <v>1</v>
      </c>
      <c r="K418" s="106">
        <v>1</v>
      </c>
      <c r="L418" s="106">
        <v>0</v>
      </c>
      <c r="M418"/>
      <c r="N418" s="106">
        <v>0.77500000000000002</v>
      </c>
      <c r="O418" s="106">
        <v>0.84</v>
      </c>
      <c r="P418" s="107">
        <v>1</v>
      </c>
    </row>
    <row r="419" spans="1:16" ht="26.25" x14ac:dyDescent="0.25">
      <c r="A419" s="105" t="s">
        <v>1344</v>
      </c>
      <c r="B419" s="106">
        <v>1</v>
      </c>
      <c r="C419"/>
      <c r="D419"/>
      <c r="E419" s="106">
        <v>0.34300000000000003</v>
      </c>
      <c r="F419"/>
      <c r="G419" s="106">
        <v>9.9000000000000005E-2</v>
      </c>
      <c r="H419"/>
      <c r="I419"/>
      <c r="J419" s="106">
        <v>0.44400000000000001</v>
      </c>
      <c r="K419" s="106">
        <v>0.39600000000000002</v>
      </c>
      <c r="L419"/>
      <c r="M419"/>
      <c r="N419" s="106">
        <v>0.62</v>
      </c>
      <c r="O419" s="106">
        <v>0.56499999999999995</v>
      </c>
      <c r="P419" s="107">
        <v>0.316</v>
      </c>
    </row>
    <row r="420" spans="1:16" x14ac:dyDescent="0.25">
      <c r="A420" s="105" t="s">
        <v>1425</v>
      </c>
      <c r="B420" s="106">
        <v>1</v>
      </c>
      <c r="C420" s="106">
        <v>1</v>
      </c>
      <c r="D420" s="106">
        <v>0.94399999999999995</v>
      </c>
      <c r="E420" s="106">
        <v>0.95299999999999996</v>
      </c>
      <c r="F420" s="106">
        <v>0.75</v>
      </c>
      <c r="G420" s="106">
        <v>0.84499999999999997</v>
      </c>
      <c r="H420" s="106">
        <v>0.4577</v>
      </c>
      <c r="I420" s="106">
        <v>0.66</v>
      </c>
      <c r="J420" s="106">
        <v>0.442</v>
      </c>
      <c r="K420" s="106">
        <v>1</v>
      </c>
      <c r="L420" s="106">
        <v>1</v>
      </c>
      <c r="M420" s="106">
        <v>0.94599999999999995</v>
      </c>
      <c r="N420" s="106">
        <v>0.96899999999999997</v>
      </c>
      <c r="O420" s="106">
        <v>0.97</v>
      </c>
      <c r="P420" s="107">
        <v>0.89100000000000001</v>
      </c>
    </row>
    <row r="421" spans="1:16" x14ac:dyDescent="0.25">
      <c r="A421" s="105" t="s">
        <v>1426</v>
      </c>
      <c r="B421" s="106">
        <v>1</v>
      </c>
      <c r="C421" s="106">
        <v>1</v>
      </c>
      <c r="D421" s="106">
        <v>0.93799999999999994</v>
      </c>
      <c r="E421" s="106">
        <v>0.438</v>
      </c>
      <c r="F421" s="106">
        <v>0.92600000000000005</v>
      </c>
      <c r="G421" s="106">
        <v>0.64200000000000002</v>
      </c>
      <c r="H421" s="106">
        <v>0.47099999999999997</v>
      </c>
      <c r="I421"/>
      <c r="J421" s="106">
        <v>0.30199999999999999</v>
      </c>
      <c r="K421" s="106">
        <v>1</v>
      </c>
      <c r="L421" s="106">
        <v>1</v>
      </c>
      <c r="M421" s="106">
        <v>0.995</v>
      </c>
      <c r="N421" s="106">
        <v>0.93</v>
      </c>
      <c r="O421" s="106">
        <v>0.96299999999999997</v>
      </c>
      <c r="P421" s="107">
        <v>0.78600000000000003</v>
      </c>
    </row>
    <row r="422" spans="1:16" x14ac:dyDescent="0.25">
      <c r="A422" s="105" t="s">
        <v>1427</v>
      </c>
      <c r="B422" s="106">
        <v>1</v>
      </c>
      <c r="C422" s="106">
        <v>1</v>
      </c>
      <c r="D422"/>
      <c r="E422" s="106">
        <v>1</v>
      </c>
      <c r="F422"/>
      <c r="G422" s="106">
        <v>1</v>
      </c>
      <c r="H422" s="106">
        <v>1</v>
      </c>
      <c r="I422"/>
      <c r="J422" s="106">
        <v>0.81699999999999995</v>
      </c>
      <c r="K422" s="106">
        <v>1</v>
      </c>
      <c r="L422" s="106">
        <v>1</v>
      </c>
      <c r="M422" s="106">
        <v>0.47799999999999998</v>
      </c>
      <c r="N422" s="106">
        <v>1</v>
      </c>
      <c r="O422" s="106">
        <v>1</v>
      </c>
      <c r="P422" s="107">
        <v>1</v>
      </c>
    </row>
    <row r="423" spans="1:16" ht="26.25" x14ac:dyDescent="0.25">
      <c r="A423" s="105" t="s">
        <v>1166</v>
      </c>
      <c r="B423" s="106">
        <v>1</v>
      </c>
      <c r="C423" s="106">
        <v>1</v>
      </c>
      <c r="D423" s="106">
        <v>0</v>
      </c>
      <c r="E423" s="106">
        <v>1</v>
      </c>
      <c r="F423" s="106">
        <v>1</v>
      </c>
      <c r="G423" s="106">
        <v>1</v>
      </c>
      <c r="H423" s="106">
        <v>1</v>
      </c>
      <c r="I423" s="106">
        <v>1</v>
      </c>
      <c r="J423" s="106">
        <v>1</v>
      </c>
      <c r="K423" s="106">
        <v>1</v>
      </c>
      <c r="L423" s="106">
        <v>0</v>
      </c>
      <c r="M423" s="106">
        <v>1</v>
      </c>
      <c r="N423" s="106">
        <v>1</v>
      </c>
      <c r="O423" s="106">
        <v>997</v>
      </c>
      <c r="P423" s="107">
        <v>1</v>
      </c>
    </row>
    <row r="424" spans="1:16" ht="26.25" x14ac:dyDescent="0.25">
      <c r="A424" s="105" t="s">
        <v>1169</v>
      </c>
      <c r="B424" s="106">
        <v>1</v>
      </c>
      <c r="C424" s="106">
        <v>1</v>
      </c>
      <c r="D424" s="106">
        <v>0</v>
      </c>
      <c r="E424" s="106">
        <v>1</v>
      </c>
      <c r="F424" s="106">
        <v>1</v>
      </c>
      <c r="G424" s="106">
        <v>1</v>
      </c>
      <c r="H424" s="106">
        <v>1</v>
      </c>
      <c r="I424" s="106">
        <v>1</v>
      </c>
      <c r="J424" s="106">
        <v>1</v>
      </c>
      <c r="K424" s="106">
        <v>1</v>
      </c>
      <c r="L424" s="106">
        <v>0</v>
      </c>
      <c r="M424" s="106">
        <v>1</v>
      </c>
      <c r="N424" s="106">
        <v>1</v>
      </c>
      <c r="O424" s="106">
        <v>997</v>
      </c>
      <c r="P424" s="107">
        <v>1</v>
      </c>
    </row>
    <row r="425" spans="1:16" ht="39" x14ac:dyDescent="0.25">
      <c r="A425" s="105" t="s">
        <v>1172</v>
      </c>
      <c r="B425" s="106">
        <v>1</v>
      </c>
      <c r="C425" s="106">
        <v>1</v>
      </c>
      <c r="D425" s="106">
        <v>0</v>
      </c>
      <c r="E425" s="106">
        <v>1</v>
      </c>
      <c r="F425" s="106">
        <v>1</v>
      </c>
      <c r="G425" s="106">
        <v>1</v>
      </c>
      <c r="H425" s="106">
        <v>1</v>
      </c>
      <c r="I425" s="106">
        <v>1</v>
      </c>
      <c r="J425" s="106">
        <v>1</v>
      </c>
      <c r="K425" s="106">
        <v>1</v>
      </c>
      <c r="L425" s="106">
        <v>0</v>
      </c>
      <c r="M425" s="106">
        <v>1</v>
      </c>
      <c r="N425" s="106">
        <v>1</v>
      </c>
      <c r="O425" s="106">
        <v>997</v>
      </c>
      <c r="P425" s="107">
        <v>1</v>
      </c>
    </row>
    <row r="426" spans="1:16" ht="39" x14ac:dyDescent="0.25">
      <c r="A426" s="105" t="s">
        <v>1418</v>
      </c>
      <c r="B426" s="106">
        <v>1</v>
      </c>
      <c r="C426" s="106">
        <v>1</v>
      </c>
      <c r="D426" s="106">
        <v>0</v>
      </c>
      <c r="E426" s="106">
        <v>1</v>
      </c>
      <c r="F426" s="106">
        <v>1</v>
      </c>
      <c r="G426" s="106">
        <v>1</v>
      </c>
      <c r="H426" s="106">
        <v>1</v>
      </c>
      <c r="I426" s="106">
        <v>1</v>
      </c>
      <c r="J426" s="106">
        <v>1</v>
      </c>
      <c r="K426" s="106">
        <v>1</v>
      </c>
      <c r="L426" s="106">
        <v>0</v>
      </c>
      <c r="M426" s="106">
        <v>1</v>
      </c>
      <c r="N426" s="106">
        <v>1</v>
      </c>
      <c r="O426" s="106">
        <v>997</v>
      </c>
      <c r="P426" s="107">
        <v>1</v>
      </c>
    </row>
    <row r="427" spans="1:16" ht="26.25" x14ac:dyDescent="0.25">
      <c r="A427" s="105" t="s">
        <v>1428</v>
      </c>
      <c r="B427" s="106">
        <v>1</v>
      </c>
      <c r="C427" s="106">
        <v>1</v>
      </c>
      <c r="D427" s="106">
        <v>0</v>
      </c>
      <c r="E427" s="106">
        <v>1</v>
      </c>
      <c r="F427" s="106">
        <v>1</v>
      </c>
      <c r="G427" s="106">
        <v>1</v>
      </c>
      <c r="H427" s="106">
        <v>1</v>
      </c>
      <c r="I427" s="106">
        <v>1</v>
      </c>
      <c r="J427" s="106">
        <v>1</v>
      </c>
      <c r="K427" s="106">
        <v>1</v>
      </c>
      <c r="L427" s="106">
        <v>0</v>
      </c>
      <c r="M427" s="106">
        <v>1</v>
      </c>
      <c r="N427" s="106">
        <v>1</v>
      </c>
      <c r="O427" s="106">
        <v>997</v>
      </c>
      <c r="P427" s="107">
        <v>1</v>
      </c>
    </row>
    <row r="428" spans="1:16" x14ac:dyDescent="0.25">
      <c r="A428" s="105" t="s">
        <v>1429</v>
      </c>
      <c r="B428" s="106">
        <v>0</v>
      </c>
      <c r="D428" s="106">
        <v>8.0000000000000002E-3</v>
      </c>
      <c r="G428" s="106">
        <v>0.64059999999999995</v>
      </c>
      <c r="K428" s="106">
        <v>2.1999999999999999E-2</v>
      </c>
      <c r="L428" s="106">
        <v>0</v>
      </c>
    </row>
    <row r="429" spans="1:16" x14ac:dyDescent="0.25">
      <c r="A429" s="105" t="s">
        <v>1430</v>
      </c>
    </row>
    <row r="430" spans="1:16" x14ac:dyDescent="0.25">
      <c r="A430" s="105" t="s">
        <v>1431</v>
      </c>
    </row>
    <row r="431" spans="1:16" ht="15.75" thickBot="1" x14ac:dyDescent="0.3">
      <c r="A431" s="113" t="s">
        <v>1432</v>
      </c>
      <c r="B431" s="114">
        <f t="shared" ref="B431:N431" si="25">AVERAGE(B418:B430)</f>
        <v>0.86745454545454548</v>
      </c>
      <c r="C431" s="114">
        <f t="shared" si="25"/>
        <v>0.94033333333333347</v>
      </c>
      <c r="D431" s="114">
        <f t="shared" si="25"/>
        <v>0.23624999999999999</v>
      </c>
      <c r="E431" s="114">
        <f t="shared" si="25"/>
        <v>0.87339999999999995</v>
      </c>
      <c r="F431" s="114">
        <f t="shared" si="25"/>
        <v>0.94350000000000001</v>
      </c>
      <c r="G431" s="114">
        <f t="shared" si="25"/>
        <v>0.83541818181818173</v>
      </c>
      <c r="H431" s="114">
        <f t="shared" si="25"/>
        <v>0.79118888888888883</v>
      </c>
      <c r="I431" s="114">
        <f t="shared" si="25"/>
        <v>0.94333333333333336</v>
      </c>
      <c r="J431" s="114">
        <f t="shared" si="25"/>
        <v>0.80049999999999988</v>
      </c>
      <c r="K431" s="114">
        <f t="shared" si="25"/>
        <v>0.85618181818181827</v>
      </c>
      <c r="L431" s="114">
        <f t="shared" si="25"/>
        <v>0.3</v>
      </c>
      <c r="M431" s="114">
        <f t="shared" si="25"/>
        <v>0.92737499999999995</v>
      </c>
      <c r="N431" s="114">
        <f t="shared" si="25"/>
        <v>0.9294</v>
      </c>
      <c r="O431" s="114">
        <f>AVERAGE(O418:O422)</f>
        <v>0.86760000000000004</v>
      </c>
      <c r="P431" s="115">
        <f>AVERAGE(P418:P430)</f>
        <v>0.89929999999999999</v>
      </c>
    </row>
  </sheetData>
  <mergeCells count="2">
    <mergeCell ref="A74:P74"/>
    <mergeCell ref="A75:P75"/>
  </mergeCells>
  <pageMargins left="0.25" right="0.25"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85" zoomScaleNormal="85" workbookViewId="0">
      <selection activeCell="B8" sqref="B8"/>
    </sheetView>
  </sheetViews>
  <sheetFormatPr defaultRowHeight="15" x14ac:dyDescent="0.25"/>
  <cols>
    <col min="1" max="1" width="24.5703125" style="35"/>
    <col min="2" max="2" width="9.140625" style="35"/>
    <col min="3" max="1025" width="8.5703125"/>
  </cols>
  <sheetData>
    <row r="1" spans="1:6" x14ac:dyDescent="0.25">
      <c r="A1" s="148" t="s">
        <v>1433</v>
      </c>
      <c r="B1" s="148">
        <v>0.83</v>
      </c>
    </row>
    <row r="2" spans="1:6" x14ac:dyDescent="0.25">
      <c r="A2" s="149" t="s">
        <v>1111</v>
      </c>
      <c r="B2" s="149">
        <v>0.81</v>
      </c>
    </row>
    <row r="3" spans="1:6" x14ac:dyDescent="0.25">
      <c r="A3" s="35" t="s">
        <v>1116</v>
      </c>
      <c r="B3" s="35">
        <v>0.59</v>
      </c>
    </row>
    <row r="4" spans="1:6" x14ac:dyDescent="0.25">
      <c r="A4" s="35" t="s">
        <v>1434</v>
      </c>
      <c r="B4" s="35">
        <v>0.71</v>
      </c>
    </row>
    <row r="5" spans="1:6" x14ac:dyDescent="0.25">
      <c r="A5" s="35" t="s">
        <v>1118</v>
      </c>
      <c r="B5" s="35">
        <v>1</v>
      </c>
      <c r="F5" s="35"/>
    </row>
    <row r="6" spans="1:6" x14ac:dyDescent="0.25">
      <c r="A6" s="35" t="s">
        <v>1119</v>
      </c>
      <c r="B6" s="35">
        <v>0.94</v>
      </c>
      <c r="F6" s="35"/>
    </row>
    <row r="7" spans="1:6" x14ac:dyDescent="0.25">
      <c r="A7" s="35" t="s">
        <v>1120</v>
      </c>
      <c r="B7" s="35">
        <v>0.74</v>
      </c>
      <c r="F7" s="35"/>
    </row>
    <row r="8" spans="1:6" x14ac:dyDescent="0.25">
      <c r="A8" s="35" t="s">
        <v>1435</v>
      </c>
      <c r="B8" s="35">
        <v>0.89</v>
      </c>
      <c r="F8" s="35"/>
    </row>
    <row r="9" spans="1:6" x14ac:dyDescent="0.25">
      <c r="A9" s="149" t="s">
        <v>1436</v>
      </c>
      <c r="B9" s="149">
        <v>1</v>
      </c>
      <c r="F9" s="35"/>
    </row>
    <row r="10" spans="1:6" x14ac:dyDescent="0.25">
      <c r="A10" s="35" t="s">
        <v>1122</v>
      </c>
      <c r="B10" s="35">
        <v>1</v>
      </c>
      <c r="F10" s="35"/>
    </row>
    <row r="11" spans="1:6" x14ac:dyDescent="0.25">
      <c r="A11" s="35" t="s">
        <v>1123</v>
      </c>
      <c r="B11" s="35">
        <v>1</v>
      </c>
      <c r="F11" s="35"/>
    </row>
    <row r="12" spans="1:6" x14ac:dyDescent="0.25">
      <c r="A12" s="35" t="s">
        <v>1124</v>
      </c>
      <c r="B12" s="35">
        <v>1</v>
      </c>
      <c r="F12" s="35"/>
    </row>
    <row r="13" spans="1:6" x14ac:dyDescent="0.25">
      <c r="A13" s="35" t="s">
        <v>1125</v>
      </c>
      <c r="B13" s="35">
        <v>1</v>
      </c>
      <c r="F13" s="35"/>
    </row>
    <row r="14" spans="1:6" x14ac:dyDescent="0.25">
      <c r="A14" s="149" t="s">
        <v>1113</v>
      </c>
      <c r="B14" s="149">
        <v>0.77</v>
      </c>
      <c r="F14" s="35"/>
    </row>
    <row r="15" spans="1:6" x14ac:dyDescent="0.25">
      <c r="A15" s="35" t="s">
        <v>1126</v>
      </c>
      <c r="B15" s="35">
        <v>0.74</v>
      </c>
      <c r="F15" s="35"/>
    </row>
    <row r="16" spans="1:6" x14ac:dyDescent="0.25">
      <c r="A16" s="35" t="s">
        <v>1127</v>
      </c>
      <c r="B16" s="35">
        <v>0.79</v>
      </c>
      <c r="F16" s="35"/>
    </row>
    <row r="17" spans="1:6" x14ac:dyDescent="0.25">
      <c r="A17" s="35" t="s">
        <v>1128</v>
      </c>
      <c r="B17" s="35">
        <v>0.77</v>
      </c>
      <c r="F17" s="35"/>
    </row>
    <row r="18" spans="1:6" x14ac:dyDescent="0.25">
      <c r="A18" s="149" t="s">
        <v>1114</v>
      </c>
      <c r="B18" s="149">
        <v>0.92</v>
      </c>
      <c r="F18" s="35"/>
    </row>
    <row r="19" spans="1:6" x14ac:dyDescent="0.25">
      <c r="A19" s="35" t="s">
        <v>1129</v>
      </c>
      <c r="B19" s="35">
        <v>0.95</v>
      </c>
      <c r="F19" s="35"/>
    </row>
    <row r="20" spans="1:6" x14ac:dyDescent="0.25">
      <c r="A20" s="35" t="s">
        <v>1130</v>
      </c>
      <c r="B20" s="35">
        <v>0.83</v>
      </c>
      <c r="F20" s="35"/>
    </row>
    <row r="21" spans="1:6" x14ac:dyDescent="0.25">
      <c r="A21" s="35" t="s">
        <v>1131</v>
      </c>
      <c r="B21" s="35">
        <v>0.98</v>
      </c>
      <c r="F21" s="35"/>
    </row>
    <row r="22" spans="1:6" x14ac:dyDescent="0.25">
      <c r="A22" s="149" t="s">
        <v>1115</v>
      </c>
      <c r="B22" s="149">
        <v>0.66</v>
      </c>
      <c r="F22" s="35"/>
    </row>
    <row r="23" spans="1:6" x14ac:dyDescent="0.25">
      <c r="A23" s="35" t="s">
        <v>1132</v>
      </c>
      <c r="B23" s="35">
        <v>0.66500000000000004</v>
      </c>
      <c r="F23" s="35"/>
    </row>
    <row r="24" spans="1:6" x14ac:dyDescent="0.25">
      <c r="A24" s="35" t="s">
        <v>1133</v>
      </c>
      <c r="B24" s="35">
        <v>0.45</v>
      </c>
      <c r="F24" s="35"/>
    </row>
    <row r="25" spans="1:6" x14ac:dyDescent="0.25">
      <c r="A25" s="35" t="s">
        <v>1437</v>
      </c>
      <c r="B25" s="35">
        <v>0.67</v>
      </c>
      <c r="F25" s="35"/>
    </row>
    <row r="26" spans="1:6" x14ac:dyDescent="0.25">
      <c r="A26" s="35" t="s">
        <v>1135</v>
      </c>
      <c r="B26" s="35">
        <v>0.84</v>
      </c>
      <c r="F26" s="35"/>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activeCell="B9" sqref="B9"/>
    </sheetView>
  </sheetViews>
  <sheetFormatPr defaultRowHeight="15" x14ac:dyDescent="0.25"/>
  <cols>
    <col min="1" max="1" width="24.5703125" style="35"/>
    <col min="2" max="2" width="9.140625" style="35"/>
    <col min="3" max="1025" width="8.5703125"/>
  </cols>
  <sheetData>
    <row r="1" spans="1:6" x14ac:dyDescent="0.25">
      <c r="A1" s="148" t="s">
        <v>1433</v>
      </c>
      <c r="B1" s="148">
        <v>0.84</v>
      </c>
    </row>
    <row r="2" spans="1:6" x14ac:dyDescent="0.25">
      <c r="A2" s="149" t="s">
        <v>1111</v>
      </c>
      <c r="B2" s="149">
        <v>0.76</v>
      </c>
    </row>
    <row r="3" spans="1:6" x14ac:dyDescent="0.25">
      <c r="A3" s="35" t="s">
        <v>1116</v>
      </c>
      <c r="B3" s="35">
        <v>0.61</v>
      </c>
    </row>
    <row r="4" spans="1:6" x14ac:dyDescent="0.25">
      <c r="A4" s="35" t="s">
        <v>1434</v>
      </c>
      <c r="B4" s="35">
        <v>0.71</v>
      </c>
      <c r="F4" s="35"/>
    </row>
    <row r="5" spans="1:6" x14ac:dyDescent="0.25">
      <c r="A5" s="35" t="s">
        <v>1118</v>
      </c>
      <c r="B5" s="35">
        <v>1</v>
      </c>
      <c r="F5" s="35"/>
    </row>
    <row r="6" spans="1:6" x14ac:dyDescent="0.25">
      <c r="A6" s="35" t="s">
        <v>1119</v>
      </c>
      <c r="B6" s="35">
        <v>0.75</v>
      </c>
      <c r="F6" s="35"/>
    </row>
    <row r="7" spans="1:6" x14ac:dyDescent="0.25">
      <c r="A7" s="35" t="s">
        <v>1120</v>
      </c>
      <c r="B7" s="35">
        <v>0.72</v>
      </c>
      <c r="F7" s="35"/>
    </row>
    <row r="8" spans="1:6" x14ac:dyDescent="0.25">
      <c r="A8" s="35" t="s">
        <v>1435</v>
      </c>
      <c r="B8" s="35">
        <v>0.75</v>
      </c>
      <c r="F8" s="35"/>
    </row>
    <row r="9" spans="1:6" x14ac:dyDescent="0.25">
      <c r="A9" s="149" t="s">
        <v>1436</v>
      </c>
      <c r="B9" s="149">
        <v>0.97</v>
      </c>
      <c r="F9" s="35"/>
    </row>
    <row r="10" spans="1:6" x14ac:dyDescent="0.25">
      <c r="A10" s="35" t="s">
        <v>1122</v>
      </c>
      <c r="B10" s="35">
        <v>0.92</v>
      </c>
      <c r="F10" s="35"/>
    </row>
    <row r="11" spans="1:6" x14ac:dyDescent="0.25">
      <c r="A11" s="35" t="s">
        <v>1123</v>
      </c>
      <c r="B11" s="35">
        <v>1</v>
      </c>
      <c r="F11" s="35"/>
    </row>
    <row r="12" spans="1:6" x14ac:dyDescent="0.25">
      <c r="A12" s="35" t="s">
        <v>1124</v>
      </c>
      <c r="B12" s="35">
        <v>1</v>
      </c>
      <c r="F12" s="35"/>
    </row>
    <row r="13" spans="1:6" x14ac:dyDescent="0.25">
      <c r="A13" s="35" t="s">
        <v>1125</v>
      </c>
      <c r="B13" s="35" t="s">
        <v>1035</v>
      </c>
      <c r="F13" s="35"/>
    </row>
    <row r="14" spans="1:6" x14ac:dyDescent="0.25">
      <c r="A14" s="149" t="s">
        <v>1113</v>
      </c>
      <c r="B14" s="149">
        <v>0.82</v>
      </c>
      <c r="F14" s="35"/>
    </row>
    <row r="15" spans="1:6" x14ac:dyDescent="0.25">
      <c r="A15" s="35" t="s">
        <v>1126</v>
      </c>
      <c r="B15" s="35">
        <v>0.83</v>
      </c>
      <c r="F15" s="35"/>
    </row>
    <row r="16" spans="1:6" x14ac:dyDescent="0.25">
      <c r="A16" s="35" t="s">
        <v>1127</v>
      </c>
      <c r="B16" s="35">
        <v>0.79</v>
      </c>
      <c r="F16" s="35"/>
    </row>
    <row r="17" spans="1:6" x14ac:dyDescent="0.25">
      <c r="A17" s="35" t="s">
        <v>1128</v>
      </c>
      <c r="B17" s="35">
        <v>0.83</v>
      </c>
      <c r="F17" s="35"/>
    </row>
    <row r="18" spans="1:6" x14ac:dyDescent="0.25">
      <c r="A18" s="149" t="s">
        <v>1114</v>
      </c>
      <c r="B18" s="149">
        <v>0.82</v>
      </c>
      <c r="F18" s="35"/>
    </row>
    <row r="19" spans="1:6" x14ac:dyDescent="0.25">
      <c r="A19" s="35" t="s">
        <v>1129</v>
      </c>
      <c r="B19" s="35">
        <v>0.95</v>
      </c>
      <c r="F19" s="35"/>
    </row>
    <row r="20" spans="1:6" x14ac:dyDescent="0.25">
      <c r="A20" s="35" t="s">
        <v>1130</v>
      </c>
      <c r="B20" s="35">
        <v>0.92</v>
      </c>
      <c r="F20" s="35"/>
    </row>
    <row r="21" spans="1:6" x14ac:dyDescent="0.25">
      <c r="A21" s="35" t="s">
        <v>1131</v>
      </c>
      <c r="B21" s="35">
        <v>0.59</v>
      </c>
      <c r="F21" s="35"/>
    </row>
    <row r="22" spans="1:6" x14ac:dyDescent="0.25">
      <c r="A22" s="149" t="s">
        <v>1115</v>
      </c>
      <c r="B22" s="149">
        <v>0.84</v>
      </c>
      <c r="F22" s="35"/>
    </row>
    <row r="23" spans="1:6" x14ac:dyDescent="0.25">
      <c r="A23" s="35" t="s">
        <v>1132</v>
      </c>
      <c r="B23" s="35">
        <v>1</v>
      </c>
      <c r="F23" s="35"/>
    </row>
    <row r="24" spans="1:6" x14ac:dyDescent="0.25">
      <c r="A24" s="35" t="s">
        <v>1133</v>
      </c>
      <c r="B24" s="35">
        <v>0.68</v>
      </c>
      <c r="F24" s="35"/>
    </row>
    <row r="25" spans="1:6" x14ac:dyDescent="0.25">
      <c r="A25" s="35" t="s">
        <v>1437</v>
      </c>
      <c r="B25" s="35">
        <v>1</v>
      </c>
      <c r="F25" s="35"/>
    </row>
    <row r="26" spans="1:6" x14ac:dyDescent="0.25">
      <c r="A26" s="35" t="s">
        <v>1135</v>
      </c>
      <c r="B26" s="35">
        <v>0.69</v>
      </c>
      <c r="F26" s="35"/>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activeCell="B25" sqref="B25"/>
    </sheetView>
  </sheetViews>
  <sheetFormatPr defaultRowHeight="15" x14ac:dyDescent="0.25"/>
  <cols>
    <col min="1" max="1" width="24.5703125" style="35"/>
    <col min="2" max="2" width="9.140625" style="35"/>
    <col min="3" max="1025" width="8.5703125"/>
  </cols>
  <sheetData>
    <row r="1" spans="1:6" x14ac:dyDescent="0.25">
      <c r="A1" s="148" t="s">
        <v>1433</v>
      </c>
      <c r="B1" s="148">
        <v>0.66</v>
      </c>
    </row>
    <row r="2" spans="1:6" x14ac:dyDescent="0.25">
      <c r="A2" s="149" t="s">
        <v>1111</v>
      </c>
      <c r="B2" s="149">
        <v>0.69</v>
      </c>
    </row>
    <row r="3" spans="1:6" x14ac:dyDescent="0.25">
      <c r="A3" s="35" t="s">
        <v>1116</v>
      </c>
      <c r="B3" s="35">
        <v>1</v>
      </c>
    </row>
    <row r="4" spans="1:6" x14ac:dyDescent="0.25">
      <c r="A4" s="35" t="s">
        <v>1434</v>
      </c>
      <c r="B4" s="35">
        <v>0.43</v>
      </c>
    </row>
    <row r="5" spans="1:6" x14ac:dyDescent="0.25">
      <c r="A5" s="35" t="s">
        <v>1118</v>
      </c>
      <c r="B5" s="35">
        <v>0</v>
      </c>
    </row>
    <row r="6" spans="1:6" x14ac:dyDescent="0.25">
      <c r="A6" s="35" t="s">
        <v>1119</v>
      </c>
      <c r="B6" s="35">
        <v>1</v>
      </c>
      <c r="F6" s="35"/>
    </row>
    <row r="7" spans="1:6" x14ac:dyDescent="0.25">
      <c r="A7" s="35" t="s">
        <v>1120</v>
      </c>
      <c r="B7" s="150">
        <v>0.86</v>
      </c>
      <c r="F7" s="35"/>
    </row>
    <row r="8" spans="1:6" x14ac:dyDescent="0.25">
      <c r="A8" s="35" t="s">
        <v>1435</v>
      </c>
      <c r="B8" s="35">
        <v>0.82</v>
      </c>
      <c r="F8" s="35"/>
    </row>
    <row r="9" spans="1:6" x14ac:dyDescent="0.25">
      <c r="A9" s="149" t="s">
        <v>1436</v>
      </c>
      <c r="B9" s="149">
        <v>0.68</v>
      </c>
      <c r="F9" s="35"/>
    </row>
    <row r="10" spans="1:6" x14ac:dyDescent="0.25">
      <c r="A10" s="35" t="s">
        <v>1122</v>
      </c>
      <c r="B10" s="35">
        <v>0.72</v>
      </c>
      <c r="F10" s="35"/>
    </row>
    <row r="11" spans="1:6" x14ac:dyDescent="0.25">
      <c r="A11" s="35" t="s">
        <v>1123</v>
      </c>
      <c r="B11" s="35">
        <v>0.96</v>
      </c>
      <c r="F11" s="35"/>
    </row>
    <row r="12" spans="1:6" x14ac:dyDescent="0.25">
      <c r="A12" s="35" t="s">
        <v>1124</v>
      </c>
      <c r="B12" s="35">
        <v>0.83</v>
      </c>
      <c r="F12" s="35"/>
    </row>
    <row r="13" spans="1:6" x14ac:dyDescent="0.25">
      <c r="A13" s="35" t="s">
        <v>1125</v>
      </c>
      <c r="B13" s="35">
        <v>0.21</v>
      </c>
      <c r="F13" s="35"/>
    </row>
    <row r="14" spans="1:6" x14ac:dyDescent="0.25">
      <c r="A14" s="149" t="s">
        <v>1113</v>
      </c>
      <c r="B14" s="149">
        <v>0.8</v>
      </c>
      <c r="F14" s="35"/>
    </row>
    <row r="15" spans="1:6" x14ac:dyDescent="0.25">
      <c r="A15" s="35" t="s">
        <v>1126</v>
      </c>
      <c r="B15" s="35">
        <v>0.68</v>
      </c>
      <c r="F15" s="35"/>
    </row>
    <row r="16" spans="1:6" x14ac:dyDescent="0.25">
      <c r="A16" s="35" t="s">
        <v>1127</v>
      </c>
      <c r="B16" s="35">
        <v>0.96</v>
      </c>
      <c r="F16" s="35"/>
    </row>
    <row r="17" spans="1:6" x14ac:dyDescent="0.25">
      <c r="A17" s="35" t="s">
        <v>1128</v>
      </c>
      <c r="B17" s="35">
        <v>0.76</v>
      </c>
      <c r="F17" s="35"/>
    </row>
    <row r="18" spans="1:6" x14ac:dyDescent="0.25">
      <c r="A18" s="149" t="s">
        <v>1114</v>
      </c>
      <c r="B18" s="149">
        <v>0.52</v>
      </c>
      <c r="F18" s="35"/>
    </row>
    <row r="19" spans="1:6" x14ac:dyDescent="0.25">
      <c r="A19" s="35" t="s">
        <v>1129</v>
      </c>
      <c r="B19" s="35">
        <v>0.68</v>
      </c>
      <c r="F19" s="35"/>
    </row>
    <row r="20" spans="1:6" x14ac:dyDescent="0.25">
      <c r="A20" s="35" t="s">
        <v>1130</v>
      </c>
      <c r="B20" s="35">
        <v>0.67</v>
      </c>
      <c r="F20" s="35"/>
    </row>
    <row r="21" spans="1:6" x14ac:dyDescent="0.25">
      <c r="A21" s="35" t="s">
        <v>1131</v>
      </c>
      <c r="B21" s="35">
        <v>0.2</v>
      </c>
      <c r="F21" s="35"/>
    </row>
    <row r="22" spans="1:6" x14ac:dyDescent="0.25">
      <c r="A22" s="149" t="s">
        <v>1115</v>
      </c>
      <c r="B22" s="149">
        <v>0.64</v>
      </c>
      <c r="F22" s="35"/>
    </row>
    <row r="23" spans="1:6" x14ac:dyDescent="0.25">
      <c r="A23" s="35" t="s">
        <v>1132</v>
      </c>
      <c r="B23" s="35">
        <v>0.45</v>
      </c>
      <c r="F23" s="35"/>
    </row>
    <row r="24" spans="1:6" x14ac:dyDescent="0.25">
      <c r="A24" s="35" t="s">
        <v>1133</v>
      </c>
      <c r="B24" s="35">
        <v>0.75</v>
      </c>
      <c r="F24" s="35"/>
    </row>
    <row r="25" spans="1:6" x14ac:dyDescent="0.25">
      <c r="A25" s="35" t="s">
        <v>1437</v>
      </c>
      <c r="B25" s="35">
        <v>0.5</v>
      </c>
      <c r="F25" s="35"/>
    </row>
    <row r="26" spans="1:6" x14ac:dyDescent="0.25">
      <c r="A26" s="35" t="s">
        <v>1135</v>
      </c>
      <c r="B26" s="35">
        <v>0.85</v>
      </c>
      <c r="F26" s="35"/>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1" sqref="B21"/>
    </sheetView>
  </sheetViews>
  <sheetFormatPr defaultRowHeight="15" x14ac:dyDescent="0.25"/>
  <cols>
    <col min="1" max="1" width="24.5703125" style="35"/>
    <col min="2" max="2" width="9.140625" style="35"/>
    <col min="3" max="1025" width="8.5703125"/>
  </cols>
  <sheetData>
    <row r="1" spans="1:5" x14ac:dyDescent="0.25">
      <c r="A1" s="148" t="s">
        <v>1433</v>
      </c>
      <c r="B1" s="148">
        <v>0.71</v>
      </c>
    </row>
    <row r="2" spans="1:5" x14ac:dyDescent="0.25">
      <c r="A2" s="149" t="s">
        <v>1111</v>
      </c>
      <c r="B2" s="149">
        <v>0.8</v>
      </c>
    </row>
    <row r="3" spans="1:5" x14ac:dyDescent="0.25">
      <c r="A3" s="35" t="s">
        <v>1116</v>
      </c>
      <c r="B3" s="35">
        <v>1</v>
      </c>
    </row>
    <row r="4" spans="1:5" x14ac:dyDescent="0.25">
      <c r="A4" s="35" t="s">
        <v>1434</v>
      </c>
      <c r="B4" s="35">
        <v>1</v>
      </c>
    </row>
    <row r="5" spans="1:5" x14ac:dyDescent="0.25">
      <c r="A5" s="35" t="s">
        <v>1118</v>
      </c>
      <c r="B5" s="35">
        <v>0.67</v>
      </c>
      <c r="E5" s="35"/>
    </row>
    <row r="6" spans="1:5" x14ac:dyDescent="0.25">
      <c r="A6" s="35" t="s">
        <v>1119</v>
      </c>
      <c r="B6" s="35">
        <v>0.75</v>
      </c>
      <c r="E6" s="35"/>
    </row>
    <row r="7" spans="1:5" x14ac:dyDescent="0.25">
      <c r="A7" s="35" t="s">
        <v>1120</v>
      </c>
      <c r="B7" s="35">
        <v>0.71</v>
      </c>
      <c r="E7" s="35"/>
    </row>
    <row r="8" spans="1:5" x14ac:dyDescent="0.25">
      <c r="A8" s="35" t="s">
        <v>1435</v>
      </c>
      <c r="B8" s="35">
        <v>0.65</v>
      </c>
      <c r="E8" s="35"/>
    </row>
    <row r="9" spans="1:5" x14ac:dyDescent="0.25">
      <c r="A9" s="149" t="s">
        <v>1436</v>
      </c>
      <c r="B9" s="149">
        <v>0.82</v>
      </c>
      <c r="E9" s="35"/>
    </row>
    <row r="10" spans="1:5" x14ac:dyDescent="0.25">
      <c r="A10" s="35" t="s">
        <v>1122</v>
      </c>
      <c r="B10" s="35">
        <v>0.82</v>
      </c>
      <c r="E10" s="35"/>
    </row>
    <row r="11" spans="1:5" x14ac:dyDescent="0.25">
      <c r="A11" s="35" t="s">
        <v>1123</v>
      </c>
      <c r="B11" s="35" t="s">
        <v>1035</v>
      </c>
      <c r="E11" s="35"/>
    </row>
    <row r="12" spans="1:5" x14ac:dyDescent="0.25">
      <c r="A12" s="35" t="s">
        <v>1124</v>
      </c>
      <c r="B12" s="35">
        <v>0.82</v>
      </c>
      <c r="E12" s="35"/>
    </row>
    <row r="13" spans="1:5" x14ac:dyDescent="0.25">
      <c r="A13" s="35" t="s">
        <v>1125</v>
      </c>
      <c r="B13" s="35" t="s">
        <v>1035</v>
      </c>
      <c r="E13" s="35"/>
    </row>
    <row r="14" spans="1:5" x14ac:dyDescent="0.25">
      <c r="A14" s="149" t="s">
        <v>1113</v>
      </c>
      <c r="B14" s="149">
        <v>0.69</v>
      </c>
      <c r="E14" s="35"/>
    </row>
    <row r="15" spans="1:5" x14ac:dyDescent="0.25">
      <c r="A15" s="35" t="s">
        <v>1126</v>
      </c>
      <c r="B15" s="35">
        <v>0.46</v>
      </c>
      <c r="E15" s="35"/>
    </row>
    <row r="16" spans="1:5" x14ac:dyDescent="0.25">
      <c r="A16" s="35" t="s">
        <v>1127</v>
      </c>
      <c r="B16" s="35">
        <v>0.91</v>
      </c>
      <c r="E16" s="35"/>
    </row>
    <row r="17" spans="1:5" x14ac:dyDescent="0.25">
      <c r="A17" s="35" t="s">
        <v>1128</v>
      </c>
      <c r="B17" s="35">
        <v>0.7</v>
      </c>
      <c r="E17" s="35"/>
    </row>
    <row r="18" spans="1:5" x14ac:dyDescent="0.25">
      <c r="A18" s="149" t="s">
        <v>1114</v>
      </c>
      <c r="B18" s="149">
        <v>0.79</v>
      </c>
      <c r="E18" s="35"/>
    </row>
    <row r="19" spans="1:5" x14ac:dyDescent="0.25">
      <c r="A19" s="35" t="s">
        <v>1129</v>
      </c>
      <c r="B19" s="35">
        <v>0.95</v>
      </c>
      <c r="E19" s="35"/>
    </row>
    <row r="20" spans="1:5" x14ac:dyDescent="0.25">
      <c r="A20" s="35" t="s">
        <v>1130</v>
      </c>
      <c r="B20" s="35">
        <v>0.5</v>
      </c>
      <c r="E20" s="35"/>
    </row>
    <row r="21" spans="1:5" x14ac:dyDescent="0.25">
      <c r="A21" s="35" t="s">
        <v>1131</v>
      </c>
      <c r="B21" s="35">
        <v>0.93</v>
      </c>
      <c r="E21" s="35"/>
    </row>
    <row r="22" spans="1:5" x14ac:dyDescent="0.25">
      <c r="A22" s="149" t="s">
        <v>1115</v>
      </c>
      <c r="B22" s="149">
        <v>0.47</v>
      </c>
      <c r="E22" s="35"/>
    </row>
    <row r="23" spans="1:5" x14ac:dyDescent="0.25">
      <c r="A23" s="35" t="s">
        <v>1132</v>
      </c>
      <c r="B23" s="35">
        <v>0.67</v>
      </c>
      <c r="E23" s="35"/>
    </row>
    <row r="24" spans="1:5" x14ac:dyDescent="0.25">
      <c r="A24" s="35" t="s">
        <v>1133</v>
      </c>
      <c r="B24" s="35">
        <v>0.09</v>
      </c>
      <c r="E24" s="35"/>
    </row>
    <row r="25" spans="1:5" x14ac:dyDescent="0.25">
      <c r="A25" s="35" t="s">
        <v>1437</v>
      </c>
      <c r="B25" s="35">
        <v>0.25</v>
      </c>
      <c r="E25" s="35"/>
    </row>
    <row r="26" spans="1:5" x14ac:dyDescent="0.25">
      <c r="A26" s="35" t="s">
        <v>1135</v>
      </c>
      <c r="B26" s="35">
        <v>0.89</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7" sqref="B27"/>
    </sheetView>
  </sheetViews>
  <sheetFormatPr defaultRowHeight="15" x14ac:dyDescent="0.25"/>
  <cols>
    <col min="1" max="1" width="24.5703125" style="35"/>
    <col min="2" max="2" width="9.140625" style="35"/>
    <col min="3" max="1025" width="8.5703125"/>
  </cols>
  <sheetData>
    <row r="1" spans="1:5" x14ac:dyDescent="0.25">
      <c r="A1" s="148" t="s">
        <v>1433</v>
      </c>
      <c r="B1" s="148">
        <v>0.79</v>
      </c>
    </row>
    <row r="2" spans="1:5" x14ac:dyDescent="0.25">
      <c r="A2" s="149" t="s">
        <v>1111</v>
      </c>
      <c r="B2" s="149">
        <v>0.9</v>
      </c>
    </row>
    <row r="3" spans="1:5" x14ac:dyDescent="0.25">
      <c r="A3" s="35" t="s">
        <v>1116</v>
      </c>
      <c r="B3" s="35">
        <v>0.9</v>
      </c>
    </row>
    <row r="4" spans="1:5" x14ac:dyDescent="0.25">
      <c r="A4" s="35" t="s">
        <v>1434</v>
      </c>
      <c r="B4" s="35">
        <v>0.86</v>
      </c>
      <c r="E4" s="35"/>
    </row>
    <row r="5" spans="1:5" x14ac:dyDescent="0.25">
      <c r="A5" s="35" t="s">
        <v>1118</v>
      </c>
      <c r="B5" s="35">
        <v>1</v>
      </c>
      <c r="E5" s="35"/>
    </row>
    <row r="6" spans="1:5" x14ac:dyDescent="0.25">
      <c r="A6" s="35" t="s">
        <v>1119</v>
      </c>
      <c r="B6" s="35">
        <v>1</v>
      </c>
      <c r="E6" s="35"/>
    </row>
    <row r="7" spans="1:5" x14ac:dyDescent="0.25">
      <c r="A7" s="35" t="s">
        <v>1120</v>
      </c>
      <c r="B7" s="35">
        <v>0.81073600593927297</v>
      </c>
      <c r="E7" s="35"/>
    </row>
    <row r="8" spans="1:5" x14ac:dyDescent="0.25">
      <c r="A8" s="35" t="s">
        <v>1435</v>
      </c>
      <c r="B8" s="35">
        <v>0.82</v>
      </c>
      <c r="E8" s="35"/>
    </row>
    <row r="9" spans="1:5" x14ac:dyDescent="0.25">
      <c r="A9" s="149" t="s">
        <v>1436</v>
      </c>
      <c r="B9" s="149">
        <v>0.55000000000000004</v>
      </c>
      <c r="E9" s="35"/>
    </row>
    <row r="10" spans="1:5" x14ac:dyDescent="0.25">
      <c r="A10" s="35" t="s">
        <v>1122</v>
      </c>
      <c r="B10" s="35">
        <v>0.47</v>
      </c>
      <c r="E10" s="35"/>
    </row>
    <row r="11" spans="1:5" x14ac:dyDescent="0.25">
      <c r="A11" s="35" t="s">
        <v>1123</v>
      </c>
      <c r="B11" s="35">
        <v>0.75</v>
      </c>
      <c r="E11" s="35"/>
    </row>
    <row r="12" spans="1:5" x14ac:dyDescent="0.25">
      <c r="A12" s="35" t="s">
        <v>1124</v>
      </c>
      <c r="B12" s="35">
        <v>0.67</v>
      </c>
      <c r="E12" s="35"/>
    </row>
    <row r="13" spans="1:5" x14ac:dyDescent="0.25">
      <c r="A13" s="35" t="s">
        <v>1125</v>
      </c>
      <c r="B13" s="35">
        <v>0.31</v>
      </c>
      <c r="E13" s="35"/>
    </row>
    <row r="14" spans="1:5" x14ac:dyDescent="0.25">
      <c r="A14" s="149" t="s">
        <v>1113</v>
      </c>
      <c r="B14" s="149">
        <v>0.8</v>
      </c>
      <c r="E14" s="35"/>
    </row>
    <row r="15" spans="1:5" x14ac:dyDescent="0.25">
      <c r="A15" s="35" t="s">
        <v>1126</v>
      </c>
      <c r="B15" s="35">
        <v>0.83</v>
      </c>
      <c r="E15" s="35"/>
    </row>
    <row r="16" spans="1:5" x14ac:dyDescent="0.25">
      <c r="A16" s="35" t="s">
        <v>1127</v>
      </c>
      <c r="B16" s="35">
        <v>1</v>
      </c>
      <c r="E16" s="35"/>
    </row>
    <row r="17" spans="1:5" x14ac:dyDescent="0.25">
      <c r="A17" s="35" t="s">
        <v>1128</v>
      </c>
      <c r="B17" s="35">
        <v>0.56000000000000005</v>
      </c>
      <c r="E17" s="35"/>
    </row>
    <row r="18" spans="1:5" x14ac:dyDescent="0.25">
      <c r="A18" s="149" t="s">
        <v>1114</v>
      </c>
      <c r="B18" s="149">
        <v>0.93</v>
      </c>
      <c r="E18" s="35"/>
    </row>
    <row r="19" spans="1:5" x14ac:dyDescent="0.25">
      <c r="A19" s="35" t="s">
        <v>1129</v>
      </c>
      <c r="B19" s="35">
        <v>1</v>
      </c>
      <c r="E19" s="35"/>
    </row>
    <row r="20" spans="1:5" x14ac:dyDescent="0.25">
      <c r="A20" s="35" t="s">
        <v>1130</v>
      </c>
      <c r="B20" s="35">
        <v>0.83</v>
      </c>
      <c r="E20" s="35"/>
    </row>
    <row r="21" spans="1:5" x14ac:dyDescent="0.25">
      <c r="A21" s="35" t="s">
        <v>1131</v>
      </c>
      <c r="B21" s="35">
        <v>0.96</v>
      </c>
      <c r="E21" s="35"/>
    </row>
    <row r="22" spans="1:5" x14ac:dyDescent="0.25">
      <c r="A22" s="149" t="s">
        <v>1115</v>
      </c>
      <c r="B22" s="149">
        <v>0.77</v>
      </c>
      <c r="E22" s="35"/>
    </row>
    <row r="23" spans="1:5" x14ac:dyDescent="0.25">
      <c r="A23" s="35" t="s">
        <v>1132</v>
      </c>
      <c r="B23" s="35">
        <v>0.67</v>
      </c>
      <c r="E23" s="35"/>
    </row>
    <row r="24" spans="1:5" x14ac:dyDescent="0.25">
      <c r="A24" s="35" t="s">
        <v>1133</v>
      </c>
      <c r="B24" s="35">
        <v>0.67</v>
      </c>
      <c r="E24" s="35"/>
    </row>
    <row r="25" spans="1:5" x14ac:dyDescent="0.25">
      <c r="A25" s="35" t="s">
        <v>1437</v>
      </c>
      <c r="B25" s="35">
        <v>0.83</v>
      </c>
      <c r="E25" s="35"/>
    </row>
    <row r="26" spans="1:5" x14ac:dyDescent="0.25">
      <c r="A26" s="35" t="s">
        <v>1135</v>
      </c>
      <c r="B26" s="35">
        <v>0.9</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6" sqref="B26"/>
    </sheetView>
  </sheetViews>
  <sheetFormatPr defaultRowHeight="15" x14ac:dyDescent="0.25"/>
  <cols>
    <col min="1" max="1" width="24.5703125" style="35"/>
    <col min="2" max="2" width="9.140625" style="35"/>
    <col min="3" max="1025" width="8.5703125"/>
  </cols>
  <sheetData>
    <row r="1" spans="1:5" x14ac:dyDescent="0.25">
      <c r="A1" s="148" t="s">
        <v>1433</v>
      </c>
      <c r="B1" s="148">
        <v>0.77</v>
      </c>
    </row>
    <row r="2" spans="1:5" x14ac:dyDescent="0.25">
      <c r="A2" s="149" t="s">
        <v>1111</v>
      </c>
      <c r="B2" s="149">
        <v>0.91</v>
      </c>
    </row>
    <row r="3" spans="1:5" x14ac:dyDescent="0.25">
      <c r="A3" s="35" t="s">
        <v>1116</v>
      </c>
      <c r="B3" s="35">
        <v>0.97</v>
      </c>
    </row>
    <row r="4" spans="1:5" x14ac:dyDescent="0.25">
      <c r="A4" s="35" t="s">
        <v>1434</v>
      </c>
      <c r="B4" s="35">
        <v>0.86</v>
      </c>
      <c r="E4" s="35"/>
    </row>
    <row r="5" spans="1:5" x14ac:dyDescent="0.25">
      <c r="A5" s="35" t="s">
        <v>1118</v>
      </c>
      <c r="B5" s="35">
        <v>1</v>
      </c>
      <c r="E5" s="35"/>
    </row>
    <row r="6" spans="1:5" x14ac:dyDescent="0.25">
      <c r="A6" s="35" t="s">
        <v>1119</v>
      </c>
      <c r="B6" s="35">
        <v>1</v>
      </c>
      <c r="E6" s="35"/>
    </row>
    <row r="7" spans="1:5" x14ac:dyDescent="0.25">
      <c r="A7" s="35" t="s">
        <v>1120</v>
      </c>
      <c r="B7" s="35">
        <v>0.71</v>
      </c>
      <c r="E7" s="35"/>
    </row>
    <row r="8" spans="1:5" x14ac:dyDescent="0.25">
      <c r="A8" s="35" t="s">
        <v>1435</v>
      </c>
      <c r="B8" s="35">
        <v>0.9</v>
      </c>
      <c r="E8" s="35"/>
    </row>
    <row r="9" spans="1:5" x14ac:dyDescent="0.25">
      <c r="A9" s="149" t="s">
        <v>1436</v>
      </c>
      <c r="B9" s="149">
        <v>0.74</v>
      </c>
      <c r="E9" s="35"/>
    </row>
    <row r="10" spans="1:5" x14ac:dyDescent="0.25">
      <c r="A10" s="35" t="s">
        <v>1122</v>
      </c>
      <c r="B10" s="35">
        <v>0.56000000000000005</v>
      </c>
      <c r="E10" s="35"/>
    </row>
    <row r="11" spans="1:5" x14ac:dyDescent="0.25">
      <c r="A11" s="35" t="s">
        <v>1123</v>
      </c>
      <c r="B11" s="35">
        <v>0.66</v>
      </c>
      <c r="E11" s="35"/>
    </row>
    <row r="12" spans="1:5" x14ac:dyDescent="0.25">
      <c r="A12" s="35" t="s">
        <v>1124</v>
      </c>
      <c r="B12" s="35">
        <v>0.74</v>
      </c>
      <c r="E12" s="35"/>
    </row>
    <row r="13" spans="1:5" x14ac:dyDescent="0.25">
      <c r="A13" s="35" t="s">
        <v>1125</v>
      </c>
      <c r="B13" s="35">
        <v>1</v>
      </c>
      <c r="E13" s="35"/>
    </row>
    <row r="14" spans="1:5" x14ac:dyDescent="0.25">
      <c r="A14" s="149" t="s">
        <v>1113</v>
      </c>
      <c r="B14" s="149">
        <v>0.81</v>
      </c>
      <c r="E14" s="35"/>
    </row>
    <row r="15" spans="1:5" x14ac:dyDescent="0.25">
      <c r="A15" s="35" t="s">
        <v>1126</v>
      </c>
      <c r="B15" s="35">
        <v>0.78</v>
      </c>
      <c r="E15" s="35"/>
    </row>
    <row r="16" spans="1:5" x14ac:dyDescent="0.25">
      <c r="A16" s="35" t="s">
        <v>1127</v>
      </c>
      <c r="B16" s="35">
        <v>1</v>
      </c>
      <c r="E16" s="35"/>
    </row>
    <row r="17" spans="1:5" x14ac:dyDescent="0.25">
      <c r="A17" s="35" t="s">
        <v>1128</v>
      </c>
      <c r="B17" s="35">
        <v>0.64</v>
      </c>
      <c r="E17" s="35"/>
    </row>
    <row r="18" spans="1:5" x14ac:dyDescent="0.25">
      <c r="A18" s="149" t="s">
        <v>1114</v>
      </c>
      <c r="B18" s="149">
        <v>0.72</v>
      </c>
      <c r="E18" s="35"/>
    </row>
    <row r="19" spans="1:5" x14ac:dyDescent="0.25">
      <c r="A19" s="35" t="s">
        <v>1129</v>
      </c>
      <c r="B19" s="35">
        <v>1</v>
      </c>
      <c r="E19" s="35"/>
    </row>
    <row r="20" spans="1:5" x14ac:dyDescent="0.25">
      <c r="A20" s="35" t="s">
        <v>1130</v>
      </c>
      <c r="B20" s="35">
        <v>0.75</v>
      </c>
      <c r="E20" s="35"/>
    </row>
    <row r="21" spans="1:5" x14ac:dyDescent="0.25">
      <c r="A21" s="35" t="s">
        <v>1131</v>
      </c>
      <c r="B21" s="35">
        <v>0.43</v>
      </c>
      <c r="E21" s="35"/>
    </row>
    <row r="22" spans="1:5" x14ac:dyDescent="0.25">
      <c r="A22" s="149" t="s">
        <v>1115</v>
      </c>
      <c r="B22" s="149">
        <v>0.65</v>
      </c>
      <c r="E22" s="35"/>
    </row>
    <row r="23" spans="1:5" x14ac:dyDescent="0.25">
      <c r="A23" s="35" t="s">
        <v>1132</v>
      </c>
      <c r="B23" s="35">
        <v>0.66</v>
      </c>
      <c r="E23" s="35"/>
    </row>
    <row r="24" spans="1:5" x14ac:dyDescent="0.25">
      <c r="A24" s="35" t="s">
        <v>1133</v>
      </c>
      <c r="B24" s="35">
        <v>0.98</v>
      </c>
      <c r="E24" s="35"/>
    </row>
    <row r="25" spans="1:5" x14ac:dyDescent="0.25">
      <c r="A25" s="35" t="s">
        <v>1437</v>
      </c>
      <c r="B25" s="35">
        <v>0.17</v>
      </c>
      <c r="E25" s="35"/>
    </row>
    <row r="26" spans="1:5" x14ac:dyDescent="0.25">
      <c r="A26" s="35" t="s">
        <v>1135</v>
      </c>
      <c r="B26" s="35">
        <v>0.8</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3" sqref="B3"/>
    </sheetView>
  </sheetViews>
  <sheetFormatPr defaultRowHeight="15" x14ac:dyDescent="0.25"/>
  <cols>
    <col min="1" max="1" width="24.5703125" style="35"/>
    <col min="2" max="2" width="9.140625" style="35"/>
    <col min="3" max="1025" width="8.5703125"/>
  </cols>
  <sheetData>
    <row r="1" spans="1:5" x14ac:dyDescent="0.25">
      <c r="A1" s="148" t="s">
        <v>1433</v>
      </c>
      <c r="B1" s="148">
        <v>0.77</v>
      </c>
    </row>
    <row r="2" spans="1:5" x14ac:dyDescent="0.25">
      <c r="A2" s="149" t="s">
        <v>1111</v>
      </c>
      <c r="B2" s="149">
        <v>0.86</v>
      </c>
    </row>
    <row r="3" spans="1:5" x14ac:dyDescent="0.25">
      <c r="A3" s="35" t="s">
        <v>1116</v>
      </c>
      <c r="B3" s="35">
        <v>1</v>
      </c>
    </row>
    <row r="4" spans="1:5" x14ac:dyDescent="0.25">
      <c r="A4" s="35" t="s">
        <v>1434</v>
      </c>
      <c r="B4" s="35">
        <v>1</v>
      </c>
      <c r="E4" s="35"/>
    </row>
    <row r="5" spans="1:5" x14ac:dyDescent="0.25">
      <c r="A5" s="35" t="s">
        <v>1118</v>
      </c>
      <c r="B5" s="35">
        <v>1</v>
      </c>
      <c r="E5" s="35"/>
    </row>
    <row r="6" spans="1:5" x14ac:dyDescent="0.25">
      <c r="A6" s="35" t="s">
        <v>1119</v>
      </c>
      <c r="B6" s="35">
        <v>1</v>
      </c>
      <c r="E6" s="35"/>
    </row>
    <row r="7" spans="1:5" x14ac:dyDescent="0.25">
      <c r="A7" s="35" t="s">
        <v>1120</v>
      </c>
      <c r="B7" s="35">
        <v>0.46</v>
      </c>
      <c r="E7" s="35"/>
    </row>
    <row r="8" spans="1:5" x14ac:dyDescent="0.25">
      <c r="A8" s="35" t="s">
        <v>1435</v>
      </c>
      <c r="B8" s="35">
        <v>0.69</v>
      </c>
      <c r="E8" s="35"/>
    </row>
    <row r="9" spans="1:5" x14ac:dyDescent="0.25">
      <c r="A9" s="149" t="s">
        <v>1436</v>
      </c>
      <c r="B9" s="149">
        <v>0.87</v>
      </c>
      <c r="E9" s="35"/>
    </row>
    <row r="10" spans="1:5" x14ac:dyDescent="0.25">
      <c r="A10" s="35" t="s">
        <v>1122</v>
      </c>
      <c r="B10" s="35">
        <v>0.83</v>
      </c>
      <c r="E10" s="35"/>
    </row>
    <row r="11" spans="1:5" x14ac:dyDescent="0.25">
      <c r="A11" s="35" t="s">
        <v>1123</v>
      </c>
      <c r="B11" s="35">
        <v>1</v>
      </c>
      <c r="E11" s="35"/>
    </row>
    <row r="12" spans="1:5" x14ac:dyDescent="0.25">
      <c r="A12" s="35" t="s">
        <v>1124</v>
      </c>
      <c r="B12" s="35">
        <v>0.66</v>
      </c>
      <c r="E12" s="35"/>
    </row>
    <row r="13" spans="1:5" x14ac:dyDescent="0.25">
      <c r="A13" s="35" t="s">
        <v>1125</v>
      </c>
      <c r="B13" s="35">
        <v>1</v>
      </c>
      <c r="E13" s="35"/>
    </row>
    <row r="14" spans="1:5" x14ac:dyDescent="0.25">
      <c r="A14" s="149" t="s">
        <v>1113</v>
      </c>
      <c r="B14" s="149">
        <v>0.85</v>
      </c>
      <c r="E14" s="35"/>
    </row>
    <row r="15" spans="1:5" x14ac:dyDescent="0.25">
      <c r="A15" s="35" t="s">
        <v>1126</v>
      </c>
      <c r="B15" s="35">
        <v>0.73</v>
      </c>
      <c r="E15" s="35"/>
    </row>
    <row r="16" spans="1:5" x14ac:dyDescent="0.25">
      <c r="A16" s="35" t="s">
        <v>1127</v>
      </c>
      <c r="B16" s="35">
        <v>0.88</v>
      </c>
      <c r="E16" s="35"/>
    </row>
    <row r="17" spans="1:5" x14ac:dyDescent="0.25">
      <c r="A17" s="35" t="s">
        <v>1128</v>
      </c>
      <c r="B17" s="35">
        <v>0.94</v>
      </c>
      <c r="E17" s="35"/>
    </row>
    <row r="18" spans="1:5" x14ac:dyDescent="0.25">
      <c r="A18" s="149" t="s">
        <v>1114</v>
      </c>
      <c r="B18" s="149">
        <v>0.68</v>
      </c>
      <c r="E18" s="35"/>
    </row>
    <row r="19" spans="1:5" x14ac:dyDescent="0.25">
      <c r="A19" s="35" t="s">
        <v>1129</v>
      </c>
      <c r="B19" s="35">
        <v>0.95</v>
      </c>
      <c r="E19" s="35"/>
    </row>
    <row r="20" spans="1:5" x14ac:dyDescent="0.25">
      <c r="A20" s="35" t="s">
        <v>1130</v>
      </c>
      <c r="B20" s="35">
        <v>0.5</v>
      </c>
      <c r="E20" s="35"/>
    </row>
    <row r="21" spans="1:5" x14ac:dyDescent="0.25">
      <c r="A21" s="35" t="s">
        <v>1131</v>
      </c>
      <c r="B21" s="35">
        <v>0.6</v>
      </c>
      <c r="E21" s="35"/>
    </row>
    <row r="22" spans="1:5" x14ac:dyDescent="0.25">
      <c r="A22" s="149" t="s">
        <v>1115</v>
      </c>
      <c r="B22" s="149">
        <v>0.61</v>
      </c>
      <c r="E22" s="35"/>
    </row>
    <row r="23" spans="1:5" x14ac:dyDescent="0.25">
      <c r="A23" s="35" t="s">
        <v>1132</v>
      </c>
      <c r="B23" s="35">
        <v>0.67</v>
      </c>
      <c r="E23" s="35"/>
    </row>
    <row r="24" spans="1:5" x14ac:dyDescent="0.25">
      <c r="A24" s="35" t="s">
        <v>1133</v>
      </c>
      <c r="B24" s="35">
        <v>0.67</v>
      </c>
      <c r="E24" s="35"/>
    </row>
    <row r="25" spans="1:5" x14ac:dyDescent="0.25">
      <c r="A25" s="35" t="s">
        <v>1437</v>
      </c>
      <c r="B25" s="35">
        <v>0.44</v>
      </c>
      <c r="E25" s="35"/>
    </row>
    <row r="26" spans="1:5" x14ac:dyDescent="0.25">
      <c r="A26" s="35" t="s">
        <v>1135</v>
      </c>
      <c r="B26" s="35">
        <v>0.67</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5" sqref="B25"/>
    </sheetView>
  </sheetViews>
  <sheetFormatPr defaultRowHeight="15" x14ac:dyDescent="0.25"/>
  <cols>
    <col min="1" max="1" width="24.5703125" style="35"/>
    <col min="2" max="2" width="9.140625" style="35"/>
    <col min="3" max="1025" width="8.5703125"/>
  </cols>
  <sheetData>
    <row r="1" spans="1:5" x14ac:dyDescent="0.25">
      <c r="A1" s="148" t="s">
        <v>1433</v>
      </c>
      <c r="B1" s="148">
        <v>0.78</v>
      </c>
    </row>
    <row r="2" spans="1:5" x14ac:dyDescent="0.25">
      <c r="A2" s="149" t="s">
        <v>1111</v>
      </c>
      <c r="B2" s="149">
        <v>0.94</v>
      </c>
    </row>
    <row r="3" spans="1:5" x14ac:dyDescent="0.25">
      <c r="A3" s="35" t="s">
        <v>1116</v>
      </c>
      <c r="B3" s="35">
        <v>1</v>
      </c>
    </row>
    <row r="4" spans="1:5" x14ac:dyDescent="0.25">
      <c r="A4" s="35" t="s">
        <v>1434</v>
      </c>
      <c r="B4" s="35">
        <v>1</v>
      </c>
      <c r="E4" s="35"/>
    </row>
    <row r="5" spans="1:5" x14ac:dyDescent="0.25">
      <c r="A5" s="35" t="s">
        <v>1118</v>
      </c>
      <c r="B5" s="35">
        <v>1</v>
      </c>
      <c r="E5" s="35"/>
    </row>
    <row r="6" spans="1:5" x14ac:dyDescent="0.25">
      <c r="A6" s="35" t="s">
        <v>1119</v>
      </c>
      <c r="B6" s="35">
        <v>1</v>
      </c>
      <c r="E6" s="35"/>
    </row>
    <row r="7" spans="1:5" x14ac:dyDescent="0.25">
      <c r="A7" s="35" t="s">
        <v>1120</v>
      </c>
      <c r="B7" s="35">
        <v>1</v>
      </c>
      <c r="E7" s="35"/>
    </row>
    <row r="8" spans="1:5" x14ac:dyDescent="0.25">
      <c r="A8" s="35" t="s">
        <v>1435</v>
      </c>
      <c r="B8" s="35">
        <v>0.64</v>
      </c>
      <c r="E8" s="35"/>
    </row>
    <row r="9" spans="1:5" x14ac:dyDescent="0.25">
      <c r="A9" s="149" t="s">
        <v>1436</v>
      </c>
      <c r="B9" s="149">
        <v>0.62</v>
      </c>
      <c r="E9" s="35"/>
    </row>
    <row r="10" spans="1:5" x14ac:dyDescent="0.25">
      <c r="A10" s="35" t="s">
        <v>1122</v>
      </c>
      <c r="B10" s="35">
        <v>0.7</v>
      </c>
      <c r="E10" s="35"/>
    </row>
    <row r="11" spans="1:5" x14ac:dyDescent="0.25">
      <c r="A11" s="35" t="s">
        <v>1123</v>
      </c>
      <c r="B11" s="35" t="s">
        <v>1035</v>
      </c>
      <c r="E11" s="35"/>
    </row>
    <row r="12" spans="1:5" x14ac:dyDescent="0.25">
      <c r="A12" s="35" t="s">
        <v>1124</v>
      </c>
      <c r="B12" s="35">
        <v>0.55000000000000004</v>
      </c>
      <c r="E12" s="35"/>
    </row>
    <row r="13" spans="1:5" x14ac:dyDescent="0.25">
      <c r="A13" s="35" t="s">
        <v>1125</v>
      </c>
      <c r="B13" s="35" t="s">
        <v>1035</v>
      </c>
      <c r="E13" s="35"/>
    </row>
    <row r="14" spans="1:5" x14ac:dyDescent="0.25">
      <c r="A14" s="149" t="s">
        <v>1113</v>
      </c>
      <c r="B14" s="149">
        <v>0.8</v>
      </c>
      <c r="E14" s="35"/>
    </row>
    <row r="15" spans="1:5" x14ac:dyDescent="0.25">
      <c r="A15" s="35" t="s">
        <v>1126</v>
      </c>
      <c r="B15" s="35">
        <v>0.82</v>
      </c>
      <c r="E15" s="35"/>
    </row>
    <row r="16" spans="1:5" x14ac:dyDescent="0.25">
      <c r="A16" s="35" t="s">
        <v>1127</v>
      </c>
      <c r="B16" s="35">
        <v>0.91</v>
      </c>
      <c r="E16" s="35"/>
    </row>
    <row r="17" spans="1:5" x14ac:dyDescent="0.25">
      <c r="A17" s="35" t="s">
        <v>1128</v>
      </c>
      <c r="B17" s="35">
        <v>0.67</v>
      </c>
      <c r="E17" s="35"/>
    </row>
    <row r="18" spans="1:5" x14ac:dyDescent="0.25">
      <c r="A18" s="149" t="s">
        <v>1114</v>
      </c>
      <c r="B18" s="149">
        <v>0.8</v>
      </c>
      <c r="E18" s="35"/>
    </row>
    <row r="19" spans="1:5" x14ac:dyDescent="0.25">
      <c r="A19" s="35" t="s">
        <v>1129</v>
      </c>
      <c r="B19" s="35">
        <v>0.95</v>
      </c>
      <c r="E19" s="35"/>
    </row>
    <row r="20" spans="1:5" x14ac:dyDescent="0.25">
      <c r="A20" s="35" t="s">
        <v>1130</v>
      </c>
      <c r="B20" s="35">
        <v>0.57999999999999996</v>
      </c>
      <c r="E20" s="35"/>
    </row>
    <row r="21" spans="1:5" x14ac:dyDescent="0.25">
      <c r="A21" s="35" t="s">
        <v>1131</v>
      </c>
      <c r="B21" s="35">
        <v>0.86</v>
      </c>
      <c r="E21" s="35"/>
    </row>
    <row r="22" spans="1:5" x14ac:dyDescent="0.25">
      <c r="A22" s="149" t="s">
        <v>1115</v>
      </c>
      <c r="B22" s="149">
        <v>0.72</v>
      </c>
      <c r="E22" s="35"/>
    </row>
    <row r="23" spans="1:5" x14ac:dyDescent="0.25">
      <c r="A23" s="35" t="s">
        <v>1132</v>
      </c>
      <c r="B23" s="35">
        <v>0.67</v>
      </c>
      <c r="E23" s="35"/>
    </row>
    <row r="24" spans="1:5" x14ac:dyDescent="0.25">
      <c r="A24" s="35" t="s">
        <v>1133</v>
      </c>
      <c r="B24" s="35">
        <v>0.75</v>
      </c>
      <c r="E24" s="35"/>
    </row>
    <row r="25" spans="1:5" x14ac:dyDescent="0.25">
      <c r="A25" s="35" t="s">
        <v>1437</v>
      </c>
      <c r="B25" s="35">
        <v>0.5</v>
      </c>
      <c r="E25" s="35"/>
    </row>
    <row r="26" spans="1:5" x14ac:dyDescent="0.25">
      <c r="A26" s="35" t="s">
        <v>1135</v>
      </c>
      <c r="B26" s="35">
        <v>0.96</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3" zoomScaleNormal="100" workbookViewId="0">
      <selection activeCell="LS42" sqref="LS42"/>
    </sheetView>
  </sheetViews>
  <sheetFormatPr defaultRowHeight="15" x14ac:dyDescent="0.25"/>
  <cols>
    <col min="1" max="1" width="24.5703125" style="35"/>
    <col min="2" max="2" width="9.140625" style="35"/>
    <col min="3" max="1025" width="8.5703125"/>
  </cols>
  <sheetData>
    <row r="1" spans="1:5" x14ac:dyDescent="0.25">
      <c r="A1" s="148" t="s">
        <v>1433</v>
      </c>
      <c r="B1" s="148">
        <v>0.76</v>
      </c>
    </row>
    <row r="2" spans="1:5" x14ac:dyDescent="0.25">
      <c r="A2" s="149" t="s">
        <v>1111</v>
      </c>
      <c r="B2" s="149">
        <v>0.87</v>
      </c>
    </row>
    <row r="3" spans="1:5" x14ac:dyDescent="0.25">
      <c r="A3" s="35" t="s">
        <v>1116</v>
      </c>
      <c r="B3" s="35">
        <v>0.88</v>
      </c>
    </row>
    <row r="4" spans="1:5" x14ac:dyDescent="0.25">
      <c r="A4" s="35" t="s">
        <v>1434</v>
      </c>
      <c r="B4" s="35">
        <v>0.71</v>
      </c>
      <c r="E4" s="35"/>
    </row>
    <row r="5" spans="1:5" x14ac:dyDescent="0.25">
      <c r="A5" s="35" t="s">
        <v>1118</v>
      </c>
      <c r="B5" s="35">
        <v>1</v>
      </c>
      <c r="E5" s="35"/>
    </row>
    <row r="6" spans="1:5" x14ac:dyDescent="0.25">
      <c r="A6" s="35" t="s">
        <v>1119</v>
      </c>
      <c r="B6" s="35">
        <v>1</v>
      </c>
      <c r="E6" s="35"/>
    </row>
    <row r="7" spans="1:5" x14ac:dyDescent="0.25">
      <c r="A7" s="35" t="s">
        <v>1120</v>
      </c>
      <c r="B7" s="35">
        <v>0.77</v>
      </c>
      <c r="E7" s="35"/>
    </row>
    <row r="8" spans="1:5" x14ac:dyDescent="0.25">
      <c r="A8" s="35" t="s">
        <v>1435</v>
      </c>
      <c r="B8" s="35">
        <v>0.83</v>
      </c>
      <c r="E8" s="35"/>
    </row>
    <row r="9" spans="1:5" x14ac:dyDescent="0.25">
      <c r="A9" s="149" t="s">
        <v>1436</v>
      </c>
      <c r="B9" s="149">
        <v>0.85</v>
      </c>
      <c r="E9" s="35"/>
    </row>
    <row r="10" spans="1:5" x14ac:dyDescent="0.25">
      <c r="A10" s="35" t="s">
        <v>1122</v>
      </c>
      <c r="B10" s="35">
        <v>0.9</v>
      </c>
      <c r="E10" s="35"/>
    </row>
    <row r="11" spans="1:5" x14ac:dyDescent="0.25">
      <c r="A11" s="35" t="s">
        <v>1123</v>
      </c>
      <c r="B11" s="35">
        <v>0.88</v>
      </c>
      <c r="E11" s="35"/>
    </row>
    <row r="12" spans="1:5" x14ac:dyDescent="0.25">
      <c r="A12" s="35" t="s">
        <v>1124</v>
      </c>
      <c r="B12" s="35">
        <v>0.63</v>
      </c>
      <c r="E12" s="35"/>
    </row>
    <row r="13" spans="1:5" x14ac:dyDescent="0.25">
      <c r="A13" s="35" t="s">
        <v>1125</v>
      </c>
      <c r="B13" s="35">
        <v>1</v>
      </c>
      <c r="E13" s="35"/>
    </row>
    <row r="14" spans="1:5" x14ac:dyDescent="0.25">
      <c r="A14" s="149" t="s">
        <v>1113</v>
      </c>
      <c r="B14" s="149">
        <v>0.74</v>
      </c>
      <c r="E14" s="35"/>
    </row>
    <row r="15" spans="1:5" x14ac:dyDescent="0.25">
      <c r="A15" s="35" t="s">
        <v>1126</v>
      </c>
      <c r="B15" s="35">
        <v>0.65</v>
      </c>
      <c r="E15" s="35"/>
    </row>
    <row r="16" spans="1:5" x14ac:dyDescent="0.25">
      <c r="A16" s="35" t="s">
        <v>1127</v>
      </c>
      <c r="B16" s="35">
        <v>0.89</v>
      </c>
      <c r="E16" s="35"/>
    </row>
    <row r="17" spans="1:5" x14ac:dyDescent="0.25">
      <c r="A17" s="35" t="s">
        <v>1128</v>
      </c>
      <c r="B17" s="35">
        <v>0.68</v>
      </c>
      <c r="E17" s="35"/>
    </row>
    <row r="18" spans="1:5" x14ac:dyDescent="0.25">
      <c r="A18" s="149" t="s">
        <v>1114</v>
      </c>
      <c r="B18" s="149">
        <v>0.61</v>
      </c>
      <c r="E18" s="35"/>
    </row>
    <row r="19" spans="1:5" x14ac:dyDescent="0.25">
      <c r="A19" s="35" t="s">
        <v>1129</v>
      </c>
      <c r="B19" s="35">
        <v>0.95</v>
      </c>
      <c r="E19" s="35"/>
    </row>
    <row r="20" spans="1:5" x14ac:dyDescent="0.25">
      <c r="A20" s="35" t="s">
        <v>1130</v>
      </c>
      <c r="B20" s="35">
        <v>0.57999999999999996</v>
      </c>
      <c r="E20" s="35"/>
    </row>
    <row r="21" spans="1:5" x14ac:dyDescent="0.25">
      <c r="A21" s="35" t="s">
        <v>1131</v>
      </c>
      <c r="B21" s="35">
        <v>0.31</v>
      </c>
      <c r="E21" s="35"/>
    </row>
    <row r="22" spans="1:5" x14ac:dyDescent="0.25">
      <c r="A22" s="149" t="s">
        <v>1115</v>
      </c>
      <c r="B22" s="149">
        <v>0.72</v>
      </c>
      <c r="E22" s="35"/>
    </row>
    <row r="23" spans="1:5" x14ac:dyDescent="0.25">
      <c r="A23" s="35" t="s">
        <v>1132</v>
      </c>
      <c r="B23" s="35">
        <v>0.67</v>
      </c>
      <c r="E23" s="35"/>
    </row>
    <row r="24" spans="1:5" x14ac:dyDescent="0.25">
      <c r="A24" s="35" t="s">
        <v>1133</v>
      </c>
      <c r="B24" s="35">
        <v>1</v>
      </c>
      <c r="E24" s="35"/>
    </row>
    <row r="25" spans="1:5" x14ac:dyDescent="0.25">
      <c r="A25" s="35" t="s">
        <v>1437</v>
      </c>
      <c r="B25" s="35">
        <v>0.5</v>
      </c>
      <c r="E25" s="35"/>
    </row>
    <row r="26" spans="1:5" x14ac:dyDescent="0.25">
      <c r="A26" s="35" t="s">
        <v>1135</v>
      </c>
      <c r="B26" s="35">
        <v>0.73</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6" sqref="B26"/>
    </sheetView>
  </sheetViews>
  <sheetFormatPr defaultRowHeight="15" x14ac:dyDescent="0.25"/>
  <cols>
    <col min="1" max="1" width="24.5703125" style="35"/>
    <col min="2" max="2" width="9.140625" style="35"/>
    <col min="3" max="1025" width="8.5703125"/>
  </cols>
  <sheetData>
    <row r="1" spans="1:5" x14ac:dyDescent="0.25">
      <c r="A1" s="148" t="s">
        <v>1433</v>
      </c>
      <c r="B1" s="148">
        <v>0.82</v>
      </c>
    </row>
    <row r="2" spans="1:5" x14ac:dyDescent="0.25">
      <c r="A2" s="149" t="s">
        <v>1111</v>
      </c>
      <c r="B2" s="149">
        <v>0.91</v>
      </c>
    </row>
    <row r="3" spans="1:5" x14ac:dyDescent="0.25">
      <c r="A3" s="35" t="s">
        <v>1116</v>
      </c>
      <c r="B3" s="35">
        <v>1</v>
      </c>
    </row>
    <row r="4" spans="1:5" x14ac:dyDescent="0.25">
      <c r="A4" s="35" t="s">
        <v>1434</v>
      </c>
      <c r="B4" s="35">
        <v>1</v>
      </c>
      <c r="E4" s="35"/>
    </row>
    <row r="5" spans="1:5" x14ac:dyDescent="0.25">
      <c r="A5" s="35" t="s">
        <v>1118</v>
      </c>
      <c r="B5" s="35">
        <v>1</v>
      </c>
      <c r="E5" s="35"/>
    </row>
    <row r="6" spans="1:5" x14ac:dyDescent="0.25">
      <c r="A6" s="35" t="s">
        <v>1119</v>
      </c>
      <c r="B6" s="35">
        <v>1</v>
      </c>
      <c r="E6" s="35"/>
    </row>
    <row r="7" spans="1:5" x14ac:dyDescent="0.25">
      <c r="A7" s="35" t="s">
        <v>1120</v>
      </c>
      <c r="B7" s="35">
        <v>0.62</v>
      </c>
      <c r="E7" s="35"/>
    </row>
    <row r="8" spans="1:5" x14ac:dyDescent="0.25">
      <c r="A8" s="35" t="s">
        <v>1435</v>
      </c>
      <c r="B8" s="35">
        <v>0.85</v>
      </c>
      <c r="E8" s="35"/>
    </row>
    <row r="9" spans="1:5" x14ac:dyDescent="0.25">
      <c r="A9" s="149" t="s">
        <v>1436</v>
      </c>
      <c r="B9" s="149">
        <v>0.73</v>
      </c>
      <c r="E9" s="35"/>
    </row>
    <row r="10" spans="1:5" x14ac:dyDescent="0.25">
      <c r="A10" s="35" t="s">
        <v>1122</v>
      </c>
      <c r="B10" s="35">
        <v>0.31</v>
      </c>
      <c r="E10" s="35"/>
    </row>
    <row r="11" spans="1:5" x14ac:dyDescent="0.25">
      <c r="A11" s="35" t="s">
        <v>1123</v>
      </c>
      <c r="B11" s="35">
        <v>0.77</v>
      </c>
      <c r="E11" s="35"/>
    </row>
    <row r="12" spans="1:5" x14ac:dyDescent="0.25">
      <c r="A12" s="35" t="s">
        <v>1124</v>
      </c>
      <c r="B12" s="35">
        <v>0.86</v>
      </c>
      <c r="E12" s="35"/>
    </row>
    <row r="13" spans="1:5" x14ac:dyDescent="0.25">
      <c r="A13" s="35" t="s">
        <v>1125</v>
      </c>
      <c r="B13" s="35">
        <v>1</v>
      </c>
      <c r="E13" s="35"/>
    </row>
    <row r="14" spans="1:5" x14ac:dyDescent="0.25">
      <c r="A14" s="149" t="s">
        <v>1113</v>
      </c>
      <c r="B14" s="149">
        <v>0.83</v>
      </c>
      <c r="E14" s="35"/>
    </row>
    <row r="15" spans="1:5" x14ac:dyDescent="0.25">
      <c r="A15" s="35" t="s">
        <v>1126</v>
      </c>
      <c r="B15" s="35">
        <v>0.82</v>
      </c>
      <c r="E15" s="35"/>
    </row>
    <row r="16" spans="1:5" x14ac:dyDescent="0.25">
      <c r="A16" s="35" t="s">
        <v>1127</v>
      </c>
      <c r="B16" s="35">
        <v>0.98</v>
      </c>
      <c r="E16" s="35"/>
    </row>
    <row r="17" spans="1:5" x14ac:dyDescent="0.25">
      <c r="A17" s="35" t="s">
        <v>1128</v>
      </c>
      <c r="B17" s="35">
        <v>0.69</v>
      </c>
      <c r="E17" s="35"/>
    </row>
    <row r="18" spans="1:5" x14ac:dyDescent="0.25">
      <c r="A18" s="149" t="s">
        <v>1114</v>
      </c>
      <c r="B18" s="149">
        <v>0.85</v>
      </c>
      <c r="E18" s="35"/>
    </row>
    <row r="19" spans="1:5" x14ac:dyDescent="0.25">
      <c r="A19" s="35" t="s">
        <v>1129</v>
      </c>
      <c r="B19" s="35">
        <v>0.95</v>
      </c>
      <c r="E19" s="35"/>
    </row>
    <row r="20" spans="1:5" x14ac:dyDescent="0.25">
      <c r="A20" s="35" t="s">
        <v>1130</v>
      </c>
      <c r="B20" s="35">
        <v>0.75</v>
      </c>
      <c r="E20" s="35"/>
    </row>
    <row r="21" spans="1:5" x14ac:dyDescent="0.25">
      <c r="A21" s="35" t="s">
        <v>1131</v>
      </c>
      <c r="B21" s="35">
        <v>0.85</v>
      </c>
      <c r="E21" s="35"/>
    </row>
    <row r="22" spans="1:5" x14ac:dyDescent="0.25">
      <c r="A22" s="149" t="s">
        <v>1115</v>
      </c>
      <c r="B22" s="149">
        <v>0.78</v>
      </c>
      <c r="E22" s="35"/>
    </row>
    <row r="23" spans="1:5" x14ac:dyDescent="0.25">
      <c r="A23" s="35" t="s">
        <v>1132</v>
      </c>
      <c r="B23" s="35">
        <v>0.56000000000000005</v>
      </c>
      <c r="E23" s="35"/>
    </row>
    <row r="24" spans="1:5" x14ac:dyDescent="0.25">
      <c r="A24" s="35" t="s">
        <v>1133</v>
      </c>
      <c r="B24" s="35">
        <v>1</v>
      </c>
      <c r="E24" s="35"/>
    </row>
    <row r="25" spans="1:5" x14ac:dyDescent="0.25">
      <c r="A25" s="35" t="s">
        <v>1437</v>
      </c>
      <c r="B25" s="35">
        <v>0.66</v>
      </c>
      <c r="E25" s="35"/>
    </row>
    <row r="26" spans="1:5" x14ac:dyDescent="0.25">
      <c r="A26" s="35" t="s">
        <v>1135</v>
      </c>
      <c r="B26" s="35">
        <v>0.88</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6" sqref="B26"/>
    </sheetView>
  </sheetViews>
  <sheetFormatPr defaultRowHeight="15" x14ac:dyDescent="0.25"/>
  <cols>
    <col min="1" max="1" width="24.5703125" style="35"/>
    <col min="2" max="2" width="9.140625" style="35"/>
    <col min="3" max="1025" width="8.5703125"/>
  </cols>
  <sheetData>
    <row r="1" spans="1:5" x14ac:dyDescent="0.25">
      <c r="A1" s="148" t="s">
        <v>1433</v>
      </c>
      <c r="B1" s="148">
        <v>0.78</v>
      </c>
    </row>
    <row r="2" spans="1:5" x14ac:dyDescent="0.25">
      <c r="A2" s="149" t="s">
        <v>1111</v>
      </c>
      <c r="B2" s="149">
        <v>0.75</v>
      </c>
    </row>
    <row r="3" spans="1:5" x14ac:dyDescent="0.25">
      <c r="A3" s="35" t="s">
        <v>1116</v>
      </c>
      <c r="B3" s="35">
        <v>0.75</v>
      </c>
    </row>
    <row r="4" spans="1:5" x14ac:dyDescent="0.25">
      <c r="A4" s="35" t="s">
        <v>1434</v>
      </c>
      <c r="B4" s="35">
        <v>0.71</v>
      </c>
      <c r="E4" s="35"/>
    </row>
    <row r="5" spans="1:5" x14ac:dyDescent="0.25">
      <c r="A5" s="35" t="s">
        <v>1118</v>
      </c>
      <c r="B5" s="35">
        <v>0.67</v>
      </c>
      <c r="E5" s="35"/>
    </row>
    <row r="6" spans="1:5" x14ac:dyDescent="0.25">
      <c r="A6" s="35" t="s">
        <v>1119</v>
      </c>
      <c r="B6" s="35">
        <v>1</v>
      </c>
      <c r="E6" s="35"/>
    </row>
    <row r="7" spans="1:5" x14ac:dyDescent="0.25">
      <c r="A7" s="35" t="s">
        <v>1120</v>
      </c>
      <c r="B7" s="35">
        <v>0.74</v>
      </c>
      <c r="E7" s="35"/>
    </row>
    <row r="8" spans="1:5" x14ac:dyDescent="0.25">
      <c r="A8" s="35" t="s">
        <v>1435</v>
      </c>
      <c r="B8" s="35">
        <v>0.69</v>
      </c>
      <c r="E8" s="35"/>
    </row>
    <row r="9" spans="1:5" x14ac:dyDescent="0.25">
      <c r="A9" s="149" t="s">
        <v>1436</v>
      </c>
      <c r="B9" s="149">
        <v>0.95</v>
      </c>
      <c r="E9" s="35"/>
    </row>
    <row r="10" spans="1:5" x14ac:dyDescent="0.25">
      <c r="A10" s="35" t="s">
        <v>1122</v>
      </c>
      <c r="B10" s="35">
        <v>0.81</v>
      </c>
      <c r="E10" s="35"/>
    </row>
    <row r="11" spans="1:5" x14ac:dyDescent="0.25">
      <c r="A11" s="35" t="s">
        <v>1123</v>
      </c>
      <c r="B11" s="35">
        <v>0.98</v>
      </c>
      <c r="E11" s="35"/>
    </row>
    <row r="12" spans="1:5" x14ac:dyDescent="0.25">
      <c r="A12" s="35" t="s">
        <v>1124</v>
      </c>
      <c r="B12" s="35">
        <v>1</v>
      </c>
      <c r="E12" s="35"/>
    </row>
    <row r="13" spans="1:5" x14ac:dyDescent="0.25">
      <c r="A13" s="35" t="s">
        <v>1125</v>
      </c>
      <c r="B13" s="35">
        <v>1</v>
      </c>
      <c r="E13" s="35"/>
    </row>
    <row r="14" spans="1:5" x14ac:dyDescent="0.25">
      <c r="A14" s="149" t="s">
        <v>1113</v>
      </c>
      <c r="B14" s="149">
        <v>0.71</v>
      </c>
      <c r="E14" s="35"/>
    </row>
    <row r="15" spans="1:5" x14ac:dyDescent="0.25">
      <c r="A15" s="35" t="s">
        <v>1126</v>
      </c>
      <c r="B15" s="35">
        <v>0.78</v>
      </c>
      <c r="E15" s="35"/>
    </row>
    <row r="16" spans="1:5" x14ac:dyDescent="0.25">
      <c r="A16" s="35" t="s">
        <v>1127</v>
      </c>
      <c r="B16" s="35">
        <v>0.54</v>
      </c>
      <c r="E16" s="35"/>
    </row>
    <row r="17" spans="1:5" x14ac:dyDescent="0.25">
      <c r="A17" s="35" t="s">
        <v>1128</v>
      </c>
      <c r="B17" s="35">
        <v>0.81</v>
      </c>
      <c r="E17" s="35"/>
    </row>
    <row r="18" spans="1:5" x14ac:dyDescent="0.25">
      <c r="A18" s="149" t="s">
        <v>1114</v>
      </c>
      <c r="B18" s="149">
        <v>0.75</v>
      </c>
      <c r="E18" s="35"/>
    </row>
    <row r="19" spans="1:5" x14ac:dyDescent="0.25">
      <c r="A19" s="35" t="s">
        <v>1129</v>
      </c>
      <c r="B19" s="35">
        <v>0.47</v>
      </c>
      <c r="E19" s="35"/>
    </row>
    <row r="20" spans="1:5" x14ac:dyDescent="0.25">
      <c r="A20" s="35" t="s">
        <v>1130</v>
      </c>
      <c r="B20" s="35">
        <v>0.83</v>
      </c>
      <c r="E20" s="35"/>
    </row>
    <row r="21" spans="1:5" x14ac:dyDescent="0.25">
      <c r="A21" s="35" t="s">
        <v>1131</v>
      </c>
      <c r="B21" s="35">
        <v>0.94</v>
      </c>
      <c r="E21" s="35"/>
    </row>
    <row r="22" spans="1:5" x14ac:dyDescent="0.25">
      <c r="A22" s="149" t="s">
        <v>1115</v>
      </c>
      <c r="B22" s="149">
        <v>0.76</v>
      </c>
      <c r="E22" s="35"/>
    </row>
    <row r="23" spans="1:5" x14ac:dyDescent="0.25">
      <c r="A23" s="35" t="s">
        <v>1132</v>
      </c>
      <c r="B23" s="35">
        <v>0.55000000000000004</v>
      </c>
      <c r="E23" s="35"/>
    </row>
    <row r="24" spans="1:5" x14ac:dyDescent="0.25">
      <c r="A24" s="35" t="s">
        <v>1133</v>
      </c>
      <c r="B24" s="35">
        <v>0.66</v>
      </c>
      <c r="E24" s="35"/>
    </row>
    <row r="25" spans="1:5" x14ac:dyDescent="0.25">
      <c r="A25" s="35" t="s">
        <v>1437</v>
      </c>
      <c r="B25" s="35">
        <v>0.83</v>
      </c>
      <c r="E25" s="35"/>
    </row>
    <row r="26" spans="1:5" x14ac:dyDescent="0.25">
      <c r="A26" s="35" t="s">
        <v>1135</v>
      </c>
      <c r="B26" s="35">
        <v>1</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3" sqref="B23"/>
    </sheetView>
  </sheetViews>
  <sheetFormatPr defaultRowHeight="15" x14ac:dyDescent="0.25"/>
  <cols>
    <col min="1" max="1" width="24.5703125" style="35"/>
    <col min="2" max="2" width="9.140625" style="35"/>
    <col min="3" max="1025" width="8.5703125"/>
  </cols>
  <sheetData>
    <row r="1" spans="1:5" x14ac:dyDescent="0.25">
      <c r="A1" s="148" t="s">
        <v>1433</v>
      </c>
      <c r="B1" s="148">
        <v>0.74</v>
      </c>
    </row>
    <row r="2" spans="1:5" x14ac:dyDescent="0.25">
      <c r="A2" s="149" t="s">
        <v>1111</v>
      </c>
      <c r="B2" s="149">
        <v>0.85</v>
      </c>
    </row>
    <row r="3" spans="1:5" x14ac:dyDescent="0.25">
      <c r="A3" s="35" t="s">
        <v>1116</v>
      </c>
      <c r="B3" s="35">
        <v>0.86</v>
      </c>
    </row>
    <row r="4" spans="1:5" x14ac:dyDescent="0.25">
      <c r="A4" s="35" t="s">
        <v>1434</v>
      </c>
      <c r="B4" s="35">
        <v>0.71</v>
      </c>
      <c r="E4" s="35"/>
    </row>
    <row r="5" spans="1:5" x14ac:dyDescent="0.25">
      <c r="A5" s="35" t="s">
        <v>1118</v>
      </c>
      <c r="B5" s="35">
        <v>1</v>
      </c>
      <c r="E5" s="35"/>
    </row>
    <row r="6" spans="1:5" x14ac:dyDescent="0.25">
      <c r="A6" s="35" t="s">
        <v>1119</v>
      </c>
      <c r="B6" s="35">
        <v>1</v>
      </c>
      <c r="E6" s="35"/>
    </row>
    <row r="7" spans="1:5" x14ac:dyDescent="0.25">
      <c r="A7" s="35" t="s">
        <v>1120</v>
      </c>
      <c r="B7" s="35">
        <v>0.73</v>
      </c>
      <c r="E7" s="35"/>
    </row>
    <row r="8" spans="1:5" x14ac:dyDescent="0.25">
      <c r="A8" s="35" t="s">
        <v>1435</v>
      </c>
      <c r="B8" s="35">
        <v>0.8</v>
      </c>
      <c r="E8" s="35"/>
    </row>
    <row r="9" spans="1:5" x14ac:dyDescent="0.25">
      <c r="A9" s="149" t="s">
        <v>1436</v>
      </c>
      <c r="B9" s="149">
        <v>0.64</v>
      </c>
      <c r="E9" s="35"/>
    </row>
    <row r="10" spans="1:5" x14ac:dyDescent="0.25">
      <c r="A10" s="35" t="s">
        <v>1122</v>
      </c>
      <c r="B10" s="35">
        <v>0.57999999999999996</v>
      </c>
      <c r="E10" s="35"/>
    </row>
    <row r="11" spans="1:5" x14ac:dyDescent="0.25">
      <c r="A11" s="35" t="s">
        <v>1123</v>
      </c>
      <c r="B11" s="35">
        <v>0.74</v>
      </c>
      <c r="E11" s="35"/>
    </row>
    <row r="12" spans="1:5" x14ac:dyDescent="0.25">
      <c r="A12" s="35" t="s">
        <v>1124</v>
      </c>
      <c r="B12" s="35">
        <v>0.77</v>
      </c>
      <c r="E12" s="35"/>
    </row>
    <row r="13" spans="1:5" x14ac:dyDescent="0.25">
      <c r="A13" s="35" t="s">
        <v>1125</v>
      </c>
      <c r="B13" s="35">
        <v>0.45</v>
      </c>
      <c r="E13" s="35"/>
    </row>
    <row r="14" spans="1:5" x14ac:dyDescent="0.25">
      <c r="A14" s="149" t="s">
        <v>1113</v>
      </c>
      <c r="B14" s="149">
        <v>0.76</v>
      </c>
      <c r="E14" s="35"/>
    </row>
    <row r="15" spans="1:5" x14ac:dyDescent="0.25">
      <c r="A15" s="35" t="s">
        <v>1126</v>
      </c>
      <c r="B15" s="35">
        <v>0.76</v>
      </c>
      <c r="E15" s="35"/>
    </row>
    <row r="16" spans="1:5" x14ac:dyDescent="0.25">
      <c r="A16" s="35" t="s">
        <v>1127</v>
      </c>
      <c r="B16" s="35">
        <v>0.89</v>
      </c>
      <c r="E16" s="35"/>
    </row>
    <row r="17" spans="1:5" x14ac:dyDescent="0.25">
      <c r="A17" s="35" t="s">
        <v>1128</v>
      </c>
      <c r="B17" s="35">
        <v>0.63</v>
      </c>
      <c r="E17" s="35"/>
    </row>
    <row r="18" spans="1:5" x14ac:dyDescent="0.25">
      <c r="A18" s="149" t="s">
        <v>1114</v>
      </c>
      <c r="B18" s="149">
        <v>0.82</v>
      </c>
      <c r="E18" s="35"/>
    </row>
    <row r="19" spans="1:5" x14ac:dyDescent="0.25">
      <c r="A19" s="35" t="s">
        <v>1129</v>
      </c>
      <c r="B19" s="35">
        <v>0.95</v>
      </c>
      <c r="E19" s="35"/>
    </row>
    <row r="20" spans="1:5" x14ac:dyDescent="0.25">
      <c r="A20" s="35" t="s">
        <v>1130</v>
      </c>
      <c r="B20" s="35">
        <v>0.67</v>
      </c>
      <c r="E20" s="35"/>
    </row>
    <row r="21" spans="1:5" x14ac:dyDescent="0.25">
      <c r="A21" s="35" t="s">
        <v>1131</v>
      </c>
      <c r="B21" s="35">
        <v>0.85</v>
      </c>
      <c r="E21" s="35"/>
    </row>
    <row r="22" spans="1:5" x14ac:dyDescent="0.25">
      <c r="A22" s="149" t="s">
        <v>1115</v>
      </c>
      <c r="B22" s="149">
        <v>0.62</v>
      </c>
      <c r="E22" s="35"/>
    </row>
    <row r="23" spans="1:5" x14ac:dyDescent="0.25">
      <c r="A23" s="35" t="s">
        <v>1132</v>
      </c>
      <c r="B23" s="35">
        <v>0.67</v>
      </c>
      <c r="E23" s="35"/>
    </row>
    <row r="24" spans="1:5" x14ac:dyDescent="0.25">
      <c r="A24" s="35" t="s">
        <v>1133</v>
      </c>
      <c r="B24" s="35">
        <v>0.28000000000000003</v>
      </c>
      <c r="E24" s="35"/>
    </row>
    <row r="25" spans="1:5" x14ac:dyDescent="0.25">
      <c r="A25" s="35" t="s">
        <v>1437</v>
      </c>
      <c r="B25" s="35">
        <v>0.75</v>
      </c>
      <c r="E25" s="35"/>
    </row>
    <row r="26" spans="1:5" x14ac:dyDescent="0.25">
      <c r="A26" s="35" t="s">
        <v>1135</v>
      </c>
      <c r="B26" s="35">
        <v>0.78</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6" sqref="B26"/>
    </sheetView>
  </sheetViews>
  <sheetFormatPr defaultRowHeight="15" x14ac:dyDescent="0.25"/>
  <cols>
    <col min="1" max="1" width="24.5703125" style="35"/>
    <col min="2" max="2" width="9.140625" style="35"/>
    <col min="3" max="1025" width="8.5703125"/>
  </cols>
  <sheetData>
    <row r="1" spans="1:5" x14ac:dyDescent="0.25">
      <c r="A1" s="148" t="s">
        <v>1433</v>
      </c>
      <c r="B1" s="148">
        <v>0.86</v>
      </c>
    </row>
    <row r="2" spans="1:5" x14ac:dyDescent="0.25">
      <c r="A2" s="149" t="s">
        <v>1111</v>
      </c>
      <c r="B2" s="149">
        <v>0.87</v>
      </c>
    </row>
    <row r="3" spans="1:5" x14ac:dyDescent="0.25">
      <c r="A3" s="35" t="s">
        <v>1116</v>
      </c>
      <c r="B3" s="35">
        <v>0.8</v>
      </c>
    </row>
    <row r="4" spans="1:5" x14ac:dyDescent="0.25">
      <c r="A4" s="35" t="s">
        <v>1434</v>
      </c>
      <c r="B4" s="35">
        <v>1</v>
      </c>
      <c r="E4" s="35"/>
    </row>
    <row r="5" spans="1:5" x14ac:dyDescent="0.25">
      <c r="A5" s="35" t="s">
        <v>1118</v>
      </c>
      <c r="B5" s="35">
        <v>1</v>
      </c>
      <c r="E5" s="35"/>
    </row>
    <row r="6" spans="1:5" x14ac:dyDescent="0.25">
      <c r="A6" s="35" t="s">
        <v>1119</v>
      </c>
      <c r="B6" s="35">
        <v>1</v>
      </c>
      <c r="E6" s="35"/>
    </row>
    <row r="7" spans="1:5" x14ac:dyDescent="0.25">
      <c r="A7" s="35" t="s">
        <v>1120</v>
      </c>
      <c r="B7" s="35">
        <v>0.68</v>
      </c>
      <c r="E7" s="35"/>
    </row>
    <row r="8" spans="1:5" x14ac:dyDescent="0.25">
      <c r="A8" s="35" t="s">
        <v>1435</v>
      </c>
      <c r="B8" s="35">
        <v>0.76</v>
      </c>
      <c r="E8" s="35"/>
    </row>
    <row r="9" spans="1:5" x14ac:dyDescent="0.25">
      <c r="A9" s="149" t="s">
        <v>1436</v>
      </c>
      <c r="B9" s="149">
        <v>0.99</v>
      </c>
      <c r="E9" s="35"/>
    </row>
    <row r="10" spans="1:5" x14ac:dyDescent="0.25">
      <c r="A10" s="35" t="s">
        <v>1122</v>
      </c>
      <c r="B10" s="35">
        <v>1</v>
      </c>
      <c r="E10" s="35"/>
    </row>
    <row r="11" spans="1:5" x14ac:dyDescent="0.25">
      <c r="A11" s="35" t="s">
        <v>1123</v>
      </c>
      <c r="B11" s="35">
        <v>1</v>
      </c>
      <c r="E11" s="35"/>
    </row>
    <row r="12" spans="1:5" x14ac:dyDescent="0.25">
      <c r="A12" s="35" t="s">
        <v>1124</v>
      </c>
      <c r="B12" s="35">
        <v>0.98</v>
      </c>
      <c r="E12" s="35"/>
    </row>
    <row r="13" spans="1:5" x14ac:dyDescent="0.25">
      <c r="A13" s="35" t="s">
        <v>1125</v>
      </c>
      <c r="B13" s="35" t="s">
        <v>1035</v>
      </c>
      <c r="E13" s="35"/>
    </row>
    <row r="14" spans="1:5" x14ac:dyDescent="0.25">
      <c r="A14" s="149" t="s">
        <v>1113</v>
      </c>
      <c r="B14" s="149">
        <v>0.84</v>
      </c>
      <c r="E14" s="35"/>
    </row>
    <row r="15" spans="1:5" x14ac:dyDescent="0.25">
      <c r="A15" s="35" t="s">
        <v>1126</v>
      </c>
      <c r="B15" s="35">
        <v>0.83</v>
      </c>
      <c r="E15" s="35"/>
    </row>
    <row r="16" spans="1:5" x14ac:dyDescent="0.25">
      <c r="A16" s="35" t="s">
        <v>1127</v>
      </c>
      <c r="B16" s="35">
        <v>0.79</v>
      </c>
      <c r="E16" s="35"/>
    </row>
    <row r="17" spans="1:5" x14ac:dyDescent="0.25">
      <c r="A17" s="35" t="s">
        <v>1128</v>
      </c>
      <c r="B17" s="35">
        <v>0.89</v>
      </c>
      <c r="E17" s="35"/>
    </row>
    <row r="18" spans="1:5" x14ac:dyDescent="0.25">
      <c r="A18" s="149" t="s">
        <v>1114</v>
      </c>
      <c r="B18" s="149">
        <v>0.92</v>
      </c>
      <c r="E18" s="35"/>
    </row>
    <row r="19" spans="1:5" x14ac:dyDescent="0.25">
      <c r="A19" s="35" t="s">
        <v>1129</v>
      </c>
      <c r="B19" s="35">
        <v>0.95</v>
      </c>
      <c r="E19" s="35"/>
    </row>
    <row r="20" spans="1:5" x14ac:dyDescent="0.25">
      <c r="A20" s="35" t="s">
        <v>1130</v>
      </c>
      <c r="B20" s="35">
        <v>0.92</v>
      </c>
      <c r="E20" s="35"/>
    </row>
    <row r="21" spans="1:5" x14ac:dyDescent="0.25">
      <c r="A21" s="35" t="s">
        <v>1131</v>
      </c>
      <c r="B21" s="35">
        <v>0.9</v>
      </c>
      <c r="E21" s="35"/>
    </row>
    <row r="22" spans="1:5" x14ac:dyDescent="0.25">
      <c r="A22" s="149" t="s">
        <v>1115</v>
      </c>
      <c r="B22" s="149">
        <v>0.7</v>
      </c>
      <c r="E22" s="35"/>
    </row>
    <row r="23" spans="1:5" x14ac:dyDescent="0.25">
      <c r="A23" s="35" t="s">
        <v>1132</v>
      </c>
      <c r="B23" s="35">
        <v>0.83</v>
      </c>
      <c r="E23" s="35"/>
    </row>
    <row r="24" spans="1:5" x14ac:dyDescent="0.25">
      <c r="A24" s="35" t="s">
        <v>1133</v>
      </c>
      <c r="B24" s="35">
        <v>0.4</v>
      </c>
      <c r="E24" s="35"/>
    </row>
    <row r="25" spans="1:5" x14ac:dyDescent="0.25">
      <c r="A25" s="35" t="s">
        <v>1437</v>
      </c>
      <c r="B25" s="35">
        <v>0.55000000000000004</v>
      </c>
      <c r="E25" s="35"/>
    </row>
    <row r="26" spans="1:5" x14ac:dyDescent="0.25">
      <c r="A26" s="35" t="s">
        <v>1135</v>
      </c>
      <c r="B26" s="35">
        <v>1</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6" sqref="B26"/>
    </sheetView>
  </sheetViews>
  <sheetFormatPr defaultRowHeight="15" x14ac:dyDescent="0.25"/>
  <cols>
    <col min="1" max="1" width="24.5703125" style="35"/>
    <col min="2" max="2" width="9.140625" style="35"/>
    <col min="3" max="1025" width="8.5703125"/>
  </cols>
  <sheetData>
    <row r="1" spans="1:5" x14ac:dyDescent="0.25">
      <c r="A1" s="148" t="s">
        <v>1433</v>
      </c>
      <c r="B1" s="148">
        <v>0.75</v>
      </c>
    </row>
    <row r="2" spans="1:5" x14ac:dyDescent="0.25">
      <c r="A2" s="149" t="s">
        <v>1111</v>
      </c>
      <c r="B2" s="149">
        <v>0.67</v>
      </c>
    </row>
    <row r="3" spans="1:5" x14ac:dyDescent="0.25">
      <c r="A3" s="35" t="s">
        <v>1116</v>
      </c>
      <c r="B3" s="35">
        <v>0.18</v>
      </c>
    </row>
    <row r="4" spans="1:5" x14ac:dyDescent="0.25">
      <c r="A4" s="35" t="s">
        <v>1434</v>
      </c>
      <c r="B4" s="35">
        <v>0.43</v>
      </c>
      <c r="E4" s="35"/>
    </row>
    <row r="5" spans="1:5" x14ac:dyDescent="0.25">
      <c r="A5" s="35" t="s">
        <v>1118</v>
      </c>
      <c r="B5" s="35">
        <v>1</v>
      </c>
      <c r="E5" s="35"/>
    </row>
    <row r="6" spans="1:5" x14ac:dyDescent="0.25">
      <c r="A6" s="35" t="s">
        <v>1119</v>
      </c>
      <c r="B6" s="35">
        <v>1</v>
      </c>
      <c r="E6" s="35"/>
    </row>
    <row r="7" spans="1:5" x14ac:dyDescent="0.25">
      <c r="A7" s="35" t="s">
        <v>1120</v>
      </c>
      <c r="B7" s="35">
        <v>0.69</v>
      </c>
      <c r="E7" s="35"/>
    </row>
    <row r="8" spans="1:5" x14ac:dyDescent="0.25">
      <c r="A8" s="35" t="s">
        <v>1435</v>
      </c>
      <c r="B8" s="35">
        <v>0.7</v>
      </c>
      <c r="E8" s="35"/>
    </row>
    <row r="9" spans="1:5" x14ac:dyDescent="0.25">
      <c r="A9" s="149" t="s">
        <v>1436</v>
      </c>
      <c r="B9" s="149">
        <v>0.97</v>
      </c>
      <c r="E9" s="35"/>
    </row>
    <row r="10" spans="1:5" x14ac:dyDescent="0.25">
      <c r="A10" s="35" t="s">
        <v>1122</v>
      </c>
      <c r="B10" s="35">
        <v>0.97</v>
      </c>
      <c r="E10" s="35"/>
    </row>
    <row r="11" spans="1:5" x14ac:dyDescent="0.25">
      <c r="A11" s="35" t="s">
        <v>1123</v>
      </c>
      <c r="B11" s="35">
        <v>0.94</v>
      </c>
      <c r="E11" s="35"/>
    </row>
    <row r="12" spans="1:5" x14ac:dyDescent="0.25">
      <c r="A12" s="35" t="s">
        <v>1124</v>
      </c>
      <c r="B12" s="35">
        <v>0.99</v>
      </c>
      <c r="E12" s="35"/>
    </row>
    <row r="13" spans="1:5" x14ac:dyDescent="0.25">
      <c r="A13" s="35" t="s">
        <v>1125</v>
      </c>
      <c r="B13" s="35">
        <v>1</v>
      </c>
      <c r="E13" s="35"/>
    </row>
    <row r="14" spans="1:5" x14ac:dyDescent="0.25">
      <c r="A14" s="149" t="s">
        <v>1113</v>
      </c>
      <c r="B14" s="149">
        <v>0.7</v>
      </c>
      <c r="E14" s="35"/>
    </row>
    <row r="15" spans="1:5" x14ac:dyDescent="0.25">
      <c r="A15" s="35" t="s">
        <v>1126</v>
      </c>
      <c r="B15" s="35">
        <v>0.72</v>
      </c>
      <c r="E15" s="35"/>
    </row>
    <row r="16" spans="1:5" x14ac:dyDescent="0.25">
      <c r="A16" s="35" t="s">
        <v>1127</v>
      </c>
      <c r="B16" s="35">
        <v>0.46</v>
      </c>
      <c r="E16" s="35"/>
    </row>
    <row r="17" spans="1:5" x14ac:dyDescent="0.25">
      <c r="A17" s="35" t="s">
        <v>1128</v>
      </c>
      <c r="B17" s="35">
        <v>0.92</v>
      </c>
      <c r="E17" s="35"/>
    </row>
    <row r="18" spans="1:5" x14ac:dyDescent="0.25">
      <c r="A18" s="149" t="s">
        <v>1114</v>
      </c>
      <c r="B18" s="149">
        <v>0.64</v>
      </c>
      <c r="E18" s="35"/>
    </row>
    <row r="19" spans="1:5" x14ac:dyDescent="0.25">
      <c r="A19" s="35" t="s">
        <v>1129</v>
      </c>
      <c r="B19" s="35">
        <v>0.91</v>
      </c>
      <c r="E19" s="35"/>
    </row>
    <row r="20" spans="1:5" x14ac:dyDescent="0.25">
      <c r="A20" s="35" t="s">
        <v>1130</v>
      </c>
      <c r="B20" s="35">
        <v>0.57999999999999996</v>
      </c>
      <c r="E20" s="35"/>
    </row>
    <row r="21" spans="1:5" x14ac:dyDescent="0.25">
      <c r="A21" s="35" t="s">
        <v>1131</v>
      </c>
      <c r="B21" s="35">
        <v>0.43</v>
      </c>
      <c r="E21" s="35"/>
    </row>
    <row r="22" spans="1:5" x14ac:dyDescent="0.25">
      <c r="A22" s="149" t="s">
        <v>1115</v>
      </c>
      <c r="B22" s="149">
        <v>0.78</v>
      </c>
      <c r="E22" s="35"/>
    </row>
    <row r="23" spans="1:5" x14ac:dyDescent="0.25">
      <c r="A23" s="35" t="s">
        <v>1132</v>
      </c>
      <c r="B23" s="35">
        <v>1</v>
      </c>
      <c r="E23" s="35"/>
    </row>
    <row r="24" spans="1:5" x14ac:dyDescent="0.25">
      <c r="A24" s="35" t="s">
        <v>1133</v>
      </c>
      <c r="B24" s="35">
        <v>0.56999999999999995</v>
      </c>
      <c r="E24" s="35"/>
    </row>
    <row r="25" spans="1:5" x14ac:dyDescent="0.25">
      <c r="A25" s="35" t="s">
        <v>1437</v>
      </c>
      <c r="B25" s="35">
        <v>0.89</v>
      </c>
      <c r="E25" s="35"/>
    </row>
    <row r="26" spans="1:5" x14ac:dyDescent="0.25">
      <c r="A26" s="35" t="s">
        <v>1135</v>
      </c>
      <c r="B26" s="35">
        <v>0.65</v>
      </c>
      <c r="E26" s="35"/>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B26" sqref="B26"/>
    </sheetView>
  </sheetViews>
  <sheetFormatPr defaultRowHeight="15" x14ac:dyDescent="0.25"/>
  <cols>
    <col min="1" max="1" width="24.5703125" style="35"/>
    <col min="2" max="2" width="9.140625" style="35"/>
    <col min="3" max="1025" width="8.5703125"/>
  </cols>
  <sheetData>
    <row r="1" spans="1:5" x14ac:dyDescent="0.25">
      <c r="A1" s="148" t="s">
        <v>1433</v>
      </c>
      <c r="B1" s="148">
        <v>0.73</v>
      </c>
    </row>
    <row r="2" spans="1:5" x14ac:dyDescent="0.25">
      <c r="A2" s="149" t="s">
        <v>1111</v>
      </c>
      <c r="B2" s="149">
        <v>0.72</v>
      </c>
    </row>
    <row r="3" spans="1:5" x14ac:dyDescent="0.25">
      <c r="A3" s="35" t="s">
        <v>1116</v>
      </c>
      <c r="B3" s="35">
        <v>0.86</v>
      </c>
    </row>
    <row r="4" spans="1:5" x14ac:dyDescent="0.25">
      <c r="A4" s="35" t="s">
        <v>1434</v>
      </c>
      <c r="B4" s="35">
        <v>0.86</v>
      </c>
      <c r="E4" s="35"/>
    </row>
    <row r="5" spans="1:5" x14ac:dyDescent="0.25">
      <c r="A5" s="35" t="s">
        <v>1118</v>
      </c>
      <c r="B5" s="35">
        <v>0.33</v>
      </c>
      <c r="E5" s="35"/>
    </row>
    <row r="6" spans="1:5" x14ac:dyDescent="0.25">
      <c r="A6" s="35" t="s">
        <v>1119</v>
      </c>
      <c r="B6" s="35">
        <v>0.81</v>
      </c>
      <c r="E6" s="35"/>
    </row>
    <row r="7" spans="1:5" x14ac:dyDescent="0.25">
      <c r="A7" s="35" t="s">
        <v>1120</v>
      </c>
      <c r="B7" s="35">
        <v>0.75</v>
      </c>
      <c r="E7" s="35"/>
    </row>
    <row r="8" spans="1:5" x14ac:dyDescent="0.25">
      <c r="A8" s="35" t="s">
        <v>1435</v>
      </c>
      <c r="B8" s="35">
        <v>0.69</v>
      </c>
      <c r="E8" s="35"/>
    </row>
    <row r="9" spans="1:5" x14ac:dyDescent="0.25">
      <c r="A9" s="149" t="s">
        <v>1436</v>
      </c>
      <c r="B9" s="149">
        <v>0.83</v>
      </c>
      <c r="E9" s="35"/>
    </row>
    <row r="10" spans="1:5" x14ac:dyDescent="0.25">
      <c r="A10" s="35" t="s">
        <v>1122</v>
      </c>
      <c r="B10" s="35">
        <v>0.56000000000000005</v>
      </c>
      <c r="E10" s="35"/>
    </row>
    <row r="11" spans="1:5" x14ac:dyDescent="0.25">
      <c r="A11" s="35" t="s">
        <v>1123</v>
      </c>
      <c r="B11" s="35">
        <v>0.94</v>
      </c>
      <c r="E11" s="35"/>
    </row>
    <row r="12" spans="1:5" x14ac:dyDescent="0.25">
      <c r="A12" s="35" t="s">
        <v>1124</v>
      </c>
      <c r="B12" s="35">
        <v>0.81</v>
      </c>
      <c r="E12" s="35"/>
    </row>
    <row r="13" spans="1:5" x14ac:dyDescent="0.25">
      <c r="A13" s="35" t="s">
        <v>1125</v>
      </c>
      <c r="B13" s="35">
        <v>1</v>
      </c>
      <c r="E13" s="35"/>
    </row>
    <row r="14" spans="1:5" x14ac:dyDescent="0.25">
      <c r="A14" s="149" t="s">
        <v>1113</v>
      </c>
      <c r="B14" s="149">
        <v>0.71</v>
      </c>
      <c r="E14" s="35"/>
    </row>
    <row r="15" spans="1:5" x14ac:dyDescent="0.25">
      <c r="A15" s="35" t="s">
        <v>1126</v>
      </c>
      <c r="B15" s="35">
        <v>0.61</v>
      </c>
      <c r="E15" s="35"/>
    </row>
    <row r="16" spans="1:5" x14ac:dyDescent="0.25">
      <c r="A16" s="35" t="s">
        <v>1127</v>
      </c>
      <c r="B16" s="35">
        <v>0.84</v>
      </c>
      <c r="E16" s="35"/>
    </row>
    <row r="17" spans="1:5" x14ac:dyDescent="0.25">
      <c r="A17" s="35" t="s">
        <v>1128</v>
      </c>
      <c r="B17" s="35">
        <v>0.68</v>
      </c>
      <c r="E17" s="35"/>
    </row>
    <row r="18" spans="1:5" x14ac:dyDescent="0.25">
      <c r="A18" s="149" t="s">
        <v>1114</v>
      </c>
      <c r="B18" s="149">
        <v>0.6</v>
      </c>
      <c r="E18" s="35"/>
    </row>
    <row r="19" spans="1:5" x14ac:dyDescent="0.25">
      <c r="A19" s="35" t="s">
        <v>1129</v>
      </c>
      <c r="B19" s="35">
        <v>0.68</v>
      </c>
      <c r="E19" s="35"/>
    </row>
    <row r="20" spans="1:5" x14ac:dyDescent="0.25">
      <c r="A20" s="35" t="s">
        <v>1130</v>
      </c>
      <c r="B20" s="35">
        <v>0.25</v>
      </c>
      <c r="E20" s="35"/>
    </row>
    <row r="21" spans="1:5" x14ac:dyDescent="0.25">
      <c r="A21" s="35" t="s">
        <v>1131</v>
      </c>
      <c r="B21" s="35">
        <v>0.86</v>
      </c>
      <c r="E21" s="35"/>
    </row>
    <row r="22" spans="1:5" x14ac:dyDescent="0.25">
      <c r="A22" s="149" t="s">
        <v>1115</v>
      </c>
      <c r="B22" s="149">
        <v>0.78</v>
      </c>
      <c r="E22" s="35"/>
    </row>
    <row r="23" spans="1:5" x14ac:dyDescent="0.25">
      <c r="A23" s="35" t="s">
        <v>1132</v>
      </c>
      <c r="B23" s="35">
        <v>0.67</v>
      </c>
      <c r="E23" s="35"/>
    </row>
    <row r="24" spans="1:5" x14ac:dyDescent="0.25">
      <c r="A24" s="35" t="s">
        <v>1133</v>
      </c>
      <c r="B24" s="35">
        <v>1</v>
      </c>
      <c r="E24" s="35"/>
    </row>
    <row r="25" spans="1:5" x14ac:dyDescent="0.25">
      <c r="A25" s="35" t="s">
        <v>1437</v>
      </c>
      <c r="B25" s="35">
        <v>0.5</v>
      </c>
      <c r="E25" s="35"/>
    </row>
    <row r="26" spans="1:5" x14ac:dyDescent="0.25">
      <c r="A26" s="35" t="s">
        <v>1135</v>
      </c>
      <c r="B26" s="35">
        <v>0.96</v>
      </c>
      <c r="E26" s="35"/>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4051</TotalTime>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All Questionnaires</vt:lpstr>
      <vt:lpstr>Questionnaire Codebook</vt:lpstr>
      <vt:lpstr>Country Comparison</vt:lpstr>
      <vt:lpstr>Cross-cutting themes</vt:lpstr>
      <vt:lpstr>Australia Summary</vt:lpstr>
      <vt:lpstr>Canada Summary</vt:lpstr>
      <vt:lpstr>Chile Summary</vt:lpstr>
      <vt:lpstr>DRC Summary</vt:lpstr>
      <vt:lpstr>Ethiopia Summary</vt:lpstr>
      <vt:lpstr>Honduras Summary</vt:lpstr>
      <vt:lpstr>Indonesia Summary</vt:lpstr>
      <vt:lpstr>Nigeria Summary</vt:lpstr>
      <vt:lpstr>Palestine Summary</vt:lpstr>
      <vt:lpstr>Philippines Summary</vt:lpstr>
      <vt:lpstr>South Korea Summary</vt:lpstr>
      <vt:lpstr>Tanzania Summary</vt:lpstr>
      <vt:lpstr>UK Summary</vt:lpstr>
      <vt:lpstr>US Summary</vt:lpstr>
      <vt:lpstr>Zimbabwe Summary</vt:lpstr>
      <vt:lpstr>'Country Comparison'!_FilterDatabase</vt:lpstr>
      <vt:lpstr>'Country Comparison'!_FilterDatabase_0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Allyson Krupar</dc:creator>
  <dc:description/>
  <cp:lastModifiedBy>Ally K</cp:lastModifiedBy>
  <cp:revision>18</cp:revision>
  <cp:lastPrinted>2017-01-03T20:10:58Z</cp:lastPrinted>
  <dcterms:created xsi:type="dcterms:W3CDTF">2016-11-22T18:26:21Z</dcterms:created>
  <dcterms:modified xsi:type="dcterms:W3CDTF">2017-03-31T12:33:39Z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