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_rels/sheet3.xml.rels" ContentType="application/vnd.openxmlformats-package.relationships+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2" firstSheet="0" activeTab="0"/>
  </bookViews>
  <sheets>
    <sheet name="All Questionnaires" sheetId="1" state="visible" r:id="rId2"/>
    <sheet name="Questionnaire Codebook" sheetId="2" state="visible" r:id="rId3"/>
    <sheet name="Country Comparison" sheetId="3" state="visible" r:id="rId4"/>
    <sheet name="Cross-cutting themes" sheetId="4" state="visible" r:id="rId5"/>
    <sheet name="Australia Summary" sheetId="5" state="visible" r:id="rId6"/>
    <sheet name="Canada Summary" sheetId="6" state="visible" r:id="rId7"/>
    <sheet name="Chile Summary" sheetId="7" state="visible" r:id="rId8"/>
    <sheet name="DRC Summary" sheetId="8" state="visible" r:id="rId9"/>
    <sheet name="Ethiopia Summary" sheetId="9" state="visible" r:id="rId10"/>
    <sheet name="Honduras Summary" sheetId="10" state="visible" r:id="rId11"/>
    <sheet name="Indonesia Summary" sheetId="11" state="visible" r:id="rId12"/>
    <sheet name="Nigeria Summary" sheetId="12" state="visible" r:id="rId13"/>
    <sheet name="Palestine Summary" sheetId="13" state="visible" r:id="rId14"/>
    <sheet name="Philippines Summary" sheetId="14" state="visible" r:id="rId15"/>
    <sheet name="South Korea Summary" sheetId="15" state="visible" r:id="rId16"/>
    <sheet name="Tanzania Summary" sheetId="16" state="visible" r:id="rId17"/>
    <sheet name="UK Summary" sheetId="17" state="visible" r:id="rId18"/>
    <sheet name="US Summary" sheetId="18" state="visible" r:id="rId19"/>
    <sheet name="Zimbabwe Summary" sheetId="19" state="visible" r:id="rId20"/>
  </sheets>
  <definedNames>
    <definedName function="false" hidden="true" localSheetId="2" name="_xlnm._FilterDatabase" vbProcedure="false">'Country Comparison'!$A$2:$AY$17</definedName>
    <definedName function="false" hidden="false" localSheetId="0" name="_xlnm._FilterDatabase" vbProcedure="false">'All Questionnaires'!$A$4:$and$4</definedName>
    <definedName function="false" hidden="false" localSheetId="2" name="_FilterDatabase_0" vbProcedure="false">'Country Comparison'!$A$2:$AY$17</definedName>
    <definedName function="false" hidden="false" localSheetId="2" name="_xlnm._FilterDatabase" vbProcedure="false">'Country Comparison'!$A$2:$AY$17</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<sst xmlns="http://schemas.openxmlformats.org/spreadsheetml/2006/main" count="4215" uniqueCount="1498">
  <si>
    <t xml:space="preserve">Theme</t>
  </si>
  <si>
    <t xml:space="preserve">1: Governance</t>
  </si>
  <si>
    <t xml:space="preserve">2: Availability</t>
  </si>
  <si>
    <t xml:space="preserve">3: Accessibility</t>
  </si>
  <si>
    <t xml:space="preserve">4: Acceptability</t>
  </si>
  <si>
    <t xml:space="preserve">5: Adaptability</t>
  </si>
  <si>
    <t xml:space="preserve">Subtheme</t>
  </si>
  <si>
    <t xml:space="preserve">1.1: International Framework</t>
  </si>
  <si>
    <t xml:space="preserve">1.2: National Law</t>
  </si>
  <si>
    <t xml:space="preserve">1.3: Plan of Action</t>
  </si>
  <si>
    <t xml:space="preserve">1.4: Monitoring and Reporting</t>
  </si>
  <si>
    <t xml:space="preserve">1.5: Financing</t>
  </si>
  <si>
    <t xml:space="preserve">2.1: Classrooms</t>
  </si>
  <si>
    <t xml:space="preserve">2.2: Sanitation</t>
  </si>
  <si>
    <t xml:space="preserve">2.3: Teachers</t>
  </si>
  <si>
    <t xml:space="preserve">2.4: Textbooks</t>
  </si>
  <si>
    <t xml:space="preserve">3.1: Free Education</t>
  </si>
  <si>
    <t xml:space="preserve">3.2: Discrimination</t>
  </si>
  <si>
    <t xml:space="preserve">3.3: Participation</t>
  </si>
  <si>
    <t xml:space="preserve">4.1: Aims of Education</t>
  </si>
  <si>
    <t xml:space="preserve">4.2: Learning Environment</t>
  </si>
  <si>
    <t xml:space="preserve">4.3: Learning Outcomes</t>
  </si>
  <si>
    <t xml:space="preserve">5.1: Children with Disabilities</t>
  </si>
  <si>
    <t xml:space="preserve">5.2: Children of Minorities</t>
  </si>
  <si>
    <t xml:space="preserve">5.3: Out-of-school Education</t>
  </si>
  <si>
    <t xml:space="preserve">5.4: Out-of-school Children</t>
  </si>
  <si>
    <t xml:space="preserve">Question</t>
  </si>
  <si>
    <t xml:space="preserve">1.1.1: Is the State party to the following United Nations treaties?</t>
  </si>
  <si>
    <t xml:space="preserve">1.1.2: Is the State party to the following UNESCO treaty?</t>
  </si>
  <si>
    <t xml:space="preserve">1.1.3: Is the State party to the following ILO conventions?</t>
  </si>
  <si>
    <t xml:space="preserve">1.1.4: Is the State party to the following Geneva conventions?</t>
  </si>
  <si>
    <t xml:space="preserve">1.1.5: Is the State party to the following regional treaties?</t>
  </si>
  <si>
    <t xml:space="preserve">1.2.1: Do national laws protect the right to education?</t>
  </si>
  <si>
    <t xml:space="preserve">1.2.2: Do national laws protect the liberty of individuals to establish private schools?</t>
  </si>
  <si>
    <t xml:space="preserve">1.2.3: Do national laws protect the right of minorities to establish their own schools?</t>
  </si>
  <si>
    <t xml:space="preserve">1.2.4: Do national laws expressly recognize the liberty of parents to choose the religious and moral education of their children in conformity with their own convictions?</t>
  </si>
  <si>
    <t xml:space="preserve">1.3.1: Is there a national education plan that aims to achieve free and compulsory primary education?</t>
  </si>
  <si>
    <t xml:space="preserve">1.3.2: Are there targeted implementation dates for each stage of the progressive implementation of the plan?</t>
  </si>
  <si>
    <t xml:space="preserve">1.3.3: Does the national education plan include measures to encourage regular attendance at schools and reduce drop-out rates?</t>
  </si>
  <si>
    <t xml:space="preserve">1.4.1: Are there minimum educational standards applicable to all schools, including private schools?</t>
  </si>
  <si>
    <t xml:space="preserve">1.4.2: Is there a State body responsible for monitoring the education system?</t>
  </si>
  <si>
    <t xml:space="preserve">1.4.3: How often is data on primary school net enrollment collected nationally?</t>
  </si>
  <si>
    <t xml:space="preserve">1.4.4: Is the data on primary school net enrollment rate publically available?</t>
  </si>
  <si>
    <t xml:space="preserve">1.5.1: What is the current public expenditure per pupil as a percentage of GDP per capita?</t>
  </si>
  <si>
    <t xml:space="preserve">1.5.2: What is the government expenditure on education as reported as the percentage of GDP allocated to education?</t>
  </si>
  <si>
    <t xml:space="preserve">1.5.3: What percentage of the national education budget comes from foreign aid sources (bilateral and multilateral)?</t>
  </si>
  <si>
    <t xml:space="preserve">1.5.4: What is the percentage of GDP allocated to foreign aid in relation to education? [donor countries]</t>
  </si>
  <si>
    <t xml:space="preserve">1.5.5: What is the percentage of total national education budget allocated to each level of education?</t>
  </si>
  <si>
    <t xml:space="preserve">1.5.6: What is the percentage of the total national education budget allocated to the following components?</t>
  </si>
  <si>
    <t xml:space="preserve">1.5.7: What percentage of the approved budget for education was actually executed?</t>
  </si>
  <si>
    <t xml:space="preserve">2.1.1: Is there a minimum standard in place setting the numbers of pupils per classroom?</t>
  </si>
  <si>
    <t xml:space="preserve">2.1.2: What is the pupil-classroom ratio?</t>
  </si>
  <si>
    <t xml:space="preserve">2.2.1 Is there a minimum standard in place setting the number of pupils per toilet?</t>
  </si>
  <si>
    <t xml:space="preserve">2.2.2 What is the pupil-toilet ratio?</t>
  </si>
  <si>
    <t xml:space="preserve">2.2.3: What is the percentage of schools with toilets?</t>
  </si>
  <si>
    <t xml:space="preserve">2.2.4: What is the percentage of schools with potable water?</t>
  </si>
  <si>
    <t xml:space="preserve">2.3.1: What is the percentage of teachers that are appropriately trained?</t>
  </si>
  <si>
    <t xml:space="preserve">2.3.2 Is there a minimum standard in place setting the number of pupils per trained teacher?</t>
  </si>
  <si>
    <t xml:space="preserve">2.3.3: What is the pupil-trained teacher ratio?</t>
  </si>
  <si>
    <t xml:space="preserve">2.3.4: What is the mean teacher salary relative to the national mean salary?</t>
  </si>
  <si>
    <t xml:space="preserve">2.4.1: Is there a minimum standard in place setting the number of pupils per available textbook?</t>
  </si>
  <si>
    <t xml:space="preserve">2.4.2: What is the pupil-textbook ratio?</t>
  </si>
  <si>
    <t xml:space="preserve">3.1.1: Do national laws provide free and compulsory primary education?</t>
  </si>
  <si>
    <t xml:space="preserve">3.1.2: Is primary education free in practice?</t>
  </si>
  <si>
    <t xml:space="preserve">3.1.3: What percent of household spending was spent on primary education?</t>
  </si>
  <si>
    <t xml:space="preserve">3.1.4: What percent of household spending was spent on secondary education?</t>
  </si>
  <si>
    <t xml:space="preserve">3.1.5: Are tuition fees charged for public university/higher education?</t>
  </si>
  <si>
    <t xml:space="preserve">3.1.6: Is basic education publicly provided for adults who have not completed primary education?</t>
  </si>
  <si>
    <t xml:space="preserve">3.2.1: Do national laws forbid discrimination on the following grounds?</t>
  </si>
  <si>
    <t xml:space="preserve">3.2.2: Is the expulsion of girls from school because of pregnancy or for having a baby explicitly forbidden in national legislation?</t>
  </si>
  <si>
    <t xml:space="preserve">3.2.3: In practice, are girls expelled from school because of pregnancy or for having a baby?</t>
  </si>
  <si>
    <t xml:space="preserve">3.2.4: Do migrant, refugee, or internally displaced children have to present documents stating their legal status to enroll in school?</t>
  </si>
  <si>
    <t xml:space="preserve">3.3.1: What is the gross enrollment rate?</t>
  </si>
  <si>
    <t xml:space="preserve">3.3.2: What is the net enrollment rate?</t>
  </si>
  <si>
    <t xml:space="preserve">3.3.3: What is the completion rate?</t>
  </si>
  <si>
    <t xml:space="preserve">4.1.1: Do national laws or policies direct education towards the following aims?</t>
  </si>
  <si>
    <t xml:space="preserve">4.1.2: Does the national curriculum direct education towards the following aims</t>
  </si>
  <si>
    <t xml:space="preserve">4.1.3: Does the required training for teachers include improving the skills necessary for teaching towards the full development of the following aims?</t>
  </si>
  <si>
    <t xml:space="preserve">4.1.4: Are there established mechanisms to ensure that textbooks used in both public and private schools are aligned with the curriculum guidelines provided by the Ministry of Education?</t>
  </si>
  <si>
    <t xml:space="preserve">4.1.5: Does national curriculum include the following topics?</t>
  </si>
  <si>
    <t xml:space="preserve">4.1.6: Do national laws include children in the decision making process of school curricula, school policies, and codes of behavior?</t>
  </si>
  <si>
    <t xml:space="preserve">4.2.1: Has the national government adopted specific measure to protect children from violence and abuse in school?</t>
  </si>
  <si>
    <t xml:space="preserve">4.2.2: In practice, are children in schools free from violence and abuse?</t>
  </si>
  <si>
    <t xml:space="preserve">4.2.3: Do national laws prohibit corporal punishment?</t>
  </si>
  <si>
    <t xml:space="preserve">4.2.4: Does corporal punishment occur in practice?</t>
  </si>
  <si>
    <t xml:space="preserve">4.3.1: Do national assessments or exams attempt to evaluate pupils progress towards the following aims?</t>
  </si>
  <si>
    <t xml:space="preserve">4.3.2: Do national assessments or exams evaluate pupils understanding of the following topics?</t>
  </si>
  <si>
    <t xml:space="preserve">4.3.3: What percent of students received a passing score on the national assessment/exam?</t>
  </si>
  <si>
    <t xml:space="preserve">4.3.4: What is the literacy rate?</t>
  </si>
  <si>
    <t xml:space="preserve">5.1.1: Do national laws recognize the right to education for children with disabilities?</t>
  </si>
  <si>
    <t xml:space="preserve">5.1.2: Are reasonable accommodation measures available for children with disabilities in mainstream schools?</t>
  </si>
  <si>
    <t xml:space="preserve">5.1.3: What is the percentage of teachers trained to teach children with disabilities?</t>
  </si>
  <si>
    <t xml:space="preserve">5.2.1: Are there mobile schools for children of nomads?</t>
  </si>
  <si>
    <t xml:space="preserve">5.2.2: Do national laws provide for language of instruction to be in the child's mother tongue?</t>
  </si>
  <si>
    <t xml:space="preserve">5.2.3: What percent of students are not taught in their mother tongue?</t>
  </si>
  <si>
    <t xml:space="preserve">5.3.1: Is primary education available in retention center/camps for migrant, refugee, and internally displaced children?</t>
  </si>
  <si>
    <t xml:space="preserve">5.3.2: Do refugee children receive education integrated with the general education system?</t>
  </si>
  <si>
    <t xml:space="preserve">5.3.3: Is education available in prison?</t>
  </si>
  <si>
    <t xml:space="preserve">5.3.4: Do imprisoned children receive education integrated with the general education system (i.e., same curricula)?</t>
  </si>
  <si>
    <t xml:space="preserve">5.4.1: Does national law prohibit early marriage (below the age of 18)?</t>
  </si>
  <si>
    <t xml:space="preserve">5.4.2: What percent of women are married by the age of 18?</t>
  </si>
  <si>
    <t xml:space="preserve">5.4.3: Is the legal minimum age of employment 15 or above?</t>
  </si>
  <si>
    <t xml:space="preserve">5.4.4: Has the government adopted specific measures to combat child labor?</t>
  </si>
  <si>
    <t xml:space="preserve">5.4.5: What percent of children under the age of 15 work in the labor force?</t>
  </si>
  <si>
    <t xml:space="preserve">5.4.6: Is the legal minimum age of military recruitment 16 or above?</t>
  </si>
  <si>
    <t xml:space="preserve">5.4.7: Are children under the age of 15 recruited by the military in practice?</t>
  </si>
  <si>
    <t xml:space="preserve">Data point</t>
  </si>
  <si>
    <t xml:space="preserve">1.1.1a: The International Covenant of Economic, Social and Cultural Rights</t>
  </si>
  <si>
    <t xml:space="preserve">1.1.1a: Response</t>
  </si>
  <si>
    <t xml:space="preserve">1.1.1b: The Convention on the Rights of the Child</t>
  </si>
  <si>
    <t xml:space="preserve">1.1.1b: Response</t>
  </si>
  <si>
    <t xml:space="preserve">1.1.1c: The International Convention on the Elimination of All Forms of Racial Discrimination</t>
  </si>
  <si>
    <t xml:space="preserve">1.1.1c: Response</t>
  </si>
  <si>
    <t xml:space="preserve">1.1.1d: The Convention on the Rights of Persons with Disabilities</t>
  </si>
  <si>
    <t xml:space="preserve">1.1.1d: Response</t>
  </si>
  <si>
    <t xml:space="preserve">1.1.1e: The International Convention on the Protection of the Rights of All Migrants Workers and the Members of Their Families</t>
  </si>
  <si>
    <t xml:space="preserve">1.1.1e: Response</t>
  </si>
  <si>
    <t xml:space="preserve">1.1.1f: The Convention relating to the Status of Refugees</t>
  </si>
  <si>
    <t xml:space="preserve">1.1.1f: Response</t>
  </si>
  <si>
    <t xml:space="preserve">1.1.1g: The International Covenant on Civil and Political Rights</t>
  </si>
  <si>
    <t xml:space="preserve">1.1.1g: Response</t>
  </si>
  <si>
    <t xml:space="preserve">1.1.1h: The Convention on the Elimination of All Forms of Discrimination against Women</t>
  </si>
  <si>
    <t xml:space="preserve">1.1.1h: Response</t>
  </si>
  <si>
    <t xml:space="preserve">1.1.2a: The UNESCO Convention against Discrimination in Education</t>
  </si>
  <si>
    <t xml:space="preserve">1.1.2a: Response</t>
  </si>
  <si>
    <t xml:space="preserve">1.1.3a: The ILO Minimum Age Convention</t>
  </si>
  <si>
    <t xml:space="preserve">1.1.3a: Response</t>
  </si>
  <si>
    <t xml:space="preserve">1.1.3b: The ILO Worst Forms of Child Labour Convention</t>
  </si>
  <si>
    <t xml:space="preserve">1.1.3b: Response</t>
  </si>
  <si>
    <t xml:space="preserve">1.1.3c: The ILO Indigenous and Tribal Peoples Convention</t>
  </si>
  <si>
    <t xml:space="preserve">1.1.3c: Response</t>
  </si>
  <si>
    <t xml:space="preserve">1.1.4a: The Geneva Convention III relative to the Treatment of Prisoners of War</t>
  </si>
  <si>
    <t xml:space="preserve">1.1.4a: Response</t>
  </si>
  <si>
    <t xml:space="preserve">1.1.4b: The Geneva Convention IV relative to the Protection of Civilian Persons in Time of War</t>
  </si>
  <si>
    <t xml:space="preserve">1.1.4b: Response</t>
  </si>
  <si>
    <t xml:space="preserve">1.1.4c: Protocol I to the Geneva Conventions of 12 August 1949, and relating to the Protection of Victims of International Armed Conflicts</t>
  </si>
  <si>
    <t xml:space="preserve">1.1.4c: Response</t>
  </si>
  <si>
    <t xml:space="preserve">1.1.4d: Protocol II to the Geneva Conventions of 12 August 1949, and relating to the Protection of Victims of Non-International Armed Conflicts</t>
  </si>
  <si>
    <t xml:space="preserve">1.1.4d: Response</t>
  </si>
  <si>
    <t xml:space="preserve">1.1.5a: In Africa: The African Charter on Human and Peoples' Rights</t>
  </si>
  <si>
    <t xml:space="preserve">1.1.5a: Response</t>
  </si>
  <si>
    <t xml:space="preserve">1.1.5b: In Africa: The Protocol to the African Charter on Human and Peoples' Rights on the Rights of Women in Africa</t>
  </si>
  <si>
    <t xml:space="preserve">1.1.5b: Response</t>
  </si>
  <si>
    <t xml:space="preserve">1.1.5c: In Africa: The African Charter on the Rights and Welfare of the Child</t>
  </si>
  <si>
    <t xml:space="preserve">1.1.5c: Response</t>
  </si>
  <si>
    <t xml:space="preserve">1.1.5d: In Africa: African Youth Charter</t>
  </si>
  <si>
    <t xml:space="preserve">1.1.5d: Response</t>
  </si>
  <si>
    <t xml:space="preserve">1.1.5e: In Africa: African Union Convention for the Protection and Assistance of Internally Displaced Persons in Africa</t>
  </si>
  <si>
    <t xml:space="preserve">1.1.5e: Response</t>
  </si>
  <si>
    <t xml:space="preserve">1.1.5f: In the Americas: The Charter of the Organization of American States</t>
  </si>
  <si>
    <t xml:space="preserve">1.1.5f: Response</t>
  </si>
  <si>
    <t xml:space="preserve">1.1.5g: In the Americas: The Additional Protocol to the American Convention on Human Rights, Protocol of San Salvador</t>
  </si>
  <si>
    <t xml:space="preserve">1.1.5g: Response</t>
  </si>
  <si>
    <t xml:space="preserve">1.1.5h: In the Americas: The Inter-American Democratic Chater</t>
  </si>
  <si>
    <t xml:space="preserve">1.1.5h: Response</t>
  </si>
  <si>
    <t xml:space="preserve">1.1.5i: In Arab States: The Arab Charter on Human Rights</t>
  </si>
  <si>
    <t xml:space="preserve">1.1.5i: Response</t>
  </si>
  <si>
    <t xml:space="preserve">1.1.5j: In Europe: Protocol 1 to the European Convention for the Protection of Human Rights and Fundamental Freedoms</t>
  </si>
  <si>
    <t xml:space="preserve">1.1.5j: Response</t>
  </si>
  <si>
    <t xml:space="preserve">1.1.5k: In Europe: The Revised European Social Charter</t>
  </si>
  <si>
    <t xml:space="preserve">1.1.5k: Response</t>
  </si>
  <si>
    <t xml:space="preserve">1.1.5l: In Europe: The European Charter for Regional or Minority Languages</t>
  </si>
  <si>
    <t xml:space="preserve">1.1.5l: Response</t>
  </si>
  <si>
    <t xml:space="preserve">1.1.5m: In Europe: The Framework Convention for the Protection of National Minorities</t>
  </si>
  <si>
    <t xml:space="preserve">1.1.5m: Response</t>
  </si>
  <si>
    <t xml:space="preserve">1.1.5n: In Europe: The European Convention on the Legal Status of Migrant Workers</t>
  </si>
  <si>
    <t xml:space="preserve">1.1.5n:</t>
  </si>
  <si>
    <t xml:space="preserve">1.1.5o: In Europe: The Convention on the Recognition of Qualifications concerning Higher Education in the European Region</t>
  </si>
  <si>
    <t xml:space="preserve">1.1.5o: Response</t>
  </si>
  <si>
    <t xml:space="preserve">1.1.5p: In Europe: The European Union Charter of Fundamental Rights</t>
  </si>
  <si>
    <t xml:space="preserve">1.1.5p: Response</t>
  </si>
  <si>
    <t xml:space="preserve">International_Available</t>
  </si>
  <si>
    <t xml:space="preserve">1.2.1a: Do national laws protect the right to primary education?</t>
  </si>
  <si>
    <t xml:space="preserve">1.2.1a: Response</t>
  </si>
  <si>
    <t xml:space="preserve">1.2.1b: Do national laws protect the right to secondary education?</t>
  </si>
  <si>
    <t xml:space="preserve">1.2.1b: Response</t>
  </si>
  <si>
    <t xml:space="preserve">1.2.1c: Do national laws protect the right to technical and vocational education?</t>
  </si>
  <si>
    <t xml:space="preserve">1.2.1c: Response</t>
  </si>
  <si>
    <t xml:space="preserve">1.2.1d: Do national laws protect the right to higher education/university?</t>
  </si>
  <si>
    <t xml:space="preserve">1.2.1d: Response</t>
  </si>
  <si>
    <t xml:space="preserve">1.2.2: Response</t>
  </si>
  <si>
    <t xml:space="preserve">1.2.3: Response</t>
  </si>
  <si>
    <t xml:space="preserve">1.2.4: Response</t>
  </si>
  <si>
    <t xml:space="preserve">National Laws_Available</t>
  </si>
  <si>
    <t xml:space="preserve">1.3.1: Response</t>
  </si>
  <si>
    <t xml:space="preserve">1.3.2: Response</t>
  </si>
  <si>
    <t xml:space="preserve">1.3.3: Response</t>
  </si>
  <si>
    <t xml:space="preserve">Plan of Action_Available</t>
  </si>
  <si>
    <t xml:space="preserve">1.4.1: Response</t>
  </si>
  <si>
    <t xml:space="preserve">1.4.2: Response</t>
  </si>
  <si>
    <t xml:space="preserve">1.4.3: Response</t>
  </si>
  <si>
    <t xml:space="preserve">1.4.4: Response</t>
  </si>
  <si>
    <t xml:space="preserve">M &amp; R_Available</t>
  </si>
  <si>
    <t xml:space="preserve">1.5.1: Response</t>
  </si>
  <si>
    <t xml:space="preserve">1.5.1: Year</t>
  </si>
  <si>
    <t xml:space="preserve">1.5.2: Response</t>
  </si>
  <si>
    <t xml:space="preserve">1.5.2: Year</t>
  </si>
  <si>
    <t xml:space="preserve">1.5.3: Response</t>
  </si>
  <si>
    <t xml:space="preserve">1.5.3: Year</t>
  </si>
  <si>
    <t xml:space="preserve">1.5.4: Response</t>
  </si>
  <si>
    <t xml:space="preserve">1.5.4: Year</t>
  </si>
  <si>
    <t xml:space="preserve">1.5.5a: Primary</t>
  </si>
  <si>
    <t xml:space="preserve">1.5.5a: Response</t>
  </si>
  <si>
    <t xml:space="preserve">1.5.5a_year</t>
  </si>
  <si>
    <t xml:space="preserve">1.5.5b: Secondary</t>
  </si>
  <si>
    <t xml:space="preserve">1.5.5b: Response</t>
  </si>
  <si>
    <t xml:space="preserve">1.5.5b_year</t>
  </si>
  <si>
    <t xml:space="preserve">1.5.5c: TVET</t>
  </si>
  <si>
    <t xml:space="preserve">1.5.5c: Response</t>
  </si>
  <si>
    <t xml:space="preserve">1.5.5c_year</t>
  </si>
  <si>
    <t xml:space="preserve">1.5.5d: Tertiary</t>
  </si>
  <si>
    <t xml:space="preserve">1.5.5d: Response</t>
  </si>
  <si>
    <t xml:space="preserve">1.5.5d_year</t>
  </si>
  <si>
    <t xml:space="preserve">1.5.6a: Teacher salaries</t>
  </si>
  <si>
    <t xml:space="preserve">1.5.6a: Response</t>
  </si>
  <si>
    <t xml:space="preserve">1.5.6a_year</t>
  </si>
  <si>
    <t xml:space="preserve">1.5.6b: Teaching and learning materials (including teacher training)</t>
  </si>
  <si>
    <t xml:space="preserve">1.5.6b: Response</t>
  </si>
  <si>
    <t xml:space="preserve">1.5.6b_year</t>
  </si>
  <si>
    <t xml:space="preserve">1.5.6c: Capital development (i.e., infrastructure)</t>
  </si>
  <si>
    <t xml:space="preserve">1.5.6c: Response</t>
  </si>
  <si>
    <t xml:space="preserve">1.5.6c_year</t>
  </si>
  <si>
    <t xml:space="preserve">1.5.7: Response</t>
  </si>
  <si>
    <t xml:space="preserve">1.5.7_year</t>
  </si>
  <si>
    <t xml:space="preserve">Financing_Available</t>
  </si>
  <si>
    <t xml:space="preserve">1.6  Percent of data available</t>
  </si>
  <si>
    <t xml:space="preserve">1.6 Percent of data from governmental sources</t>
  </si>
  <si>
    <t xml:space="preserve">1.6: Data availability</t>
  </si>
  <si>
    <t xml:space="preserve">1 All Available</t>
  </si>
  <si>
    <t xml:space="preserve">2.1.1a: Is there a minimum standard in place setting the numbers of pupils per classroom (primary school)?</t>
  </si>
  <si>
    <t xml:space="preserve">2.1.1a: Response</t>
  </si>
  <si>
    <t xml:space="preserve">2.1.1b: If yes, what is the minimum standard pupil-classroom ratio (primary school)?</t>
  </si>
  <si>
    <t xml:space="preserve">2.1.1b: Response</t>
  </si>
  <si>
    <t xml:space="preserve">2.1.1c: Is there a minimum standard in place setting the numbers of pupils per classroom (secondary school)?</t>
  </si>
  <si>
    <t xml:space="preserve">2.1.1c: Response</t>
  </si>
  <si>
    <t xml:space="preserve">2.1.1d: If yes, what is the minimum standard pupil-classroom ration (secondary school)?</t>
  </si>
  <si>
    <t xml:space="preserve">2.1.1d: Response</t>
  </si>
  <si>
    <t xml:space="preserve">2.1.2a: For primary schools</t>
  </si>
  <si>
    <t xml:space="preserve">2.1.2a: Response</t>
  </si>
  <si>
    <t xml:space="preserve">2.1.2b: For secondary schools</t>
  </si>
  <si>
    <t xml:space="preserve">2.1.2b: Response</t>
  </si>
  <si>
    <t xml:space="preserve">2.1.2_year</t>
  </si>
  <si>
    <t xml:space="preserve">Classrooms_Available</t>
  </si>
  <si>
    <t xml:space="preserve">2.2.1a: Is there a minimum standard in place setting the number of pupils per toilet (primary school)?</t>
  </si>
  <si>
    <t xml:space="preserve">2.2.1a: Response</t>
  </si>
  <si>
    <t xml:space="preserve">2.2.1b: If yes, what is the minimum standard pupil per toilet ratio (primary school)?</t>
  </si>
  <si>
    <t xml:space="preserve">2.2.1b: Response</t>
  </si>
  <si>
    <t xml:space="preserve">2.2.1c: Is there a minimum standard in place setting the number of pupils per toilet (secondary school)?</t>
  </si>
  <si>
    <t xml:space="preserve">2.2.1c: Response</t>
  </si>
  <si>
    <t xml:space="preserve">2.2.1d: If yes, what is the minimum standard pupil per toilet ratio (secondary school)?</t>
  </si>
  <si>
    <t xml:space="preserve">2.2.1d: Response</t>
  </si>
  <si>
    <t xml:space="preserve">2.2.2b: For primary schools</t>
  </si>
  <si>
    <t xml:space="preserve">2.2.2b: Response</t>
  </si>
  <si>
    <t xml:space="preserve">2.2.2d: For secondary schools</t>
  </si>
  <si>
    <t xml:space="preserve">2.2.2d: Response</t>
  </si>
  <si>
    <t xml:space="preserve">2.2.3a: For primary schools?</t>
  </si>
  <si>
    <t xml:space="preserve">2.2.3a: Response</t>
  </si>
  <si>
    <t xml:space="preserve">2.2.3b: For secondary schools?</t>
  </si>
  <si>
    <t xml:space="preserve">2.2.3b: Response</t>
  </si>
  <si>
    <t xml:space="preserve">2.2.3_year</t>
  </si>
  <si>
    <t xml:space="preserve">2.2.4a: For primary schools?</t>
  </si>
  <si>
    <t xml:space="preserve">2.2.4a: Response</t>
  </si>
  <si>
    <t xml:space="preserve">2.2.4b: For secondary schools?</t>
  </si>
  <si>
    <t xml:space="preserve">2.2.4b: Response</t>
  </si>
  <si>
    <t xml:space="preserve">2.2.4_year</t>
  </si>
  <si>
    <t xml:space="preserve">2.2 Sanitation_Available</t>
  </si>
  <si>
    <t xml:space="preserve">2.3.1a: For primary schools?</t>
  </si>
  <si>
    <t xml:space="preserve">2.3.1a: Response</t>
  </si>
  <si>
    <t xml:space="preserve">2.3.1b: For secondary schools?</t>
  </si>
  <si>
    <t xml:space="preserve">2.3.1b: Response</t>
  </si>
  <si>
    <t xml:space="preserve">2.3.1_year</t>
  </si>
  <si>
    <t xml:space="preserve">2.3.2a Is there a minimum standard in place setting the number of pupils per trained teacher (primary school)?</t>
  </si>
  <si>
    <t xml:space="preserve">2.3.2a Response</t>
  </si>
  <si>
    <t xml:space="preserve">2.3.2b: If yes, what is the minimum standard pupil-trained teacher ratio (primary school)?</t>
  </si>
  <si>
    <t xml:space="preserve">2.3.2b: Response</t>
  </si>
  <si>
    <t xml:space="preserve">2.3.2c: Is there a minimum standard in place setting the number of pupils per trained teacher (secondary school)?</t>
  </si>
  <si>
    <t xml:space="preserve">2.3.2c: Response</t>
  </si>
  <si>
    <t xml:space="preserve">2.3.2d: If yes, what is the minimum standard pupil-trained teacher ratio (secondary school)?</t>
  </si>
  <si>
    <t xml:space="preserve">2.3.2d: Response</t>
  </si>
  <si>
    <t xml:space="preserve">2.3.3a: For primary schools?</t>
  </si>
  <si>
    <t xml:space="preserve">2.3.3a: Response</t>
  </si>
  <si>
    <t xml:space="preserve">2.3.3b: For secondary schools?</t>
  </si>
  <si>
    <t xml:space="preserve">2.3.3b: Response</t>
  </si>
  <si>
    <t xml:space="preserve">2.3.3_year</t>
  </si>
  <si>
    <t xml:space="preserve">2.3.4: Response</t>
  </si>
  <si>
    <t xml:space="preserve">2.3.4_year</t>
  </si>
  <si>
    <t xml:space="preserve">Teachers_Available</t>
  </si>
  <si>
    <t xml:space="preserve">2.4.1a: Is there a minimum standard in place setting the number of pupils per available textbook (primary)?</t>
  </si>
  <si>
    <t xml:space="preserve">2.4.1a: Response</t>
  </si>
  <si>
    <t xml:space="preserve">2.4.1b: If yes, what is the minimum standard pupil-textbook ratio (primary school)?</t>
  </si>
  <si>
    <t xml:space="preserve">2.4.1b: Response</t>
  </si>
  <si>
    <t xml:space="preserve">2.4.1c: Is there a minimum standard in place setting the number of pupils per available textbook (secondary)?</t>
  </si>
  <si>
    <t xml:space="preserve">2.4.1c: Response</t>
  </si>
  <si>
    <t xml:space="preserve">2.4.1d: If yes, what is the minimum standard pupil-textbook ratio (secondary school)?</t>
  </si>
  <si>
    <t xml:space="preserve">2.4.1d: Response</t>
  </si>
  <si>
    <t xml:space="preserve">2.4.1: Year</t>
  </si>
  <si>
    <t xml:space="preserve">2.4.2a: For primary schools?</t>
  </si>
  <si>
    <t xml:space="preserve">2.4.2a:Response</t>
  </si>
  <si>
    <t xml:space="preserve">2.4.2b: For secondary schools?</t>
  </si>
  <si>
    <t xml:space="preserve">2.4.2b:Response</t>
  </si>
  <si>
    <t xml:space="preserve">2.4.2_year</t>
  </si>
  <si>
    <t xml:space="preserve">Textbooks_Available</t>
  </si>
  <si>
    <t xml:space="preserve">2 Available</t>
  </si>
  <si>
    <t xml:space="preserve">3.1.1: Response</t>
  </si>
  <si>
    <t xml:space="preserve">3.1.2: Response</t>
  </si>
  <si>
    <t xml:space="preserve">3.1.3: Response</t>
  </si>
  <si>
    <t xml:space="preserve">3.1.3_year</t>
  </si>
  <si>
    <t xml:space="preserve">3.1.4: Response</t>
  </si>
  <si>
    <t xml:space="preserve">3.1.4_year</t>
  </si>
  <si>
    <t xml:space="preserve">3.1.5a: Are tuition fees charged for public university/higher education?</t>
  </si>
  <si>
    <t xml:space="preserve">3.1.5a: Response</t>
  </si>
  <si>
    <t xml:space="preserve">3.1.5b: If yes, what is the average tuition fee for public university / higher education?</t>
  </si>
  <si>
    <t xml:space="preserve">3.1.5_year</t>
  </si>
  <si>
    <t xml:space="preserve">3.1.6: Response</t>
  </si>
  <si>
    <t xml:space="preserve">Free Education_Available</t>
  </si>
  <si>
    <t xml:space="preserve">3.2.1a: Race and color (ethnicity)</t>
  </si>
  <si>
    <t xml:space="preserve">3.2.1a: Response</t>
  </si>
  <si>
    <t xml:space="preserve">3.2.1b: Sex</t>
  </si>
  <si>
    <t xml:space="preserve">3.2.1b: Response</t>
  </si>
  <si>
    <t xml:space="preserve">3.2.1c: Language</t>
  </si>
  <si>
    <t xml:space="preserve">3.2.1c: Response</t>
  </si>
  <si>
    <t xml:space="preserve">3.2.1d: Religion</t>
  </si>
  <si>
    <t xml:space="preserve">3.2.1d: Response</t>
  </si>
  <si>
    <t xml:space="preserve">3.2.1e: Political or other opinion</t>
  </si>
  <si>
    <t xml:space="preserve">3.2.1e: Response</t>
  </si>
  <si>
    <t xml:space="preserve">3.2.1f: National or social origin?</t>
  </si>
  <si>
    <t xml:space="preserve">3.2.1f: Response</t>
  </si>
  <si>
    <t xml:space="preserve">3.2.1g: Property</t>
  </si>
  <si>
    <t xml:space="preserve">3.2.1g: Response</t>
  </si>
  <si>
    <t xml:space="preserve">3.2.1h: Birth</t>
  </si>
  <si>
    <t xml:space="preserve">3.2.1h: Response</t>
  </si>
  <si>
    <t xml:space="preserve">3.2.1i: Sexual orientation and gender identity</t>
  </si>
  <si>
    <t xml:space="preserve">3.2.1i: Response</t>
  </si>
  <si>
    <t xml:space="preserve">3.2.1j: Disability</t>
  </si>
  <si>
    <t xml:space="preserve">3.2.1j: Response</t>
  </si>
  <si>
    <t xml:space="preserve">3.2.1k: Age</t>
  </si>
  <si>
    <t xml:space="preserve">3.2.1k: Response</t>
  </si>
  <si>
    <t xml:space="preserve">3.2.1l: Nationality</t>
  </si>
  <si>
    <t xml:space="preserve">3.2.1l: Response</t>
  </si>
  <si>
    <t xml:space="preserve">3.2.1m: Marital and family status</t>
  </si>
  <si>
    <t xml:space="preserve">3.2.1m: Response</t>
  </si>
  <si>
    <t xml:space="preserve">3.2.1n: Health status</t>
  </si>
  <si>
    <t xml:space="preserve">3.2.1n: Response</t>
  </si>
  <si>
    <t xml:space="preserve">3.2.1o: Place of Residence</t>
  </si>
  <si>
    <t xml:space="preserve">3.2.1o: Response</t>
  </si>
  <si>
    <t xml:space="preserve">3.2.1p: Economic and social situation</t>
  </si>
  <si>
    <t xml:space="preserve">3.2.1p: Response</t>
  </si>
  <si>
    <t xml:space="preserve">3.2.2: Response</t>
  </si>
  <si>
    <t xml:space="preserve">3.2.3: Response</t>
  </si>
  <si>
    <t xml:space="preserve">3.2.4: Response</t>
  </si>
  <si>
    <t xml:space="preserve">Discrimination_Available</t>
  </si>
  <si>
    <t xml:space="preserve">3.3.1aa: Primary schools - overall</t>
  </si>
  <si>
    <t xml:space="preserve">3.3.1aa: Response</t>
  </si>
  <si>
    <t xml:space="preserve">3.3.1a_Overage</t>
  </si>
  <si>
    <t xml:space="preserve">3.3.1ab: Primary schools - males</t>
  </si>
  <si>
    <t xml:space="preserve">3.3.1ab: Response</t>
  </si>
  <si>
    <t xml:space="preserve">3.3.1ac: Primary schools - females</t>
  </si>
  <si>
    <t xml:space="preserve">3.3.1ac: Response</t>
  </si>
  <si>
    <t xml:space="preserve">3.3.1a_gp</t>
  </si>
  <si>
    <t xml:space="preserve">3.3.1a_gp_ad</t>
  </si>
  <si>
    <t xml:space="preserve">3.3.1ad: Primary schools - urban</t>
  </si>
  <si>
    <t xml:space="preserve">3.3.1ad: Response</t>
  </si>
  <si>
    <t xml:space="preserve">3.3.1ae: Primary schools - rural</t>
  </si>
  <si>
    <t xml:space="preserve">3.3.1ae: Response</t>
  </si>
  <si>
    <t xml:space="preserve">3.3.1a_resp</t>
  </si>
  <si>
    <t xml:space="preserve">3.3.1a_resp_ad</t>
  </si>
  <si>
    <t xml:space="preserve">3.3.1af: Primary schools - Q1</t>
  </si>
  <si>
    <t xml:space="preserve">3.3.1af: Response</t>
  </si>
  <si>
    <t xml:space="preserve">3.3.1ag: Primary schools - Q2</t>
  </si>
  <si>
    <t xml:space="preserve">3.3.1ag: Response</t>
  </si>
  <si>
    <t xml:space="preserve">3.3.1ah: Primary schools - Q3</t>
  </si>
  <si>
    <t xml:space="preserve">3.3.1ah: Response</t>
  </si>
  <si>
    <t xml:space="preserve">3.3.1a_inc_mlp</t>
  </si>
  <si>
    <t xml:space="preserve">3.3.1a_inc_mlp_ad</t>
  </si>
  <si>
    <t xml:space="preserve">3.3.1ai: Primary schools - Q4</t>
  </si>
  <si>
    <t xml:space="preserve">3.3.1ai: Response</t>
  </si>
  <si>
    <t xml:space="preserve">3.3.1aj: Primary schools - Q5</t>
  </si>
  <si>
    <t xml:space="preserve">3.3.1aj: Response</t>
  </si>
  <si>
    <t xml:space="preserve">3.3.1a_inc_h_l</t>
  </si>
  <si>
    <t xml:space="preserve">3.3.1ak: Primary schools - disability</t>
  </si>
  <si>
    <t xml:space="preserve">3.3.1ak: Response</t>
  </si>
  <si>
    <t xml:space="preserve">3.3.1a_disp</t>
  </si>
  <si>
    <t xml:space="preserve">3.3.1a_disp_ad</t>
  </si>
  <si>
    <t xml:space="preserve">3.3.1ba: Secondary schools - overall</t>
  </si>
  <si>
    <t xml:space="preserve">3.3.1ba: Response</t>
  </si>
  <si>
    <t xml:space="preserve">3.3.1b_Overage</t>
  </si>
  <si>
    <t xml:space="preserve">3.3.1bb: Secondary schools - males</t>
  </si>
  <si>
    <t xml:space="preserve">3.3.1bb: Response</t>
  </si>
  <si>
    <t xml:space="preserve">3.3.1bc: Secondary schools - females</t>
  </si>
  <si>
    <t xml:space="preserve">3.3.1bc: Response</t>
  </si>
  <si>
    <t xml:space="preserve">3.3.1b_gp</t>
  </si>
  <si>
    <t xml:space="preserve">3.3.1b_gp_ad</t>
  </si>
  <si>
    <t xml:space="preserve">3.3.1bd: Secondary schools - urban</t>
  </si>
  <si>
    <t xml:space="preserve">3.3.1bd: Response</t>
  </si>
  <si>
    <t xml:space="preserve">3.3.1be: Secondary schools - rural</t>
  </si>
  <si>
    <t xml:space="preserve">3.3.1be: Response</t>
  </si>
  <si>
    <t xml:space="preserve">3.3.1b_resp</t>
  </si>
  <si>
    <t xml:space="preserve">3.3.1b_resp_ad</t>
  </si>
  <si>
    <t xml:space="preserve">3.3.1bf: Secondary schools - Q1</t>
  </si>
  <si>
    <t xml:space="preserve">3.3.1bf: Response</t>
  </si>
  <si>
    <t xml:space="preserve">3.3.1bg: Secondary schools - Q2</t>
  </si>
  <si>
    <t xml:space="preserve">3.3.1bg: Response</t>
  </si>
  <si>
    <t xml:space="preserve">3.3.1bh: Secondary schools - Q3</t>
  </si>
  <si>
    <t xml:space="preserve">3.3.1bh: Response</t>
  </si>
  <si>
    <t xml:space="preserve">3.3.1b_inc_mlp</t>
  </si>
  <si>
    <t xml:space="preserve">3.3.1b_inc_mlp_ad</t>
  </si>
  <si>
    <t xml:space="preserve">3.3.1bi: Secondary schools - Q4</t>
  </si>
  <si>
    <t xml:space="preserve">3.3.1bi: Response</t>
  </si>
  <si>
    <t xml:space="preserve">3.3.1bj: Secondary schools - Q5</t>
  </si>
  <si>
    <t xml:space="preserve">3.3.1bj: Response</t>
  </si>
  <si>
    <t xml:space="preserve">3.3.1b_inc_hmp</t>
  </si>
  <si>
    <t xml:space="preserve">3.3.1b_inc_hmp_ad</t>
  </si>
  <si>
    <t xml:space="preserve">3.3.1b_inc_h_l</t>
  </si>
  <si>
    <t xml:space="preserve">3.3.1bk: Secondary schools - disability</t>
  </si>
  <si>
    <t xml:space="preserve">3.3.1bk: Response</t>
  </si>
  <si>
    <t xml:space="preserve">3.3.1b_disp</t>
  </si>
  <si>
    <t xml:space="preserve">3.3.1b_disp_ad</t>
  </si>
  <si>
    <t xml:space="preserve">3.3.1ca: TVET - overall</t>
  </si>
  <si>
    <t xml:space="preserve">3.3.1ca: Response</t>
  </si>
  <si>
    <t xml:space="preserve">3.3.1cb: TVET - males</t>
  </si>
  <si>
    <t xml:space="preserve">3.3.1cb: Response</t>
  </si>
  <si>
    <t xml:space="preserve">3.3.1cc: TVET - females</t>
  </si>
  <si>
    <t xml:space="preserve">3.3.1cc: Response</t>
  </si>
  <si>
    <t xml:space="preserve">3.3.1c_gp</t>
  </si>
  <si>
    <t xml:space="preserve">3.3.1c_gp_ad</t>
  </si>
  <si>
    <t xml:space="preserve">3.3.1cd: TVET - urban</t>
  </si>
  <si>
    <t xml:space="preserve">3.3.1cd: Response</t>
  </si>
  <si>
    <t xml:space="preserve">3.3.1ce: TVET - rural</t>
  </si>
  <si>
    <t xml:space="preserve">3.3.1ce: Response</t>
  </si>
  <si>
    <t xml:space="preserve">3.3.1c_resp</t>
  </si>
  <si>
    <t xml:space="preserve">3.3.1c_resp_ad</t>
  </si>
  <si>
    <t xml:space="preserve">3.3.1cf: TVET - Q1</t>
  </si>
  <si>
    <t xml:space="preserve">3.3.1cf: Response</t>
  </si>
  <si>
    <t xml:space="preserve">3.3.1cg: TVET - Q2</t>
  </si>
  <si>
    <t xml:space="preserve">3.3.1cg: Response</t>
  </si>
  <si>
    <t xml:space="preserve">3.3.1ch: TVET - Q3</t>
  </si>
  <si>
    <t xml:space="preserve">3.3.1ch: Response</t>
  </si>
  <si>
    <t xml:space="preserve">3.3.1c_inc_mlp</t>
  </si>
  <si>
    <t xml:space="preserve">3.3.1c_inc_mlp_ad</t>
  </si>
  <si>
    <t xml:space="preserve">3.3.1ci: TVET - Q4</t>
  </si>
  <si>
    <t xml:space="preserve">3.3.1ci: Response</t>
  </si>
  <si>
    <t xml:space="preserve">3.3.1cj: TVET - Q5</t>
  </si>
  <si>
    <t xml:space="preserve">3.3.1c_inc_hmp</t>
  </si>
  <si>
    <t xml:space="preserve">3.3.1c_inc_hmp_ad</t>
  </si>
  <si>
    <t xml:space="preserve">3.3.1c_inc_h_l</t>
  </si>
  <si>
    <t xml:space="preserve">3.3.1cj: Response</t>
  </si>
  <si>
    <t xml:space="preserve">3.3.1ck: TVET - disability</t>
  </si>
  <si>
    <t xml:space="preserve">3.3.1ck: Response</t>
  </si>
  <si>
    <t xml:space="preserve">3.3.1c_disp</t>
  </si>
  <si>
    <t xml:space="preserve">3.3.1c_disp_ad</t>
  </si>
  <si>
    <t xml:space="preserve">3.3.1da: Tertiary - overall</t>
  </si>
  <si>
    <t xml:space="preserve">3.3.1da: Response</t>
  </si>
  <si>
    <t xml:space="preserve">3.3.1db: Tertiary - males</t>
  </si>
  <si>
    <t xml:space="preserve">3.3.1db: Response</t>
  </si>
  <si>
    <t xml:space="preserve">3.3.1dc: Tertiary - females</t>
  </si>
  <si>
    <t xml:space="preserve">3.3.1dc: Response</t>
  </si>
  <si>
    <t xml:space="preserve">3.3.1d_gp</t>
  </si>
  <si>
    <t xml:space="preserve">3.3.1d_gp_ad</t>
  </si>
  <si>
    <t xml:space="preserve">3.3.1dd: Tertiary - urban</t>
  </si>
  <si>
    <t xml:space="preserve">3.3.1dd: Response</t>
  </si>
  <si>
    <t xml:space="preserve">3.3.1de: Tertiary - rural</t>
  </si>
  <si>
    <t xml:space="preserve">3.3.1de: Response</t>
  </si>
  <si>
    <t xml:space="preserve">3.3.1d_resp</t>
  </si>
  <si>
    <t xml:space="preserve">3.3.1d_resp_ad</t>
  </si>
  <si>
    <t xml:space="preserve">3.3.1df: Tertiary - Q1</t>
  </si>
  <si>
    <t xml:space="preserve">3.3.1df: Response</t>
  </si>
  <si>
    <t xml:space="preserve">3.3.1dg: Tertiary - Q2</t>
  </si>
  <si>
    <t xml:space="preserve">3.3.1dg: Response</t>
  </si>
  <si>
    <t xml:space="preserve">3.3.1dh: Tertiary - Q3</t>
  </si>
  <si>
    <t xml:space="preserve">3.3.1dh: Response</t>
  </si>
  <si>
    <t xml:space="preserve">3.3.1d_inc_mlp</t>
  </si>
  <si>
    <t xml:space="preserve">3.3.1d_inc_mlp_ad</t>
  </si>
  <si>
    <t xml:space="preserve">3.3.1di: Tertiary - Q4</t>
  </si>
  <si>
    <t xml:space="preserve">3.3.1di: Response</t>
  </si>
  <si>
    <t xml:space="preserve">3.3.1dj: Tertiary - Q5</t>
  </si>
  <si>
    <t xml:space="preserve">3.3.1dj: Response</t>
  </si>
  <si>
    <t xml:space="preserve">3.3.1d_inc_hmp</t>
  </si>
  <si>
    <t xml:space="preserve">3.3.1d_inc_hmp_ad</t>
  </si>
  <si>
    <t xml:space="preserve">3.3.1d_inc_h_l</t>
  </si>
  <si>
    <t xml:space="preserve">3.3.1dk: Tertiary - disability</t>
  </si>
  <si>
    <t xml:space="preserve">3.3.1dk: Response</t>
  </si>
  <si>
    <t xml:space="preserve">3.3.1d_disp</t>
  </si>
  <si>
    <t xml:space="preserve">3.3.1d_disp_ad</t>
  </si>
  <si>
    <t xml:space="preserve">3.3.1_year</t>
  </si>
  <si>
    <t xml:space="preserve">3.3.2aa: Primary schools - overall</t>
  </si>
  <si>
    <t xml:space="preserve">3.3.2aa: Response</t>
  </si>
  <si>
    <t xml:space="preserve">3.3.2a_Out</t>
  </si>
  <si>
    <t xml:space="preserve">3.3.2ab: Primary schools - males</t>
  </si>
  <si>
    <t xml:space="preserve">3.3.2ab: Response</t>
  </si>
  <si>
    <t xml:space="preserve">3.3.2ac: Primary schools - females</t>
  </si>
  <si>
    <t xml:space="preserve">3.3.2ac: Response</t>
  </si>
  <si>
    <t xml:space="preserve">3.3.2a_gp</t>
  </si>
  <si>
    <t xml:space="preserve">3.3.2a_gp_ad</t>
  </si>
  <si>
    <t xml:space="preserve">3.3.2ad: Primary schools - urban</t>
  </si>
  <si>
    <t xml:space="preserve">3.3.2ad: Response</t>
  </si>
  <si>
    <t xml:space="preserve">3.3.2ae: Primary schools - rural</t>
  </si>
  <si>
    <t xml:space="preserve">3.3.2ae: Response</t>
  </si>
  <si>
    <t xml:space="preserve">3.3.2a_resp</t>
  </si>
  <si>
    <t xml:space="preserve">3.3.2a_resp_ad</t>
  </si>
  <si>
    <t xml:space="preserve">3.3.2af: Primary schools - Q1</t>
  </si>
  <si>
    <t xml:space="preserve">3.3.2af: Response</t>
  </si>
  <si>
    <t xml:space="preserve">3.3.2ag: Primary schools - Q2</t>
  </si>
  <si>
    <t xml:space="preserve">3.3.2ag: Response</t>
  </si>
  <si>
    <t xml:space="preserve">3.3.2ah: Primary schools - Q3</t>
  </si>
  <si>
    <t xml:space="preserve">3.3.2ah: Response</t>
  </si>
  <si>
    <t xml:space="preserve">3.3.2a_inc_mlp</t>
  </si>
  <si>
    <t xml:space="preserve">3.3.2a_inc_mlp_ad</t>
  </si>
  <si>
    <t xml:space="preserve">3.3.2ai: Primary schools - Q4</t>
  </si>
  <si>
    <t xml:space="preserve">3.3.2ai: Response</t>
  </si>
  <si>
    <t xml:space="preserve">3.3.2aj: Primary schools - Q5</t>
  </si>
  <si>
    <t xml:space="preserve">3.3.2aj: Response</t>
  </si>
  <si>
    <t xml:space="preserve">3.3.2a_inc_hmp</t>
  </si>
  <si>
    <t xml:space="preserve">3.3.2a_inc_hmp_ad</t>
  </si>
  <si>
    <t xml:space="preserve">3.3.2a_inc_h_l</t>
  </si>
  <si>
    <t xml:space="preserve">3.3.2ak: Primary schools - disability</t>
  </si>
  <si>
    <t xml:space="preserve">3.3.2ak: Response</t>
  </si>
  <si>
    <t xml:space="preserve">3.3.2a_disp</t>
  </si>
  <si>
    <t xml:space="preserve">3.3.2a_disp_ad</t>
  </si>
  <si>
    <t xml:space="preserve">3.3.2ba: Secondary schools - overall</t>
  </si>
  <si>
    <t xml:space="preserve">3.3.2ba: Response</t>
  </si>
  <si>
    <t xml:space="preserve">3.3.2b_Out</t>
  </si>
  <si>
    <t xml:space="preserve">3.3.2bb: Secondary schools - males</t>
  </si>
  <si>
    <t xml:space="preserve">3.3.2bb: Response</t>
  </si>
  <si>
    <t xml:space="preserve">3.3.2bc: Secondary schools - females</t>
  </si>
  <si>
    <t xml:space="preserve">3.3.2bc: Response</t>
  </si>
  <si>
    <t xml:space="preserve">3.3.2b_gp</t>
  </si>
  <si>
    <t xml:space="preserve">3.3.2b_gp_ad</t>
  </si>
  <si>
    <t xml:space="preserve">3.3.2bd: Secondary schools - urban</t>
  </si>
  <si>
    <t xml:space="preserve">3.3.2bd: Response</t>
  </si>
  <si>
    <t xml:space="preserve">3.3.2be: Secondary schools - rural</t>
  </si>
  <si>
    <t xml:space="preserve">3.3.2be: Response</t>
  </si>
  <si>
    <t xml:space="preserve">3.3.2b_resp</t>
  </si>
  <si>
    <t xml:space="preserve">3.3.2b_resp_ad</t>
  </si>
  <si>
    <t xml:space="preserve">3.3.2bf: Secondary schools - Q1</t>
  </si>
  <si>
    <t xml:space="preserve">3.3.2bf: Response</t>
  </si>
  <si>
    <t xml:space="preserve">3.3.2bg: Secondary schools - Q2</t>
  </si>
  <si>
    <t xml:space="preserve">3.3.2bg: Response</t>
  </si>
  <si>
    <t xml:space="preserve">3.3.2bh: Secondary schools - Q3</t>
  </si>
  <si>
    <t xml:space="preserve">3.3.2bh: Response</t>
  </si>
  <si>
    <t xml:space="preserve">3.3.2b_inc_mlp</t>
  </si>
  <si>
    <t xml:space="preserve">3.3.2b_inc_mlp_ad</t>
  </si>
  <si>
    <t xml:space="preserve">3.3.2bi: Secondary schools - Q4</t>
  </si>
  <si>
    <t xml:space="preserve">3.3.2bi: Response</t>
  </si>
  <si>
    <t xml:space="preserve">3.3.2bj: Secondary schools - Q5</t>
  </si>
  <si>
    <t xml:space="preserve">3.3.2bj: Response</t>
  </si>
  <si>
    <t xml:space="preserve">3.3.2b_inc_hmp</t>
  </si>
  <si>
    <t xml:space="preserve">3.3.2b_inc_hmp_ad</t>
  </si>
  <si>
    <t xml:space="preserve">3.3.2b_inc_h_l</t>
  </si>
  <si>
    <t xml:space="preserve">3.3.2bk: Secondary schools - disability</t>
  </si>
  <si>
    <t xml:space="preserve">3.3.2bk: Response</t>
  </si>
  <si>
    <t xml:space="preserve">3.3.2b_disp</t>
  </si>
  <si>
    <t xml:space="preserve">3.3.2b_disp_ad</t>
  </si>
  <si>
    <t xml:space="preserve">3.3.2_year</t>
  </si>
  <si>
    <t xml:space="preserve">3.3.3aa: Public primary schools - overall</t>
  </si>
  <si>
    <t xml:space="preserve">3.3.3aa: Response</t>
  </si>
  <si>
    <t xml:space="preserve">3.3.3ab: Public primary schools - males</t>
  </si>
  <si>
    <t xml:space="preserve">3.3.3ab: Response</t>
  </si>
  <si>
    <t xml:space="preserve">3.3.3ac: Public primary schools - females</t>
  </si>
  <si>
    <t xml:space="preserve">3.3.3ac: Response</t>
  </si>
  <si>
    <t xml:space="preserve">3.3.3a_gp</t>
  </si>
  <si>
    <t xml:space="preserve">3.3.3a_gp_ad</t>
  </si>
  <si>
    <t xml:space="preserve">3.3.3ad: Public primary schools - urban</t>
  </si>
  <si>
    <t xml:space="preserve">3.3.3ad: Response</t>
  </si>
  <si>
    <t xml:space="preserve">3.3.3ae: Public primary schools - rural</t>
  </si>
  <si>
    <t xml:space="preserve">3.3.3ae: Response</t>
  </si>
  <si>
    <t xml:space="preserve">3.3.3a_resp</t>
  </si>
  <si>
    <t xml:space="preserve">3.3.3a_resp_ad</t>
  </si>
  <si>
    <t xml:space="preserve">3.3.3af: Public primary schools - Q1</t>
  </si>
  <si>
    <t xml:space="preserve">3.3.3af: Response</t>
  </si>
  <si>
    <t xml:space="preserve">3.3.3ag: Public primary schools - Q2</t>
  </si>
  <si>
    <t xml:space="preserve">3.3.3ag: Response</t>
  </si>
  <si>
    <t xml:space="preserve">3.3.3ah: Public primary schools - Q3</t>
  </si>
  <si>
    <t xml:space="preserve">3.3.3ah: Response</t>
  </si>
  <si>
    <t xml:space="preserve">3.3.3a_inc_mlp</t>
  </si>
  <si>
    <t xml:space="preserve">3.3.3a_inc_mlp_ad</t>
  </si>
  <si>
    <t xml:space="preserve">3.3.3ai: Public primary schools - Q4</t>
  </si>
  <si>
    <t xml:space="preserve">3.3.3ai: Response</t>
  </si>
  <si>
    <t xml:space="preserve">3.3.3aj: Public primary schools - Q5</t>
  </si>
  <si>
    <t xml:space="preserve">3.3.3aj: Response</t>
  </si>
  <si>
    <t xml:space="preserve">3.3.3a_inc_hmp</t>
  </si>
  <si>
    <t xml:space="preserve">3.3.3a_inc_hmp_ad</t>
  </si>
  <si>
    <t xml:space="preserve">3.3.3a_inc_h_l</t>
  </si>
  <si>
    <t xml:space="preserve">3.3.3ak: Public primary schools - disability</t>
  </si>
  <si>
    <t xml:space="preserve">3.3.3ak: Response</t>
  </si>
  <si>
    <t xml:space="preserve">3.3.3a_disp</t>
  </si>
  <si>
    <t xml:space="preserve">3.3.3a_disp_ad</t>
  </si>
  <si>
    <t xml:space="preserve">3.3.3ba: Public secondary schools - overall</t>
  </si>
  <si>
    <t xml:space="preserve">3.3.3ba: Response</t>
  </si>
  <si>
    <t xml:space="preserve">3.3.3bb: Public secondary schools - males</t>
  </si>
  <si>
    <t xml:space="preserve">3.3.3bb: Response</t>
  </si>
  <si>
    <t xml:space="preserve">3.3.3bc: Public secondary schools - females</t>
  </si>
  <si>
    <t xml:space="preserve">3.3.3bc: Response</t>
  </si>
  <si>
    <t xml:space="preserve">3.3.3b_gp</t>
  </si>
  <si>
    <t xml:space="preserve">3.3.3b_gp_ad</t>
  </si>
  <si>
    <t xml:space="preserve">3.3.3bd: Public secondary schools - urban</t>
  </si>
  <si>
    <t xml:space="preserve">3.3.3bd: Response</t>
  </si>
  <si>
    <t xml:space="preserve">3.3.3be: Public secondary schools - rural</t>
  </si>
  <si>
    <t xml:space="preserve">3.3.3be: Response</t>
  </si>
  <si>
    <t xml:space="preserve">3.3.3b_resp</t>
  </si>
  <si>
    <t xml:space="preserve">3.3.3b_resp_ad</t>
  </si>
  <si>
    <t xml:space="preserve">3.3.3bf: Public secondary schools - Q1</t>
  </si>
  <si>
    <t xml:space="preserve">3.3.3bf: Response</t>
  </si>
  <si>
    <t xml:space="preserve">3.3.3bg: Public secondary schools - Q2</t>
  </si>
  <si>
    <t xml:space="preserve">3.3.3bg: Response</t>
  </si>
  <si>
    <t xml:space="preserve">3.3.3bh: Public secondary schools - Q3</t>
  </si>
  <si>
    <t xml:space="preserve">3.3.3bh: Response</t>
  </si>
  <si>
    <t xml:space="preserve">3.3.3b_inc_mlp</t>
  </si>
  <si>
    <t xml:space="preserve">3.3.3b_inc_mlp_ad</t>
  </si>
  <si>
    <t xml:space="preserve">3.3.3bi: Public secondary schools - Q4</t>
  </si>
  <si>
    <t xml:space="preserve">3.3.3bi: Response</t>
  </si>
  <si>
    <t xml:space="preserve">3.3.3bj: Public secondary schools - Q5</t>
  </si>
  <si>
    <t xml:space="preserve">3.3.3bj: Response</t>
  </si>
  <si>
    <t xml:space="preserve">3.3.3b_inc_hmp</t>
  </si>
  <si>
    <t xml:space="preserve">3.3.3b_inc_hmp_ad</t>
  </si>
  <si>
    <t xml:space="preserve">3.3.3b_inc_h_l</t>
  </si>
  <si>
    <t xml:space="preserve">3.3.3bk: Public secondary schools - disability</t>
  </si>
  <si>
    <t xml:space="preserve">3.3.3bk: Response</t>
  </si>
  <si>
    <t xml:space="preserve">3.3.3b_disp</t>
  </si>
  <si>
    <t xml:space="preserve">3.3.3b_disp_ad</t>
  </si>
  <si>
    <t xml:space="preserve">3.3.3ca: Public TVET - overall</t>
  </si>
  <si>
    <t xml:space="preserve">3.3.3ca: Response</t>
  </si>
  <si>
    <t xml:space="preserve">3.3.3cb: Public TVET - males</t>
  </si>
  <si>
    <t xml:space="preserve">3.3.3cb: Response</t>
  </si>
  <si>
    <t xml:space="preserve">3.3.3cc: Public TVET - females</t>
  </si>
  <si>
    <t xml:space="preserve">3.3.3cc: Response</t>
  </si>
  <si>
    <t xml:space="preserve">3.3.3c_gp</t>
  </si>
  <si>
    <t xml:space="preserve">3.3.3c_gp_ad</t>
  </si>
  <si>
    <t xml:space="preserve">3.3.3cd: Public TVET - urban</t>
  </si>
  <si>
    <t xml:space="preserve">3.3.3cd: Response</t>
  </si>
  <si>
    <t xml:space="preserve">3.3.3ce: Public TVET - rural</t>
  </si>
  <si>
    <t xml:space="preserve">3.3.3ce: Response</t>
  </si>
  <si>
    <t xml:space="preserve">3.3.3c_resp</t>
  </si>
  <si>
    <t xml:space="preserve">3.3.3c_resp_ad</t>
  </si>
  <si>
    <t xml:space="preserve">3.3.3cf: Public TVET - Q1</t>
  </si>
  <si>
    <t xml:space="preserve">3.3.3cf: Response</t>
  </si>
  <si>
    <t xml:space="preserve">3.3.3cg: Public TVET - Q2</t>
  </si>
  <si>
    <t xml:space="preserve">3.3.3cg: Response</t>
  </si>
  <si>
    <t xml:space="preserve">3.3.3ch: Public TVET - Q3</t>
  </si>
  <si>
    <t xml:space="preserve">3.3.3ch: Response</t>
  </si>
  <si>
    <t xml:space="preserve">3.3.3c_inc_mlp</t>
  </si>
  <si>
    <t xml:space="preserve">3.3.3c_inc_mlp_ad</t>
  </si>
  <si>
    <t xml:space="preserve">3.3.3ci: Public TVET - Q4</t>
  </si>
  <si>
    <t xml:space="preserve">3.3.3ci: Response</t>
  </si>
  <si>
    <t xml:space="preserve">3.3.3cj: Public TVET - Q5</t>
  </si>
  <si>
    <t xml:space="preserve">3.3.3cj: Response</t>
  </si>
  <si>
    <t xml:space="preserve">3.3.3c_inc_hmp</t>
  </si>
  <si>
    <t xml:space="preserve">3.3.3c_inc_hmp_ad</t>
  </si>
  <si>
    <t xml:space="preserve">3.3.3c_inc_h_l</t>
  </si>
  <si>
    <t xml:space="preserve">3.3.3ck: Public TVET - disability</t>
  </si>
  <si>
    <t xml:space="preserve">3.3.3ck: Response</t>
  </si>
  <si>
    <t xml:space="preserve">3.3.3c_disp</t>
  </si>
  <si>
    <t xml:space="preserve">3.3.3c_disp_ad</t>
  </si>
  <si>
    <t xml:space="preserve">3.3.3da: Public Tertiary - overall</t>
  </si>
  <si>
    <t xml:space="preserve">3.3.3da: Response</t>
  </si>
  <si>
    <t xml:space="preserve">3.3.3db_SW_PWT</t>
  </si>
  <si>
    <t xml:space="preserve">3.3.3db_SW</t>
  </si>
  <si>
    <t xml:space="preserve">3.3.3dc: Public Tertiary - females</t>
  </si>
  <si>
    <t xml:space="preserve">3.3.3dc: Response</t>
  </si>
  <si>
    <t xml:space="preserve">3.3.3d_gp</t>
  </si>
  <si>
    <t xml:space="preserve">3.3.3d_gp_ad</t>
  </si>
  <si>
    <t xml:space="preserve">3.3.3dd: Public Tertiary - urban</t>
  </si>
  <si>
    <t xml:space="preserve">3.3.3dd: Response</t>
  </si>
  <si>
    <t xml:space="preserve">3.3.3de: Public Tertiary - rural</t>
  </si>
  <si>
    <t xml:space="preserve">3.3.3de: Response</t>
  </si>
  <si>
    <t xml:space="preserve">3.3.3d_resp</t>
  </si>
  <si>
    <t xml:space="preserve">3.3.3d_resp_ad</t>
  </si>
  <si>
    <t xml:space="preserve">3.3.3df: Public Tertiary - Q1</t>
  </si>
  <si>
    <t xml:space="preserve">3.3.3df: Response</t>
  </si>
  <si>
    <t xml:space="preserve">3.3.3dg: Public Tertiary - Q2</t>
  </si>
  <si>
    <t xml:space="preserve">3.3.3dg: Response</t>
  </si>
  <si>
    <t xml:space="preserve">3.3.3dh: Public Tertiary - Q3</t>
  </si>
  <si>
    <t xml:space="preserve">3.3.3dh: Response</t>
  </si>
  <si>
    <t xml:space="preserve">3.3.3d_inc_mlp</t>
  </si>
  <si>
    <t xml:space="preserve">3.3.3d_inc_mlp_ad</t>
  </si>
  <si>
    <t xml:space="preserve">3.3.3di: Public Tertiary - Q4</t>
  </si>
  <si>
    <t xml:space="preserve">3.3.3di: Response</t>
  </si>
  <si>
    <t xml:space="preserve">3.3.3dj: Public Tertiary - Q5</t>
  </si>
  <si>
    <t xml:space="preserve">3.3.3dj: Response</t>
  </si>
  <si>
    <t xml:space="preserve">3.3.3d_inc_hmp</t>
  </si>
  <si>
    <t xml:space="preserve">3.3.3d_inc_hmp_ad</t>
  </si>
  <si>
    <t xml:space="preserve">3.3.3d_inc_h_l</t>
  </si>
  <si>
    <t xml:space="preserve">3.3.3dk: Public Tertiary - disability</t>
  </si>
  <si>
    <t xml:space="preserve">3.3.3dk: Response</t>
  </si>
  <si>
    <t xml:space="preserve">3.3.3d_disp</t>
  </si>
  <si>
    <t xml:space="preserve">3.3.3d_disp_ad</t>
  </si>
  <si>
    <t xml:space="preserve">3.3.3_year</t>
  </si>
  <si>
    <t xml:space="preserve">3.3 Participation_Available</t>
  </si>
  <si>
    <t xml:space="preserve">3 All Available</t>
  </si>
  <si>
    <t xml:space="preserve">4.1.1a: The full development of the child's personality, talents, and mental and physical abilities</t>
  </si>
  <si>
    <t xml:space="preserve">4.1.1a: Response</t>
  </si>
  <si>
    <t xml:space="preserve">4.1.1b: The development of respect for human rights and fundamental freedoms</t>
  </si>
  <si>
    <t xml:space="preserve">4.1.1b: Response</t>
  </si>
  <si>
    <t xml:space="preserve">4.1.1c: The development of respect for the child's parents, cultural identity, language, and values, as well as respect for the values of the child's country and other civilizations</t>
  </si>
  <si>
    <t xml:space="preserve">4.1.1c: Response</t>
  </si>
  <si>
    <t xml:space="preserve">4.1.1d: The development of the child's responsiblities in a free society, including understanding, peace, tolerance, equality, and friendship among all persons and groups</t>
  </si>
  <si>
    <t xml:space="preserve">4.1.1d: Response</t>
  </si>
  <si>
    <t xml:space="preserve">4.1.1e: The development of respect for the natural environment</t>
  </si>
  <si>
    <t xml:space="preserve">4.1.1e: Response</t>
  </si>
  <si>
    <t xml:space="preserve">4.1.2a: The full development of the child's personality, talents, and mental and physical abilities</t>
  </si>
  <si>
    <t xml:space="preserve">4.1.2a: Response</t>
  </si>
  <si>
    <t xml:space="preserve">4.1.2b: The development of respect for human rights and fundamental freedoms</t>
  </si>
  <si>
    <t xml:space="preserve">4.1.2b: Response</t>
  </si>
  <si>
    <t xml:space="preserve">4.1.2c: The development of respect for the child's parents, cultural identity, language, and values, as well as respect for the values of the child's country and other civilizations</t>
  </si>
  <si>
    <t xml:space="preserve">4.1.2c: Response</t>
  </si>
  <si>
    <t xml:space="preserve">4.1.2d: The development of the child's responsiblities in a free society, including understanding, peace, tolerance, equality, and friendship among all persons and groups</t>
  </si>
  <si>
    <t xml:space="preserve">4.1.2d: Response</t>
  </si>
  <si>
    <t xml:space="preserve">4.1.2e: The development of respect for the natural environment</t>
  </si>
  <si>
    <t xml:space="preserve">4.1.2e: Response</t>
  </si>
  <si>
    <t xml:space="preserve">4.1.3a: The full development of the child's personality, talents, and mental and physical abilities</t>
  </si>
  <si>
    <t xml:space="preserve">4.1.3a: Response</t>
  </si>
  <si>
    <t xml:space="preserve">4.1.3b: The development of respect for human rights and fundamental freedoms</t>
  </si>
  <si>
    <t xml:space="preserve">4.1.3b: Response</t>
  </si>
  <si>
    <t xml:space="preserve">4.1.3c: The development of respect for the child's parents, cultural identity, language, and values, as well as respect for the values of the child's country and other civilizations</t>
  </si>
  <si>
    <t xml:space="preserve">4.1.3c: Response</t>
  </si>
  <si>
    <t xml:space="preserve">4.1.3d: The development of the child's responsiblities in a free society, including understanding, peace, tolerance, equality, and friendship among all persons and groups</t>
  </si>
  <si>
    <t xml:space="preserve">4.1.3d: Response</t>
  </si>
  <si>
    <t xml:space="preserve">4.1.3e: The development of respect for the natural environment</t>
  </si>
  <si>
    <t xml:space="preserve">4.1.3e: Response</t>
  </si>
  <si>
    <t xml:space="preserve">4.1.4: Response</t>
  </si>
  <si>
    <t xml:space="preserve">4.1.5a: Health and well-being</t>
  </si>
  <si>
    <t xml:space="preserve">4.1.5a: Response</t>
  </si>
  <si>
    <t xml:space="preserve">4.1.5b: Human rights</t>
  </si>
  <si>
    <t xml:space="preserve">4.1.5b: Response</t>
  </si>
  <si>
    <t xml:space="preserve">4.1.5c: The arts</t>
  </si>
  <si>
    <t xml:space="preserve">4.1.5c: Response</t>
  </si>
  <si>
    <t xml:space="preserve">4.1.6: Response</t>
  </si>
  <si>
    <t xml:space="preserve">Aims_Available</t>
  </si>
  <si>
    <t xml:space="preserve">4.2.1: Response</t>
  </si>
  <si>
    <t xml:space="preserve">4.2.2: Response</t>
  </si>
  <si>
    <t xml:space="preserve">4.2.3: Response</t>
  </si>
  <si>
    <t xml:space="preserve">4.2.4: Response</t>
  </si>
  <si>
    <t xml:space="preserve">Learn Environ_Available</t>
  </si>
  <si>
    <t xml:space="preserve">4.3.1a: The full development of the child's personality, talents, and mental and physical abilities?</t>
  </si>
  <si>
    <t xml:space="preserve">4.3.1a: Response </t>
  </si>
  <si>
    <t xml:space="preserve">4.3.1b: The development of respect for human rights and fundamental freedoms?</t>
  </si>
  <si>
    <t xml:space="preserve">4.3.1b: Response</t>
  </si>
  <si>
    <t xml:space="preserve">4.3.1c: The development of respect for the child's parents, cultural identity, language, and values, as well as respect for the values of the child's country and other civilizations?</t>
  </si>
  <si>
    <t xml:space="preserve">4.3.1c: Response</t>
  </si>
  <si>
    <t xml:space="preserve">4.3.1d: The development of the child's responsibilities in a free society, including understanding, peace, tolerance, equality, and friendship among all persons and groups?</t>
  </si>
  <si>
    <t xml:space="preserve">4.3.1d: Response</t>
  </si>
  <si>
    <t xml:space="preserve">4.3.1e: The development of respect for the natural environment?</t>
  </si>
  <si>
    <t xml:space="preserve">4.3.1e: Response</t>
  </si>
  <si>
    <t xml:space="preserve">4.3.2a: Health and well-being</t>
  </si>
  <si>
    <t xml:space="preserve">4.3.2a: Response</t>
  </si>
  <si>
    <t xml:space="preserve">4.3.2b: Human rights</t>
  </si>
  <si>
    <t xml:space="preserve">4.3.2b: Response</t>
  </si>
  <si>
    <t xml:space="preserve">4.3.2c: The arts</t>
  </si>
  <si>
    <t xml:space="preserve">4.3.2c: Response</t>
  </si>
  <si>
    <t xml:space="preserve">4.3.3aa: Overall primary - overall</t>
  </si>
  <si>
    <t xml:space="preserve">4.3.3aa: Response</t>
  </si>
  <si>
    <t xml:space="preserve">4.3.3ab: Overall primary - males</t>
  </si>
  <si>
    <t xml:space="preserve">4.3.3ab: Response</t>
  </si>
  <si>
    <t xml:space="preserve">4.3.3ac: Overall primary - females</t>
  </si>
  <si>
    <t xml:space="preserve">4.3.3ac:  Response</t>
  </si>
  <si>
    <t xml:space="preserve">4.3.3a_gp</t>
  </si>
  <si>
    <t xml:space="preserve">4.3.3a_gp_ad</t>
  </si>
  <si>
    <t xml:space="preserve">4.3.3ad: Overall primary - urban</t>
  </si>
  <si>
    <t xml:space="preserve">4.3.3ad: Response</t>
  </si>
  <si>
    <t xml:space="preserve">4.3.3ae: Overall primary - rural</t>
  </si>
  <si>
    <t xml:space="preserve">4.3.3ae: Response</t>
  </si>
  <si>
    <t xml:space="preserve">4.3.3a_resp</t>
  </si>
  <si>
    <t xml:space="preserve">4.3.3a_resp_ad</t>
  </si>
  <si>
    <t xml:space="preserve">4.3.3af: Overall primary - Q1</t>
  </si>
  <si>
    <t xml:space="preserve">4.3.3af: Response</t>
  </si>
  <si>
    <t xml:space="preserve">4.3.3ag: Overall primary - Q2</t>
  </si>
  <si>
    <t xml:space="preserve">4.3.3ag: Response</t>
  </si>
  <si>
    <t xml:space="preserve">4.3.3ah: Overall primary - Q3</t>
  </si>
  <si>
    <t xml:space="preserve">4.3.3ah: Response</t>
  </si>
  <si>
    <t xml:space="preserve">4.3.3a_inc_mlp</t>
  </si>
  <si>
    <t xml:space="preserve">4.3.3a_inc_mlp_ad</t>
  </si>
  <si>
    <t xml:space="preserve">4.3.3ai: Overall primary - Q4</t>
  </si>
  <si>
    <t xml:space="preserve">4.3.3ai: Response</t>
  </si>
  <si>
    <t xml:space="preserve">4.3.3aj: Overall primary - Q5</t>
  </si>
  <si>
    <t xml:space="preserve">4.3.3aj: Response</t>
  </si>
  <si>
    <t xml:space="preserve">4.3.3a_inc_hmp</t>
  </si>
  <si>
    <t xml:space="preserve">4.3.3a_inc_hmp_ad</t>
  </si>
  <si>
    <t xml:space="preserve">4.3.3a_inc_h_l</t>
  </si>
  <si>
    <t xml:space="preserve">4.3.3ak: Overall primary - disability</t>
  </si>
  <si>
    <t xml:space="preserve">4.3.3ak: Response</t>
  </si>
  <si>
    <t xml:space="preserve">4.3.3a_disp</t>
  </si>
  <si>
    <t xml:space="preserve">4.3.3a_disp_ad</t>
  </si>
  <si>
    <t xml:space="preserve">4.3.3ba: Reading primary - overall</t>
  </si>
  <si>
    <t xml:space="preserve">4.3.3ba: Response</t>
  </si>
  <si>
    <t xml:space="preserve">4.3.3bb: Reading primary - males</t>
  </si>
  <si>
    <t xml:space="preserve">4.3.3bb: Response</t>
  </si>
  <si>
    <t xml:space="preserve">4.3.3bc: Reading primary - females</t>
  </si>
  <si>
    <t xml:space="preserve">4.3.3bc: Response</t>
  </si>
  <si>
    <t xml:space="preserve">4.3.3b_gp</t>
  </si>
  <si>
    <t xml:space="preserve">4.3.3b_gp_ad</t>
  </si>
  <si>
    <t xml:space="preserve">4.3.3bd: Reading primary - urban</t>
  </si>
  <si>
    <t xml:space="preserve">4.3.3bd: Response</t>
  </si>
  <si>
    <t xml:space="preserve">4.3.3be: Reading primary - rural</t>
  </si>
  <si>
    <t xml:space="preserve">4.3.3be: Response</t>
  </si>
  <si>
    <t xml:space="preserve">4.3.3b_resp</t>
  </si>
  <si>
    <t xml:space="preserve">4.3.3b_resp_ad</t>
  </si>
  <si>
    <t xml:space="preserve">4.3.3bf: Reading primary - Q1</t>
  </si>
  <si>
    <t xml:space="preserve">4.3.3bf: Response</t>
  </si>
  <si>
    <t xml:space="preserve">4.3.3bg: Reading primary - Q2</t>
  </si>
  <si>
    <t xml:space="preserve">4.3.3bg: Response</t>
  </si>
  <si>
    <t xml:space="preserve">4.3.3bh: Reading primary - Q3</t>
  </si>
  <si>
    <t xml:space="preserve">4.3.3bh: Response</t>
  </si>
  <si>
    <t xml:space="preserve">4.3.3b_inc_mlp</t>
  </si>
  <si>
    <t xml:space="preserve">4.3.3b_inc_mlp_ad</t>
  </si>
  <si>
    <t xml:space="preserve">4.3.3bi: Reading primary - Q4</t>
  </si>
  <si>
    <t xml:space="preserve">4.3.3bi: Response</t>
  </si>
  <si>
    <t xml:space="preserve">4.3.3bj: Reading primary - Q5</t>
  </si>
  <si>
    <t xml:space="preserve">4.3.3bj: Response</t>
  </si>
  <si>
    <t xml:space="preserve">4.3.3b_inc_hmp</t>
  </si>
  <si>
    <t xml:space="preserve">4.3.3b_inc_hmp_ad</t>
  </si>
  <si>
    <t xml:space="preserve">4.3.3b_inc_h_l</t>
  </si>
  <si>
    <t xml:space="preserve">4.3.3bk: Reading primary - disability</t>
  </si>
  <si>
    <t xml:space="preserve">4.3.3bk: Response</t>
  </si>
  <si>
    <t xml:space="preserve">4.3.3b_disp</t>
  </si>
  <si>
    <t xml:space="preserve">4.3.3b_disp_ad</t>
  </si>
  <si>
    <t xml:space="preserve">4.3.3ca: Math primary - overall</t>
  </si>
  <si>
    <t xml:space="preserve">4.3.3ca: Response</t>
  </si>
  <si>
    <t xml:space="preserve">4.3.3cb: Math primary - males</t>
  </si>
  <si>
    <t xml:space="preserve">4.3.3cb: Response</t>
  </si>
  <si>
    <t xml:space="preserve">4.3.3cc: Math primary - females</t>
  </si>
  <si>
    <t xml:space="preserve">4.3.3cc: Response</t>
  </si>
  <si>
    <t xml:space="preserve">4.3.3c_gp</t>
  </si>
  <si>
    <t xml:space="preserve">4.3.3c_gp_ad</t>
  </si>
  <si>
    <t xml:space="preserve">4.3.3cd: Math primary - urban</t>
  </si>
  <si>
    <t xml:space="preserve">4.3.3cd: Response</t>
  </si>
  <si>
    <t xml:space="preserve">4.3.3ce: Math primary - rural</t>
  </si>
  <si>
    <t xml:space="preserve">4.3.3ce: Response</t>
  </si>
  <si>
    <t xml:space="preserve">4.3.3c_resp</t>
  </si>
  <si>
    <t xml:space="preserve">4.3.3c_resp_ad</t>
  </si>
  <si>
    <t xml:space="preserve">4.3.3cf: Math primary - Q1</t>
  </si>
  <si>
    <t xml:space="preserve">4.3.3cf: Response</t>
  </si>
  <si>
    <t xml:space="preserve">4.3.3cg: Math primary - Q2</t>
  </si>
  <si>
    <t xml:space="preserve">4.3.3cg: Response</t>
  </si>
  <si>
    <t xml:space="preserve">4.3.3ch: Math primary - Q3</t>
  </si>
  <si>
    <t xml:space="preserve">4.3.3ch: Response</t>
  </si>
  <si>
    <t xml:space="preserve">4.3.3c_inc_mlp</t>
  </si>
  <si>
    <t xml:space="preserve">4.3.3c_inc_mlp_ad</t>
  </si>
  <si>
    <t xml:space="preserve">4.3.3ci: Math primary - Q4</t>
  </si>
  <si>
    <t xml:space="preserve">4.3.3ci: Response</t>
  </si>
  <si>
    <t xml:space="preserve">4.3.3cj: Math primary - Q5</t>
  </si>
  <si>
    <t xml:space="preserve">4.3.3cj: Response</t>
  </si>
  <si>
    <t xml:space="preserve">4.3.3c_inc_hmp</t>
  </si>
  <si>
    <t xml:space="preserve">4.3.3c_inc_hmp_ad</t>
  </si>
  <si>
    <t xml:space="preserve">4.3.3c_inc_h_l</t>
  </si>
  <si>
    <t xml:space="preserve">4.3.3ck: Math primary - disability</t>
  </si>
  <si>
    <t xml:space="preserve">4.3.3ck: Response</t>
  </si>
  <si>
    <t xml:space="preserve">4.3.3c_disp</t>
  </si>
  <si>
    <t xml:space="preserve">4.3.3c_disp_ad</t>
  </si>
  <si>
    <t xml:space="preserve">4.3.3da: Overall secondary - overall</t>
  </si>
  <si>
    <t xml:space="preserve">4.3.3da: Response</t>
  </si>
  <si>
    <t xml:space="preserve">4.3.3db: Overall secondary - males</t>
  </si>
  <si>
    <t xml:space="preserve">4.3.3db: Response</t>
  </si>
  <si>
    <t xml:space="preserve">4.3.3dc: Overall secondary - females</t>
  </si>
  <si>
    <t xml:space="preserve">4.3.3dc: Response</t>
  </si>
  <si>
    <t xml:space="preserve">4.3.3d_gp</t>
  </si>
  <si>
    <t xml:space="preserve">4.3.3d_gp_ad</t>
  </si>
  <si>
    <t xml:space="preserve">4.3.3dd: Overall secondary - urban</t>
  </si>
  <si>
    <t xml:space="preserve">4.3.3dd: Response</t>
  </si>
  <si>
    <t xml:space="preserve">4.3.3de: Overall secondary - rural</t>
  </si>
  <si>
    <t xml:space="preserve">4.3.3de: Response</t>
  </si>
  <si>
    <t xml:space="preserve">4.3.3d_resp</t>
  </si>
  <si>
    <t xml:space="preserve">4.3.3d_resp_ad</t>
  </si>
  <si>
    <t xml:space="preserve">4.3.3df: Overall secondary - Q1</t>
  </si>
  <si>
    <t xml:space="preserve">4.3.3df: Response</t>
  </si>
  <si>
    <t xml:space="preserve">4.3.3dg: Overall secondary - Q2</t>
  </si>
  <si>
    <t xml:space="preserve">4.3.3dg: Response</t>
  </si>
  <si>
    <t xml:space="preserve">4.3.3dh: Overall secondary - Q3</t>
  </si>
  <si>
    <t xml:space="preserve">4.3.3dh: Response</t>
  </si>
  <si>
    <t xml:space="preserve">4.3.3d_inc_mlp</t>
  </si>
  <si>
    <t xml:space="preserve">4.3.3d_inc_mlp_ad</t>
  </si>
  <si>
    <t xml:space="preserve">4.3.3di: Overall secondary - Q4</t>
  </si>
  <si>
    <t xml:space="preserve">4.3.3di: Response</t>
  </si>
  <si>
    <t xml:space="preserve">4.3.3dj: Overall secondary - Q5</t>
  </si>
  <si>
    <t xml:space="preserve">4.3.3dj: Response</t>
  </si>
  <si>
    <t xml:space="preserve">4.3.3d_inc_hmp</t>
  </si>
  <si>
    <t xml:space="preserve">4.3.3d_inc_hmp_ad</t>
  </si>
  <si>
    <t xml:space="preserve">4.3.3d_inc_h_l</t>
  </si>
  <si>
    <t xml:space="preserve">4.3.3dk: Overall secondary - disability</t>
  </si>
  <si>
    <t xml:space="preserve">4.3.3dk: Response</t>
  </si>
  <si>
    <t xml:space="preserve">4.3.3d_disp</t>
  </si>
  <si>
    <t xml:space="preserve">4.3.3d_disp_ad</t>
  </si>
  <si>
    <t xml:space="preserve">4.3.3ea: Reading secondary - overall</t>
  </si>
  <si>
    <t xml:space="preserve">4.3.3ea: Response</t>
  </si>
  <si>
    <t xml:space="preserve">4.3.3eb: Reading secondary - males</t>
  </si>
  <si>
    <t xml:space="preserve">4.3.3eb: Response</t>
  </si>
  <si>
    <t xml:space="preserve">4.3.3ec: Reading secondary - females</t>
  </si>
  <si>
    <t xml:space="preserve">4.3.3ec: Response</t>
  </si>
  <si>
    <t xml:space="preserve">4.3.3e_gp</t>
  </si>
  <si>
    <t xml:space="preserve">4.3.3e_gp_ad</t>
  </si>
  <si>
    <t xml:space="preserve">4.3.3ed: Reading secondary - urban</t>
  </si>
  <si>
    <t xml:space="preserve">4.3.3ed: Response</t>
  </si>
  <si>
    <t xml:space="preserve">4.3.3ee: Reading secondary - rural</t>
  </si>
  <si>
    <t xml:space="preserve">4.3.3ee: Response</t>
  </si>
  <si>
    <t xml:space="preserve">4.3.3e_resp</t>
  </si>
  <si>
    <t xml:space="preserve">4.3.3e_resp_ad</t>
  </si>
  <si>
    <t xml:space="preserve">4.3.3ef: Reading secondary - Q1</t>
  </si>
  <si>
    <t xml:space="preserve">4.3.3ef: Response</t>
  </si>
  <si>
    <t xml:space="preserve">4.3.3eg: Reading secondary - Q2</t>
  </si>
  <si>
    <t xml:space="preserve">4.3.3eg: Response</t>
  </si>
  <si>
    <t xml:space="preserve">4.3.3eh: Reading secondary - Q3</t>
  </si>
  <si>
    <t xml:space="preserve">4.3.3eh: Response</t>
  </si>
  <si>
    <t xml:space="preserve">4.3.3e_inc_mlp</t>
  </si>
  <si>
    <t xml:space="preserve">4.3.3e_inc_mlp_ad</t>
  </si>
  <si>
    <t xml:space="preserve">4.3.3ei: Reading secondary - Q4</t>
  </si>
  <si>
    <t xml:space="preserve">4.3.3ei: Response</t>
  </si>
  <si>
    <t xml:space="preserve">4.3.3ej: Reading secondary - Q5</t>
  </si>
  <si>
    <t xml:space="preserve">4.3.3ej: Response</t>
  </si>
  <si>
    <t xml:space="preserve">4.3.3e_inc_hmp</t>
  </si>
  <si>
    <t xml:space="preserve">4.3.3e_inc_hmp_ad</t>
  </si>
  <si>
    <t xml:space="preserve">4.3.3e_inc_h_l</t>
  </si>
  <si>
    <t xml:space="preserve">4.3.3ek: Reading secondary - disability</t>
  </si>
  <si>
    <t xml:space="preserve">4.3.3ek: Response</t>
  </si>
  <si>
    <t xml:space="preserve">4.3.3e_disp</t>
  </si>
  <si>
    <t xml:space="preserve">4.3.3e_disp_ad</t>
  </si>
  <si>
    <t xml:space="preserve">4.3.3fa: Math secondary - overall</t>
  </si>
  <si>
    <t xml:space="preserve">4.3.3fa: Response</t>
  </si>
  <si>
    <t xml:space="preserve">4.3.3fb: Math secondary - males</t>
  </si>
  <si>
    <t xml:space="preserve">4.3.3fb: Response</t>
  </si>
  <si>
    <t xml:space="preserve">4.3.3fc: Math secondary - females</t>
  </si>
  <si>
    <t xml:space="preserve">4.3.3fc: Response</t>
  </si>
  <si>
    <t xml:space="preserve">4.3.3f_gp</t>
  </si>
  <si>
    <t xml:space="preserve">4.3.3f_gp_ad</t>
  </si>
  <si>
    <t xml:space="preserve">4.3.3fd: Math secondary - urban</t>
  </si>
  <si>
    <t xml:space="preserve">4.3.3fd: Response</t>
  </si>
  <si>
    <t xml:space="preserve">4.3.3fe: Math secondary - rural</t>
  </si>
  <si>
    <t xml:space="preserve">4.3.3fe: Response</t>
  </si>
  <si>
    <t xml:space="preserve">4.3.3f_resp</t>
  </si>
  <si>
    <t xml:space="preserve">4.3.3f_resp_ad</t>
  </si>
  <si>
    <t xml:space="preserve">4.3.3ff: Math secondary - Q1</t>
  </si>
  <si>
    <t xml:space="preserve">4.3.3ff: Response</t>
  </si>
  <si>
    <t xml:space="preserve">4.3.3fg: Math secondary - Q2</t>
  </si>
  <si>
    <t xml:space="preserve">4.3.3fg: Response</t>
  </si>
  <si>
    <t xml:space="preserve">4.3.3fh: Math secondary - Q3</t>
  </si>
  <si>
    <t xml:space="preserve">4.3.3fh: Response</t>
  </si>
  <si>
    <t xml:space="preserve">4.3.3f_inc_mlp</t>
  </si>
  <si>
    <t xml:space="preserve">4.3.3f_inc_mlp_ad</t>
  </si>
  <si>
    <t xml:space="preserve">4.3.3fi: Math secondary - Q4</t>
  </si>
  <si>
    <t xml:space="preserve">4.3.3fi: Response</t>
  </si>
  <si>
    <t xml:space="preserve">4.3.3fj: Math secondary - Q5</t>
  </si>
  <si>
    <t xml:space="preserve">4.3.3fj: Response</t>
  </si>
  <si>
    <t xml:space="preserve">4.3.3f_inc_hmp</t>
  </si>
  <si>
    <t xml:space="preserve">4.3.3f_inc_hmp_ad</t>
  </si>
  <si>
    <t xml:space="preserve">4.3.3f_inc_h_l</t>
  </si>
  <si>
    <t xml:space="preserve">4.3.3fk: Math secondary - disability</t>
  </si>
  <si>
    <t xml:space="preserve">4.3.3fk: Response</t>
  </si>
  <si>
    <t xml:space="preserve">4.3.3f_disp</t>
  </si>
  <si>
    <t xml:space="preserve">4.3.3f_disp_ad</t>
  </si>
  <si>
    <t xml:space="preserve">4.3.3_year</t>
  </si>
  <si>
    <t xml:space="preserve">4.3.4aa: Youth - overall</t>
  </si>
  <si>
    <t xml:space="preserve">4.3.4aa: Response</t>
  </si>
  <si>
    <t xml:space="preserve">4.3.4ab: Youth - males</t>
  </si>
  <si>
    <t xml:space="preserve">4.3.4ab: Response</t>
  </si>
  <si>
    <t xml:space="preserve">4.3.4ac: Youth - females</t>
  </si>
  <si>
    <t xml:space="preserve">4.3.4ac: Response</t>
  </si>
  <si>
    <t xml:space="preserve">4.3.4a_gp</t>
  </si>
  <si>
    <t xml:space="preserve">4.3.4a_gp_ad</t>
  </si>
  <si>
    <t xml:space="preserve">4.3.4ad: Youth - urban</t>
  </si>
  <si>
    <t xml:space="preserve">4.3.4ad: Response</t>
  </si>
  <si>
    <t xml:space="preserve">4.3.4ae: Youth - rural</t>
  </si>
  <si>
    <t xml:space="preserve">4.3.4ae: Response</t>
  </si>
  <si>
    <t xml:space="preserve">4.3.4a_resp</t>
  </si>
  <si>
    <t xml:space="preserve">4.3.4a_resp_ad</t>
  </si>
  <si>
    <t xml:space="preserve">4.3.4af: Youth - Q1</t>
  </si>
  <si>
    <t xml:space="preserve">4.3.4af: Response</t>
  </si>
  <si>
    <t xml:space="preserve">4.3.4ag: Youth - Q2</t>
  </si>
  <si>
    <t xml:space="preserve">4.3.4ag: Response</t>
  </si>
  <si>
    <t xml:space="preserve">4.3.4ah: Youth - Q3</t>
  </si>
  <si>
    <t xml:space="preserve">4.3.4ah: Response</t>
  </si>
  <si>
    <t xml:space="preserve">4.3.4a_inc_mlp</t>
  </si>
  <si>
    <t xml:space="preserve">4.3.4a_inc_mlp_ad</t>
  </si>
  <si>
    <t xml:space="preserve">4.3.4ai: Youth - Q4</t>
  </si>
  <si>
    <t xml:space="preserve">4.3.4ai: Response</t>
  </si>
  <si>
    <t xml:space="preserve">4.3.4aj: Youth - Q5</t>
  </si>
  <si>
    <t xml:space="preserve">4.3.4aj: Response</t>
  </si>
  <si>
    <t xml:space="preserve">4.3.4a_inc_hmp</t>
  </si>
  <si>
    <t xml:space="preserve">4.3.4a_inc_hmp_ad</t>
  </si>
  <si>
    <t xml:space="preserve">4.3.4a_inc_h_l</t>
  </si>
  <si>
    <t xml:space="preserve">4.3.4ak: Youth - disability</t>
  </si>
  <si>
    <t xml:space="preserve">4.3.4ak: Response</t>
  </si>
  <si>
    <t xml:space="preserve">4.3.4a_disp</t>
  </si>
  <si>
    <t xml:space="preserve">4.3.4a_disp_ad</t>
  </si>
  <si>
    <t xml:space="preserve">4.3.4ba: Adult - overall</t>
  </si>
  <si>
    <t xml:space="preserve">4.3.4ba: Response</t>
  </si>
  <si>
    <t xml:space="preserve">4.3.4bb: Adult - males</t>
  </si>
  <si>
    <t xml:space="preserve">4.3.4bb: Response</t>
  </si>
  <si>
    <t xml:space="preserve">4.3.4bc: Adult - females</t>
  </si>
  <si>
    <t xml:space="preserve">4.3.4bc: Response</t>
  </si>
  <si>
    <t xml:space="preserve">4.3.4b_gp</t>
  </si>
  <si>
    <t xml:space="preserve">4.3.4b_gp_ad</t>
  </si>
  <si>
    <t xml:space="preserve">4.3.4bd: Adult - urban</t>
  </si>
  <si>
    <t xml:space="preserve">4.3.4bd: Response</t>
  </si>
  <si>
    <t xml:space="preserve">4.3.4be: Adult - rural</t>
  </si>
  <si>
    <t xml:space="preserve">4.3.4be: Response</t>
  </si>
  <si>
    <t xml:space="preserve">4.3.4b_resp</t>
  </si>
  <si>
    <t xml:space="preserve">4.3.4b_resp_ad</t>
  </si>
  <si>
    <t xml:space="preserve">4.3.4bf: Adult - Q1</t>
  </si>
  <si>
    <t xml:space="preserve">4.3.4bf: Response</t>
  </si>
  <si>
    <t xml:space="preserve">4.3.4bg: Adult - Q2</t>
  </si>
  <si>
    <t xml:space="preserve">4.3.4bg: Response</t>
  </si>
  <si>
    <t xml:space="preserve">4.3.4bh: Adult - Q3</t>
  </si>
  <si>
    <t xml:space="preserve">4.3.4bh: Response</t>
  </si>
  <si>
    <t xml:space="preserve">4.3.4b_inc_mlp</t>
  </si>
  <si>
    <t xml:space="preserve">4.3.4b_inc_mlp_ad</t>
  </si>
  <si>
    <t xml:space="preserve">4.3.4bi: Adult - Q4</t>
  </si>
  <si>
    <t xml:space="preserve">4.3.4bi: Response</t>
  </si>
  <si>
    <t xml:space="preserve">4.3.4bj: Adult - Q5</t>
  </si>
  <si>
    <t xml:space="preserve">4.3.4bj: Response</t>
  </si>
  <si>
    <t xml:space="preserve">4.3.4b_inc_hmp</t>
  </si>
  <si>
    <t xml:space="preserve">4.3.4b_inc_hmp_ad</t>
  </si>
  <si>
    <t xml:space="preserve">4.3.4b_inc_h_l</t>
  </si>
  <si>
    <t xml:space="preserve">4.3.4bk: Adult - disability</t>
  </si>
  <si>
    <t xml:space="preserve">4.3.4bk: Response</t>
  </si>
  <si>
    <t xml:space="preserve">4.3.4b_disp</t>
  </si>
  <si>
    <t xml:space="preserve">4.3.4b_disp_ad</t>
  </si>
  <si>
    <t xml:space="preserve">4.3.4_year</t>
  </si>
  <si>
    <t xml:space="preserve">4.3 Learning Outcomes_Available</t>
  </si>
  <si>
    <t xml:space="preserve">4 All Available</t>
  </si>
  <si>
    <t xml:space="preserve">5.1.1: Response</t>
  </si>
  <si>
    <t xml:space="preserve">5.1.2: Response</t>
  </si>
  <si>
    <t xml:space="preserve">5.1.3a: Overall</t>
  </si>
  <si>
    <t xml:space="preserve">5.1.3a: Response</t>
  </si>
  <si>
    <t xml:space="preserve">5.1.3b: In primary schools</t>
  </si>
  <si>
    <t xml:space="preserve">5.1.3b: Response</t>
  </si>
  <si>
    <t xml:space="preserve">5.1.3c: In secondary schools</t>
  </si>
  <si>
    <t xml:space="preserve">5.1.3c: Response</t>
  </si>
  <si>
    <t xml:space="preserve">C w Disability_Available</t>
  </si>
  <si>
    <t xml:space="preserve">5.2.1: Response</t>
  </si>
  <si>
    <t xml:space="preserve">5.2.2: Response</t>
  </si>
  <si>
    <t xml:space="preserve">5.2.3a: Primary schools</t>
  </si>
  <si>
    <t xml:space="preserve">5.2.3a: Response</t>
  </si>
  <si>
    <t xml:space="preserve">5.2.3b: Secondary schools</t>
  </si>
  <si>
    <t xml:space="preserve">5.2.3b: Response</t>
  </si>
  <si>
    <t xml:space="preserve">C of Minorities_Available</t>
  </si>
  <si>
    <t xml:space="preserve">5.3.1: Response</t>
  </si>
  <si>
    <t xml:space="preserve">5.3.2: Response</t>
  </si>
  <si>
    <t xml:space="preserve">5.3.3: Response</t>
  </si>
  <si>
    <t xml:space="preserve">5.3.4: Response</t>
  </si>
  <si>
    <t xml:space="preserve">Out of S Education_Available</t>
  </si>
  <si>
    <t xml:space="preserve">5.4.1: Response</t>
  </si>
  <si>
    <t xml:space="preserve">5.4.2: Response</t>
  </si>
  <si>
    <t xml:space="preserve">5.4.3: Response</t>
  </si>
  <si>
    <t xml:space="preserve">5.4.4: Response</t>
  </si>
  <si>
    <t xml:space="preserve">5.4.5: Response</t>
  </si>
  <si>
    <t xml:space="preserve">5.4.6: Response</t>
  </si>
  <si>
    <t xml:space="preserve">5.4.7: Response</t>
  </si>
  <si>
    <t xml:space="preserve">5.4: Average</t>
  </si>
  <si>
    <t xml:space="preserve">Out of S Children_Available</t>
  </si>
  <si>
    <t xml:space="preserve">5 Available</t>
  </si>
  <si>
    <t xml:space="preserve">Australia</t>
  </si>
  <si>
    <t xml:space="preserve">Yes </t>
  </si>
  <si>
    <t xml:space="preserve">Yes with Reservations</t>
  </si>
  <si>
    <t xml:space="preserve">Yes</t>
  </si>
  <si>
    <t xml:space="preserve">No</t>
  </si>
  <si>
    <t xml:space="preserve">NA</t>
  </si>
  <si>
    <t xml:space="preserve">Yes, and it is justiciable</t>
  </si>
  <si>
    <t xml:space="preserve">Every Other Year</t>
  </si>
  <si>
    <t xml:space="preserve">No data</t>
  </si>
  <si>
    <t xml:space="preserve">Yes, national law provides for both free and compulsory primary education.</t>
  </si>
  <si>
    <t xml:space="preserve">Yes, primary education is free for all children.</t>
  </si>
  <si>
    <t xml:space="preserve">AU$24,081</t>
  </si>
  <si>
    <t xml:space="preserve">Yes`</t>
  </si>
  <si>
    <t xml:space="preserve">Male</t>
  </si>
  <si>
    <t xml:space="preserve">Rural</t>
  </si>
  <si>
    <t xml:space="preserve">Low</t>
  </si>
  <si>
    <t xml:space="preserve">Mid</t>
  </si>
  <si>
    <t xml:space="preserve">Female</t>
  </si>
  <si>
    <t xml:space="preserve">Urban</t>
  </si>
  <si>
    <t xml:space="preserve">High</t>
  </si>
  <si>
    <t xml:space="preserve">Overall</t>
  </si>
  <si>
    <t xml:space="preserve">Yes, violence and abuse is regularly practiced.</t>
  </si>
  <si>
    <t xml:space="preserve">Equal</t>
  </si>
  <si>
    <t xml:space="preserve">Yes, it is generally available</t>
  </si>
  <si>
    <t xml:space="preserve">1</t>
  </si>
  <si>
    <t xml:space="preserve">0</t>
  </si>
  <si>
    <t xml:space="preserve">Canada</t>
  </si>
  <si>
    <t xml:space="preserve">Yes with Reserations</t>
  </si>
  <si>
    <t xml:space="preserve">Yes  </t>
  </si>
  <si>
    <t xml:space="preserve">Annually</t>
  </si>
  <si>
    <t xml:space="preserve">6191 CAD</t>
  </si>
  <si>
    <t xml:space="preserve">Yes, violence and abuse is rarely practiced</t>
  </si>
  <si>
    <t xml:space="preserve">Yes it is universally available</t>
  </si>
  <si>
    <t xml:space="preserve">Chile</t>
  </si>
  <si>
    <t xml:space="preserve">Yes, but it is not justiciable</t>
  </si>
  <si>
    <t xml:space="preserve">No, primary education is free for half the children</t>
  </si>
  <si>
    <t xml:space="preserve">Yes, it is regularly practiced</t>
  </si>
  <si>
    <t xml:space="preserve">Yes, corporal punishment is regularly practiced</t>
  </si>
  <si>
    <t xml:space="preserve">Yes, but availability is rare or uncommon</t>
  </si>
  <si>
    <t xml:space="preserve">DRC</t>
  </si>
  <si>
    <t xml:space="preserve">No, primary education is not free for anyone</t>
  </si>
  <si>
    <t xml:space="preserve">Yes, corporal punishment is very common in practice.</t>
  </si>
  <si>
    <t xml:space="preserve">Ethiopia</t>
  </si>
  <si>
    <t xml:space="preserve">2014-2015</t>
  </si>
  <si>
    <t xml:space="preserve">Yes, corporal punishment is rarely practiced</t>
  </si>
  <si>
    <t xml:space="preserve">Yes, but mobile schools are rare or uncommon</t>
  </si>
  <si>
    <t xml:space="preserve">Honduras</t>
  </si>
  <si>
    <t xml:space="preserve">No, primary education is free for the majority of children.</t>
  </si>
  <si>
    <t xml:space="preserve">46 dollars </t>
  </si>
  <si>
    <t xml:space="preserve">Yes, but it is rare or uncommon</t>
  </si>
  <si>
    <t xml:space="preserve">Indonesia</t>
  </si>
  <si>
    <t xml:space="preserve">Yes, but it is rarely practiced.</t>
  </si>
  <si>
    <t xml:space="preserve">Nigeria</t>
  </si>
  <si>
    <t xml:space="preserve">urban</t>
  </si>
  <si>
    <t xml:space="preserve">Palestine</t>
  </si>
  <si>
    <t xml:space="preserve">Yes, mobile schools are available universally</t>
  </si>
  <si>
    <t xml:space="preserve">997</t>
  </si>
  <si>
    <t xml:space="preserve">Philippines</t>
  </si>
  <si>
    <t xml:space="preserve">2008-2012</t>
  </si>
  <si>
    <t xml:space="preserve">Yes, they are generally available in schools.</t>
  </si>
  <si>
    <t xml:space="preserve">.33</t>
  </si>
  <si>
    <t xml:space="preserve">Yes, but it is rarely practiced</t>
  </si>
  <si>
    <t xml:space="preserve">SouthKorea</t>
  </si>
  <si>
    <t xml:space="preserve">4,773 USD</t>
  </si>
  <si>
    <t xml:space="preserve">Tanzania</t>
  </si>
  <si>
    <t xml:space="preserve">2015-2016</t>
  </si>
  <si>
    <t xml:space="preserve">Tsh 1,200,000</t>
  </si>
  <si>
    <t xml:space="preserve">Yes, it is nearly universally practiced.</t>
  </si>
  <si>
    <t xml:space="preserve">Fmale</t>
  </si>
  <si>
    <t xml:space="preserve">U.S.</t>
  </si>
  <si>
    <t xml:space="preserve">UK</t>
  </si>
  <si>
    <t xml:space="preserve">5670 GBP</t>
  </si>
  <si>
    <t xml:space="preserve">Zimbabwe</t>
  </si>
  <si>
    <t xml:space="preserve">Once every 3 to 5 years</t>
  </si>
  <si>
    <t xml:space="preserve">No, national law provides for free or compulsory primary education but not both.</t>
  </si>
  <si>
    <t xml:space="preserve">No, primary education is free for the minority of children.</t>
  </si>
  <si>
    <t xml:space="preserve">$391,66</t>
  </si>
  <si>
    <t xml:space="preserve">Coded response used for calculations</t>
  </si>
  <si>
    <t xml:space="preserve">Original response</t>
  </si>
  <si>
    <t xml:space="preserve">Themes</t>
  </si>
  <si>
    <t xml:space="preserve">Subtheme Scores</t>
  </si>
  <si>
    <t xml:space="preserve">Cross-cuting themes</t>
  </si>
  <si>
    <t xml:space="preserve">Country</t>
  </si>
  <si>
    <t xml:space="preserve">Index score</t>
  </si>
  <si>
    <t xml:space="preserve">Governance</t>
  </si>
  <si>
    <t xml:space="preserve">Availability </t>
  </si>
  <si>
    <t xml:space="preserve">Accessibility</t>
  </si>
  <si>
    <t xml:space="preserve">Acceptability</t>
  </si>
  <si>
    <t xml:space="preserve">Adaptability</t>
  </si>
  <si>
    <t xml:space="preserve">International Framework</t>
  </si>
  <si>
    <t xml:space="preserve">National Law</t>
  </si>
  <si>
    <t xml:space="preserve">Plan of Action</t>
  </si>
  <si>
    <t xml:space="preserve">Monitoring and Reporting</t>
  </si>
  <si>
    <t xml:space="preserve">Financing</t>
  </si>
  <si>
    <t xml:space="preserve">Data availability</t>
  </si>
  <si>
    <t xml:space="preserve">Classrooms</t>
  </si>
  <si>
    <t xml:space="preserve">Sanitation</t>
  </si>
  <si>
    <t xml:space="preserve">Teachers</t>
  </si>
  <si>
    <t xml:space="preserve">Textbooks</t>
  </si>
  <si>
    <t xml:space="preserve">Free Education</t>
  </si>
  <si>
    <t xml:space="preserve">Discrimination</t>
  </si>
  <si>
    <t xml:space="preserve">Participation</t>
  </si>
  <si>
    <t xml:space="preserve">Aims of Education</t>
  </si>
  <si>
    <t xml:space="preserve">Learning Environment</t>
  </si>
  <si>
    <t xml:space="preserve">Learning Outcomes</t>
  </si>
  <si>
    <t xml:space="preserve">Children with Disabilities</t>
  </si>
  <si>
    <t xml:space="preserve">Children of Minorities</t>
  </si>
  <si>
    <t xml:space="preserve">Out of School Education </t>
  </si>
  <si>
    <t xml:space="preserve">Out of School Children</t>
  </si>
  <si>
    <t xml:space="preserve">Alignment of education aims</t>
  </si>
  <si>
    <r>
      <rPr>
        <b val="true"/>
        <sz val="10"/>
        <rFont val="Arial"/>
        <family val="2"/>
        <charset val="1"/>
      </rPr>
      <t xml:space="preserve">Children with disabilities</t>
    </r>
    <r>
      <rPr>
        <sz val="10"/>
        <rFont val="Arial"/>
        <family val="2"/>
        <charset val="1"/>
      </rPr>
      <t xml:space="preserve"> - Overall</t>
    </r>
  </si>
  <si>
    <t xml:space="preserve">Content of education</t>
  </si>
  <si>
    <r>
      <rPr>
        <b val="true"/>
        <sz val="10"/>
        <rFont val="Arial"/>
        <family val="2"/>
        <charset val="1"/>
      </rPr>
      <t xml:space="preserve">Girls' Education</t>
    </r>
    <r>
      <rPr>
        <sz val="10"/>
        <rFont val="Arial"/>
        <family val="2"/>
        <charset val="1"/>
      </rPr>
      <t xml:space="preserve"> - Overall State of Girls' Education</t>
    </r>
  </si>
  <si>
    <r>
      <rPr>
        <b val="true"/>
        <sz val="10"/>
        <rFont val="Arial"/>
        <family val="2"/>
        <charset val="1"/>
      </rPr>
      <t xml:space="preserve">Girls' Education </t>
    </r>
    <r>
      <rPr>
        <sz val="10"/>
        <rFont val="Arial"/>
        <family val="2"/>
        <charset val="1"/>
      </rPr>
      <t xml:space="preserve">- Discriminatory Environment</t>
    </r>
  </si>
  <si>
    <r>
      <rPr>
        <b val="true"/>
        <sz val="10"/>
        <rFont val="Arial"/>
        <family val="2"/>
        <charset val="1"/>
      </rPr>
      <t xml:space="preserve">Girls' Education </t>
    </r>
    <r>
      <rPr>
        <sz val="10"/>
        <rFont val="Arial"/>
        <family val="2"/>
        <charset val="1"/>
      </rPr>
      <t xml:space="preserve">- Relative state</t>
    </r>
  </si>
  <si>
    <t xml:space="preserve">Indigenous and minority populations</t>
  </si>
  <si>
    <t xml:space="preserve">Monitoring and Accountability</t>
  </si>
  <si>
    <t xml:space="preserve">National Normative Framework</t>
  </si>
  <si>
    <t xml:space="preserve">Direct and Indirect Costs - Legal Regulations</t>
  </si>
  <si>
    <t xml:space="preserve">Direct and Indirect Costs - Practice Environment</t>
  </si>
  <si>
    <t xml:space="preserve">Private education</t>
  </si>
  <si>
    <r>
      <rPr>
        <b val="true"/>
        <sz val="10"/>
        <rFont val="Arial"/>
        <family val="2"/>
        <charset val="1"/>
      </rPr>
      <t xml:space="preserve">Regional Disparities:</t>
    </r>
    <r>
      <rPr>
        <sz val="10"/>
        <rFont val="Arial"/>
        <family val="2"/>
        <charset val="1"/>
      </rPr>
      <t xml:space="preserve"> Relative State of Children in Rural Settings</t>
    </r>
  </si>
  <si>
    <r>
      <rPr>
        <b val="true"/>
        <sz val="10"/>
        <rFont val="Arial"/>
        <family val="2"/>
        <charset val="1"/>
      </rPr>
      <t xml:space="preserve">SDG 4: </t>
    </r>
    <r>
      <rPr>
        <sz val="10"/>
        <rFont val="Arial"/>
        <family val="2"/>
        <charset val="1"/>
      </rPr>
      <t xml:space="preserve">SDG 4.1 Free and equitable</t>
    </r>
  </si>
  <si>
    <r>
      <rPr>
        <b val="true"/>
        <sz val="10"/>
        <rFont val="Arial"/>
        <family val="2"/>
        <charset val="1"/>
      </rPr>
      <t xml:space="preserve">SDG 4: </t>
    </r>
    <r>
      <rPr>
        <sz val="10"/>
        <rFont val="Arial"/>
        <family val="2"/>
        <charset val="1"/>
      </rPr>
      <t xml:space="preserve">SDG 4.3 Beyond K - 12</t>
    </r>
  </si>
  <si>
    <r>
      <rPr>
        <b val="true"/>
        <sz val="10"/>
        <rFont val="Arial"/>
        <family val="2"/>
        <charset val="1"/>
      </rPr>
      <t xml:space="preserve">SDG 4: </t>
    </r>
    <r>
      <rPr>
        <sz val="10"/>
        <rFont val="Arial"/>
        <family val="2"/>
        <charset val="1"/>
      </rPr>
      <t xml:space="preserve">SDG 4.5 Inequality and inaccessibility</t>
    </r>
  </si>
  <si>
    <r>
      <rPr>
        <b val="true"/>
        <sz val="10"/>
        <rFont val="Arial"/>
        <family val="2"/>
        <charset val="1"/>
      </rPr>
      <t xml:space="preserve">SDG 4: </t>
    </r>
    <r>
      <rPr>
        <sz val="10"/>
        <rFont val="Arial"/>
        <family val="2"/>
        <charset val="1"/>
      </rPr>
      <t xml:space="preserve">SDG 4.6 Adult literacy and lifelong learning</t>
    </r>
  </si>
  <si>
    <r>
      <rPr>
        <b val="true"/>
        <sz val="10"/>
        <rFont val="Arial"/>
        <family val="2"/>
        <charset val="1"/>
      </rPr>
      <t xml:space="preserve">SDG 4: </t>
    </r>
    <r>
      <rPr>
        <sz val="10"/>
        <rFont val="Arial"/>
        <family val="2"/>
        <charset val="1"/>
      </rPr>
      <t xml:space="preserve">SDG 4.7 Sustainability</t>
    </r>
  </si>
  <si>
    <r>
      <rPr>
        <b val="true"/>
        <sz val="10"/>
        <rFont val="Arial"/>
        <family val="2"/>
        <charset val="1"/>
      </rPr>
      <t xml:space="preserve">SDG 4: </t>
    </r>
    <r>
      <rPr>
        <sz val="10"/>
        <rFont val="Arial"/>
        <family val="2"/>
        <charset val="1"/>
      </rPr>
      <t xml:space="preserve">SDG 4.a Safe learning environment</t>
    </r>
  </si>
  <si>
    <r>
      <rPr>
        <b val="true"/>
        <sz val="10"/>
        <rFont val="Arial"/>
        <family val="2"/>
        <charset val="1"/>
      </rPr>
      <t xml:space="preserve">SDG 4: </t>
    </r>
    <r>
      <rPr>
        <sz val="10"/>
        <rFont val="Arial"/>
        <family val="2"/>
        <charset val="1"/>
      </rPr>
      <t xml:space="preserve">4.c Qualified teachers</t>
    </r>
  </si>
  <si>
    <r>
      <rPr>
        <b val="true"/>
        <sz val="10"/>
        <rFont val="Arial"/>
        <family val="2"/>
        <charset val="1"/>
      </rPr>
      <t xml:space="preserve">SDG 4: </t>
    </r>
    <r>
      <rPr>
        <sz val="10"/>
        <rFont val="Arial"/>
        <family val="2"/>
        <charset val="1"/>
      </rPr>
      <t xml:space="preserve">Overall</t>
    </r>
  </si>
  <si>
    <r>
      <rPr>
        <b val="true"/>
        <sz val="10"/>
        <rFont val="Arial"/>
        <family val="2"/>
        <charset val="1"/>
      </rPr>
      <t xml:space="preserve">Teachers: </t>
    </r>
    <r>
      <rPr>
        <sz val="10"/>
        <rFont val="Arial"/>
        <family val="2"/>
        <charset val="1"/>
      </rPr>
      <t xml:space="preserve">Effect of Teacher Training</t>
    </r>
  </si>
  <si>
    <r>
      <rPr>
        <b val="true"/>
        <sz val="10"/>
        <rFont val="Arial"/>
        <family val="2"/>
        <charset val="1"/>
      </rPr>
      <t xml:space="preserve">Teachers: </t>
    </r>
    <r>
      <rPr>
        <sz val="10"/>
        <rFont val="Arial"/>
        <family val="2"/>
        <charset val="1"/>
      </rPr>
      <t xml:space="preserve">Content of Teacher Training</t>
    </r>
  </si>
  <si>
    <r>
      <rPr>
        <b val="true"/>
        <sz val="10"/>
        <rFont val="Arial"/>
        <family val="2"/>
        <charset val="1"/>
      </rPr>
      <t xml:space="preserve">Teachers: </t>
    </r>
    <r>
      <rPr>
        <sz val="10"/>
        <rFont val="Arial"/>
        <family val="2"/>
        <charset val="1"/>
      </rPr>
      <t xml:space="preserve">Overall teaching framework</t>
    </r>
  </si>
  <si>
    <t xml:space="preserve">South Korea</t>
  </si>
  <si>
    <t xml:space="preserve">US</t>
  </si>
  <si>
    <t xml:space="preserve">12: Alignment of education aims</t>
  </si>
  <si>
    <t xml:space="preserve">12A: Alignment of education aims</t>
  </si>
  <si>
    <t xml:space="preserve">4.1.1a: Do national laws or policies direct education towards the full development of the child’s personality, talents, and mental and physical abilities?</t>
  </si>
  <si>
    <t xml:space="preserve">4.1.2a: Does the national curriculum direct education towards the full development of the child’s personality, talents, and mental and physical abilities?</t>
  </si>
  <si>
    <t xml:space="preserve">4.1.3a: Does the required training for teachers include improving the skills necessary for teaching towards the full development of the child’s personality, talents, and mental and physical abilities?</t>
  </si>
  <si>
    <t xml:space="preserve">4.1.1b: Do national laws or policies direct education towards the full development of respect for human rights and fundamental freedoms?</t>
  </si>
  <si>
    <t xml:space="preserve">4.1.2b: Does the national curriculum direct education towards the full development of respect for human rights and fundamental freedoms?</t>
  </si>
  <si>
    <t xml:space="preserve">4.1.3b: Does the required training for teachers include improving the skills necessary for teaching towards the full development of respect for human rights and fundamental freedoms?</t>
  </si>
  <si>
    <t xml:space="preserve">4.1.1c: Do national laws or policies direct education towards the full development of respect for the child’s parents, cultural identity, language, and values, as well as respect for the values of the child’s country and other civilizations?</t>
  </si>
  <si>
    <t xml:space="preserve">4.1.2c: Does the national curriculum direct education towards the full development of respect for the child’s parents, cultural identity, language, and values, as well as respect for the values of the child’s country and other civilizations?</t>
  </si>
  <si>
    <t xml:space="preserve">4.1.3c: Does the required training for teachers include improving the skills necessary for teaching towards the full development of respect for the child’s parents, cultural identity, language, and values, as well as respect for the values of the child’s country and other civilizations?</t>
  </si>
  <si>
    <t xml:space="preserve">4.1.1d: Do national laws or policies direct education towards the full development of the child’s responsibilities in a free society, including understanding, peace, tolerance, equality, and friendship among all persons and groups?</t>
  </si>
  <si>
    <t xml:space="preserve">4.1.2d: Does the national curriculum direct education towards the full development of the child’s responsibilities in a free society, including understanding, peace, tolerance, equality, and friendship among all persons and groups?</t>
  </si>
  <si>
    <t xml:space="preserve">4.1.3d: Does the required training for teachers include improving the skills necessary for teaching towards the full development of the child’s responsibilities in a free society, including understanding, peace, tolerance, equality, and friendship among all persons and groups?</t>
  </si>
  <si>
    <t xml:space="preserve">4.1.1e: Do national laws or policies direct education towards the full development of respect for the natural environment?</t>
  </si>
  <si>
    <t xml:space="preserve">4.1.2e: Does the national curriculum direct education towards the full development of respect for the natural environment?</t>
  </si>
  <si>
    <t xml:space="preserve">4.1.3e: Does the required training for teachers include improving the skills necessary for teaching towards the full development of respect for the natural environment?</t>
  </si>
  <si>
    <t xml:space="preserve">12A: Average</t>
  </si>
  <si>
    <t xml:space="preserve">12: Average</t>
  </si>
  <si>
    <t xml:space="preserve">1: Children with Disabilities</t>
  </si>
  <si>
    <t xml:space="preserve">1A: Structure and support</t>
  </si>
  <si>
    <t xml:space="preserve">1.1.1d: Is the State party to the following United Nations treaties: The convention on the Rights of Persons with Disabilities</t>
  </si>
  <si>
    <t xml:space="preserve">3.2.1j: Do national laws forbid discrimination in education by disability status?</t>
  </si>
  <si>
    <t xml:space="preserve">5.1.1: Do national laws recognize the right to education for children with disabilities</t>
  </si>
  <si>
    <t xml:space="preserve">5.1.3a: What is the percentage of teachers trained to teach children with disabilities?</t>
  </si>
  <si>
    <t xml:space="preserve">1A: Average</t>
  </si>
  <si>
    <t xml:space="preserve">1B: Participation and achievement</t>
  </si>
  <si>
    <t xml:space="preserve">3.3.1ak: What is the gross enrollment rate for primary schools? For students with a disability</t>
  </si>
  <si>
    <t xml:space="preserve">3.3.1bk: What is the gross enrollment rate for secondary schools? For students with a disability</t>
  </si>
  <si>
    <t xml:space="preserve">3.3.1ck: What is the gross enrollment rate for technical and vocational training? For students with a disability</t>
  </si>
  <si>
    <t xml:space="preserve">3.3.1dk: What is the gross enrollment rate for tertiary schools? For students with a disability</t>
  </si>
  <si>
    <t xml:space="preserve">3.3.2ak: What is the net enrollment rate for primary schools? For students with a disability</t>
  </si>
  <si>
    <t xml:space="preserve">3.3.2bk: What is the net enrollment rate for secondary schools? For students with a disability</t>
  </si>
  <si>
    <t xml:space="preserve">3.3.3ak: What is the primary school completion rate? For students with a disability</t>
  </si>
  <si>
    <t xml:space="preserve">3.3.3bk: What is the secondary school completion rate? For students with a disability</t>
  </si>
  <si>
    <t xml:space="preserve">3.3.3ck: What is the completion rate for technical and vocational training? For students with a disability</t>
  </si>
  <si>
    <t xml:space="preserve">3.3.3dk: What is the tertiary school completion rate? For students with a disability</t>
  </si>
  <si>
    <t xml:space="preserve">4.3.3ak: What percent of students received an overall passing score on the national assessment/ exam (primary school)? For students with a disability</t>
  </si>
  <si>
    <t xml:space="preserve">4.3.3bk: What percent of students received a passing score on the national reading assessment/ exam (primary school)? For students with a disability</t>
  </si>
  <si>
    <t xml:space="preserve">4.3.3ck: What percent of students received a passing score on the national mathematics assessment/ exam (primary school)? For students with a disability</t>
  </si>
  <si>
    <t xml:space="preserve">4.3.3dk: What percent of students received an overall passing score on the national assessment/ exam (secondary school)? For students with a disability</t>
  </si>
  <si>
    <t xml:space="preserve">4.3.3ek: What percent of students received a passing score on the national reading assessment/ exam (secondary school)? For students with a disability</t>
  </si>
  <si>
    <t xml:space="preserve">4.3.3fk: What percent of students received a passing score on the national mathematics assessment/ exam (secondary school)? For students with a disability</t>
  </si>
  <si>
    <t xml:space="preserve">4.3.4ak: What is the youth literacy rate (ages 15-24)? For individuals with a disability?</t>
  </si>
  <si>
    <t xml:space="preserve">4.3.4bk: What is the adult literacy rate (ages 15+)? For individuals with a disability?</t>
  </si>
  <si>
    <t xml:space="preserve">1B: Average</t>
  </si>
  <si>
    <t xml:space="preserve">1: Average</t>
  </si>
  <si>
    <t xml:space="preserve">2: Content of Education</t>
  </si>
  <si>
    <t xml:space="preserve">2A: Content of Education</t>
  </si>
  <si>
    <t xml:space="preserve">1.5.6b: What is the percentage of the national education budget that is allocated to teaching and learning materials?</t>
  </si>
  <si>
    <t xml:space="preserve">4.1.4: Are there established mechanisms to ensure that textbooks used in both the public and private schools are aligned with the curriculum guidelines provided by the Ministry of Education?</t>
  </si>
  <si>
    <t xml:space="preserve">4.3.1a: Do national assessments or exams attempt to evaluate pupils progress towards the following aims? -  the full development of the child’s personality, talents, and mental and physical abilities</t>
  </si>
  <si>
    <t xml:space="preserve">4.3.1b: Do national assessments or exams attempt to evaluate pupils progress towards the following aims? - the development of respect for human rights and fundamental freedoms</t>
  </si>
  <si>
    <t xml:space="preserve">4.3.1c: Do national assessments or exams attempt to evaluate pupils progress towards the following aims? - the development of respect for the child’s parents, cultural identity, language, and values, as well as respect for the values of the child’s country and other civilizations</t>
  </si>
  <si>
    <t xml:space="preserve">4.3.1d: Do national assessments or exams attempt to evaluate pupils progress towards the following aims? - the development of the child’s responsibilities in a free society, including understanding peace, tolerance, equality, and friendship among all persons and groups</t>
  </si>
  <si>
    <t xml:space="preserve">4.3.1e: Do national assessments or exams attempt to evaluate pupils progress towards the following aims? -  the development of respect for the natural environment</t>
  </si>
  <si>
    <t xml:space="preserve">4.1.1a: Does the national curriculum direct education towards the full development of the child’s personality, talents, and mental and physical abilities?</t>
  </si>
  <si>
    <t xml:space="preserve">4.1.1b: Does the national curriculum direct education towards the full development of respect for human rights and fundamental freedoms?</t>
  </si>
  <si>
    <t xml:space="preserve">4.1.1c: Does the national curriculum direct education towards the full development of respect for the child’s parents, cultural identity, language, and values, as well as respect for the values of the child’s country and other civilizations?</t>
  </si>
  <si>
    <t xml:space="preserve">4.1.1d: Does the national curriculum direct education towards the full development of the child’s responsibilities in a free society, including understanding, peace, tolerance, equality, and friendship among all persons and groups?</t>
  </si>
  <si>
    <t xml:space="preserve">4.1.1e: Does the national curriculum direct education towards the full development of respect for the natural environment?</t>
  </si>
  <si>
    <t xml:space="preserve">4.1.5a: Does the national curriculum include health and well-being?</t>
  </si>
  <si>
    <t xml:space="preserve">4.1.5b: Does the national curriculum include human rights?</t>
  </si>
  <si>
    <t xml:space="preserve">4.1.5c: Does the national curriculum include the arts?</t>
  </si>
  <si>
    <t xml:space="preserve">2A: Average</t>
  </si>
  <si>
    <t xml:space="preserve">2: Average</t>
  </si>
  <si>
    <t xml:space="preserve">3: Girls' Education</t>
  </si>
  <si>
    <t xml:space="preserve">3A: Overall State of Girls’ Education</t>
  </si>
  <si>
    <t xml:space="preserve">3A.A: Structure and support</t>
  </si>
  <si>
    <t xml:space="preserve">3.2.1b: Do domestic laws forbid discrimination in education by sex?</t>
  </si>
  <si>
    <t xml:space="preserve">3.2.2: Is the expulsion of girls from school because of pregnancy or for having a baby explicitly forbidden in legislation?</t>
  </si>
  <si>
    <t xml:space="preserve">5.4.1: Does national law prohibit early marriage (before the age of 18)?</t>
  </si>
  <si>
    <t xml:space="preserve">5.4.2: What percent of women were married by the age of 18?</t>
  </si>
  <si>
    <t xml:space="preserve">3A.A: Average</t>
  </si>
  <si>
    <t xml:space="preserve">3A.B: Participation and achievement</t>
  </si>
  <si>
    <t xml:space="preserve">3.3.1ac: What is the gross primary school enrollment rate? for females</t>
  </si>
  <si>
    <t xml:space="preserve">3.3.1bc: What is the gross secondary school enrollment rate? for females</t>
  </si>
  <si>
    <t xml:space="preserve">3.3.1cc: What is the gross enrollment rate for technical and vocational training? for females</t>
  </si>
  <si>
    <t xml:space="preserve">3.3.1dc: What is the gross enrollment rate for tertiary schools? for females</t>
  </si>
  <si>
    <t xml:space="preserve">3.3.2ac: What is the net primary school enrollment rate? for females?</t>
  </si>
  <si>
    <t xml:space="preserve">3.3.2bc: What is the net enrollment rate for secondary schools? for females?</t>
  </si>
  <si>
    <t xml:space="preserve">3.3.3ac: What is the public primary school completion rate? for females?</t>
  </si>
  <si>
    <t xml:space="preserve">3.3.3bc: What is the secondary school completion rate? for females?</t>
  </si>
  <si>
    <t xml:space="preserve">3.3.3cc: What is the completion rate for technical and vocational training programs? for females?</t>
  </si>
  <si>
    <t xml:space="preserve">3.3.3dc: What is the tertiary school completion rate? for females?</t>
  </si>
  <si>
    <t xml:space="preserve">4.3.3ac: What percent of students received an overall passing score on the national assessment/exam (primary school)? For females</t>
  </si>
  <si>
    <t xml:space="preserve">4.3.3bc: What percent of students received a passing score on the national reading assessment/exam (primary school)? For females</t>
  </si>
  <si>
    <t xml:space="preserve">4.3.3cc: What percent of students received a passing score on the national mathematics assessment/exam (primary school)? For females</t>
  </si>
  <si>
    <t xml:space="preserve">4.3.3dc: What percent of students received an overall passing score on the national assessment/exam (secondary school)? For females</t>
  </si>
  <si>
    <t xml:space="preserve">4.3.3ec: What percent of students received a passing score on the national reading assessment/exam (primary school)? For females</t>
  </si>
  <si>
    <t xml:space="preserve">4.3.3fc: What percent of students received a passing score on the national mathematics assessment/exam (primary school)? For females</t>
  </si>
  <si>
    <t xml:space="preserve">4.3.4ac: What is the youth literacy rate (ages 15 - 24) for females?</t>
  </si>
  <si>
    <t xml:space="preserve">4.3.4bc: What is the adult literacy rate (age 15+) for females?</t>
  </si>
  <si>
    <t xml:space="preserve">3A.B: Average score</t>
  </si>
  <si>
    <t xml:space="preserve">3A: Average</t>
  </si>
  <si>
    <t xml:space="preserve">3B: Discriminatory Environment</t>
  </si>
  <si>
    <t xml:space="preserve">3.2.1b: Does national law forbid discrimination in education by sex?</t>
  </si>
  <si>
    <t xml:space="preserve">3B: Average</t>
  </si>
  <si>
    <t xml:space="preserve">3C: Relative state of girls' education</t>
  </si>
  <si>
    <t xml:space="preserve">3.3.1a_gp: Gross primary school enrollment gender parity</t>
  </si>
  <si>
    <t xml:space="preserve">3.3.1b_gp: Gross secondary school enrollment gender parity</t>
  </si>
  <si>
    <t xml:space="preserve">3.3.1c_gp: Gross TVET enrollment gender parity</t>
  </si>
  <si>
    <t xml:space="preserve">3.3.1d_gp: Gross Tertiary enrollment gender parity</t>
  </si>
  <si>
    <t xml:space="preserve">3.3.2a_gp: Net primary school enrollment gender parity</t>
  </si>
  <si>
    <t xml:space="preserve">3.3.2b_gp: Net secondary school enrollment gender parity</t>
  </si>
  <si>
    <t xml:space="preserve">3.3.3a_gp: Primary school completion gender parity</t>
  </si>
  <si>
    <t xml:space="preserve">3.3.3b_gp: Secondary completion gender parity </t>
  </si>
  <si>
    <t xml:space="preserve">3.3.3c_gp: TVET completion gender parity</t>
  </si>
  <si>
    <t xml:space="preserve">3.3.3d_gp: Tertiary completion gender parity</t>
  </si>
  <si>
    <t xml:space="preserve">4.3.3a_gp: Primary overall national assessement/exam passing gender parity</t>
  </si>
  <si>
    <t xml:space="preserve">4.3.3b_gp: Primary reading national assesssment/exam passing gender parity</t>
  </si>
  <si>
    <t xml:space="preserve">4.3.3c_gp: Primary mathematics national assessment/exam passing gender parity</t>
  </si>
  <si>
    <t xml:space="preserve">4.3.3d_gp: Secondary overall national assessement/exam passing gender parity</t>
  </si>
  <si>
    <t xml:space="preserve">4.3.3e_gp: Secondary reading national assesssment/exam passing gender parity</t>
  </si>
  <si>
    <t xml:space="preserve">4.3.3f_gp: Secondary mathematics national assessment/exam passing gender parity</t>
  </si>
  <si>
    <t xml:space="preserve">4.3.4a_gp: Youth literacy gender parity</t>
  </si>
  <si>
    <t xml:space="preserve">4.3.4b_gp: Adult literacy gender parity</t>
  </si>
  <si>
    <t xml:space="preserve">3C: Average score</t>
  </si>
  <si>
    <t xml:space="preserve">10: Income Inequality</t>
  </si>
  <si>
    <t xml:space="preserve">10A: Relative Enrollment and Completion Rates</t>
  </si>
  <si>
    <t xml:space="preserve">3.3.1a_inc_h_l: Gross primary school enrollment income parity (3.3.1af/3.3.1aj)</t>
  </si>
  <si>
    <t xml:space="preserve">3.3.1b_inc_h_l: Gross secondary school enrollment income parity (3.3.1bf/3.3.1bj)</t>
  </si>
  <si>
    <t xml:space="preserve">3.3.1c_inc_h_l: Gross TVET enrollment income parity (3.3.1cf/3.3.1cj)</t>
  </si>
  <si>
    <t xml:space="preserve">3.3.1d_inc_h_l: Gross Tertiary enrollment income parity (3.3.1df/3.3.1dj)</t>
  </si>
  <si>
    <t xml:space="preserve">3.3.2a_inc_h_l: Net primary school enrollment income parity (3.3.2af/3.3.2aj)</t>
  </si>
  <si>
    <t xml:space="preserve">3.3.2b_inc_h_l: Net secondary school enrollment income parity (3.3.2bf/3.3.2bj)</t>
  </si>
  <si>
    <t xml:space="preserve">3.3.3a_inc_h_l: Public primary completion income parity (3.3.3af/3.3.3aj)</t>
  </si>
  <si>
    <t xml:space="preserve">3.3.3b_inc_h_l: Public secondary completion income parity (3.3.3bf/3.3.3bj)</t>
  </si>
  <si>
    <t xml:space="preserve">3.3.3c_inc_h_l: TVET completion income parity (3.3.3cf/3.3.3cj)</t>
  </si>
  <si>
    <t xml:space="preserve">3.3.3d_inc_h_l: Tertiary completion income parity (3.3.3df/3.3.3dj)</t>
  </si>
  <si>
    <t xml:space="preserve">4.3.3a_inc_h_l: Primary overall national assessment/exam passing income parity (4.3.3af/4.3.3aj)</t>
  </si>
  <si>
    <t xml:space="preserve">4.3.3b_inc_h_l: Primary reading national assessment/exam passing income parity (4.3.3bf/4.3.3bj)</t>
  </si>
  <si>
    <t xml:space="preserve">4.3.3c_inc_h_l: Primary mathematics national assessment/exam passing income parity (4.3.3cf/4.3.3cj)</t>
  </si>
  <si>
    <t xml:space="preserve">4.3.3d_inc_h_l: Secondary overall national assessment/exam passing income parity (4.3.3df/4.3.3dj)</t>
  </si>
  <si>
    <t xml:space="preserve">4.3.3e_inc_h_l: Secondary reading national assessment/exam passing income parity (4.3.3ef/4.3.3ej)</t>
  </si>
  <si>
    <t xml:space="preserve">4.3.3f_inc_h_l: Secondary mathematics national assessment/exam passing income parity (4.3.3ff/4.3.3fj)</t>
  </si>
  <si>
    <t xml:space="preserve">4.3.4a_inc_h_l: Youth literacy income parity (4.3.4af/4.3.4aj)</t>
  </si>
  <si>
    <t xml:space="preserve">4.3.4b_inc_h_l: Adult literacy income parity (4.3.4bf/4.3.4bj)</t>
  </si>
  <si>
    <t xml:space="preserve">10A: Average</t>
  </si>
  <si>
    <t xml:space="preserve">10B: Achievement across Income Quintiles</t>
  </si>
  <si>
    <t xml:space="preserve">4: Indigenous and Minority Populations</t>
  </si>
  <si>
    <t xml:space="preserve">4A: Discriminatory Environment</t>
  </si>
  <si>
    <t xml:space="preserve">1.2.3: Do national laws protect the rights of minorities to establish their own schools?</t>
  </si>
  <si>
    <t xml:space="preserve">3.2.1c: Do national laws forbid discrimination in education by language?</t>
  </si>
  <si>
    <t xml:space="preserve">3.2.1f: Do national laws forbid discrimination in education by national or social origin?</t>
  </si>
  <si>
    <t xml:space="preserve">3.2.1l: Do national laws forbid discrimination in education by nationality?</t>
  </si>
  <si>
    <t xml:space="preserve">3.2.1d: Do national laws forbid discrimination in education by religion?</t>
  </si>
  <si>
    <t xml:space="preserve">3.2.1i: Do national laws forbid discrimination in education by sexual orientation and gender identity?</t>
  </si>
  <si>
    <t xml:space="preserve">5.2.2: Do national laws provide for language of instruction to be in the child’s mother tongue?</t>
  </si>
  <si>
    <t xml:space="preserve">5.2.3a: What percentage of students are not taught in their mother tongue? (primary)</t>
  </si>
  <si>
    <t xml:space="preserve">5.2.3b: What percentage of students are not taught in their mother tongue? (secondary)</t>
  </si>
  <si>
    <t xml:space="preserve">5.3.1: Is primary education available in retention centers/ camps for refugee children?</t>
  </si>
  <si>
    <t xml:space="preserve">5.3.2: Do refugee children receive education integrated with the general education system (i.e., same curricula)?</t>
  </si>
  <si>
    <t xml:space="preserve">4A: Average</t>
  </si>
  <si>
    <t xml:space="preserve">5: Monitoring and Accountability</t>
  </si>
  <si>
    <t xml:space="preserve">5A: Strength of Monitoring and Accountability</t>
  </si>
  <si>
    <t xml:space="preserve">4.2.1: Has the national government adopted specific measures to protect children from violence and abuse in school?</t>
  </si>
  <si>
    <t xml:space="preserve">1.4.4: Is the data on primary school net enrollment rate publicly available?</t>
  </si>
  <si>
    <t xml:space="preserve">1.3.2: Are there targeted implementation dates for each stage in the progressive implementation of the plan?</t>
  </si>
  <si>
    <t xml:space="preserve">2.1.1a: Is there a minimum standard in place setting the numbers of pupils per classroom? (primary school)</t>
  </si>
  <si>
    <t xml:space="preserve">2.1.1c: Is there a minimum standard in place setting the numbers of pupils per classroom? (secondary school)</t>
  </si>
  <si>
    <t xml:space="preserve">2.2.1b: If yes, what is the minimum standard pupil-toilet ratio (primary school)?</t>
  </si>
  <si>
    <t xml:space="preserve">2.2.1d: If yes, what is the minimum standard pupil-toilet ratio (secondary school)?</t>
  </si>
  <si>
    <t xml:space="preserve">1.4.3: How often is data on education regularly collected and made publicly available?</t>
  </si>
  <si>
    <t xml:space="preserve">5A: Average</t>
  </si>
  <si>
    <t xml:space="preserve">6: National Normative Framework</t>
  </si>
  <si>
    <t xml:space="preserve">6A: National Normative Framework</t>
  </si>
  <si>
    <t xml:space="preserve">1.2.1c: Do national laws protect the right to technical and vocational training?</t>
  </si>
  <si>
    <t xml:space="preserve">1.2.2 Do national laws protect the liberty of individuals to establish private schools?</t>
  </si>
  <si>
    <t xml:space="preserve">3.1.1: Do national laws provide for free and compulsory education?</t>
  </si>
  <si>
    <t xml:space="preserve">3.2.1a: Do national laws forbid discrimination in education on race and color (ethnicity)?</t>
  </si>
  <si>
    <t xml:space="preserve">3.2.1b: Do national laws forbid discrimination in education on sex?</t>
  </si>
  <si>
    <t xml:space="preserve">3.2.1c: Do national laws forbid discrimination in education on language?</t>
  </si>
  <si>
    <t xml:space="preserve">3.2.1d: Do national laws forbid discrimination in education on religion?</t>
  </si>
  <si>
    <t xml:space="preserve">3.2.1e: Do national laws forbid discrimination in education on political and other opinion?</t>
  </si>
  <si>
    <t xml:space="preserve">3.2.1f: Do national laws forbid discrimination in education on national or social origin?</t>
  </si>
  <si>
    <t xml:space="preserve">3.2.1g: Do national laws forbid discrimination in education on property?</t>
  </si>
  <si>
    <t xml:space="preserve">3.2.1h: Do national laws forbid discrimination in education on birth?</t>
  </si>
  <si>
    <t xml:space="preserve">3.2.1i: Do national laws forbid discrimination in education on sexual orientation and gender identity?</t>
  </si>
  <si>
    <t xml:space="preserve">3.2.1j: Do national laws forbid discrimination in education on disability?</t>
  </si>
  <si>
    <t xml:space="preserve">3.2.1k: Do national laws forbid discrimination in education on age?</t>
  </si>
  <si>
    <t xml:space="preserve">3.2.1l: Do national laws forbid discrimination in education on nationality?</t>
  </si>
  <si>
    <t xml:space="preserve">3.2.1m: Do national laws forbid discrimination in education on marital and family status?</t>
  </si>
  <si>
    <t xml:space="preserve">3.2.1n: Do national laws forbid discrimination in education on Health status?</t>
  </si>
  <si>
    <t xml:space="preserve">3.2.1o: Do national laws forbid discrimination in education on place of residence?</t>
  </si>
  <si>
    <t xml:space="preserve">3.2.1p: Do national laws forbid discrimination in education on economic and social situation?</t>
  </si>
  <si>
    <t xml:space="preserve">4.1.1d: Do national laws or policies direct education towards the full development of the child’s responsibilities in a free society, including understanding peace, tolerance, equality, and friendship among all persons and groups?</t>
  </si>
  <si>
    <t xml:space="preserve">1.3.3: Does the national education plan include measures to encourage regular attendance and reduce drop-out rates?</t>
  </si>
  <si>
    <t xml:space="preserve">5.4.1: Do national laws prohibit early marriage (before the age of 18)?</t>
  </si>
  <si>
    <t xml:space="preserve">5.4.6: Is the legal minimum age of military recruitment 15 or above?</t>
  </si>
  <si>
    <t xml:space="preserve">6A: Average</t>
  </si>
  <si>
    <t xml:space="preserve">7: Direct and Indirect Costs</t>
  </si>
  <si>
    <t xml:space="preserve">7A: Legal Regulations</t>
  </si>
  <si>
    <t xml:space="preserve">7A: Average</t>
  </si>
  <si>
    <t xml:space="preserve">7B: Practice Environment</t>
  </si>
  <si>
    <t xml:space="preserve">1.5.5a: What is the percentage of total national education budget allocated to each level of education? For primary schools</t>
  </si>
  <si>
    <t xml:space="preserve">1.5.5b: What is the percentage of total national education budget allocated to each level of education? For secondary schools</t>
  </si>
  <si>
    <t xml:space="preserve">1.5.5c: What is the percentage of total national education budget allocated to each level of education? For TVET</t>
  </si>
  <si>
    <t xml:space="preserve">1.5.5d: What is the percentage of total national education budget allocated to each level of education? For tertiary</t>
  </si>
  <si>
    <t xml:space="preserve">1.5.6a: What is the percentage of total national education budget is allocated to the following education components? Teacher Salaries</t>
  </si>
  <si>
    <t xml:space="preserve">1.5.6b: What is the percentage of total national education budget is allocated to the following education components? Teaching and Learning Materials (including teacher training)</t>
  </si>
  <si>
    <t xml:space="preserve">1.5.6c: What is the percentage of total national education budget is allocated to the following education components? Capital Development (Infrastructure)</t>
  </si>
  <si>
    <t xml:space="preserve">3.1.3: What percent of household spending is spent on primary education?</t>
  </si>
  <si>
    <t xml:space="preserve">3.1.4: What percent of household spending is spent on secondary education?</t>
  </si>
  <si>
    <t xml:space="preserve">5.4.5: What percent of children under the age of 15 worked in the labor force?</t>
  </si>
  <si>
    <t xml:space="preserve">7B: Average</t>
  </si>
  <si>
    <t xml:space="preserve">8: Private Education</t>
  </si>
  <si>
    <t xml:space="preserve">8A: Private education Legal Environment</t>
  </si>
  <si>
    <t xml:space="preserve">8A: Average</t>
  </si>
  <si>
    <t xml:space="preserve">11: Regional Disparities</t>
  </si>
  <si>
    <t xml:space="preserve">11A: Relative State of Children in Rural Settings</t>
  </si>
  <si>
    <t xml:space="preserve">3.3.1a_resp: Gross primary school enrollment residential parity (3.3.1ae/3.3.1ad)</t>
  </si>
  <si>
    <t xml:space="preserve">3.3.1b_resp: Gross secondary school enrollment residential parity (3.3.1be/3.3.1bd)</t>
  </si>
  <si>
    <t xml:space="preserve">3.3.1c_resp: Gross TVET enrollment residential parity (3.3.1ce/3.3.1cd)</t>
  </si>
  <si>
    <t xml:space="preserve">3.3.1d_resp: Gross Tertiary enrollment residential parity (3.3.1de/3.3.1dd)</t>
  </si>
  <si>
    <t xml:space="preserve">3.3.2a_resp: Net primary school enrollment residential parity (3.3.2ae/3.3.2ad)</t>
  </si>
  <si>
    <t xml:space="preserve">3.3.2b_resp: Net secondary school enrollment residential parity (3.3.2be/3.3.2bd)</t>
  </si>
  <si>
    <t xml:space="preserve">3.3.3a_resp: Primary completion residential parity (3.3.3ae/3.3.3ad)</t>
  </si>
  <si>
    <t xml:space="preserve">3.3.3b_resp: Public secondary completion residential parity (3.3.3be/3.3.3bd)</t>
  </si>
  <si>
    <t xml:space="preserve">3.3.3c_resp: TVET completion residential parity (3.3.3ce/3.3.3cd)</t>
  </si>
  <si>
    <t xml:space="preserve">3.3.3d_resp: Tertiary completion residential parity (3.3.3de/3.3.3dd)</t>
  </si>
  <si>
    <t xml:space="preserve">4.3.3a_resp: Primary overall national assessment/exam passing residential parity (4.3.3ae/4.3.3ad)</t>
  </si>
  <si>
    <t xml:space="preserve">4.3.3b_resp: Primary reading national assessment/exam passing residential parity (4.3.3be/4.3.3bd)</t>
  </si>
  <si>
    <t xml:space="preserve">4.3.3c_resp: Primary mathematics national assessment/exam passing residential parity (4.3.3ce/4.3.3cd)</t>
  </si>
  <si>
    <t xml:space="preserve">4.3.3d_resp: Secondary overall national assessment/exam passing residential parity (4.3.3de/4.3.3dd)</t>
  </si>
  <si>
    <t xml:space="preserve">4.3.3e_resp: Secondary reading national assessment/exam passing residential parity (4.3.3ee/4.3.3ed)</t>
  </si>
  <si>
    <t xml:space="preserve">4.3.3f_resp: Secondary mathematics national assessment/exam passing residential parity (4.3.3fe/4.3.3fd)</t>
  </si>
  <si>
    <t xml:space="preserve">4.3.4a_resp: Youth literacy residential parity (4.3.4ae/4.3.4ad)</t>
  </si>
  <si>
    <t xml:space="preserve">4.3.4b_resp: Adult literacy residential parity (4.3.4be/4.3.4bd)</t>
  </si>
  <si>
    <t xml:space="preserve">11A: Average</t>
  </si>
  <si>
    <t xml:space="preserve">13: SDG 4</t>
  </si>
  <si>
    <t xml:space="preserve">13A: SDG 4.1 Free and equitable</t>
  </si>
  <si>
    <t xml:space="preserve">4.3.3aa: What percent of students received a passing score on the national assessment/ exam? (Overall primary)</t>
  </si>
  <si>
    <t xml:space="preserve">4.3.3ba: What percent of students received a passing score on the national assessment/exam? (reading primary)</t>
  </si>
  <si>
    <t xml:space="preserve">4.3.3ca: What percent of students received a passing score on the national assessment/exam? (math primary)</t>
  </si>
  <si>
    <t xml:space="preserve">4.3.3da: What percent of students received a passing score on the national assessment/exam? (overall secondary)</t>
  </si>
  <si>
    <t xml:space="preserve">4.3.3ea: What percent of students received a passing score on the national assessment/exam? (reading secondary)</t>
  </si>
  <si>
    <t xml:space="preserve">4.3.3fa: What percent of students received a passing score on the national assessment/exam? (math secondary)</t>
  </si>
  <si>
    <t xml:space="preserve">3.3.2a_Out: Primary school out of school rate: Net enrollment (1 - 3.3.2aa)</t>
  </si>
  <si>
    <t xml:space="preserve">3.3.2b_Out: Secondary school out of school rate: Net enrollment (1 - 3.3.2ba)</t>
  </si>
  <si>
    <t xml:space="preserve">3.3.1a_Overage: Overage learners in primary school: Gross enrollment - Net enrollment (3.3.1aa - 3.3.2aa)</t>
  </si>
  <si>
    <t xml:space="preserve">3.3.1b_Overage: Overage learners in secondary schools: Gross enrollment - Net enrollment (3.3.1ba - 3.3.2ba)</t>
  </si>
  <si>
    <t xml:space="preserve">3.3.2aa: What is the net enrollment rate for primary schools? (Overall)</t>
  </si>
  <si>
    <t xml:space="preserve">3.3.2ba: What is the net enrollment rate for secondary schools? (Overall)</t>
  </si>
  <si>
    <t xml:space="preserve">3.3.3aa: What is the primary school completion rate?  (Overall)</t>
  </si>
  <si>
    <t xml:space="preserve">3.3.3ba: What is the secondary school completion rate? (Overall)</t>
  </si>
  <si>
    <t xml:space="preserve">13A: Average</t>
  </si>
  <si>
    <t xml:space="preserve">13B: SDG 4.3 Beyond K - 12</t>
  </si>
  <si>
    <t xml:space="preserve">3.3.1ca: What is the gross enrollment rate for technical and vocational training? (Overall)</t>
  </si>
  <si>
    <t xml:space="preserve">3.3.1da: What is the gross enrollment rate for tertiary schools?</t>
  </si>
  <si>
    <t xml:space="preserve">13B: Average</t>
  </si>
  <si>
    <t xml:space="preserve">13C: SDG 4.5 Inequality and inaccessibility</t>
  </si>
  <si>
    <t xml:space="preserve">3.3.2a_resp: Net primary school enrollment residential parity</t>
  </si>
  <si>
    <t xml:space="preserve">3.3.2b_resp: Net secondary school enrollment residential parity</t>
  </si>
  <si>
    <t xml:space="preserve">3.3.2a_inc_mlp: Net primary school enrollment income parity MLP</t>
  </si>
  <si>
    <t xml:space="preserve">3.3.2a_inc_hmp: Net primary school enrollment income parity HMP</t>
  </si>
  <si>
    <t xml:space="preserve">3.3.2b_inc_mlp: Net secondary school enrollment income parity MLP</t>
  </si>
  <si>
    <t xml:space="preserve">3.3.2b_inc_hmp: Net secondary school enrollment income parity HMP</t>
  </si>
  <si>
    <t xml:space="preserve">3.3.2a_disp: Net primary school enrollment disability parity</t>
  </si>
  <si>
    <t xml:space="preserve">3.3.2b_disp: Net secondary school enrollment disability parity</t>
  </si>
  <si>
    <t xml:space="preserve">13C: Average</t>
  </si>
  <si>
    <t xml:space="preserve">13D: SDG 4.6 Adult literacy and lifelong learning</t>
  </si>
  <si>
    <t xml:space="preserve">4.3.4ab: What is the literacy rate for male youth?</t>
  </si>
  <si>
    <t xml:space="preserve">4.3.4ac: What is the literacy rate for female youth?</t>
  </si>
  <si>
    <t xml:space="preserve">4.3.4bb: What is the literacy rate for male adults?</t>
  </si>
  <si>
    <t xml:space="preserve">4.3.4bc: What is the literacy rate for female adults?</t>
  </si>
  <si>
    <t xml:space="preserve">4.3.4aa: What is the literacy rate? Youth Overall?</t>
  </si>
  <si>
    <t xml:space="preserve">4.3.4ba: What is the literacy rate?  Adult Overall?</t>
  </si>
  <si>
    <t xml:space="preserve">13D: Average</t>
  </si>
  <si>
    <t xml:space="preserve">13E: SDG 4.7 Sustainability</t>
  </si>
  <si>
    <t xml:space="preserve">4.1.1b: Do national laws or policies direct education towards the following aims? The development of respect for human rights and fundamental freedoms.</t>
  </si>
  <si>
    <t xml:space="preserve">4.1.1c: Do national laws or policies direct education towards the following aims? The development of respect for the child’s parents, cultural identity, language, and values, as well as respect for the values of the child’s country and other civilizations?</t>
  </si>
  <si>
    <t xml:space="preserve">4.1.1d: Do national laws or policies direct education towards the following aims? The development of the child’s responsibilities in a free society, including understanding, peace, tolerance, equality, and friendship among all persons and groups?</t>
  </si>
  <si>
    <t xml:space="preserve">4.1.1e: Do national laws or policies direct education towards the following aims? The development of respect for the natural environment?</t>
  </si>
  <si>
    <t xml:space="preserve">4.1.2b: Does the national curriculum direct education towards the following aims? The development of respect for human rights and fundamental freedoms.</t>
  </si>
  <si>
    <t xml:space="preserve">4.1.2c: Does the national curriculum direct education towards the following aims? The development of respect for the child’s parents, cultural identity, language, and values, as well as respect for the values of the child’s country and other civilizations?</t>
  </si>
  <si>
    <t xml:space="preserve">4.1.2d: Does the national curriculum direct education towards the following aims? The development of the child’s responsibilities in a free society, including understanding, peace, tolerance, equality, and friendship among all persons and groups?</t>
  </si>
  <si>
    <t xml:space="preserve">4.1.2e: Does the national curriculum direct education towards the following aims? The development of respect for the natural environment?</t>
  </si>
  <si>
    <t xml:space="preserve">4.1.5b: Does national curriculum include the following topics? Human rights</t>
  </si>
  <si>
    <t xml:space="preserve">4.3.1b: Do national assessments or exams attempt to evaluate pupils progress towards the following aims? The development of respect for human rights and fundamental freedoms.</t>
  </si>
  <si>
    <t xml:space="preserve">4.3.1c: Do national assessments or exams attempt to evaluate pupils progress towards the following aims?  The development of respect for the child’s parents, cultural identity, language, and values, as well as respect for the values of the child’s country and other civilizations?</t>
  </si>
  <si>
    <t xml:space="preserve">4.3.1d: Do national assessments or exams attempt to evaluate pupils progress towards the following aims? The development of the child’s responsibilities in a free society, including understanding, peace, tolerance, equality, and friendship among all persons and groups?</t>
  </si>
  <si>
    <t xml:space="preserve">4.3.1e: Do national assessments or exams attempt to evaluate pupils progress towards the following aims?  The development of respect for the natural environment?</t>
  </si>
  <si>
    <t xml:space="preserve">4.3.2b: Do national assessments or exams evaluate pupil’s understanding of the following topics? Human Rights</t>
  </si>
  <si>
    <t xml:space="preserve">13E: Average</t>
  </si>
  <si>
    <t xml:space="preserve">13F: SDG 4.a Safe learning environment</t>
  </si>
  <si>
    <t xml:space="preserve">2.2.4a: What is the percentage of schools with potable water? For primary schools?</t>
  </si>
  <si>
    <t xml:space="preserve">2.2.4b: What is the percentage of schools with potable water? For secondary schools?</t>
  </si>
  <si>
    <t xml:space="preserve">13F: Average</t>
  </si>
  <si>
    <t xml:space="preserve">13G: 4.c Qualified teachers</t>
  </si>
  <si>
    <t xml:space="preserve">2.3.1a: What is the percentage of teachers that are appropriately trained? For primary schools</t>
  </si>
  <si>
    <t xml:space="preserve">2.3.1b: What is the percentage of teachers that are appropriately trained? For secondary schools</t>
  </si>
  <si>
    <t xml:space="preserve">13G: Average</t>
  </si>
  <si>
    <t xml:space="preserve">13: Average</t>
  </si>
  <si>
    <t xml:space="preserve">9: Teachers</t>
  </si>
  <si>
    <t xml:space="preserve">9A: Content of Teacher Training</t>
  </si>
  <si>
    <t xml:space="preserve">4.1.3d: Does the required training for teachers include improving the skills necessary for teaching towards the full development of the child’s responsibilities in a free society, including understanding peace, tolerance, equality, and friendship among all persons and groups?</t>
  </si>
  <si>
    <t xml:space="preserve">9A: Average</t>
  </si>
  <si>
    <t xml:space="preserve">9B: Effect of Teacher Training</t>
  </si>
  <si>
    <t xml:space="preserve">2.3.3a: What is the pupil-trained teacher ratio? For primary schools</t>
  </si>
  <si>
    <t xml:space="preserve">2.3.3b: What is the pupil-trained teacher ratio? For secondary schools</t>
  </si>
  <si>
    <t xml:space="preserve">9B: Total</t>
  </si>
  <si>
    <t xml:space="preserve">9C: Overall teaching framework</t>
  </si>
  <si>
    <t xml:space="preserve">2.3.1a: What is the percentage of teachers that are appropriately trained? For primary schools?</t>
  </si>
  <si>
    <t xml:space="preserve">2.3.1b: What is the percentage of teachers that are appropriately trained? For secondary schools?</t>
  </si>
  <si>
    <t xml:space="preserve">2.3.4 What is the mean teacher salary relative to the national mean salary?</t>
  </si>
  <si>
    <t xml:space="preserve">4.1.3e: Does the required training for teachers include improving the skills necessary for teaching towards the full development of respect for the natural environment</t>
  </si>
  <si>
    <t xml:space="preserve">5.1.3a: What is the percentage of teachers trained to teach children with disabilities? Overall?</t>
  </si>
  <si>
    <t xml:space="preserve">5.1.3b: What is the percentage of teachers trained to teach children with disabilities? In primary schools?</t>
  </si>
  <si>
    <t xml:space="preserve">5.1.3c: What is the percentage of teachers trained to teach children with disabilities? In secondary schools?</t>
  </si>
  <si>
    <t xml:space="preserve">9C: Average</t>
  </si>
  <si>
    <t xml:space="preserve">Index Score</t>
  </si>
  <si>
    <t xml:space="preserve">National law</t>
  </si>
  <si>
    <t xml:space="preserve">Data Availability</t>
  </si>
  <si>
    <t xml:space="preserve">Availability</t>
  </si>
  <si>
    <t xml:space="preserve">Out of School Education</t>
  </si>
</sst>
</file>

<file path=xl/styles.xml><?xml version="1.0" encoding="utf-8"?>
<styleSheet xmlns="http://schemas.openxmlformats.org/spreadsheetml/2006/main">
  <numFmts count="8">
    <numFmt numFmtId="164" formatCode="General"/>
    <numFmt numFmtId="165" formatCode="0.00"/>
    <numFmt numFmtId="166" formatCode="@"/>
    <numFmt numFmtId="167" formatCode="0%"/>
    <numFmt numFmtId="168" formatCode="0.00%"/>
    <numFmt numFmtId="169" formatCode="#,##0"/>
    <numFmt numFmtId="170" formatCode="0"/>
    <numFmt numFmtId="171" formatCode="\$#,##0_);[RED]&quot;($&quot;#,##0\)"/>
  </numFmts>
  <fonts count="15">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11"/>
      <name val="Calibri"/>
      <family val="2"/>
      <charset val="1"/>
    </font>
    <font>
      <sz val="10"/>
      <name val="Arial"/>
      <family val="2"/>
      <charset val="1"/>
    </font>
    <font>
      <b val="true"/>
      <sz val="10"/>
      <name val="Arial"/>
      <family val="2"/>
      <charset val="1"/>
    </font>
    <font>
      <b val="true"/>
      <sz val="10"/>
      <color rgb="FFFFFFFF"/>
      <name val="Arial"/>
      <family val="2"/>
      <charset val="1"/>
    </font>
    <font>
      <sz val="10"/>
      <color rgb="FF000000"/>
      <name val="Arial"/>
      <family val="2"/>
      <charset val="1"/>
    </font>
    <font>
      <sz val="10"/>
      <color rgb="FFC00000"/>
      <name val="Arial"/>
      <family val="2"/>
      <charset val="1"/>
    </font>
    <font>
      <b val="true"/>
      <sz val="10"/>
      <color rgb="FF000000"/>
      <name val="Arial"/>
      <family val="2"/>
      <charset val="1"/>
    </font>
    <font>
      <sz val="10"/>
      <color rgb="FF000000"/>
      <name val="Calibri"/>
      <family val="2"/>
      <charset val="1"/>
    </font>
    <font>
      <b val="true"/>
      <sz val="10"/>
      <color rgb="FF000000"/>
      <name val="Calibri"/>
      <family val="2"/>
      <charset val="1"/>
    </font>
    <font>
      <b val="true"/>
      <i val="true"/>
      <sz val="11"/>
      <color rgb="FF000000"/>
      <name val="Calibri"/>
      <family val="2"/>
      <charset val="1"/>
    </font>
  </fonts>
  <fills count="17">
    <fill>
      <patternFill patternType="none"/>
    </fill>
    <fill>
      <patternFill patternType="gray125"/>
    </fill>
    <fill>
      <patternFill patternType="solid">
        <fgColor rgb="FFFFF2CC"/>
        <bgColor rgb="FFFFF2CB"/>
      </patternFill>
    </fill>
    <fill>
      <patternFill patternType="solid">
        <fgColor rgb="FF70AD47"/>
        <bgColor rgb="FF99CC00"/>
      </patternFill>
    </fill>
    <fill>
      <patternFill patternType="solid">
        <fgColor rgb="FFBDD7EE"/>
        <bgColor rgb="FFD6DCE5"/>
      </patternFill>
    </fill>
    <fill>
      <patternFill patternType="solid">
        <fgColor rgb="FFFFFFFF"/>
        <bgColor rgb="FFFFFFCC"/>
      </patternFill>
    </fill>
    <fill>
      <patternFill patternType="solid">
        <fgColor rgb="FFFFF2CB"/>
        <bgColor rgb="FFFFF2CC"/>
      </patternFill>
    </fill>
    <fill>
      <patternFill patternType="solid">
        <fgColor rgb="FF44546A"/>
        <bgColor rgb="FF333399"/>
      </patternFill>
    </fill>
    <fill>
      <patternFill patternType="solid">
        <fgColor rgb="FFFBE5D6"/>
        <bgColor rgb="FFFFF2CC"/>
      </patternFill>
    </fill>
    <fill>
      <patternFill patternType="solid">
        <fgColor rgb="FFEDEDED"/>
        <bgColor rgb="FFE2F0D9"/>
      </patternFill>
    </fill>
    <fill>
      <patternFill patternType="solid">
        <fgColor rgb="FFD6DCE5"/>
        <bgColor rgb="FFD9D9D9"/>
      </patternFill>
    </fill>
    <fill>
      <patternFill patternType="solid">
        <fgColor rgb="FFE2F0D9"/>
        <bgColor rgb="FFEDEDED"/>
      </patternFill>
    </fill>
    <fill>
      <patternFill patternType="solid">
        <fgColor rgb="FFFFFFCC"/>
        <bgColor rgb="FFFFF2CC"/>
      </patternFill>
    </fill>
    <fill>
      <patternFill patternType="solid">
        <fgColor rgb="FFADB9CA"/>
        <bgColor rgb="FFAAAAAA"/>
      </patternFill>
    </fill>
    <fill>
      <patternFill patternType="solid">
        <fgColor rgb="FFCCCCCC"/>
        <bgColor rgb="FFD9D9D9"/>
      </patternFill>
    </fill>
    <fill>
      <patternFill patternType="solid">
        <fgColor rgb="FFA6A6A6"/>
        <bgColor rgb="FFAAAAAA"/>
      </patternFill>
    </fill>
    <fill>
      <patternFill patternType="solid">
        <fgColor rgb="FFD9D9D9"/>
        <bgColor rgb="FFD6DCE5"/>
      </patternFill>
    </fill>
  </fills>
  <borders count="38">
    <border diagonalUp="false" diagonalDown="false">
      <left/>
      <right/>
      <top/>
      <bottom/>
      <diagonal/>
    </border>
    <border diagonalUp="false" diagonalDown="false">
      <left style="thin">
        <color rgb="FFAAAAAA"/>
      </left>
      <right/>
      <top style="thin">
        <color rgb="FFAAAAAA"/>
      </top>
      <bottom/>
      <diagonal/>
    </border>
    <border diagonalUp="false" diagonalDown="false">
      <left/>
      <right/>
      <top style="thin">
        <color rgb="FFAAAAAA"/>
      </top>
      <bottom/>
      <diagonal/>
    </border>
    <border diagonalUp="false" diagonalDown="false">
      <left/>
      <right/>
      <top/>
      <bottom style="thin">
        <color rgb="FFAAAAAA"/>
      </bottom>
      <diagonal/>
    </border>
    <border diagonalUp="false" diagonalDown="false">
      <left style="medium"/>
      <right/>
      <top style="medium"/>
      <bottom style="medium"/>
      <diagonal/>
    </border>
    <border diagonalUp="false" diagonalDown="false">
      <left style="medium"/>
      <right style="medium"/>
      <top style="medium"/>
      <bottom style="medium"/>
      <diagonal/>
    </border>
    <border diagonalUp="false" diagonalDown="false">
      <left style="medium"/>
      <right style="medium"/>
      <top style="medium"/>
      <bottom/>
      <diagonal/>
    </border>
    <border diagonalUp="false" diagonalDown="false">
      <left style="medium"/>
      <right/>
      <top style="medium"/>
      <bottom/>
      <diagonal/>
    </border>
    <border diagonalUp="false" diagonalDown="false">
      <left/>
      <right/>
      <top style="medium"/>
      <bottom/>
      <diagonal/>
    </border>
    <border diagonalUp="false" diagonalDown="false">
      <left/>
      <right/>
      <top style="medium"/>
      <bottom style="medium"/>
      <diagonal/>
    </border>
    <border diagonalUp="false" diagonalDown="false">
      <left/>
      <right style="medium"/>
      <top style="medium"/>
      <bottom style="medium"/>
      <diagonal/>
    </border>
    <border diagonalUp="false" diagonalDown="false">
      <left/>
      <right style="medium"/>
      <top style="medium"/>
      <bottom/>
      <diagonal/>
    </border>
    <border diagonalUp="false" diagonalDown="false">
      <left style="medium"/>
      <right style="medium"/>
      <top/>
      <bottom/>
      <diagonal/>
    </border>
    <border diagonalUp="false" diagonalDown="false">
      <left style="medium"/>
      <right/>
      <top/>
      <bottom/>
      <diagonal/>
    </border>
    <border diagonalUp="false" diagonalDown="false">
      <left/>
      <right style="medium"/>
      <top/>
      <bottom/>
      <diagonal/>
    </border>
    <border diagonalUp="false" diagonalDown="false">
      <left style="medium"/>
      <right/>
      <top/>
      <bottom style="medium"/>
      <diagonal/>
    </border>
    <border diagonalUp="false" diagonalDown="false">
      <left/>
      <right/>
      <top/>
      <bottom style="medium"/>
      <diagonal/>
    </border>
    <border diagonalUp="false" diagonalDown="false">
      <left/>
      <right style="medium"/>
      <top/>
      <bottom style="medium"/>
      <diagonal/>
    </border>
    <border diagonalUp="false" diagonalDown="false">
      <left style="medium"/>
      <right style="medium"/>
      <top/>
      <bottom style="medium"/>
      <diagonal/>
    </border>
    <border diagonalUp="false" diagonalDown="false">
      <left style="thin"/>
      <right style="thin"/>
      <top/>
      <bottom/>
      <diagonal/>
    </border>
    <border diagonalUp="false" diagonalDown="false">
      <left/>
      <right style="thin"/>
      <top/>
      <bottom/>
      <diagonal/>
    </border>
    <border diagonalUp="false" diagonalDown="false">
      <left style="thin"/>
      <right style="thin"/>
      <top style="thin"/>
      <bottom style="thick"/>
      <diagonal/>
    </border>
    <border diagonalUp="false" diagonalDown="false">
      <left/>
      <right/>
      <top/>
      <bottom style="thick"/>
      <diagonal/>
    </border>
    <border diagonalUp="false" diagonalDown="false">
      <left/>
      <right style="thin"/>
      <top/>
      <bottom style="thick"/>
      <diagonal/>
    </border>
    <border diagonalUp="false" diagonalDown="false">
      <left style="thin"/>
      <right style="thin"/>
      <top/>
      <bottom style="medium"/>
      <diagonal/>
    </border>
    <border diagonalUp="false" diagonalDown="false">
      <left/>
      <right style="thin"/>
      <top/>
      <bottom style="medium"/>
      <diagonal/>
    </border>
    <border diagonalUp="false" diagonalDown="false">
      <left style="thin"/>
      <right style="thin"/>
      <top/>
      <bottom style="thin"/>
      <diagonal/>
    </border>
    <border diagonalUp="false" diagonalDown="false">
      <left/>
      <right/>
      <top/>
      <bottom style="thin"/>
      <diagonal/>
    </border>
    <border diagonalUp="false" diagonalDown="false">
      <left/>
      <right style="thin"/>
      <top/>
      <bottom style="thin"/>
      <diagonal/>
    </border>
    <border diagonalUp="false" diagonalDown="false">
      <left/>
      <right/>
      <top style="thin"/>
      <bottom style="thick"/>
      <diagonal/>
    </border>
    <border diagonalUp="false" diagonalDown="false">
      <left/>
      <right style="thin"/>
      <top style="thin"/>
      <bottom style="thick"/>
      <diagonal/>
    </border>
    <border diagonalUp="false" diagonalDown="false">
      <left/>
      <right/>
      <top style="thick"/>
      <bottom style="thin"/>
      <diagonal/>
    </border>
    <border diagonalUp="false" diagonalDown="false">
      <left style="thin"/>
      <right style="thin"/>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style="thin"/>
      <top style="thin"/>
      <bottom style="thin"/>
      <diagonal/>
    </border>
    <border diagonalUp="false" diagonalDown="false">
      <left/>
      <right/>
      <top style="thin"/>
      <bottom style="thin"/>
      <diagonal/>
    </border>
    <border diagonalUp="false" diagonalDown="false">
      <left/>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7" fontId="0" fillId="0" borderId="0" applyFont="true" applyBorder="false" applyAlignment="true" applyProtection="false">
      <alignment horizontal="general" vertical="bottom" textRotation="0" wrapText="false" indent="0" shrinkToFit="false"/>
    </xf>
  </cellStyleXfs>
  <cellXfs count="16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2" borderId="0"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3" borderId="0" xfId="0" applyFont="true" applyBorder="true" applyAlignment="false" applyProtection="false">
      <alignment horizontal="general" vertical="bottom" textRotation="0" wrapText="false" indent="0" shrinkToFit="false"/>
      <protection locked="true" hidden="false"/>
    </xf>
    <xf numFmtId="164" fontId="0" fillId="4" borderId="0" xfId="0" applyFont="false" applyBorder="true" applyAlignment="false" applyProtection="false">
      <alignment horizontal="general" vertical="bottom" textRotation="0" wrapText="false" indent="0" shrinkToFit="false"/>
      <protection locked="true" hidden="false"/>
    </xf>
    <xf numFmtId="164" fontId="0" fillId="3" borderId="0" xfId="0" applyFont="false" applyBorder="true" applyAlignment="false" applyProtection="false">
      <alignment horizontal="general" vertical="bottom" textRotation="0" wrapText="false" indent="0" shrinkToFit="false"/>
      <protection locked="true" hidden="false"/>
    </xf>
    <xf numFmtId="164" fontId="4" fillId="0" borderId="0" xfId="0" applyFont="true" applyBorder="true" applyAlignment="false" applyProtection="false">
      <alignment horizontal="general" vertical="bottom" textRotation="0" wrapText="false" indent="0" shrinkToFit="false"/>
      <protection locked="true" hidden="false"/>
    </xf>
    <xf numFmtId="164" fontId="0" fillId="2" borderId="0" xfId="0" applyFont="true" applyBorder="true" applyAlignment="false" applyProtection="false">
      <alignment horizontal="general" vertical="bottom" textRotation="0" wrapText="false" indent="0" shrinkToFit="false"/>
      <protection locked="true" hidden="false"/>
    </xf>
    <xf numFmtId="164" fontId="5" fillId="0" borderId="0" xfId="0" applyFont="true" applyBorder="true" applyAlignment="false" applyProtection="false">
      <alignment horizontal="general" vertical="bottom" textRotation="0" wrapText="false" indent="0" shrinkToFit="false"/>
      <protection locked="true" hidden="false"/>
    </xf>
    <xf numFmtId="165" fontId="0" fillId="0" borderId="0"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false" indent="0" shrinkToFit="false"/>
      <protection locked="true" hidden="false"/>
    </xf>
    <xf numFmtId="166" fontId="0" fillId="5" borderId="1" xfId="0" applyFont="true" applyBorder="true" applyAlignment="tru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general" vertical="bottom" textRotation="0" wrapText="true" indent="0" shrinkToFit="false"/>
      <protection locked="true" hidden="false"/>
    </xf>
    <xf numFmtId="166" fontId="0" fillId="0" borderId="2" xfId="0" applyFont="true" applyBorder="true" applyAlignment="tru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general" vertical="bottom" textRotation="0" wrapText="false" indent="0" shrinkToFit="false"/>
      <protection locked="true" hidden="false"/>
    </xf>
    <xf numFmtId="167" fontId="0" fillId="6" borderId="0" xfId="19" applyFont="true" applyBorder="true" applyAlignment="true" applyProtection="true">
      <alignment horizontal="center" vertical="center" textRotation="0" wrapText="false" indent="0" shrinkToFit="false"/>
      <protection locked="true" hidden="false"/>
    </xf>
    <xf numFmtId="166" fontId="0" fillId="5" borderId="2" xfId="0" applyFont="true" applyBorder="true" applyAlignment="true" applyProtection="false">
      <alignment horizontal="general" vertical="bottom" textRotation="0" wrapText="false" indent="0" shrinkToFit="false"/>
      <protection locked="true" hidden="false"/>
    </xf>
    <xf numFmtId="167" fontId="6" fillId="2" borderId="0" xfId="19" applyFont="true" applyBorder="true" applyAlignment="true" applyProtection="true">
      <alignment horizontal="center" vertical="center" textRotation="0" wrapText="false" indent="0" shrinkToFit="false"/>
      <protection locked="true" hidden="false"/>
    </xf>
    <xf numFmtId="167" fontId="0" fillId="6" borderId="0" xfId="19" applyFont="true" applyBorder="true" applyAlignment="true" applyProtection="true">
      <alignment horizontal="center" vertical="bottom" textRotation="0" wrapText="fals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6" fontId="0" fillId="0" borderId="0" xfId="0" applyFont="true" applyBorder="true" applyAlignment="true" applyProtection="false">
      <alignment horizontal="general" vertical="bottom" textRotation="0" wrapText="false" indent="0" shrinkToFit="false"/>
      <protection locked="true" hidden="false"/>
    </xf>
    <xf numFmtId="168" fontId="0" fillId="0" borderId="0" xfId="19"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false">
      <alignment horizontal="center" vertical="bottom" textRotation="0" wrapText="true" indent="0" shrinkToFit="false"/>
      <protection locked="true" hidden="false"/>
    </xf>
    <xf numFmtId="167" fontId="0" fillId="0" borderId="0" xfId="19" applyFont="true" applyBorder="true" applyAlignment="true" applyProtection="true">
      <alignment horizontal="center" vertical="bottom" textRotation="0" wrapText="false" indent="0" shrinkToFit="false"/>
      <protection locked="true" hidden="false"/>
    </xf>
    <xf numFmtId="165" fontId="0" fillId="0" borderId="0" xfId="0" applyFont="true" applyBorder="true" applyAlignment="true" applyProtection="false">
      <alignment horizontal="center"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true" applyAlignment="true" applyProtection="false">
      <alignment horizontal="right" vertical="bottom" textRotation="0" wrapText="false" indent="0" shrinkToFit="false"/>
      <protection locked="true" hidden="false"/>
    </xf>
    <xf numFmtId="167" fontId="0" fillId="2" borderId="0" xfId="19" applyFont="true" applyBorder="true" applyAlignment="true" applyProtection="true">
      <alignment horizontal="center" vertical="bottom" textRotation="0" wrapText="false" indent="0" shrinkToFit="false"/>
      <protection locked="true" hidden="false"/>
    </xf>
    <xf numFmtId="164" fontId="0" fillId="4" borderId="0" xfId="0" applyFont="true" applyBorder="true" applyAlignment="false" applyProtection="false">
      <alignment horizontal="general" vertical="bottom" textRotation="0" wrapText="false" indent="0" shrinkToFit="false"/>
      <protection locked="true" hidden="false"/>
    </xf>
    <xf numFmtId="165" fontId="0" fillId="4" borderId="0" xfId="0" applyFont="true" applyBorder="true" applyAlignment="false" applyProtection="false">
      <alignment horizontal="general" vertical="bottom" textRotation="0" wrapText="false" indent="0" shrinkToFit="false"/>
      <protection locked="true" hidden="false"/>
    </xf>
    <xf numFmtId="165" fontId="0" fillId="0" borderId="0" xfId="0" applyFont="true" applyBorder="true" applyAlignment="false" applyProtection="false">
      <alignment horizontal="general" vertical="bottom" textRotation="0" wrapText="false" indent="0" shrinkToFit="false"/>
      <protection locked="true" hidden="false"/>
    </xf>
    <xf numFmtId="165" fontId="0" fillId="4" borderId="0" xfId="0" applyFont="false" applyBorder="true" applyAlignment="false" applyProtection="false">
      <alignment horizontal="general" vertical="bottom" textRotation="0" wrapText="false" indent="0" shrinkToFit="false"/>
      <protection locked="true" hidden="false"/>
    </xf>
    <xf numFmtId="167" fontId="0" fillId="0" borderId="0" xfId="19" applyFont="true" applyBorder="true" applyAlignment="true" applyProtection="true">
      <alignment horizontal="general" vertical="bottom" textRotation="0" wrapText="false" indent="0" shrinkToFit="false"/>
      <protection locked="true" hidden="false"/>
    </xf>
    <xf numFmtId="167" fontId="0" fillId="2" borderId="0" xfId="19" applyFont="true" applyBorder="true" applyAlignment="true" applyProtection="true">
      <alignment horizontal="center" vertical="center" textRotation="0" wrapText="false" indent="0" shrinkToFit="false"/>
      <protection locked="true" hidden="false"/>
    </xf>
    <xf numFmtId="166" fontId="0" fillId="5" borderId="0" xfId="0" applyFont="true" applyBorder="true" applyAlignment="tru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70" fontId="0" fillId="0" borderId="0" xfId="0" applyFont="false" applyBorder="false" applyAlignment="false" applyProtection="false">
      <alignment horizontal="general" vertical="bottom" textRotation="0" wrapText="false" indent="0" shrinkToFit="false"/>
      <protection locked="true" hidden="false"/>
    </xf>
    <xf numFmtId="170" fontId="0" fillId="0" borderId="0" xfId="0" applyFont="false" applyBorder="true" applyAlignment="true" applyProtection="false">
      <alignment horizontal="right" vertical="bottom" textRotation="0" wrapText="false" indent="0" shrinkToFit="false"/>
      <protection locked="true" hidden="false"/>
    </xf>
    <xf numFmtId="170" fontId="0" fillId="0" borderId="0" xfId="0" applyFont="false" applyBorder="true" applyAlignment="false" applyProtection="false">
      <alignment horizontal="general" vertical="bottom" textRotation="0" wrapText="false" indent="0" shrinkToFit="false"/>
      <protection locked="true" hidden="false"/>
    </xf>
    <xf numFmtId="167" fontId="4" fillId="0" borderId="0" xfId="19"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71" fontId="0" fillId="0" borderId="0" xfId="0" applyFont="false" applyBorder="false" applyAlignment="false" applyProtection="false">
      <alignment horizontal="general" vertical="bottom" textRotation="0" wrapText="false" indent="0" shrinkToFit="false"/>
      <protection locked="true" hidden="false"/>
    </xf>
    <xf numFmtId="166" fontId="0" fillId="0" borderId="3" xfId="0" applyFont="true" applyBorder="true" applyAlignment="true" applyProtection="false">
      <alignment horizontal="general" vertical="bottom" textRotation="0" wrapText="false" indent="0" shrinkToFit="false"/>
      <protection locked="true" hidden="false"/>
    </xf>
    <xf numFmtId="164" fontId="0" fillId="0" borderId="3" xfId="0" applyFont="true" applyBorder="true" applyAlignment="true" applyProtection="false">
      <alignment horizontal="general" vertical="bottom" textRotation="0" wrapText="false" indent="0" shrinkToFit="false"/>
      <protection locked="true" hidden="false"/>
    </xf>
    <xf numFmtId="167" fontId="6" fillId="0" borderId="0" xfId="19" applyFont="true" applyBorder="true" applyAlignment="true" applyProtection="true">
      <alignment horizontal="general" vertical="bottom" textRotation="0" wrapText="false" indent="0" shrinkToFit="false"/>
      <protection locked="true" hidden="false"/>
    </xf>
    <xf numFmtId="167" fontId="7" fillId="0" borderId="4" xfId="19" applyFont="true" applyBorder="true" applyAlignment="true" applyProtection="true">
      <alignment horizontal="center" vertical="bottom" textRotation="0" wrapText="false" indent="0" shrinkToFit="false"/>
      <protection locked="true" hidden="false"/>
    </xf>
    <xf numFmtId="167" fontId="7" fillId="0" borderId="5" xfId="19" applyFont="true" applyBorder="true" applyAlignment="true" applyProtection="true">
      <alignment horizontal="center" vertical="bottom" textRotation="0" wrapText="false" indent="0" shrinkToFit="false"/>
      <protection locked="true" hidden="false"/>
    </xf>
    <xf numFmtId="167" fontId="7" fillId="0" borderId="6" xfId="19" applyFont="true" applyBorder="true" applyAlignment="true" applyProtection="true">
      <alignment horizontal="center" vertical="center" textRotation="0" wrapText="false" indent="0" shrinkToFit="false"/>
      <protection locked="true" hidden="false"/>
    </xf>
    <xf numFmtId="167" fontId="8" fillId="7" borderId="5" xfId="19" applyFont="true" applyBorder="true" applyAlignment="true" applyProtection="true">
      <alignment horizontal="center" vertical="bottom" textRotation="0" wrapText="true" indent="0" shrinkToFit="false"/>
      <protection locked="true" hidden="false"/>
    </xf>
    <xf numFmtId="167" fontId="7" fillId="0" borderId="7" xfId="19" applyFont="true" applyBorder="true" applyAlignment="true" applyProtection="true">
      <alignment horizontal="general" vertical="bottom" textRotation="0" wrapText="true" indent="0" shrinkToFit="false"/>
      <protection locked="true" hidden="false"/>
    </xf>
    <xf numFmtId="167" fontId="7" fillId="0" borderId="8" xfId="19" applyFont="true" applyBorder="true" applyAlignment="true" applyProtection="true">
      <alignment horizontal="general" vertical="bottom" textRotation="0" wrapText="true" indent="0" shrinkToFit="false"/>
      <protection locked="true" hidden="false"/>
    </xf>
    <xf numFmtId="167" fontId="7" fillId="2" borderId="4" xfId="19" applyFont="true" applyBorder="true" applyAlignment="true" applyProtection="true">
      <alignment horizontal="general" vertical="bottom" textRotation="0" wrapText="true" indent="0" shrinkToFit="false"/>
      <protection locked="true" hidden="false"/>
    </xf>
    <xf numFmtId="167" fontId="7" fillId="2" borderId="9" xfId="19" applyFont="true" applyBorder="true" applyAlignment="true" applyProtection="true">
      <alignment horizontal="general" vertical="bottom" textRotation="0" wrapText="true" indent="0" shrinkToFit="false"/>
      <protection locked="true" hidden="false"/>
    </xf>
    <xf numFmtId="167" fontId="7" fillId="2" borderId="10" xfId="19" applyFont="true" applyBorder="true" applyAlignment="true" applyProtection="true">
      <alignment horizontal="general" vertical="bottom" textRotation="0" wrapText="true" indent="0" shrinkToFit="false"/>
      <protection locked="true" hidden="false"/>
    </xf>
    <xf numFmtId="167" fontId="7" fillId="8" borderId="4" xfId="19" applyFont="true" applyBorder="true" applyAlignment="true" applyProtection="true">
      <alignment horizontal="general" vertical="bottom" textRotation="0" wrapText="true" indent="0" shrinkToFit="false"/>
      <protection locked="true" hidden="false"/>
    </xf>
    <xf numFmtId="167" fontId="7" fillId="8" borderId="9" xfId="19" applyFont="true" applyBorder="true" applyAlignment="true" applyProtection="true">
      <alignment horizontal="general" vertical="bottom" textRotation="0" wrapText="true" indent="0" shrinkToFit="false"/>
      <protection locked="true" hidden="false"/>
    </xf>
    <xf numFmtId="167" fontId="7" fillId="8" borderId="10" xfId="19" applyFont="true" applyBorder="true" applyAlignment="true" applyProtection="true">
      <alignment horizontal="general" vertical="bottom" textRotation="0" wrapText="true" indent="0" shrinkToFit="false"/>
      <protection locked="true" hidden="false"/>
    </xf>
    <xf numFmtId="167" fontId="7" fillId="9" borderId="4" xfId="19" applyFont="true" applyBorder="true" applyAlignment="true" applyProtection="true">
      <alignment horizontal="general" vertical="bottom" textRotation="0" wrapText="true" indent="0" shrinkToFit="false"/>
      <protection locked="true" hidden="false"/>
    </xf>
    <xf numFmtId="167" fontId="7" fillId="9" borderId="9" xfId="19" applyFont="true" applyBorder="true" applyAlignment="true" applyProtection="true">
      <alignment horizontal="general" vertical="bottom" textRotation="0" wrapText="true" indent="0" shrinkToFit="false"/>
      <protection locked="true" hidden="false"/>
    </xf>
    <xf numFmtId="167" fontId="7" fillId="9" borderId="10" xfId="19" applyFont="true" applyBorder="true" applyAlignment="true" applyProtection="true">
      <alignment horizontal="general" vertical="bottom" textRotation="0" wrapText="true" indent="0" shrinkToFit="false"/>
      <protection locked="true" hidden="false"/>
    </xf>
    <xf numFmtId="167" fontId="7" fillId="10" borderId="4" xfId="19" applyFont="true" applyBorder="true" applyAlignment="true" applyProtection="true">
      <alignment horizontal="general" vertical="bottom" textRotation="0" wrapText="true" indent="0" shrinkToFit="false"/>
      <protection locked="true" hidden="false"/>
    </xf>
    <xf numFmtId="167" fontId="7" fillId="10" borderId="9" xfId="19" applyFont="true" applyBorder="true" applyAlignment="true" applyProtection="true">
      <alignment horizontal="general" vertical="bottom" textRotation="0" wrapText="true" indent="0" shrinkToFit="false"/>
      <protection locked="true" hidden="false"/>
    </xf>
    <xf numFmtId="167" fontId="7" fillId="10" borderId="10" xfId="19" applyFont="true" applyBorder="true" applyAlignment="true" applyProtection="true">
      <alignment horizontal="general" vertical="bottom" textRotation="0" wrapText="true" indent="0" shrinkToFit="false"/>
      <protection locked="true" hidden="false"/>
    </xf>
    <xf numFmtId="167" fontId="7" fillId="11" borderId="4" xfId="19" applyFont="true" applyBorder="true" applyAlignment="true" applyProtection="true">
      <alignment horizontal="general" vertical="bottom" textRotation="0" wrapText="true" indent="0" shrinkToFit="false"/>
      <protection locked="true" hidden="false"/>
    </xf>
    <xf numFmtId="167" fontId="7" fillId="11" borderId="9" xfId="19" applyFont="true" applyBorder="true" applyAlignment="true" applyProtection="true">
      <alignment horizontal="general" vertical="bottom" textRotation="0" wrapText="true" indent="0" shrinkToFit="false"/>
      <protection locked="true" hidden="false"/>
    </xf>
    <xf numFmtId="167" fontId="7" fillId="8" borderId="5" xfId="19" applyFont="true" applyBorder="true" applyAlignment="true" applyProtection="true">
      <alignment horizontal="general" vertical="bottom" textRotation="0" wrapText="true" indent="0" shrinkToFit="false"/>
      <protection locked="true" hidden="false"/>
    </xf>
    <xf numFmtId="167" fontId="7" fillId="10" borderId="5" xfId="19" applyFont="true" applyBorder="true" applyAlignment="true" applyProtection="true">
      <alignment horizontal="general" vertical="bottom" textRotation="0" wrapText="true" indent="0" shrinkToFit="false"/>
      <protection locked="true" hidden="false"/>
    </xf>
    <xf numFmtId="164" fontId="7" fillId="11" borderId="4" xfId="0" applyFont="true" applyBorder="true" applyAlignment="true" applyProtection="false">
      <alignment horizontal="general" vertical="bottom" textRotation="0" wrapText="true" indent="0" shrinkToFit="false"/>
      <protection locked="true" hidden="false"/>
    </xf>
    <xf numFmtId="164" fontId="7" fillId="11" borderId="10" xfId="0" applyFont="true" applyBorder="true" applyAlignment="true" applyProtection="false">
      <alignment horizontal="general" vertical="bottom" textRotation="0" wrapText="true" indent="0" shrinkToFit="false"/>
      <protection locked="true" hidden="false"/>
    </xf>
    <xf numFmtId="164" fontId="7" fillId="9" borderId="5" xfId="0" applyFont="true" applyBorder="true" applyAlignment="true" applyProtection="false">
      <alignment horizontal="general" vertical="bottom" textRotation="0" wrapText="true" indent="0" shrinkToFit="false"/>
      <protection locked="true" hidden="false"/>
    </xf>
    <xf numFmtId="164" fontId="7" fillId="10" borderId="9" xfId="0" applyFont="true" applyBorder="true" applyAlignment="true" applyProtection="false">
      <alignment horizontal="general" vertical="bottom" textRotation="0" wrapText="true" indent="0" shrinkToFit="false"/>
      <protection locked="true" hidden="false"/>
    </xf>
    <xf numFmtId="164" fontId="7" fillId="11" borderId="9" xfId="0" applyFont="true" applyBorder="true" applyAlignment="true" applyProtection="false">
      <alignment horizontal="general" vertical="bottom" textRotation="0" wrapText="true" indent="0" shrinkToFit="false"/>
      <protection locked="true" hidden="false"/>
    </xf>
    <xf numFmtId="167" fontId="6" fillId="0" borderId="0" xfId="19" applyFont="true" applyBorder="true" applyAlignment="true" applyProtection="true">
      <alignment horizontal="general" vertical="bottom" textRotation="0" wrapText="true" indent="0" shrinkToFit="false"/>
      <protection locked="true" hidden="false"/>
    </xf>
    <xf numFmtId="167" fontId="8" fillId="7" borderId="7" xfId="19" applyFont="true" applyBorder="true" applyAlignment="true" applyProtection="true">
      <alignment horizontal="center" vertical="bottom" textRotation="0" wrapText="true" indent="0" shrinkToFit="false"/>
      <protection locked="true" hidden="false"/>
    </xf>
    <xf numFmtId="167" fontId="6" fillId="0" borderId="7" xfId="19" applyFont="true" applyBorder="true" applyAlignment="true" applyProtection="true">
      <alignment horizontal="center" vertical="center" textRotation="0" wrapText="false" indent="0" shrinkToFit="false"/>
      <protection locked="true" hidden="false"/>
    </xf>
    <xf numFmtId="167" fontId="6" fillId="0" borderId="8" xfId="19" applyFont="true" applyBorder="true" applyAlignment="true" applyProtection="true">
      <alignment horizontal="center" vertical="center" textRotation="0" wrapText="false" indent="0" shrinkToFit="false"/>
      <protection locked="true" hidden="false"/>
    </xf>
    <xf numFmtId="167" fontId="6" fillId="0" borderId="11" xfId="19" applyFont="true" applyBorder="true" applyAlignment="true" applyProtection="true">
      <alignment horizontal="center" vertical="center" textRotation="0" wrapText="false" indent="0" shrinkToFit="false"/>
      <protection locked="true" hidden="false"/>
    </xf>
    <xf numFmtId="167" fontId="6" fillId="0" borderId="6" xfId="19" applyFont="true" applyBorder="true" applyAlignment="true" applyProtection="true">
      <alignment horizontal="general" vertical="bottom" textRotation="0" wrapText="false" indent="0" shrinkToFit="false"/>
      <protection locked="true" hidden="false"/>
    </xf>
    <xf numFmtId="167" fontId="6" fillId="0" borderId="7" xfId="19" applyFont="true" applyBorder="true" applyAlignment="true" applyProtection="true">
      <alignment horizontal="general" vertical="bottom" textRotation="0" wrapText="false" indent="0" shrinkToFit="false"/>
      <protection locked="true" hidden="false"/>
    </xf>
    <xf numFmtId="167" fontId="6" fillId="0" borderId="8" xfId="19" applyFont="true" applyBorder="true" applyAlignment="true" applyProtection="true">
      <alignment horizontal="general" vertical="bottom" textRotation="0" wrapText="false" indent="0" shrinkToFit="false"/>
      <protection locked="true" hidden="false"/>
    </xf>
    <xf numFmtId="167" fontId="6" fillId="0" borderId="11" xfId="19" applyFont="true" applyBorder="true" applyAlignment="true" applyProtection="true">
      <alignment horizontal="general" vertical="bottom" textRotation="0" wrapText="false" indent="0" shrinkToFit="false"/>
      <protection locked="true" hidden="false"/>
    </xf>
    <xf numFmtId="167" fontId="6" fillId="0" borderId="12" xfId="19" applyFont="true" applyBorder="true" applyAlignment="true" applyProtection="true">
      <alignment horizontal="general" vertical="bottom" textRotation="0" wrapText="false" indent="0" shrinkToFit="false"/>
      <protection locked="true" hidden="false"/>
    </xf>
    <xf numFmtId="167" fontId="8" fillId="7" borderId="13" xfId="19" applyFont="true" applyBorder="true" applyAlignment="true" applyProtection="true">
      <alignment horizontal="center" vertical="bottom" textRotation="0" wrapText="true" indent="0" shrinkToFit="false"/>
      <protection locked="true" hidden="false"/>
    </xf>
    <xf numFmtId="167" fontId="6" fillId="0" borderId="13" xfId="19" applyFont="true" applyBorder="true" applyAlignment="true" applyProtection="true">
      <alignment horizontal="center" vertical="center" textRotation="0" wrapText="false" indent="0" shrinkToFit="false"/>
      <protection locked="true" hidden="false"/>
    </xf>
    <xf numFmtId="167" fontId="6" fillId="0" borderId="0" xfId="19" applyFont="true" applyBorder="true" applyAlignment="true" applyProtection="true">
      <alignment horizontal="center" vertical="center" textRotation="0" wrapText="false" indent="0" shrinkToFit="false"/>
      <protection locked="true" hidden="false"/>
    </xf>
    <xf numFmtId="167" fontId="6" fillId="0" borderId="14" xfId="19" applyFont="true" applyBorder="true" applyAlignment="true" applyProtection="true">
      <alignment horizontal="center" vertical="center" textRotation="0" wrapText="false" indent="0" shrinkToFit="false"/>
      <protection locked="true" hidden="false"/>
    </xf>
    <xf numFmtId="170" fontId="6" fillId="0" borderId="14" xfId="19" applyFont="true" applyBorder="true" applyAlignment="true" applyProtection="true">
      <alignment horizontal="center" vertical="center" textRotation="0" wrapText="false" indent="0" shrinkToFit="false"/>
      <protection locked="true" hidden="false"/>
    </xf>
    <xf numFmtId="167" fontId="6" fillId="0" borderId="13" xfId="19" applyFont="true" applyBorder="true" applyAlignment="true" applyProtection="true">
      <alignment horizontal="general" vertical="bottom" textRotation="0" wrapText="false" indent="0" shrinkToFit="false"/>
      <protection locked="true" hidden="false"/>
    </xf>
    <xf numFmtId="167" fontId="6" fillId="0" borderId="14" xfId="19" applyFont="true" applyBorder="true" applyAlignment="true" applyProtection="true">
      <alignment horizontal="general" vertical="bottom" textRotation="0" wrapText="false" indent="0" shrinkToFit="false"/>
      <protection locked="true" hidden="false"/>
    </xf>
    <xf numFmtId="170" fontId="6" fillId="0" borderId="12" xfId="19" applyFont="true" applyBorder="true" applyAlignment="true" applyProtection="true">
      <alignment horizontal="general" vertical="bottom" textRotation="0" wrapText="false" indent="0" shrinkToFit="false"/>
      <protection locked="true" hidden="false"/>
    </xf>
    <xf numFmtId="170" fontId="6" fillId="0" borderId="0" xfId="19" applyFont="true" applyBorder="true" applyAlignment="true" applyProtection="true">
      <alignment horizontal="center" vertical="center" textRotation="0" wrapText="false" indent="0" shrinkToFit="false"/>
      <protection locked="true" hidden="false"/>
    </xf>
    <xf numFmtId="170" fontId="6" fillId="0" borderId="0" xfId="19" applyFont="true" applyBorder="true" applyAlignment="true" applyProtection="true">
      <alignment horizontal="general" vertical="bottom" textRotation="0" wrapText="false" indent="0" shrinkToFit="false"/>
      <protection locked="true" hidden="false"/>
    </xf>
    <xf numFmtId="167" fontId="0" fillId="0" borderId="14" xfId="19" applyFont="true" applyBorder="true" applyAlignment="true" applyProtection="true">
      <alignment horizontal="center" vertical="bottom" textRotation="0" wrapText="false" indent="0" shrinkToFit="false"/>
      <protection locked="true" hidden="false"/>
    </xf>
    <xf numFmtId="167" fontId="8" fillId="7" borderId="15" xfId="19" applyFont="true" applyBorder="true" applyAlignment="true" applyProtection="true">
      <alignment horizontal="center" vertical="bottom" textRotation="0" wrapText="true" indent="0" shrinkToFit="false"/>
      <protection locked="true" hidden="false"/>
    </xf>
    <xf numFmtId="167" fontId="6" fillId="0" borderId="15" xfId="19" applyFont="true" applyBorder="true" applyAlignment="true" applyProtection="true">
      <alignment horizontal="center" vertical="center" textRotation="0" wrapText="false" indent="0" shrinkToFit="false"/>
      <protection locked="true" hidden="false"/>
    </xf>
    <xf numFmtId="167" fontId="6" fillId="0" borderId="16" xfId="19" applyFont="true" applyBorder="true" applyAlignment="true" applyProtection="true">
      <alignment horizontal="center" vertical="center" textRotation="0" wrapText="false" indent="0" shrinkToFit="false"/>
      <protection locked="true" hidden="false"/>
    </xf>
    <xf numFmtId="167" fontId="6" fillId="0" borderId="17" xfId="19" applyFont="true" applyBorder="true" applyAlignment="true" applyProtection="true">
      <alignment horizontal="center" vertical="center" textRotation="0" wrapText="false" indent="0" shrinkToFit="false"/>
      <protection locked="true" hidden="false"/>
    </xf>
    <xf numFmtId="167" fontId="0" fillId="0" borderId="16" xfId="19" applyFont="true" applyBorder="true" applyAlignment="true" applyProtection="true">
      <alignment horizontal="center" vertical="bottom" textRotation="0" wrapText="false" indent="0" shrinkToFit="false"/>
      <protection locked="true" hidden="false"/>
    </xf>
    <xf numFmtId="167" fontId="6" fillId="0" borderId="18" xfId="19" applyFont="true" applyBorder="true" applyAlignment="true" applyProtection="true">
      <alignment horizontal="general" vertical="bottom" textRotation="0" wrapText="false" indent="0" shrinkToFit="false"/>
      <protection locked="true" hidden="false"/>
    </xf>
    <xf numFmtId="167" fontId="6" fillId="0" borderId="15" xfId="19" applyFont="true" applyBorder="true" applyAlignment="true" applyProtection="true">
      <alignment horizontal="general" vertical="bottom" textRotation="0" wrapText="false" indent="0" shrinkToFit="false"/>
      <protection locked="true" hidden="false"/>
    </xf>
    <xf numFmtId="167" fontId="6" fillId="0" borderId="16" xfId="19" applyFont="true" applyBorder="true" applyAlignment="true" applyProtection="true">
      <alignment horizontal="general" vertical="bottom" textRotation="0" wrapText="false" indent="0" shrinkToFit="false"/>
      <protection locked="true" hidden="false"/>
    </xf>
    <xf numFmtId="167" fontId="6" fillId="0" borderId="17" xfId="19" applyFont="true" applyBorder="true" applyAlignment="true" applyProtection="true">
      <alignment horizontal="general" vertical="bottom" textRotation="0" wrapText="false" indent="0" shrinkToFit="false"/>
      <protection locked="true" hidden="false"/>
    </xf>
    <xf numFmtId="170" fontId="6" fillId="0" borderId="18" xfId="19" applyFont="true" applyBorder="true" applyAlignment="true" applyProtection="true">
      <alignment horizontal="general" vertical="bottom" textRotation="0" wrapText="false" indent="0" shrinkToFit="false"/>
      <protection locked="true" hidden="false"/>
    </xf>
    <xf numFmtId="164" fontId="9" fillId="0" borderId="19" xfId="0" applyFont="true" applyBorder="true" applyAlignment="true" applyProtection="false">
      <alignment horizontal="general" vertical="bottom" textRotation="0" wrapText="true" indent="0" shrinkToFit="false"/>
      <protection locked="true" hidden="false"/>
    </xf>
    <xf numFmtId="165" fontId="9" fillId="0" borderId="0" xfId="0" applyFont="true" applyBorder="false" applyAlignment="false" applyProtection="false">
      <alignment horizontal="general" vertical="bottom" textRotation="0" wrapText="false" indent="0" shrinkToFit="false"/>
      <protection locked="true" hidden="false"/>
    </xf>
    <xf numFmtId="165" fontId="9" fillId="0" borderId="20" xfId="0" applyFont="true" applyBorder="true" applyAlignment="false" applyProtection="fals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9" fillId="0" borderId="21" xfId="0" applyFont="true" applyBorder="true" applyAlignment="true" applyProtection="false">
      <alignment horizontal="general" vertical="bottom" textRotation="0" wrapText="true" indent="0" shrinkToFit="false"/>
      <protection locked="true" hidden="false"/>
    </xf>
    <xf numFmtId="165" fontId="9" fillId="0" borderId="22" xfId="0" applyFont="true" applyBorder="true" applyAlignment="true" applyProtection="false">
      <alignment horizontal="general" vertical="bottom" textRotation="0" wrapText="true" indent="0" shrinkToFit="false"/>
      <protection locked="true" hidden="false"/>
    </xf>
    <xf numFmtId="165" fontId="9" fillId="0" borderId="23" xfId="0" applyFont="true" applyBorder="true" applyAlignment="true" applyProtection="false">
      <alignment horizontal="general" vertical="bottom" textRotation="0" wrapText="true" indent="0" shrinkToFit="false"/>
      <protection locked="true" hidden="false"/>
    </xf>
    <xf numFmtId="164" fontId="10" fillId="12" borderId="19" xfId="0" applyFont="true" applyBorder="true" applyAlignment="true" applyProtection="false">
      <alignment horizontal="general" vertical="bottom" textRotation="0" wrapText="true" indent="0" shrinkToFit="false"/>
      <protection locked="true" hidden="false"/>
    </xf>
    <xf numFmtId="164" fontId="9" fillId="13" borderId="24" xfId="0" applyFont="true" applyBorder="true" applyAlignment="true" applyProtection="false">
      <alignment horizontal="general" vertical="bottom" textRotation="0" wrapText="true" indent="0" shrinkToFit="false"/>
      <protection locked="true" hidden="false"/>
    </xf>
    <xf numFmtId="165" fontId="9" fillId="13" borderId="16" xfId="0" applyFont="true" applyBorder="true" applyAlignment="false" applyProtection="false">
      <alignment horizontal="general" vertical="bottom" textRotation="0" wrapText="false" indent="0" shrinkToFit="false"/>
      <protection locked="true" hidden="false"/>
    </xf>
    <xf numFmtId="165" fontId="9" fillId="13" borderId="25" xfId="0" applyFont="true" applyBorder="true" applyAlignment="false" applyProtection="false">
      <alignment horizontal="general" vertical="bottom" textRotation="0" wrapText="false" indent="0" shrinkToFit="false"/>
      <protection locked="true" hidden="false"/>
    </xf>
    <xf numFmtId="164" fontId="9" fillId="12" borderId="19" xfId="0" applyFont="true" applyBorder="true" applyAlignment="true" applyProtection="false">
      <alignment horizontal="general" vertical="bottom" textRotation="0" wrapText="true" indent="0" shrinkToFit="false"/>
      <protection locked="true" hidden="false"/>
    </xf>
    <xf numFmtId="164" fontId="9" fillId="13" borderId="26" xfId="0" applyFont="true" applyBorder="true" applyAlignment="true" applyProtection="false">
      <alignment horizontal="general" vertical="bottom" textRotation="0" wrapText="true" indent="0" shrinkToFit="false"/>
      <protection locked="true" hidden="false"/>
    </xf>
    <xf numFmtId="165" fontId="9" fillId="13" borderId="27" xfId="0" applyFont="true" applyBorder="true" applyAlignment="false" applyProtection="false">
      <alignment horizontal="general" vertical="bottom" textRotation="0" wrapText="false" indent="0" shrinkToFit="false"/>
      <protection locked="true" hidden="false"/>
    </xf>
    <xf numFmtId="165" fontId="9" fillId="13" borderId="28" xfId="0" applyFont="true" applyBorder="true" applyAlignment="false" applyProtection="false">
      <alignment horizontal="general" vertical="bottom" textRotation="0" wrapText="false" indent="0" shrinkToFit="false"/>
      <protection locked="true" hidden="false"/>
    </xf>
    <xf numFmtId="164" fontId="9" fillId="13" borderId="21" xfId="0" applyFont="true" applyBorder="true" applyAlignment="true" applyProtection="false">
      <alignment horizontal="general" vertical="bottom" textRotation="0" wrapText="true" indent="0" shrinkToFit="false"/>
      <protection locked="true" hidden="false"/>
    </xf>
    <xf numFmtId="165" fontId="9" fillId="13" borderId="29" xfId="0" applyFont="true" applyBorder="true" applyAlignment="false" applyProtection="false">
      <alignment horizontal="general" vertical="bottom" textRotation="0" wrapText="false" indent="0" shrinkToFit="false"/>
      <protection locked="true" hidden="false"/>
    </xf>
    <xf numFmtId="165" fontId="9" fillId="13" borderId="30" xfId="0" applyFont="true" applyBorder="true" applyAlignment="false" applyProtection="false">
      <alignment horizontal="general" vertical="bottom" textRotation="0" wrapText="false" indent="0" shrinkToFit="false"/>
      <protection locked="true" hidden="false"/>
    </xf>
    <xf numFmtId="164" fontId="10" fillId="0" borderId="19" xfId="0" applyFont="true" applyBorder="true" applyAlignment="true" applyProtection="false">
      <alignment horizontal="general" vertical="bottom" textRotation="0" wrapText="true" indent="0" shrinkToFit="false"/>
      <protection locked="true" hidden="false"/>
    </xf>
    <xf numFmtId="164" fontId="11" fillId="13" borderId="24" xfId="0" applyFont="true" applyBorder="true" applyAlignment="true" applyProtection="false">
      <alignment horizontal="general" vertical="bottom" textRotation="0" wrapText="true" indent="0" shrinkToFit="false"/>
      <protection locked="true" hidden="false"/>
    </xf>
    <xf numFmtId="165" fontId="11" fillId="13" borderId="16" xfId="0" applyFont="true" applyBorder="tru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5" fontId="11" fillId="13" borderId="25" xfId="0" applyFont="true" applyBorder="true" applyAlignment="false" applyProtection="false">
      <alignment horizontal="general" vertical="bottom" textRotation="0" wrapText="false" indent="0" shrinkToFit="false"/>
      <protection locked="true" hidden="false"/>
    </xf>
    <xf numFmtId="164" fontId="10" fillId="0" borderId="31" xfId="0" applyFont="true" applyBorder="true" applyAlignment="true" applyProtection="false">
      <alignment horizontal="left" vertical="bottom" textRotation="0" wrapText="true" indent="0" shrinkToFit="false"/>
      <protection locked="true" hidden="false"/>
    </xf>
    <xf numFmtId="164" fontId="6" fillId="0" borderId="32" xfId="0" applyFont="true" applyBorder="true" applyAlignment="true" applyProtection="false">
      <alignment horizontal="general" vertical="bottom" textRotation="0" wrapText="true" indent="0" shrinkToFit="false"/>
      <protection locked="true" hidden="false"/>
    </xf>
    <xf numFmtId="165" fontId="9" fillId="0" borderId="33" xfId="0" applyFont="true" applyBorder="true" applyAlignment="false" applyProtection="false">
      <alignment horizontal="general" vertical="bottom" textRotation="0" wrapText="false" indent="0" shrinkToFit="false"/>
      <protection locked="true" hidden="false"/>
    </xf>
    <xf numFmtId="165" fontId="9" fillId="0" borderId="34" xfId="0" applyFont="true" applyBorder="true" applyAlignment="false" applyProtection="false">
      <alignment horizontal="general" vertical="bottom" textRotation="0" wrapText="false" indent="0" shrinkToFit="false"/>
      <protection locked="true" hidden="false"/>
    </xf>
    <xf numFmtId="165" fontId="9" fillId="0" borderId="0" xfId="0" applyFont="true" applyBorder="true" applyAlignment="false" applyProtection="false">
      <alignment horizontal="general" vertical="bottom" textRotation="0" wrapText="false" indent="0" shrinkToFit="false"/>
      <protection locked="true" hidden="false"/>
    </xf>
    <xf numFmtId="164" fontId="9" fillId="0" borderId="32" xfId="0" applyFont="true" applyBorder="true" applyAlignment="true" applyProtection="false">
      <alignment horizontal="general" vertical="bottom" textRotation="0" wrapText="true" indent="0" shrinkToFit="false"/>
      <protection locked="true" hidden="false"/>
    </xf>
    <xf numFmtId="164" fontId="11" fillId="13" borderId="35" xfId="0" applyFont="true" applyBorder="true" applyAlignment="true" applyProtection="false">
      <alignment horizontal="general" vertical="bottom" textRotation="0" wrapText="true" indent="0" shrinkToFit="false"/>
      <protection locked="true" hidden="false"/>
    </xf>
    <xf numFmtId="165" fontId="11" fillId="13" borderId="36" xfId="0" applyFont="true" applyBorder="true" applyAlignment="false" applyProtection="false">
      <alignment horizontal="general" vertical="bottom" textRotation="0" wrapText="false" indent="0" shrinkToFit="false"/>
      <protection locked="true" hidden="false"/>
    </xf>
    <xf numFmtId="165" fontId="11" fillId="13" borderId="37" xfId="0" applyFont="true" applyBorder="true" applyAlignment="false" applyProtection="false">
      <alignment horizontal="general" vertical="bottom" textRotation="0" wrapText="false" indent="0" shrinkToFit="false"/>
      <protection locked="true" hidden="false"/>
    </xf>
    <xf numFmtId="164" fontId="9" fillId="3" borderId="19" xfId="0" applyFont="true" applyBorder="true" applyAlignment="true" applyProtection="false">
      <alignment horizontal="general" vertical="bottom" textRotation="0" wrapText="true" indent="0" shrinkToFit="false"/>
      <protection locked="true" hidden="false"/>
    </xf>
    <xf numFmtId="165" fontId="9" fillId="0" borderId="0" xfId="0" applyFont="true" applyBorder="false" applyAlignment="false" applyProtection="false">
      <alignment horizontal="general" vertical="bottom" textRotation="0" wrapText="false" indent="0" shrinkToFit="false"/>
      <protection locked="true" hidden="false"/>
    </xf>
    <xf numFmtId="165" fontId="9" fillId="0" borderId="20"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11" fillId="14" borderId="19" xfId="0" applyFont="true" applyBorder="true" applyAlignment="true" applyProtection="false">
      <alignment horizontal="general" vertical="bottom" textRotation="0" wrapText="true" indent="0" shrinkToFit="false"/>
      <protection locked="true" hidden="false"/>
    </xf>
    <xf numFmtId="165" fontId="11" fillId="14" borderId="0" xfId="0" applyFont="true" applyBorder="false" applyAlignment="false" applyProtection="false">
      <alignment horizontal="general" vertical="bottom" textRotation="0" wrapText="false" indent="0" shrinkToFit="false"/>
      <protection locked="true" hidden="false"/>
    </xf>
    <xf numFmtId="165" fontId="9" fillId="0" borderId="16" xfId="0" applyFont="true" applyBorder="true" applyAlignment="false" applyProtection="false">
      <alignment horizontal="general" vertical="bottom" textRotation="0" wrapText="false" indent="0" shrinkToFit="false"/>
      <protection locked="true" hidden="false"/>
    </xf>
    <xf numFmtId="165" fontId="9" fillId="0" borderId="25" xfId="0" applyFont="true" applyBorder="tru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true" applyProtection="false">
      <alignment horizontal="general" vertical="bottom" textRotation="0" wrapText="true" indent="0" shrinkToFit="false"/>
      <protection locked="true" hidden="false"/>
    </xf>
    <xf numFmtId="164" fontId="9" fillId="0" borderId="19" xfId="0" applyFont="true" applyBorder="true" applyAlignment="true" applyProtection="false">
      <alignment horizontal="general" vertical="center" textRotation="0" wrapText="true" indent="0" shrinkToFit="false"/>
      <protection locked="true" hidden="false"/>
    </xf>
    <xf numFmtId="165" fontId="12"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0" fillId="11" borderId="0" xfId="0" applyFont="false" applyBorder="false" applyAlignment="false" applyProtection="false">
      <alignment horizontal="general" vertical="bottom" textRotation="0" wrapText="false" indent="0" shrinkToFit="false"/>
      <protection locked="true" hidden="false"/>
    </xf>
    <xf numFmtId="165" fontId="9" fillId="11" borderId="0" xfId="0" applyFont="true" applyBorder="false" applyAlignment="false" applyProtection="false">
      <alignment horizontal="general" vertical="bottom" textRotation="0" wrapText="false" indent="0" shrinkToFit="false"/>
      <protection locked="true" hidden="false"/>
    </xf>
    <xf numFmtId="165" fontId="9" fillId="11" borderId="20" xfId="0" applyFont="true" applyBorder="true" applyAlignment="false" applyProtection="false">
      <alignment horizontal="general" vertical="bottom" textRotation="0" wrapText="false" indent="0" shrinkToFit="false"/>
      <protection locked="true" hidden="false"/>
    </xf>
    <xf numFmtId="164" fontId="9" fillId="3" borderId="19" xfId="0" applyFont="true" applyBorder="true" applyAlignment="true" applyProtection="false">
      <alignment horizontal="general" vertical="bottom" textRotation="0" wrapText="false" indent="0" shrinkToFit="false"/>
      <protection locked="true" hidden="false"/>
    </xf>
    <xf numFmtId="164" fontId="9" fillId="11" borderId="0" xfId="0" applyFont="true" applyBorder="false" applyAlignment="false" applyProtection="false">
      <alignment horizontal="general" vertical="bottom" textRotation="0" wrapText="false" indent="0" shrinkToFit="false"/>
      <protection locked="true" hidden="false"/>
    </xf>
    <xf numFmtId="164" fontId="11" fillId="0" borderId="19" xfId="0" applyFont="true" applyBorder="true" applyAlignment="true" applyProtection="false">
      <alignment horizontal="general" vertical="bottom" textRotation="0" wrapText="true" indent="0" shrinkToFit="false"/>
      <protection locked="true" hidden="false"/>
    </xf>
    <xf numFmtId="165" fontId="11" fillId="0" borderId="0" xfId="0" applyFont="true" applyBorder="true" applyAlignment="false" applyProtection="false">
      <alignment horizontal="general" vertical="bottom" textRotation="0" wrapText="false" indent="0" shrinkToFit="false"/>
      <protection locked="true" hidden="false"/>
    </xf>
    <xf numFmtId="165" fontId="11" fillId="0" borderId="20" xfId="0" applyFont="true" applyBorder="true" applyAlignment="false" applyProtection="false">
      <alignment horizontal="general" vertical="bottom" textRotation="0" wrapText="false" indent="0" shrinkToFit="false"/>
      <protection locked="true" hidden="false"/>
    </xf>
    <xf numFmtId="167" fontId="14" fillId="15" borderId="0" xfId="19" applyFont="true" applyBorder="true" applyAlignment="true" applyProtection="true">
      <alignment horizontal="general" vertical="bottom" textRotation="0" wrapText="false" indent="0" shrinkToFit="false"/>
      <protection locked="true" hidden="false"/>
    </xf>
    <xf numFmtId="167" fontId="4" fillId="16" borderId="0" xfId="19" applyFont="true" applyBorder="true" applyAlignment="true" applyProtection="true">
      <alignment horizontal="general" vertical="bottom" textRotation="0" wrapText="false" indent="0" shrinkToFit="false"/>
      <protection locked="true" hidden="false"/>
    </xf>
    <xf numFmtId="167" fontId="6" fillId="0" borderId="0" xfId="19" applyFont="true" applyBorder="true" applyAlignment="true" applyProtection="true">
      <alignment horizontal="right" vertical="center"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C00000"/>
      <rgbColor rgb="FF00FF00"/>
      <rgbColor rgb="FF0000FF"/>
      <rgbColor rgb="FFFFF2CC"/>
      <rgbColor rgb="FFFF00FF"/>
      <rgbColor rgb="FF00FFFF"/>
      <rgbColor rgb="FF800000"/>
      <rgbColor rgb="FF008000"/>
      <rgbColor rgb="FF000080"/>
      <rgbColor rgb="FF808000"/>
      <rgbColor rgb="FF800080"/>
      <rgbColor rgb="FF008080"/>
      <rgbColor rgb="FFCCCCCC"/>
      <rgbColor rgb="FF808080"/>
      <rgbColor rgb="FFAAAAAA"/>
      <rgbColor rgb="FF993366"/>
      <rgbColor rgb="FFFFFFCC"/>
      <rgbColor rgb="FFEDEDED"/>
      <rgbColor rgb="FF660066"/>
      <rgbColor rgb="FFFF8080"/>
      <rgbColor rgb="FF0066CC"/>
      <rgbColor rgb="FFBDD7EE"/>
      <rgbColor rgb="FF000080"/>
      <rgbColor rgb="FFFF00FF"/>
      <rgbColor rgb="FFFFFF00"/>
      <rgbColor rgb="FF00FFFF"/>
      <rgbColor rgb="FF800080"/>
      <rgbColor rgb="FF800000"/>
      <rgbColor rgb="FF008080"/>
      <rgbColor rgb="FF0000FF"/>
      <rgbColor rgb="FF00CCFF"/>
      <rgbColor rgb="FFD6DCE5"/>
      <rgbColor rgb="FFE2F0D9"/>
      <rgbColor rgb="FFFFF2CB"/>
      <rgbColor rgb="FFADB9CA"/>
      <rgbColor rgb="FFFF99CC"/>
      <rgbColor rgb="FFD9D9D9"/>
      <rgbColor rgb="FFFBE5D6"/>
      <rgbColor rgb="FF3366FF"/>
      <rgbColor rgb="FF33CCCC"/>
      <rgbColor rgb="FF99CC00"/>
      <rgbColor rgb="FFFFCC00"/>
      <rgbColor rgb="FFFF9900"/>
      <rgbColor rgb="FFFF6600"/>
      <rgbColor rgb="FF44546A"/>
      <rgbColor rgb="FFA6A6A6"/>
      <rgbColor rgb="FF003366"/>
      <rgbColor rgb="FF70AD47"/>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3.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LP19"/>
  <sheetViews>
    <sheetView windowProtection="true" showFormulas="false" showGridLines="true" showRowColHeaders="true" showZeros="true" rightToLeft="false" tabSelected="true" showOutlineSymbols="true" defaultGridColor="true" view="normal" topLeftCell="A1" colorId="64" zoomScale="80" zoomScaleNormal="80" zoomScalePageLayoutView="100" workbookViewId="0">
      <pane xSplit="1" ySplit="4" topLeftCell="AKQ5" activePane="bottomRight" state="frozen"/>
      <selection pane="topLeft" activeCell="A1" activeCellId="0" sqref="A1"/>
      <selection pane="topRight" activeCell="AKQ1" activeCellId="0" sqref="AKQ1"/>
      <selection pane="bottomLeft" activeCell="A5" activeCellId="0" sqref="A5"/>
      <selection pane="bottomRight" activeCell="AKX4" activeCellId="0" sqref="AKX4"/>
    </sheetView>
  </sheetViews>
  <sheetFormatPr defaultRowHeight="15"/>
  <cols>
    <col collapsed="false" hidden="false" max="1" min="1" style="0" width="9.4251012145749"/>
    <col collapsed="false" hidden="false" max="65" min="2" style="0" width="8.57085020242915"/>
    <col collapsed="false" hidden="false" max="67" min="66" style="1" width="9.10526315789474"/>
    <col collapsed="false" hidden="false" max="81" min="68" style="0" width="8.57085020242915"/>
    <col collapsed="false" hidden="false" max="83" min="82" style="1" width="9.10526315789474"/>
    <col collapsed="false" hidden="false" max="89" min="84" style="0" width="8.57085020242915"/>
    <col collapsed="false" hidden="false" max="91" min="90" style="1" width="9.10526315789474"/>
    <col collapsed="false" hidden="false" max="95" min="92" style="0" width="8.57085020242915"/>
    <col collapsed="false" hidden="false" max="96" min="96" style="0" width="68.2348178137652"/>
    <col collapsed="false" hidden="false" max="97" min="97" style="0" width="21.7449392712551"/>
    <col collapsed="false" hidden="false" max="99" min="98" style="0" width="8.57085020242915"/>
    <col collapsed="false" hidden="false" max="100" min="100" style="1" width="36.3117408906883"/>
    <col collapsed="false" hidden="false" max="101" min="101" style="1" width="14.5668016194332"/>
    <col collapsed="false" hidden="false" max="126" min="102" style="0" width="8.57085020242915"/>
    <col collapsed="false" hidden="false" max="127" min="127" style="0" width="15.7449392712551"/>
    <col collapsed="false" hidden="false" max="128" min="128" style="0" width="11.1417004048583"/>
    <col collapsed="false" hidden="false" max="137" min="129" style="0" width="8.57085020242915"/>
    <col collapsed="false" hidden="false" max="138" min="138" style="1" width="9.10526315789474"/>
    <col collapsed="false" hidden="false" max="139" min="139" style="1" width="22.1740890688259"/>
    <col collapsed="false" hidden="false" max="140" min="140" style="0" width="25.8137651821862"/>
    <col collapsed="false" hidden="false" max="141" min="141" style="0" width="41.4534412955466"/>
    <col collapsed="false" hidden="false" max="142" min="142" style="0" width="18.2105263157895"/>
    <col collapsed="false" hidden="false" max="143" min="143" style="1" width="9.10526315789474"/>
    <col collapsed="false" hidden="false" max="156" min="144" style="0" width="8.57085020242915"/>
    <col collapsed="false" hidden="false" max="158" min="157" style="1" width="9.10526315789474"/>
    <col collapsed="false" hidden="false" max="180" min="159" style="0" width="8.57085020242915"/>
    <col collapsed="false" hidden="false" max="182" min="181" style="1" width="9.10526315789474"/>
    <col collapsed="false" hidden="false" max="203" min="183" style="0" width="8.57085020242915"/>
    <col collapsed="false" hidden="false" max="205" min="204" style="1" width="9.10526315789474"/>
    <col collapsed="false" hidden="false" max="219" min="206" style="0" width="8.57085020242915"/>
    <col collapsed="false" hidden="false" max="220" min="220" style="1" width="19.4939271255061"/>
    <col collapsed="false" hidden="false" max="221" min="221" style="1" width="15.4251012145749"/>
    <col collapsed="false" hidden="false" max="222" min="222" style="1" width="13.9271255060729"/>
    <col collapsed="false" hidden="false" max="232" min="223" style="0" width="8.57085020242915"/>
    <col collapsed="false" hidden="false" max="233" min="233" style="0" width="61.4858299595142"/>
    <col collapsed="false" hidden="false" max="234" min="234" style="0" width="15.7449392712551"/>
    <col collapsed="false" hidden="false" max="235" min="235" style="0" width="15.9595141700405"/>
    <col collapsed="false" hidden="false" max="238" min="236" style="0" width="8.57085020242915"/>
    <col collapsed="false" hidden="false" max="240" min="239" style="1" width="9.10526315789474"/>
    <col collapsed="false" hidden="false" max="273" min="241" style="0" width="8.57085020242915"/>
    <col collapsed="false" hidden="false" max="274" min="274" style="0" width="32.8866396761134"/>
    <col collapsed="false" hidden="false" max="278" min="275" style="0" width="8.57085020242915"/>
    <col collapsed="false" hidden="false" max="280" min="279" style="1" width="9.10526315789474"/>
    <col collapsed="false" hidden="false" max="282" min="281" style="0" width="8.57085020242915"/>
    <col collapsed="false" hidden="false" max="283" min="283" style="2" width="9.10526315789474"/>
    <col collapsed="false" hidden="false" max="287" min="284" style="0" width="8.57085020242915"/>
    <col collapsed="false" hidden="false" max="289" min="288" style="3" width="9.10526315789474"/>
    <col collapsed="false" hidden="false" max="290" min="290" style="0" width="28.9230769230769"/>
    <col collapsed="false" hidden="false" max="291" min="291" style="0" width="19.6032388663968"/>
    <col collapsed="false" hidden="false" max="292" min="292" style="0" width="27.6356275303644"/>
    <col collapsed="false" hidden="false" max="293" min="293" style="0" width="17.0323886639676"/>
    <col collapsed="false" hidden="false" max="295" min="294" style="3" width="9.10526315789474"/>
    <col collapsed="false" hidden="false" max="301" min="296" style="0" width="8.57085020242915"/>
    <col collapsed="false" hidden="false" max="303" min="302" style="3" width="9.10526315789474"/>
    <col collapsed="false" hidden="false" max="307" min="304" style="0" width="8.57085020242915"/>
    <col collapsed="false" hidden="false" max="308" min="308" style="2" width="9.10526315789474"/>
    <col collapsed="false" hidden="false" max="309" min="309" style="4" width="9.10526315789474"/>
    <col collapsed="false" hidden="false" max="310" min="310" style="0" width="8.57085020242915"/>
    <col collapsed="false" hidden="false" max="312" min="311" style="3" width="9.10526315789474"/>
    <col collapsed="false" hidden="false" max="314" min="313" style="0" width="8.57085020242915"/>
    <col collapsed="false" hidden="false" max="315" min="315" style="2" width="9.10526315789474"/>
    <col collapsed="false" hidden="false" max="319" min="316" style="0" width="8.57085020242915"/>
    <col collapsed="false" hidden="false" max="321" min="320" style="3" width="9.10526315789474"/>
    <col collapsed="false" hidden="false" max="325" min="322" style="0" width="8.57085020242915"/>
    <col collapsed="false" hidden="false" max="327" min="326" style="3" width="9.10526315789474"/>
    <col collapsed="false" hidden="false" max="333" min="328" style="0" width="8.57085020242915"/>
    <col collapsed="false" hidden="false" max="335" min="334" style="3" width="9.10526315789474"/>
    <col collapsed="false" hidden="false" max="339" min="336" style="0" width="8.57085020242915"/>
    <col collapsed="false" hidden="false" max="341" min="340" style="3" width="9.10526315789474"/>
    <col collapsed="false" hidden="false" max="342" min="342" style="2" width="9.10526315789474"/>
    <col collapsed="false" hidden="false" max="344" min="343" style="0" width="8.57085020242915"/>
    <col collapsed="false" hidden="false" max="346" min="345" style="3" width="9.10526315789474"/>
    <col collapsed="false" hidden="false" max="352" min="347" style="0" width="8.57085020242915"/>
    <col collapsed="false" hidden="false" max="354" min="353" style="3" width="9.10526315789474"/>
    <col collapsed="false" hidden="false" max="358" min="355" style="0" width="8.57085020242915"/>
    <col collapsed="false" hidden="false" max="360" min="359" style="3" width="9.10526315789474"/>
    <col collapsed="false" hidden="false" max="366" min="361" style="0" width="8.57085020242915"/>
    <col collapsed="false" hidden="false" max="368" min="367" style="3" width="9.10526315789474"/>
    <col collapsed="false" hidden="false" max="371" min="369" style="0" width="8.57085020242915"/>
    <col collapsed="false" hidden="false" max="373" min="372" style="3" width="9.10526315789474"/>
    <col collapsed="false" hidden="false" max="374" min="374" style="2" width="9.10526315789474"/>
    <col collapsed="false" hidden="false" max="377" min="375" style="0" width="8.57085020242915"/>
    <col collapsed="false" hidden="false" max="379" min="378" style="3" width="9.10526315789474"/>
    <col collapsed="false" hidden="false" max="385" min="380" style="0" width="8.57085020242915"/>
    <col collapsed="false" hidden="false" max="387" min="386" style="3" width="9.10526315789474"/>
    <col collapsed="false" hidden="false" max="391" min="388" style="0" width="8.57085020242915"/>
    <col collapsed="false" hidden="false" max="393" min="392" style="3" width="9.10526315789474"/>
    <col collapsed="false" hidden="false" max="399" min="394" style="0" width="8.57085020242915"/>
    <col collapsed="false" hidden="false" max="401" min="400" style="3" width="9.10526315789474"/>
    <col collapsed="false" hidden="false" max="405" min="402" style="0" width="8.57085020242915"/>
    <col collapsed="false" hidden="false" max="407" min="406" style="3" width="9.10526315789474"/>
    <col collapsed="false" hidden="false" max="408" min="408" style="2" width="9.10526315789474"/>
    <col collapsed="false" hidden="false" max="410" min="409" style="0" width="8.57085020242915"/>
    <col collapsed="false" hidden="false" max="412" min="411" style="3" width="9.10526315789474"/>
    <col collapsed="false" hidden="false" max="415" min="413" style="0" width="8.57085020242915"/>
    <col collapsed="false" hidden="false" max="416" min="416" style="2" width="9.10526315789474"/>
    <col collapsed="false" hidden="false" max="420" min="417" style="0" width="8.57085020242915"/>
    <col collapsed="false" hidden="false" max="422" min="421" style="3" width="9.10526315789474"/>
    <col collapsed="false" hidden="false" max="426" min="423" style="0" width="8.57085020242915"/>
    <col collapsed="false" hidden="false" max="428" min="427" style="3" width="9.10526315789474"/>
    <col collapsed="false" hidden="false" max="434" min="429" style="0" width="8.57085020242915"/>
    <col collapsed="false" hidden="false" max="436" min="435" style="3" width="9.10526315789474"/>
    <col collapsed="false" hidden="false" max="440" min="437" style="0" width="8.57085020242915"/>
    <col collapsed="false" hidden="false" max="442" min="441" style="3" width="9.10526315789474"/>
    <col collapsed="false" hidden="false" max="443" min="443" style="2" width="9.10526315789474"/>
    <col collapsed="false" hidden="false" max="445" min="444" style="0" width="8.57085020242915"/>
    <col collapsed="false" hidden="false" max="447" min="446" style="3" width="9.10526315789474"/>
    <col collapsed="false" hidden="false" max="449" min="448" style="0" width="8.57085020242915"/>
    <col collapsed="false" hidden="false" max="450" min="450" style="2" width="9.10526315789474"/>
    <col collapsed="false" hidden="false" max="454" min="451" style="0" width="8.57085020242915"/>
    <col collapsed="false" hidden="false" max="456" min="455" style="3" width="9.10526315789474"/>
    <col collapsed="false" hidden="false" max="460" min="457" style="0" width="8.57085020242915"/>
    <col collapsed="false" hidden="false" max="462" min="461" style="3" width="9.10526315789474"/>
    <col collapsed="false" hidden="false" max="468" min="463" style="0" width="8.57085020242915"/>
    <col collapsed="false" hidden="false" max="470" min="469" style="3" width="9.10526315789474"/>
    <col collapsed="false" hidden="false" max="474" min="471" style="0" width="8.57085020242915"/>
    <col collapsed="false" hidden="false" max="476" min="475" style="3" width="9.10526315789474"/>
    <col collapsed="false" hidden="false" max="477" min="477" style="2" width="9.10526315789474"/>
    <col collapsed="false" hidden="false" max="479" min="478" style="0" width="8.57085020242915"/>
    <col collapsed="false" hidden="false" max="481" min="480" style="3" width="9.10526315789474"/>
    <col collapsed="false" hidden="false" max="488" min="482" style="0" width="8.57085020242915"/>
    <col collapsed="false" hidden="false" max="490" min="489" style="3" width="9.10526315789474"/>
    <col collapsed="false" hidden="false" max="494" min="491" style="0" width="8.57085020242915"/>
    <col collapsed="false" hidden="false" max="496" min="495" style="3" width="9.10526315789474"/>
    <col collapsed="false" hidden="false" max="502" min="497" style="0" width="8.57085020242915"/>
    <col collapsed="false" hidden="false" max="504" min="503" style="3" width="9.10526315789474"/>
    <col collapsed="false" hidden="false" max="508" min="505" style="0" width="8.57085020242915"/>
    <col collapsed="false" hidden="false" max="510" min="509" style="3" width="9.10526315789474"/>
    <col collapsed="false" hidden="false" max="511" min="511" style="2" width="9.10526315789474"/>
    <col collapsed="false" hidden="false" max="513" min="512" style="0" width="8.57085020242915"/>
    <col collapsed="false" hidden="false" max="515" min="514" style="3" width="9.10526315789474"/>
    <col collapsed="false" hidden="false" max="521" min="516" style="0" width="8.57085020242915"/>
    <col collapsed="false" hidden="false" max="523" min="522" style="3" width="9.10526315789474"/>
    <col collapsed="false" hidden="false" max="527" min="524" style="0" width="8.57085020242915"/>
    <col collapsed="false" hidden="false" max="529" min="528" style="3" width="9.10526315789474"/>
    <col collapsed="false" hidden="false" max="535" min="530" style="0" width="8.57085020242915"/>
    <col collapsed="false" hidden="false" max="537" min="536" style="3" width="9.10526315789474"/>
    <col collapsed="false" hidden="false" max="541" min="538" style="0" width="8.57085020242915"/>
    <col collapsed="false" hidden="false" max="543" min="542" style="3" width="9.10526315789474"/>
    <col collapsed="false" hidden="false" max="544" min="544" style="2" width="9.10526315789474"/>
    <col collapsed="false" hidden="false" max="546" min="545" style="0" width="8.57085020242915"/>
    <col collapsed="false" hidden="false" max="548" min="547" style="3" width="9.10526315789474"/>
    <col collapsed="false" hidden="false" max="554" min="549" style="0" width="8.57085020242915"/>
    <col collapsed="false" hidden="false" max="556" min="555" style="3" width="9.10526315789474"/>
    <col collapsed="false" hidden="false" max="560" min="557" style="0" width="8.57085020242915"/>
    <col collapsed="false" hidden="false" max="562" min="561" style="3" width="9.10526315789474"/>
    <col collapsed="false" hidden="false" max="568" min="563" style="0" width="8.57085020242915"/>
    <col collapsed="false" hidden="false" max="570" min="569" style="3" width="9.10526315789474"/>
    <col collapsed="false" hidden="false" max="574" min="571" style="0" width="8.57085020242915"/>
    <col collapsed="false" hidden="false" max="576" min="575" style="3" width="9.10526315789474"/>
    <col collapsed="false" hidden="false" max="577" min="577" style="2" width="9.10526315789474"/>
    <col collapsed="false" hidden="false" max="579" min="578" style="0" width="8.57085020242915"/>
    <col collapsed="false" hidden="false" max="581" min="580" style="3" width="9.10526315789474"/>
    <col collapsed="false" hidden="false" max="587" min="582" style="0" width="8.57085020242915"/>
    <col collapsed="false" hidden="false" max="589" min="588" style="3" width="9.10526315789474"/>
    <col collapsed="false" hidden="false" max="593" min="590" style="0" width="8.57085020242915"/>
    <col collapsed="false" hidden="false" max="595" min="594" style="3" width="9.10526315789474"/>
    <col collapsed="false" hidden="false" max="601" min="596" style="0" width="8.57085020242915"/>
    <col collapsed="false" hidden="false" max="603" min="602" style="3" width="9.10526315789474"/>
    <col collapsed="false" hidden="false" max="607" min="604" style="0" width="8.57085020242915"/>
    <col collapsed="false" hidden="false" max="609" min="608" style="3" width="9.10526315789474"/>
    <col collapsed="false" hidden="false" max="610" min="610" style="2" width="9.10526315789474"/>
    <col collapsed="false" hidden="false" max="612" min="611" style="0" width="8.57085020242915"/>
    <col collapsed="false" hidden="false" max="614" min="613" style="3" width="9.10526315789474"/>
    <col collapsed="false" hidden="false" max="615" min="615" style="0" width="8.57085020242915"/>
    <col collapsed="false" hidden="false" max="618" min="616" style="1" width="9.10526315789474"/>
    <col collapsed="false" hidden="false" max="658" min="619" style="0" width="8.57085020242915"/>
    <col collapsed="false" hidden="false" max="660" min="659" style="1" width="9.10526315789474"/>
    <col collapsed="false" hidden="false" max="668" min="661" style="0" width="8.57085020242915"/>
    <col collapsed="false" hidden="false" max="670" min="669" style="1" width="9.10526315789474"/>
    <col collapsed="false" hidden="false" max="692" min="671" style="0" width="8.57085020242915"/>
    <col collapsed="false" hidden="false" max="694" min="693" style="3" width="9.10526315789474"/>
    <col collapsed="false" hidden="false" max="698" min="695" style="0" width="8.57085020242915"/>
    <col collapsed="false" hidden="false" max="700" min="699" style="3" width="9.10526315789474"/>
    <col collapsed="false" hidden="false" max="706" min="701" style="0" width="8.57085020242915"/>
    <col collapsed="false" hidden="false" max="708" min="707" style="3" width="9.10526315789474"/>
    <col collapsed="false" hidden="false" max="712" min="709" style="0" width="8.57085020242915"/>
    <col collapsed="false" hidden="false" max="714" min="713" style="3" width="9.10526315789474"/>
    <col collapsed="false" hidden="false" max="715" min="715" style="2" width="9.10526315789474"/>
    <col collapsed="false" hidden="false" max="717" min="716" style="0" width="8.57085020242915"/>
    <col collapsed="false" hidden="false" max="719" min="718" style="3" width="9.10526315789474"/>
    <col collapsed="false" hidden="false" max="725" min="720" style="0" width="8.57085020242915"/>
    <col collapsed="false" hidden="false" max="727" min="726" style="3" width="9.10526315789474"/>
    <col collapsed="false" hidden="false" max="731" min="728" style="0" width="8.57085020242915"/>
    <col collapsed="false" hidden="false" max="733" min="732" style="3" width="9.10526315789474"/>
    <col collapsed="false" hidden="false" max="739" min="734" style="0" width="8.57085020242915"/>
    <col collapsed="false" hidden="false" max="741" min="740" style="3" width="9.10526315789474"/>
    <col collapsed="false" hidden="false" max="745" min="742" style="0" width="8.57085020242915"/>
    <col collapsed="false" hidden="false" max="747" min="746" style="3" width="9.10526315789474"/>
    <col collapsed="false" hidden="false" max="748" min="748" style="2" width="9.10526315789474"/>
    <col collapsed="false" hidden="false" max="750" min="749" style="0" width="8.57085020242915"/>
    <col collapsed="false" hidden="false" max="752" min="751" style="3" width="9.10526315789474"/>
    <col collapsed="false" hidden="false" max="758" min="753" style="0" width="8.57085020242915"/>
    <col collapsed="false" hidden="false" max="760" min="759" style="3" width="9.10526315789474"/>
    <col collapsed="false" hidden="false" max="764" min="761" style="0" width="8.57085020242915"/>
    <col collapsed="false" hidden="false" max="766" min="765" style="3" width="9.10526315789474"/>
    <col collapsed="false" hidden="false" max="772" min="767" style="0" width="8.57085020242915"/>
    <col collapsed="false" hidden="false" max="774" min="773" style="3" width="9.10526315789474"/>
    <col collapsed="false" hidden="false" max="778" min="775" style="0" width="8.57085020242915"/>
    <col collapsed="false" hidden="false" max="780" min="779" style="3" width="9.10526315789474"/>
    <col collapsed="false" hidden="false" max="781" min="781" style="2" width="9.10526315789474"/>
    <col collapsed="false" hidden="false" max="783" min="782" style="0" width="8.57085020242915"/>
    <col collapsed="false" hidden="false" max="785" min="784" style="3" width="9.10526315789474"/>
    <col collapsed="false" hidden="false" max="791" min="786" style="0" width="8.57085020242915"/>
    <col collapsed="false" hidden="false" max="793" min="792" style="3" width="9.10526315789474"/>
    <col collapsed="false" hidden="false" max="797" min="794" style="0" width="8.57085020242915"/>
    <col collapsed="false" hidden="false" max="799" min="798" style="3" width="9.10526315789474"/>
    <col collapsed="false" hidden="false" max="805" min="800" style="0" width="8.57085020242915"/>
    <col collapsed="false" hidden="false" max="807" min="806" style="3" width="9.10526315789474"/>
    <col collapsed="false" hidden="false" max="811" min="808" style="0" width="8.57085020242915"/>
    <col collapsed="false" hidden="false" max="813" min="812" style="3" width="9.10526315789474"/>
    <col collapsed="false" hidden="false" max="814" min="814" style="2" width="9.10526315789474"/>
    <col collapsed="false" hidden="false" max="816" min="815" style="0" width="8.57085020242915"/>
    <col collapsed="false" hidden="false" max="818" min="817" style="3" width="9.10526315789474"/>
    <col collapsed="false" hidden="false" max="824" min="819" style="0" width="8.57085020242915"/>
    <col collapsed="false" hidden="false" max="826" min="825" style="3" width="9.10526315789474"/>
    <col collapsed="false" hidden="false" max="830" min="827" style="0" width="8.57085020242915"/>
    <col collapsed="false" hidden="false" max="832" min="831" style="3" width="9.10526315789474"/>
    <col collapsed="false" hidden="false" max="838" min="833" style="0" width="8.57085020242915"/>
    <col collapsed="false" hidden="false" max="840" min="839" style="3" width="9.10526315789474"/>
    <col collapsed="false" hidden="false" max="844" min="841" style="0" width="8.57085020242915"/>
    <col collapsed="false" hidden="false" max="846" min="845" style="3" width="9.10526315789474"/>
    <col collapsed="false" hidden="false" max="847" min="847" style="2" width="9.10526315789474"/>
    <col collapsed="false" hidden="false" max="849" min="848" style="0" width="8.57085020242915"/>
    <col collapsed="false" hidden="false" max="851" min="850" style="3" width="9.10526315789474"/>
    <col collapsed="false" hidden="false" max="857" min="852" style="0" width="8.57085020242915"/>
    <col collapsed="false" hidden="false" max="859" min="858" style="3" width="9.10526315789474"/>
    <col collapsed="false" hidden="false" max="863" min="860" style="0" width="8.57085020242915"/>
    <col collapsed="false" hidden="false" max="865" min="864" style="3" width="9.10526315789474"/>
    <col collapsed="false" hidden="false" max="871" min="866" style="0" width="8.57085020242915"/>
    <col collapsed="false" hidden="false" max="873" min="872" style="3" width="9.10526315789474"/>
    <col collapsed="false" hidden="false" max="877" min="874" style="0" width="8.57085020242915"/>
    <col collapsed="false" hidden="false" max="879" min="878" style="3" width="9.10526315789474"/>
    <col collapsed="false" hidden="false" max="880" min="880" style="2" width="9.10526315789474"/>
    <col collapsed="false" hidden="false" max="882" min="881" style="0" width="8.57085020242915"/>
    <col collapsed="false" hidden="false" max="884" min="883" style="3" width="9.10526315789474"/>
    <col collapsed="false" hidden="false" max="891" min="885" style="0" width="8.57085020242915"/>
    <col collapsed="false" hidden="false" max="893" min="892" style="3" width="9.10526315789474"/>
    <col collapsed="false" hidden="false" max="897" min="894" style="0" width="8.57085020242915"/>
    <col collapsed="false" hidden="false" max="899" min="898" style="3" width="9.10526315789474"/>
    <col collapsed="false" hidden="false" max="905" min="900" style="0" width="8.57085020242915"/>
    <col collapsed="false" hidden="false" max="907" min="906" style="3" width="9.10526315789474"/>
    <col collapsed="false" hidden="false" max="911" min="908" style="0" width="8.57085020242915"/>
    <col collapsed="false" hidden="false" max="913" min="912" style="3" width="9.10526315789474"/>
    <col collapsed="false" hidden="false" max="914" min="914" style="2" width="9.10526315789474"/>
    <col collapsed="false" hidden="false" max="916" min="915" style="0" width="8.57085020242915"/>
    <col collapsed="false" hidden="false" max="918" min="917" style="3" width="9.10526315789474"/>
    <col collapsed="false" hidden="false" max="920" min="919" style="0" width="8.57085020242915"/>
    <col collapsed="false" hidden="false" max="921" min="921" style="0" width="17.5668016194332"/>
    <col collapsed="false" hidden="false" max="922" min="922" style="0" width="20.995951417004"/>
    <col collapsed="false" hidden="false" max="924" min="923" style="0" width="8.57085020242915"/>
    <col collapsed="false" hidden="false" max="926" min="925" style="3" width="9.10526315789474"/>
    <col collapsed="false" hidden="false" max="930" min="927" style="0" width="8.57085020242915"/>
    <col collapsed="false" hidden="false" max="932" min="931" style="3" width="9.10526315789474"/>
    <col collapsed="false" hidden="false" max="938" min="933" style="0" width="8.57085020242915"/>
    <col collapsed="false" hidden="false" max="940" min="939" style="3" width="9.10526315789474"/>
    <col collapsed="false" hidden="false" max="944" min="941" style="0" width="8.57085020242915"/>
    <col collapsed="false" hidden="false" max="946" min="945" style="3" width="9.10526315789474"/>
    <col collapsed="false" hidden="false" max="947" min="947" style="2" width="9.10526315789474"/>
    <col collapsed="false" hidden="false" max="949" min="948" style="0" width="8.57085020242915"/>
    <col collapsed="false" hidden="false" max="951" min="950" style="3" width="9.10526315789474"/>
    <col collapsed="false" hidden="false" max="952" min="952" style="0" width="8.57085020242915"/>
    <col collapsed="false" hidden="false" max="955" min="953" style="1" width="9.10526315789474"/>
    <col collapsed="false" hidden="false" max="965" min="956" style="0" width="8.57085020242915"/>
    <col collapsed="false" hidden="false" max="967" min="966" style="1" width="9.10526315789474"/>
    <col collapsed="false" hidden="false" max="975" min="968" style="0" width="8.57085020242915"/>
    <col collapsed="false" hidden="false" max="976" min="976" style="1" width="23.0323886639676"/>
    <col collapsed="false" hidden="false" max="977" min="977" style="1" width="21.7449392712551"/>
    <col collapsed="false" hidden="false" max="978" min="978" style="0" width="99.8987854251012"/>
    <col collapsed="false" hidden="false" max="985" min="979" style="0" width="8.57085020242915"/>
    <col collapsed="false" hidden="false" max="986" min="986" style="1" width="49.8097165991903"/>
    <col collapsed="false" hidden="false" max="987" min="987" style="1" width="9.10526315789474"/>
    <col collapsed="false" hidden="false" max="988" min="988" style="0" width="59.9311740890688"/>
    <col collapsed="false" hidden="false" max="1001" min="989" style="0" width="8.57085020242915"/>
    <col collapsed="false" hidden="false" max="1002" min="1002" style="1" width="24.7449392712551"/>
    <col collapsed="false" hidden="false" max="1003" min="1003" style="1" width="34.17004048583"/>
    <col collapsed="false" hidden="false" max="1004" min="1004" style="1" width="19.7085020242915"/>
    <col collapsed="false" hidden="false" max="1025" min="1005" style="0" width="8.57085020242915"/>
  </cols>
  <sheetData>
    <row r="1" s="5" customFormat="true" ht="15" hidden="false" customHeight="false" outlineLevel="0" collapsed="false">
      <c r="A1" s="5" t="s">
        <v>0</v>
      </c>
      <c r="B1" s="5" t="s">
        <v>1</v>
      </c>
      <c r="BN1" s="6"/>
      <c r="BO1" s="6"/>
      <c r="CD1" s="6"/>
      <c r="CE1" s="6"/>
      <c r="CL1" s="6"/>
      <c r="CM1" s="6"/>
      <c r="CV1" s="6"/>
      <c r="CW1" s="6"/>
      <c r="EH1" s="6"/>
      <c r="EI1" s="6"/>
      <c r="EJ1" s="7"/>
      <c r="EK1" s="7"/>
      <c r="EL1" s="7"/>
      <c r="EM1" s="6"/>
      <c r="EN1" s="5" t="s">
        <v>2</v>
      </c>
      <c r="EQ1" s="7"/>
      <c r="EU1" s="7"/>
      <c r="EW1" s="7"/>
      <c r="EX1" s="7"/>
      <c r="EY1" s="7"/>
      <c r="FA1" s="6"/>
      <c r="FB1" s="6"/>
      <c r="FF1" s="7"/>
      <c r="FJ1" s="7"/>
      <c r="FL1" s="7"/>
      <c r="FM1" s="7"/>
      <c r="FN1" s="7"/>
      <c r="FY1" s="6"/>
      <c r="FZ1" s="6"/>
      <c r="GI1" s="7"/>
      <c r="GN1" s="7"/>
      <c r="GO1" s="7"/>
      <c r="GV1" s="6"/>
      <c r="GW1" s="6"/>
      <c r="HA1" s="7"/>
      <c r="HK1" s="7"/>
      <c r="HL1" s="6"/>
      <c r="HM1" s="6"/>
      <c r="HN1" s="6"/>
      <c r="HO1" s="5" t="s">
        <v>3</v>
      </c>
      <c r="IE1" s="6"/>
      <c r="IF1" s="6"/>
      <c r="JS1" s="6"/>
      <c r="JT1" s="6"/>
      <c r="JW1" s="8"/>
      <c r="KB1" s="9"/>
      <c r="KC1" s="9"/>
      <c r="KH1" s="9"/>
      <c r="KI1" s="9"/>
      <c r="KP1" s="9"/>
      <c r="KQ1" s="9"/>
      <c r="KV1" s="10"/>
      <c r="KY1" s="9"/>
      <c r="KZ1" s="9"/>
      <c r="LC1" s="8"/>
      <c r="LH1" s="9"/>
      <c r="LI1" s="9"/>
      <c r="LN1" s="9"/>
      <c r="LO1" s="9"/>
      <c r="LV1" s="9"/>
      <c r="LW1" s="9"/>
      <c r="MB1" s="9"/>
      <c r="MC1" s="9"/>
      <c r="MD1" s="10"/>
      <c r="MG1" s="9"/>
      <c r="MH1" s="9"/>
      <c r="MO1" s="9"/>
      <c r="MP1" s="9"/>
      <c r="MU1" s="9"/>
      <c r="MV1" s="9"/>
      <c r="NC1" s="9"/>
      <c r="ND1" s="9"/>
      <c r="NH1" s="9"/>
      <c r="NI1" s="9"/>
      <c r="NJ1" s="10"/>
      <c r="NN1" s="9"/>
      <c r="NO1" s="9"/>
      <c r="NV1" s="9"/>
      <c r="NW1" s="9"/>
      <c r="OB1" s="9"/>
      <c r="OC1" s="9"/>
      <c r="OJ1" s="9"/>
      <c r="OK1" s="9"/>
      <c r="OP1" s="9"/>
      <c r="OQ1" s="9"/>
      <c r="OR1" s="10"/>
      <c r="OU1" s="9"/>
      <c r="OV1" s="9"/>
      <c r="OZ1" s="8"/>
      <c r="PE1" s="9"/>
      <c r="PF1" s="9"/>
      <c r="PK1" s="9"/>
      <c r="PL1" s="9"/>
      <c r="PS1" s="9"/>
      <c r="PT1" s="9"/>
      <c r="PY1" s="9"/>
      <c r="PZ1" s="9"/>
      <c r="QA1" s="10"/>
      <c r="QD1" s="9"/>
      <c r="QE1" s="9"/>
      <c r="QH1" s="8"/>
      <c r="QM1" s="9"/>
      <c r="QN1" s="9"/>
      <c r="QS1" s="9"/>
      <c r="QT1" s="9"/>
      <c r="RA1" s="9"/>
      <c r="RB1" s="9"/>
      <c r="RG1" s="9"/>
      <c r="RH1" s="9"/>
      <c r="RI1" s="10"/>
      <c r="RL1" s="9"/>
      <c r="RM1" s="9"/>
      <c r="RU1" s="9"/>
      <c r="RV1" s="9"/>
      <c r="SA1" s="9"/>
      <c r="SB1" s="9"/>
      <c r="SI1" s="9"/>
      <c r="SJ1" s="9"/>
      <c r="SO1" s="9"/>
      <c r="SP1" s="9"/>
      <c r="SQ1" s="10"/>
      <c r="ST1" s="9"/>
      <c r="SU1" s="9"/>
      <c r="TB1" s="9"/>
      <c r="TC1" s="9"/>
      <c r="TH1" s="9"/>
      <c r="TI1" s="9"/>
      <c r="TP1" s="9"/>
      <c r="TQ1" s="9"/>
      <c r="TV1" s="9"/>
      <c r="TW1" s="9"/>
      <c r="TX1" s="10"/>
      <c r="UA1" s="9"/>
      <c r="UB1" s="9"/>
      <c r="UI1" s="9"/>
      <c r="UJ1" s="9"/>
      <c r="UO1" s="9"/>
      <c r="UP1" s="9"/>
      <c r="UW1" s="9"/>
      <c r="UX1" s="9"/>
      <c r="VC1" s="9"/>
      <c r="VD1" s="9"/>
      <c r="VE1" s="10"/>
      <c r="VH1" s="9"/>
      <c r="VI1" s="9"/>
      <c r="VP1" s="9"/>
      <c r="VQ1" s="9"/>
      <c r="VV1" s="9"/>
      <c r="VW1" s="9"/>
      <c r="WD1" s="9"/>
      <c r="WE1" s="9"/>
      <c r="WJ1" s="9"/>
      <c r="WK1" s="9"/>
      <c r="WL1" s="10"/>
      <c r="WO1" s="9"/>
      <c r="WP1" s="9"/>
      <c r="WR1" s="6"/>
      <c r="WS1" s="6"/>
      <c r="WT1" s="6"/>
      <c r="WU1" s="5" t="s">
        <v>4</v>
      </c>
      <c r="YI1" s="6"/>
      <c r="YJ1" s="6"/>
      <c r="YS1" s="6"/>
      <c r="YT1" s="6"/>
      <c r="ZQ1" s="9"/>
      <c r="ZR1" s="9"/>
      <c r="ZW1" s="9"/>
      <c r="ZX1" s="9"/>
      <c r="AAE1" s="9"/>
      <c r="AAF1" s="9"/>
      <c r="AAK1" s="9"/>
      <c r="AAL1" s="9"/>
      <c r="AAM1" s="10"/>
      <c r="AAP1" s="9"/>
      <c r="AAQ1" s="9"/>
      <c r="AAX1" s="9"/>
      <c r="AAY1" s="9"/>
      <c r="ABD1" s="9"/>
      <c r="ABE1" s="9"/>
      <c r="ABL1" s="9"/>
      <c r="ABM1" s="9"/>
      <c r="ABR1" s="9"/>
      <c r="ABS1" s="9"/>
      <c r="ABT1" s="10"/>
      <c r="ABW1" s="9"/>
      <c r="ABX1" s="9"/>
      <c r="ACE1" s="9"/>
      <c r="ACF1" s="9"/>
      <c r="ACK1" s="9"/>
      <c r="ACL1" s="9"/>
      <c r="ACS1" s="9"/>
      <c r="ACT1" s="9"/>
      <c r="ACY1" s="9"/>
      <c r="ACZ1" s="9"/>
      <c r="ADA1" s="10"/>
      <c r="ADD1" s="9"/>
      <c r="ADE1" s="9"/>
      <c r="ADL1" s="9"/>
      <c r="ADM1" s="9"/>
      <c r="ADR1" s="9"/>
      <c r="ADS1" s="9"/>
      <c r="ADZ1" s="9"/>
      <c r="AEA1" s="9"/>
      <c r="AEF1" s="9"/>
      <c r="AEG1" s="9"/>
      <c r="AEH1" s="10"/>
      <c r="AEK1" s="9"/>
      <c r="AEL1" s="9"/>
      <c r="AES1" s="9"/>
      <c r="AET1" s="9"/>
      <c r="AEY1" s="9"/>
      <c r="AEZ1" s="9"/>
      <c r="AFG1" s="9"/>
      <c r="AFH1" s="9"/>
      <c r="AFM1" s="9"/>
      <c r="AFN1" s="9"/>
      <c r="AFO1" s="10"/>
      <c r="AFR1" s="9"/>
      <c r="AFS1" s="9"/>
      <c r="AFZ1" s="9"/>
      <c r="AGA1" s="9"/>
      <c r="AGF1" s="9"/>
      <c r="AGG1" s="9"/>
      <c r="AGN1" s="9"/>
      <c r="AGO1" s="9"/>
      <c r="AGT1" s="9"/>
      <c r="AGU1" s="9"/>
      <c r="AGV1" s="10"/>
      <c r="AGY1" s="9"/>
      <c r="AGZ1" s="9"/>
      <c r="AHH1" s="9"/>
      <c r="AHI1" s="9"/>
      <c r="AHN1" s="9"/>
      <c r="AHO1" s="9"/>
      <c r="AHV1" s="9"/>
      <c r="AHW1" s="9"/>
      <c r="AIB1" s="9"/>
      <c r="AIC1" s="9"/>
      <c r="AID1" s="10"/>
      <c r="AIG1" s="9"/>
      <c r="AIH1" s="9"/>
      <c r="AIO1" s="9"/>
      <c r="AIP1" s="9"/>
      <c r="AIU1" s="9"/>
      <c r="AIV1" s="9"/>
      <c r="AJC1" s="9"/>
      <c r="AJD1" s="9"/>
      <c r="AJI1" s="9"/>
      <c r="AJJ1" s="9"/>
      <c r="AJK1" s="10"/>
      <c r="AJN1" s="9"/>
      <c r="AJO1" s="9"/>
      <c r="AJQ1" s="6"/>
      <c r="AJR1" s="6"/>
      <c r="AJS1" s="6"/>
      <c r="AJT1" s="5" t="s">
        <v>5</v>
      </c>
      <c r="AKD1" s="6"/>
      <c r="AKE1" s="6"/>
      <c r="AKN1" s="6"/>
      <c r="AKO1" s="6"/>
      <c r="AKX1" s="6"/>
      <c r="AKY1" s="6"/>
      <c r="ALN1" s="6"/>
      <c r="ALO1" s="6"/>
      <c r="ALP1" s="6"/>
    </row>
    <row r="2" customFormat="false" ht="15" hidden="false" customHeight="false" outlineLevel="0" collapsed="false">
      <c r="A2" s="5" t="s">
        <v>6</v>
      </c>
      <c r="B2" s="5" t="s">
        <v>7</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6"/>
      <c r="BO2" s="6"/>
      <c r="BP2" s="5" t="s">
        <v>8</v>
      </c>
      <c r="CD2" s="6"/>
      <c r="CE2" s="6"/>
      <c r="CF2" s="5" t="s">
        <v>9</v>
      </c>
      <c r="CL2" s="6"/>
      <c r="CM2" s="6"/>
      <c r="CN2" s="5" t="s">
        <v>10</v>
      </c>
      <c r="CV2" s="6"/>
      <c r="CW2" s="6"/>
      <c r="CX2" s="5" t="s">
        <v>11</v>
      </c>
      <c r="EH2" s="6"/>
      <c r="EI2" s="6"/>
      <c r="EJ2" s="7"/>
      <c r="EK2" s="7"/>
      <c r="EL2" s="7"/>
      <c r="EM2" s="6"/>
      <c r="EN2" s="5" t="s">
        <v>12</v>
      </c>
      <c r="EQ2" s="7"/>
      <c r="EU2" s="7"/>
      <c r="EW2" s="7"/>
      <c r="EX2" s="7"/>
      <c r="EY2" s="7"/>
      <c r="FA2" s="6"/>
      <c r="FB2" s="6"/>
      <c r="FC2" s="5" t="s">
        <v>13</v>
      </c>
      <c r="FF2" s="7"/>
      <c r="FJ2" s="7"/>
      <c r="FL2" s="7"/>
      <c r="FM2" s="7"/>
      <c r="FN2" s="7"/>
      <c r="FY2" s="6"/>
      <c r="FZ2" s="6"/>
      <c r="GA2" s="5" t="s">
        <v>14</v>
      </c>
      <c r="GI2" s="7"/>
      <c r="GN2" s="7"/>
      <c r="GO2" s="7"/>
      <c r="GV2" s="6"/>
      <c r="GW2" s="6"/>
      <c r="GX2" s="5" t="s">
        <v>15</v>
      </c>
      <c r="HA2" s="7"/>
      <c r="HK2" s="7"/>
      <c r="HL2" s="6"/>
      <c r="HM2" s="6"/>
      <c r="HN2" s="6"/>
      <c r="HO2" s="5" t="s">
        <v>16</v>
      </c>
      <c r="IE2" s="6"/>
      <c r="IF2" s="6"/>
      <c r="IG2" s="5" t="s">
        <v>17</v>
      </c>
      <c r="JS2" s="6"/>
      <c r="JT2" s="6"/>
      <c r="JU2" s="5" t="s">
        <v>18</v>
      </c>
      <c r="JW2" s="0"/>
      <c r="KB2" s="9"/>
      <c r="KC2" s="9"/>
      <c r="KH2" s="9"/>
      <c r="KI2" s="9"/>
      <c r="KP2" s="9"/>
      <c r="KQ2" s="9"/>
      <c r="KV2" s="10"/>
      <c r="KW2" s="0"/>
      <c r="KY2" s="9"/>
      <c r="KZ2" s="9"/>
      <c r="LC2" s="0"/>
      <c r="LH2" s="9"/>
      <c r="LI2" s="9"/>
      <c r="LN2" s="9"/>
      <c r="LO2" s="9"/>
      <c r="LV2" s="9"/>
      <c r="LW2" s="9"/>
      <c r="MB2" s="9"/>
      <c r="MC2" s="9"/>
      <c r="MD2" s="10"/>
      <c r="MG2" s="9"/>
      <c r="MH2" s="9"/>
      <c r="MO2" s="9"/>
      <c r="MP2" s="9"/>
      <c r="MU2" s="9"/>
      <c r="MV2" s="9"/>
      <c r="NC2" s="9"/>
      <c r="ND2" s="9"/>
      <c r="NH2" s="9"/>
      <c r="NI2" s="9"/>
      <c r="NJ2" s="10"/>
      <c r="NN2" s="9"/>
      <c r="NO2" s="9"/>
      <c r="NV2" s="9"/>
      <c r="NW2" s="9"/>
      <c r="OB2" s="9"/>
      <c r="OC2" s="9"/>
      <c r="OJ2" s="9"/>
      <c r="OK2" s="9"/>
      <c r="OP2" s="9"/>
      <c r="OQ2" s="9"/>
      <c r="OR2" s="10"/>
      <c r="OU2" s="9"/>
      <c r="OV2" s="9"/>
      <c r="OZ2" s="0"/>
      <c r="PE2" s="9"/>
      <c r="PF2" s="9"/>
      <c r="PK2" s="9"/>
      <c r="PL2" s="9"/>
      <c r="PS2" s="9"/>
      <c r="PT2" s="9"/>
      <c r="PY2" s="9"/>
      <c r="PZ2" s="9"/>
      <c r="QA2" s="10"/>
      <c r="QD2" s="9"/>
      <c r="QE2" s="9"/>
      <c r="QH2" s="0"/>
      <c r="QM2" s="9"/>
      <c r="QN2" s="9"/>
      <c r="QS2" s="9"/>
      <c r="QT2" s="9"/>
      <c r="RA2" s="9"/>
      <c r="RB2" s="9"/>
      <c r="RG2" s="9"/>
      <c r="RH2" s="9"/>
      <c r="RI2" s="10"/>
      <c r="RL2" s="9"/>
      <c r="RM2" s="9"/>
      <c r="RU2" s="9"/>
      <c r="RV2" s="9"/>
      <c r="SA2" s="9"/>
      <c r="SB2" s="9"/>
      <c r="SI2" s="9"/>
      <c r="SJ2" s="9"/>
      <c r="SO2" s="9"/>
      <c r="SP2" s="9"/>
      <c r="SQ2" s="10"/>
      <c r="ST2" s="9"/>
      <c r="SU2" s="9"/>
      <c r="TB2" s="9"/>
      <c r="TC2" s="9"/>
      <c r="TH2" s="9"/>
      <c r="TI2" s="9"/>
      <c r="TP2" s="9"/>
      <c r="TQ2" s="9"/>
      <c r="TV2" s="9"/>
      <c r="TW2" s="9"/>
      <c r="TX2" s="10"/>
      <c r="UA2" s="9"/>
      <c r="UB2" s="9"/>
      <c r="UI2" s="9"/>
      <c r="UJ2" s="9"/>
      <c r="UO2" s="9"/>
      <c r="UP2" s="9"/>
      <c r="UW2" s="9"/>
      <c r="UX2" s="9"/>
      <c r="VC2" s="9"/>
      <c r="VD2" s="9"/>
      <c r="VE2" s="10"/>
      <c r="VH2" s="9"/>
      <c r="VI2" s="9"/>
      <c r="VP2" s="9"/>
      <c r="VQ2" s="9"/>
      <c r="VV2" s="9"/>
      <c r="VW2" s="9"/>
      <c r="WD2" s="9"/>
      <c r="WE2" s="9"/>
      <c r="WJ2" s="9"/>
      <c r="WK2" s="9"/>
      <c r="WL2" s="10"/>
      <c r="WO2" s="9"/>
      <c r="WP2" s="9"/>
      <c r="WR2" s="6"/>
      <c r="WS2" s="6"/>
      <c r="WT2" s="6"/>
      <c r="WU2" s="5" t="s">
        <v>19</v>
      </c>
      <c r="YI2" s="6"/>
      <c r="YJ2" s="6"/>
      <c r="YK2" s="5" t="s">
        <v>20</v>
      </c>
      <c r="YS2" s="6"/>
      <c r="YT2" s="6"/>
      <c r="YU2" s="5" t="s">
        <v>21</v>
      </c>
      <c r="ZQ2" s="9"/>
      <c r="ZR2" s="9"/>
      <c r="ZW2" s="9"/>
      <c r="ZX2" s="9"/>
      <c r="AAE2" s="9"/>
      <c r="AAF2" s="9"/>
      <c r="AAK2" s="9"/>
      <c r="AAL2" s="9"/>
      <c r="AAM2" s="10"/>
      <c r="AAP2" s="9"/>
      <c r="AAQ2" s="9"/>
      <c r="AAX2" s="9"/>
      <c r="AAY2" s="9"/>
      <c r="ABD2" s="9"/>
      <c r="ABE2" s="9"/>
      <c r="ABL2" s="9"/>
      <c r="ABM2" s="9"/>
      <c r="ABR2" s="9"/>
      <c r="ABS2" s="9"/>
      <c r="ABT2" s="10"/>
      <c r="ABW2" s="9"/>
      <c r="ABX2" s="9"/>
      <c r="ACE2" s="9"/>
      <c r="ACF2" s="9"/>
      <c r="ACK2" s="9"/>
      <c r="ACL2" s="9"/>
      <c r="ACS2" s="9"/>
      <c r="ACT2" s="9"/>
      <c r="ACY2" s="9"/>
      <c r="ACZ2" s="9"/>
      <c r="ADA2" s="10"/>
      <c r="ADD2" s="9"/>
      <c r="ADE2" s="9"/>
      <c r="ADL2" s="9"/>
      <c r="ADM2" s="9"/>
      <c r="ADR2" s="9"/>
      <c r="ADS2" s="9"/>
      <c r="ADZ2" s="9"/>
      <c r="AEA2" s="9"/>
      <c r="AEF2" s="9"/>
      <c r="AEG2" s="9"/>
      <c r="AEH2" s="10"/>
      <c r="AEK2" s="9"/>
      <c r="AEL2" s="9"/>
      <c r="AES2" s="9"/>
      <c r="AET2" s="9"/>
      <c r="AEY2" s="9"/>
      <c r="AEZ2" s="9"/>
      <c r="AFG2" s="9"/>
      <c r="AFH2" s="9"/>
      <c r="AFM2" s="9"/>
      <c r="AFN2" s="9"/>
      <c r="AFO2" s="10"/>
      <c r="AFR2" s="9"/>
      <c r="AFS2" s="9"/>
      <c r="AFZ2" s="9"/>
      <c r="AGA2" s="9"/>
      <c r="AGF2" s="9"/>
      <c r="AGG2" s="9"/>
      <c r="AGN2" s="9"/>
      <c r="AGO2" s="9"/>
      <c r="AGT2" s="9"/>
      <c r="AGU2" s="9"/>
      <c r="AGV2" s="10"/>
      <c r="AGY2" s="9"/>
      <c r="AGZ2" s="9"/>
      <c r="AHH2" s="9"/>
      <c r="AHI2" s="9"/>
      <c r="AHN2" s="9"/>
      <c r="AHO2" s="9"/>
      <c r="AHV2" s="9"/>
      <c r="AHW2" s="9"/>
      <c r="AIB2" s="9"/>
      <c r="AIC2" s="9"/>
      <c r="AID2" s="10"/>
      <c r="AIG2" s="9"/>
      <c r="AIH2" s="9"/>
      <c r="AIO2" s="9"/>
      <c r="AIP2" s="9"/>
      <c r="AIU2" s="9"/>
      <c r="AIV2" s="9"/>
      <c r="AJC2" s="9"/>
      <c r="AJD2" s="9"/>
      <c r="AJI2" s="9"/>
      <c r="AJJ2" s="9"/>
      <c r="AJK2" s="10"/>
      <c r="AJN2" s="9"/>
      <c r="AJO2" s="9"/>
      <c r="AJQ2" s="6"/>
      <c r="AJR2" s="6"/>
      <c r="AJS2" s="6"/>
      <c r="AJT2" s="5" t="s">
        <v>22</v>
      </c>
      <c r="AKD2" s="6"/>
      <c r="AKE2" s="6"/>
      <c r="AKF2" s="5" t="s">
        <v>23</v>
      </c>
      <c r="AKN2" s="6"/>
      <c r="AKO2" s="6"/>
      <c r="AKP2" s="5" t="s">
        <v>24</v>
      </c>
      <c r="AKX2" s="6"/>
      <c r="AKY2" s="6"/>
      <c r="AKZ2" s="5" t="s">
        <v>25</v>
      </c>
      <c r="ALN2" s="6"/>
      <c r="ALO2" s="6"/>
      <c r="ALP2" s="6"/>
    </row>
    <row r="3" customFormat="false" ht="15" hidden="false" customHeight="false" outlineLevel="0" collapsed="false">
      <c r="A3" s="5" t="s">
        <v>26</v>
      </c>
      <c r="B3" s="5" t="s">
        <v>27</v>
      </c>
      <c r="C3" s="5"/>
      <c r="D3" s="5"/>
      <c r="E3" s="5"/>
      <c r="F3" s="5"/>
      <c r="G3" s="5"/>
      <c r="H3" s="5"/>
      <c r="I3" s="5"/>
      <c r="J3" s="5"/>
      <c r="K3" s="5"/>
      <c r="L3" s="5"/>
      <c r="M3" s="5"/>
      <c r="N3" s="5"/>
      <c r="O3" s="5"/>
      <c r="P3" s="5"/>
      <c r="Q3" s="5"/>
      <c r="R3" s="5" t="s">
        <v>28</v>
      </c>
      <c r="T3" s="5" t="s">
        <v>29</v>
      </c>
      <c r="Z3" s="5" t="s">
        <v>30</v>
      </c>
      <c r="AH3" s="5" t="s">
        <v>31</v>
      </c>
      <c r="BN3" s="6"/>
      <c r="BO3" s="6"/>
      <c r="BP3" s="5" t="s">
        <v>32</v>
      </c>
      <c r="BX3" s="5" t="s">
        <v>33</v>
      </c>
      <c r="BZ3" s="5" t="s">
        <v>34</v>
      </c>
      <c r="CB3" s="5" t="s">
        <v>35</v>
      </c>
      <c r="CD3" s="6"/>
      <c r="CE3" s="6"/>
      <c r="CF3" s="5" t="s">
        <v>36</v>
      </c>
      <c r="CH3" s="5" t="s">
        <v>37</v>
      </c>
      <c r="CJ3" s="5" t="s">
        <v>38</v>
      </c>
      <c r="CL3" s="6"/>
      <c r="CM3" s="6"/>
      <c r="CN3" s="5" t="s">
        <v>39</v>
      </c>
      <c r="CP3" s="5" t="s">
        <v>40</v>
      </c>
      <c r="CR3" s="5" t="s">
        <v>41</v>
      </c>
      <c r="CS3" s="5"/>
      <c r="CT3" s="5" t="s">
        <v>42</v>
      </c>
      <c r="CU3" s="5"/>
      <c r="CV3" s="6"/>
      <c r="CW3" s="6"/>
      <c r="CX3" s="5" t="s">
        <v>43</v>
      </c>
      <c r="CY3" s="11"/>
      <c r="DA3" s="5" t="s">
        <v>44</v>
      </c>
      <c r="DB3" s="5"/>
      <c r="DD3" s="5" t="s">
        <v>45</v>
      </c>
      <c r="DE3" s="5"/>
      <c r="DF3" s="5"/>
      <c r="DG3" s="5" t="s">
        <v>46</v>
      </c>
      <c r="DH3" s="5"/>
      <c r="DI3" s="5"/>
      <c r="DJ3" s="5" t="s">
        <v>47</v>
      </c>
      <c r="DK3" s="5"/>
      <c r="DL3" s="5"/>
      <c r="DM3" s="5"/>
      <c r="DN3" s="5"/>
      <c r="DO3" s="5"/>
      <c r="DP3" s="5"/>
      <c r="DQ3" s="5"/>
      <c r="DR3" s="5"/>
      <c r="DS3" s="5"/>
      <c r="DT3" s="5"/>
      <c r="DU3" s="5"/>
      <c r="DV3" s="5" t="s">
        <v>48</v>
      </c>
      <c r="DW3" s="5"/>
      <c r="DX3" s="5"/>
      <c r="DY3" s="5"/>
      <c r="DZ3" s="5"/>
      <c r="EA3" s="5"/>
      <c r="EB3" s="5"/>
      <c r="EC3" s="5"/>
      <c r="ED3" s="5"/>
      <c r="EE3" s="5" t="s">
        <v>49</v>
      </c>
      <c r="EF3" s="5"/>
      <c r="EG3" s="5"/>
      <c r="EH3" s="12"/>
      <c r="EI3" s="12"/>
      <c r="EJ3" s="5"/>
      <c r="EK3" s="5"/>
      <c r="EL3" s="5"/>
      <c r="EM3" s="12"/>
      <c r="EN3" s="5" t="s">
        <v>50</v>
      </c>
      <c r="EO3" s="11"/>
      <c r="EP3" s="11"/>
      <c r="EQ3" s="11"/>
      <c r="ER3" s="11"/>
      <c r="ES3" s="11"/>
      <c r="ET3" s="11"/>
      <c r="EU3" s="11"/>
      <c r="EV3" s="5" t="s">
        <v>51</v>
      </c>
      <c r="EW3" s="7"/>
      <c r="EX3" s="7"/>
      <c r="EY3" s="7"/>
      <c r="FA3" s="6"/>
      <c r="FB3" s="6"/>
      <c r="FC3" s="5" t="s">
        <v>52</v>
      </c>
      <c r="FD3" s="5"/>
      <c r="FE3" s="5"/>
      <c r="FF3" s="5"/>
      <c r="FG3" s="5"/>
      <c r="FH3" s="5"/>
      <c r="FI3" s="5"/>
      <c r="FJ3" s="11"/>
      <c r="FK3" s="5" t="s">
        <v>53</v>
      </c>
      <c r="FL3" s="5"/>
      <c r="FM3" s="5"/>
      <c r="FN3" s="7"/>
      <c r="FO3" s="5" t="s">
        <v>54</v>
      </c>
      <c r="FT3" s="5" t="s">
        <v>55</v>
      </c>
      <c r="FY3" s="6"/>
      <c r="FZ3" s="6"/>
      <c r="GA3" s="5" t="s">
        <v>56</v>
      </c>
      <c r="GF3" s="5" t="s">
        <v>57</v>
      </c>
      <c r="GG3" s="5"/>
      <c r="GH3" s="5"/>
      <c r="GI3" s="5"/>
      <c r="GJ3" s="5"/>
      <c r="GK3" s="5"/>
      <c r="GL3" s="5"/>
      <c r="GM3" s="5"/>
      <c r="GN3" s="7" t="s">
        <v>58</v>
      </c>
      <c r="GO3" s="7"/>
      <c r="GS3" s="5" t="s">
        <v>59</v>
      </c>
      <c r="GT3" s="5"/>
      <c r="GV3" s="6"/>
      <c r="GW3" s="6"/>
      <c r="GX3" s="5" t="s">
        <v>60</v>
      </c>
      <c r="HA3" s="7"/>
      <c r="HG3" s="5" t="s">
        <v>61</v>
      </c>
      <c r="HK3" s="7"/>
      <c r="HL3" s="6"/>
      <c r="HM3" s="6"/>
      <c r="HN3" s="6"/>
      <c r="HO3" s="5" t="s">
        <v>62</v>
      </c>
      <c r="HQ3" s="5" t="s">
        <v>63</v>
      </c>
      <c r="HS3" s="5" t="s">
        <v>64</v>
      </c>
      <c r="HV3" s="5" t="s">
        <v>65</v>
      </c>
      <c r="HY3" s="5" t="s">
        <v>66</v>
      </c>
      <c r="HZ3" s="5"/>
      <c r="IA3" s="5"/>
      <c r="IB3" s="5"/>
      <c r="IC3" s="13" t="s">
        <v>67</v>
      </c>
      <c r="ID3" s="13"/>
      <c r="IE3" s="6"/>
      <c r="IF3" s="6"/>
      <c r="IG3" s="5" t="s">
        <v>68</v>
      </c>
      <c r="JM3" s="5" t="s">
        <v>69</v>
      </c>
      <c r="JO3" s="5" t="s">
        <v>70</v>
      </c>
      <c r="JQ3" s="5" t="s">
        <v>71</v>
      </c>
      <c r="JS3" s="6"/>
      <c r="JT3" s="6"/>
      <c r="JU3" s="5" t="s">
        <v>72</v>
      </c>
      <c r="JW3" s="0"/>
      <c r="KB3" s="9"/>
      <c r="KC3" s="9"/>
      <c r="KH3" s="9"/>
      <c r="KI3" s="9"/>
      <c r="KP3" s="9"/>
      <c r="KQ3" s="9"/>
      <c r="KV3" s="10"/>
      <c r="KW3" s="0"/>
      <c r="KY3" s="9"/>
      <c r="KZ3" s="9"/>
      <c r="LC3" s="0"/>
      <c r="LH3" s="9"/>
      <c r="LI3" s="9"/>
      <c r="LN3" s="9"/>
      <c r="LO3" s="9"/>
      <c r="LV3" s="9"/>
      <c r="LW3" s="9"/>
      <c r="MB3" s="9"/>
      <c r="MC3" s="9"/>
      <c r="MD3" s="10"/>
      <c r="MG3" s="9"/>
      <c r="MH3" s="9"/>
      <c r="MO3" s="9"/>
      <c r="MP3" s="9"/>
      <c r="MU3" s="9"/>
      <c r="MV3" s="9"/>
      <c r="NC3" s="9"/>
      <c r="ND3" s="9"/>
      <c r="NH3" s="9"/>
      <c r="NI3" s="9"/>
      <c r="NJ3" s="10"/>
      <c r="NN3" s="9"/>
      <c r="NO3" s="9"/>
      <c r="NV3" s="9"/>
      <c r="NW3" s="9"/>
      <c r="OB3" s="9"/>
      <c r="OC3" s="9"/>
      <c r="OJ3" s="9"/>
      <c r="OK3" s="9"/>
      <c r="OP3" s="9"/>
      <c r="OQ3" s="9"/>
      <c r="OR3" s="10"/>
      <c r="OU3" s="9"/>
      <c r="OV3" s="9"/>
      <c r="OX3" s="5" t="s">
        <v>73</v>
      </c>
      <c r="OZ3" s="0"/>
      <c r="PE3" s="9"/>
      <c r="PF3" s="9"/>
      <c r="PK3" s="9"/>
      <c r="PL3" s="9"/>
      <c r="PS3" s="9"/>
      <c r="PT3" s="9"/>
      <c r="PY3" s="9"/>
      <c r="PZ3" s="9"/>
      <c r="QA3" s="10"/>
      <c r="QD3" s="9"/>
      <c r="QE3" s="9"/>
      <c r="QH3" s="0"/>
      <c r="QM3" s="9"/>
      <c r="QN3" s="9"/>
      <c r="QS3" s="9"/>
      <c r="QT3" s="9"/>
      <c r="RA3" s="9"/>
      <c r="RB3" s="9"/>
      <c r="RG3" s="9"/>
      <c r="RH3" s="9"/>
      <c r="RI3" s="10"/>
      <c r="RL3" s="9"/>
      <c r="RM3" s="9"/>
      <c r="RO3" s="5" t="s">
        <v>74</v>
      </c>
      <c r="RU3" s="9"/>
      <c r="RV3" s="9"/>
      <c r="SA3" s="9"/>
      <c r="SB3" s="9"/>
      <c r="SI3" s="9"/>
      <c r="SJ3" s="9"/>
      <c r="SO3" s="9"/>
      <c r="SP3" s="9"/>
      <c r="SQ3" s="10"/>
      <c r="ST3" s="9"/>
      <c r="SU3" s="9"/>
      <c r="TB3" s="9"/>
      <c r="TC3" s="9"/>
      <c r="TH3" s="9"/>
      <c r="TI3" s="9"/>
      <c r="TP3" s="9"/>
      <c r="TQ3" s="9"/>
      <c r="TV3" s="9"/>
      <c r="TW3" s="9"/>
      <c r="TX3" s="10"/>
      <c r="UA3" s="9"/>
      <c r="UB3" s="9"/>
      <c r="UI3" s="9"/>
      <c r="UJ3" s="9"/>
      <c r="UO3" s="9"/>
      <c r="UP3" s="9"/>
      <c r="UW3" s="9"/>
      <c r="UX3" s="9"/>
      <c r="VC3" s="9"/>
      <c r="VD3" s="9"/>
      <c r="VE3" s="10"/>
      <c r="VH3" s="9"/>
      <c r="VI3" s="9"/>
      <c r="VP3" s="9"/>
      <c r="VQ3" s="9"/>
      <c r="VV3" s="9"/>
      <c r="VW3" s="9"/>
      <c r="WD3" s="9"/>
      <c r="WE3" s="9"/>
      <c r="WJ3" s="9"/>
      <c r="WK3" s="9"/>
      <c r="WL3" s="10"/>
      <c r="WO3" s="9"/>
      <c r="WP3" s="9"/>
      <c r="WR3" s="6"/>
      <c r="WS3" s="6"/>
      <c r="WT3" s="6"/>
      <c r="WU3" s="5" t="s">
        <v>75</v>
      </c>
      <c r="XE3" s="5" t="s">
        <v>76</v>
      </c>
      <c r="XO3" s="5" t="s">
        <v>77</v>
      </c>
      <c r="XY3" s="5" t="s">
        <v>78</v>
      </c>
      <c r="YA3" s="5" t="s">
        <v>79</v>
      </c>
      <c r="YG3" s="7" t="s">
        <v>80</v>
      </c>
      <c r="YI3" s="6"/>
      <c r="YJ3" s="6"/>
      <c r="YK3" s="5" t="s">
        <v>81</v>
      </c>
      <c r="YM3" s="5" t="s">
        <v>82</v>
      </c>
      <c r="YO3" s="5" t="s">
        <v>83</v>
      </c>
      <c r="YQ3" s="5" t="s">
        <v>84</v>
      </c>
      <c r="YS3" s="6"/>
      <c r="YT3" s="6"/>
      <c r="YU3" s="5" t="s">
        <v>85</v>
      </c>
      <c r="ZE3" s="5" t="s">
        <v>86</v>
      </c>
      <c r="ZK3" s="5" t="s">
        <v>87</v>
      </c>
      <c r="ZQ3" s="9"/>
      <c r="ZR3" s="9"/>
      <c r="ZW3" s="9"/>
      <c r="ZX3" s="9"/>
      <c r="AAE3" s="9"/>
      <c r="AAF3" s="9"/>
      <c r="AAK3" s="9"/>
      <c r="AAL3" s="9"/>
      <c r="AAM3" s="10"/>
      <c r="AAP3" s="9"/>
      <c r="AAQ3" s="9"/>
      <c r="AAX3" s="9"/>
      <c r="AAY3" s="9"/>
      <c r="ABD3" s="9"/>
      <c r="ABE3" s="9"/>
      <c r="ABL3" s="9"/>
      <c r="ABM3" s="9"/>
      <c r="ABR3" s="9"/>
      <c r="ABS3" s="9"/>
      <c r="ABT3" s="10"/>
      <c r="ABW3" s="9"/>
      <c r="ABX3" s="9"/>
      <c r="ACE3" s="9"/>
      <c r="ACF3" s="9"/>
      <c r="ACK3" s="9"/>
      <c r="ACL3" s="9"/>
      <c r="ACS3" s="9"/>
      <c r="ACT3" s="9"/>
      <c r="ACY3" s="9"/>
      <c r="ACZ3" s="9"/>
      <c r="ADA3" s="10"/>
      <c r="ADD3" s="9"/>
      <c r="ADE3" s="9"/>
      <c r="ADL3" s="9"/>
      <c r="ADM3" s="9"/>
      <c r="ADR3" s="9"/>
      <c r="ADS3" s="9"/>
      <c r="ADZ3" s="9"/>
      <c r="AEA3" s="9"/>
      <c r="AEF3" s="9"/>
      <c r="AEG3" s="9"/>
      <c r="AEH3" s="10"/>
      <c r="AEK3" s="9"/>
      <c r="AEL3" s="9"/>
      <c r="AES3" s="9"/>
      <c r="AET3" s="9"/>
      <c r="AEY3" s="9"/>
      <c r="AEZ3" s="9"/>
      <c r="AFG3" s="9"/>
      <c r="AFH3" s="9"/>
      <c r="AFM3" s="9"/>
      <c r="AFN3" s="9"/>
      <c r="AFO3" s="10"/>
      <c r="AFR3" s="9"/>
      <c r="AFS3" s="9"/>
      <c r="AFZ3" s="9"/>
      <c r="AGA3" s="9"/>
      <c r="AGF3" s="9"/>
      <c r="AGG3" s="9"/>
      <c r="AGN3" s="9"/>
      <c r="AGO3" s="9"/>
      <c r="AGT3" s="9"/>
      <c r="AGU3" s="9"/>
      <c r="AGV3" s="10"/>
      <c r="AGY3" s="9"/>
      <c r="AGZ3" s="9"/>
      <c r="AHB3" s="5" t="s">
        <v>88</v>
      </c>
      <c r="AHH3" s="9"/>
      <c r="AHI3" s="9"/>
      <c r="AHN3" s="9"/>
      <c r="AHO3" s="9"/>
      <c r="AHV3" s="9"/>
      <c r="AHW3" s="9"/>
      <c r="AIB3" s="9"/>
      <c r="AIC3" s="9"/>
      <c r="AID3" s="10"/>
      <c r="AIG3" s="9"/>
      <c r="AIH3" s="9"/>
      <c r="AIO3" s="9"/>
      <c r="AIP3" s="9"/>
      <c r="AIU3" s="9"/>
      <c r="AIV3" s="9"/>
      <c r="AJC3" s="9"/>
      <c r="AJD3" s="9"/>
      <c r="AJI3" s="9"/>
      <c r="AJJ3" s="9"/>
      <c r="AJK3" s="10"/>
      <c r="AJN3" s="9"/>
      <c r="AJO3" s="9"/>
      <c r="AJQ3" s="6"/>
      <c r="AJR3" s="6"/>
      <c r="AJS3" s="6"/>
      <c r="AJT3" s="5" t="s">
        <v>89</v>
      </c>
      <c r="AJV3" s="5" t="s">
        <v>90</v>
      </c>
      <c r="AJX3" s="5" t="s">
        <v>91</v>
      </c>
      <c r="AKD3" s="6"/>
      <c r="AKE3" s="6"/>
      <c r="AKF3" s="5" t="s">
        <v>92</v>
      </c>
      <c r="AKH3" s="5" t="s">
        <v>93</v>
      </c>
      <c r="AKJ3" s="5" t="s">
        <v>94</v>
      </c>
      <c r="AKK3" s="7"/>
      <c r="AKL3" s="7"/>
      <c r="AKM3" s="7"/>
      <c r="AKN3" s="6"/>
      <c r="AKO3" s="6"/>
      <c r="AKP3" s="7" t="s">
        <v>95</v>
      </c>
      <c r="AKQ3" s="7"/>
      <c r="AKR3" s="7" t="s">
        <v>96</v>
      </c>
      <c r="AKS3" s="7"/>
      <c r="AKT3" s="7" t="s">
        <v>97</v>
      </c>
      <c r="AKU3" s="7"/>
      <c r="AKV3" s="7" t="s">
        <v>98</v>
      </c>
      <c r="AKW3" s="7"/>
      <c r="AKX3" s="6"/>
      <c r="AKY3" s="6"/>
      <c r="AKZ3" s="7" t="s">
        <v>99</v>
      </c>
      <c r="ALA3" s="7"/>
      <c r="ALB3" s="5" t="s">
        <v>100</v>
      </c>
      <c r="ALD3" s="5" t="s">
        <v>101</v>
      </c>
      <c r="ALF3" s="5" t="s">
        <v>102</v>
      </c>
      <c r="ALH3" s="5" t="s">
        <v>103</v>
      </c>
      <c r="ALJ3" s="5" t="s">
        <v>104</v>
      </c>
      <c r="ALL3" s="5" t="s">
        <v>105</v>
      </c>
      <c r="ALN3" s="6"/>
      <c r="ALO3" s="6"/>
      <c r="ALP3" s="6"/>
    </row>
    <row r="4" customFormat="false" ht="15" hidden="false" customHeight="false" outlineLevel="0" collapsed="false">
      <c r="A4" s="7" t="s">
        <v>106</v>
      </c>
      <c r="B4" s="5" t="s">
        <v>107</v>
      </c>
      <c r="C4" s="5" t="s">
        <v>108</v>
      </c>
      <c r="D4" s="5" t="s">
        <v>109</v>
      </c>
      <c r="E4" s="5" t="s">
        <v>110</v>
      </c>
      <c r="F4" s="5" t="s">
        <v>111</v>
      </c>
      <c r="G4" s="5" t="s">
        <v>112</v>
      </c>
      <c r="H4" s="5" t="s">
        <v>113</v>
      </c>
      <c r="I4" s="5" t="s">
        <v>114</v>
      </c>
      <c r="J4" s="5" t="s">
        <v>115</v>
      </c>
      <c r="K4" s="5" t="s">
        <v>116</v>
      </c>
      <c r="L4" s="5" t="s">
        <v>117</v>
      </c>
      <c r="M4" s="5" t="s">
        <v>118</v>
      </c>
      <c r="N4" s="5" t="s">
        <v>119</v>
      </c>
      <c r="O4" s="5" t="s">
        <v>120</v>
      </c>
      <c r="P4" s="5" t="s">
        <v>121</v>
      </c>
      <c r="Q4" s="5" t="s">
        <v>122</v>
      </c>
      <c r="R4" s="5" t="s">
        <v>123</v>
      </c>
      <c r="S4" s="5" t="s">
        <v>124</v>
      </c>
      <c r="T4" s="5" t="s">
        <v>125</v>
      </c>
      <c r="U4" s="5" t="s">
        <v>126</v>
      </c>
      <c r="V4" s="5" t="s">
        <v>127</v>
      </c>
      <c r="W4" s="5" t="s">
        <v>128</v>
      </c>
      <c r="X4" s="5" t="s">
        <v>129</v>
      </c>
      <c r="Y4" s="5" t="s">
        <v>130</v>
      </c>
      <c r="Z4" s="5" t="s">
        <v>131</v>
      </c>
      <c r="AA4" s="5" t="s">
        <v>132</v>
      </c>
      <c r="AB4" s="5" t="s">
        <v>133</v>
      </c>
      <c r="AC4" s="5" t="s">
        <v>134</v>
      </c>
      <c r="AD4" s="5" t="s">
        <v>135</v>
      </c>
      <c r="AE4" s="5" t="s">
        <v>136</v>
      </c>
      <c r="AF4" s="5" t="s">
        <v>137</v>
      </c>
      <c r="AG4" s="5" t="s">
        <v>138</v>
      </c>
      <c r="AH4" s="5" t="s">
        <v>139</v>
      </c>
      <c r="AI4" s="5" t="s">
        <v>140</v>
      </c>
      <c r="AJ4" s="5" t="s">
        <v>141</v>
      </c>
      <c r="AK4" s="5" t="s">
        <v>142</v>
      </c>
      <c r="AL4" s="5" t="s">
        <v>143</v>
      </c>
      <c r="AM4" s="5" t="s">
        <v>144</v>
      </c>
      <c r="AN4" s="5" t="s">
        <v>145</v>
      </c>
      <c r="AO4" s="5" t="s">
        <v>146</v>
      </c>
      <c r="AP4" s="5" t="s">
        <v>147</v>
      </c>
      <c r="AQ4" s="5" t="s">
        <v>148</v>
      </c>
      <c r="AR4" s="5" t="s">
        <v>149</v>
      </c>
      <c r="AS4" s="5" t="s">
        <v>150</v>
      </c>
      <c r="AT4" s="5" t="s">
        <v>151</v>
      </c>
      <c r="AU4" s="5" t="s">
        <v>152</v>
      </c>
      <c r="AV4" s="5" t="s">
        <v>153</v>
      </c>
      <c r="AW4" s="5" t="s">
        <v>154</v>
      </c>
      <c r="AX4" s="5" t="s">
        <v>155</v>
      </c>
      <c r="AY4" s="5" t="s">
        <v>156</v>
      </c>
      <c r="AZ4" s="5" t="s">
        <v>157</v>
      </c>
      <c r="BA4" s="5" t="s">
        <v>158</v>
      </c>
      <c r="BB4" s="5" t="s">
        <v>159</v>
      </c>
      <c r="BC4" s="5" t="s">
        <v>160</v>
      </c>
      <c r="BD4" s="5" t="s">
        <v>161</v>
      </c>
      <c r="BE4" s="5" t="s">
        <v>162</v>
      </c>
      <c r="BF4" s="5" t="s">
        <v>163</v>
      </c>
      <c r="BG4" s="5" t="s">
        <v>164</v>
      </c>
      <c r="BH4" s="5" t="s">
        <v>165</v>
      </c>
      <c r="BI4" s="5" t="s">
        <v>166</v>
      </c>
      <c r="BJ4" s="5" t="s">
        <v>167</v>
      </c>
      <c r="BK4" s="5" t="s">
        <v>168</v>
      </c>
      <c r="BL4" s="5" t="s">
        <v>169</v>
      </c>
      <c r="BM4" s="5" t="s">
        <v>170</v>
      </c>
      <c r="BN4" s="6" t="s">
        <v>7</v>
      </c>
      <c r="BO4" s="6" t="s">
        <v>171</v>
      </c>
      <c r="BP4" s="5" t="s">
        <v>172</v>
      </c>
      <c r="BQ4" s="5" t="s">
        <v>173</v>
      </c>
      <c r="BR4" s="5" t="s">
        <v>174</v>
      </c>
      <c r="BS4" s="5" t="s">
        <v>175</v>
      </c>
      <c r="BT4" s="5" t="s">
        <v>176</v>
      </c>
      <c r="BU4" s="5" t="s">
        <v>177</v>
      </c>
      <c r="BV4" s="5" t="s">
        <v>178</v>
      </c>
      <c r="BW4" s="5" t="s">
        <v>179</v>
      </c>
      <c r="BX4" s="5" t="s">
        <v>33</v>
      </c>
      <c r="BY4" s="5" t="s">
        <v>180</v>
      </c>
      <c r="BZ4" s="5" t="s">
        <v>34</v>
      </c>
      <c r="CA4" s="5" t="s">
        <v>181</v>
      </c>
      <c r="CB4" s="5" t="s">
        <v>35</v>
      </c>
      <c r="CC4" s="5" t="s">
        <v>182</v>
      </c>
      <c r="CD4" s="6" t="s">
        <v>8</v>
      </c>
      <c r="CE4" s="6" t="s">
        <v>183</v>
      </c>
      <c r="CF4" s="5" t="s">
        <v>36</v>
      </c>
      <c r="CG4" s="5" t="s">
        <v>184</v>
      </c>
      <c r="CH4" s="5" t="s">
        <v>37</v>
      </c>
      <c r="CI4" s="5" t="s">
        <v>185</v>
      </c>
      <c r="CJ4" s="5" t="s">
        <v>38</v>
      </c>
      <c r="CK4" s="13" t="s">
        <v>186</v>
      </c>
      <c r="CL4" s="6" t="s">
        <v>9</v>
      </c>
      <c r="CM4" s="6" t="s">
        <v>187</v>
      </c>
      <c r="CN4" s="5" t="s">
        <v>39</v>
      </c>
      <c r="CO4" s="5" t="s">
        <v>188</v>
      </c>
      <c r="CP4" s="5" t="s">
        <v>40</v>
      </c>
      <c r="CQ4" s="5" t="s">
        <v>189</v>
      </c>
      <c r="CR4" s="5" t="s">
        <v>41</v>
      </c>
      <c r="CS4" s="5" t="s">
        <v>190</v>
      </c>
      <c r="CT4" s="5" t="s">
        <v>42</v>
      </c>
      <c r="CU4" s="5" t="s">
        <v>191</v>
      </c>
      <c r="CV4" s="6" t="s">
        <v>10</v>
      </c>
      <c r="CW4" s="6" t="s">
        <v>192</v>
      </c>
      <c r="CX4" s="5" t="s">
        <v>43</v>
      </c>
      <c r="CY4" s="5" t="s">
        <v>193</v>
      </c>
      <c r="CZ4" s="5" t="s">
        <v>194</v>
      </c>
      <c r="DA4" s="5" t="s">
        <v>44</v>
      </c>
      <c r="DB4" s="5" t="s">
        <v>195</v>
      </c>
      <c r="DC4" s="5" t="s">
        <v>196</v>
      </c>
      <c r="DD4" s="5" t="s">
        <v>45</v>
      </c>
      <c r="DE4" s="5" t="s">
        <v>197</v>
      </c>
      <c r="DF4" s="5" t="s">
        <v>198</v>
      </c>
      <c r="DG4" s="5" t="s">
        <v>46</v>
      </c>
      <c r="DH4" s="5" t="s">
        <v>199</v>
      </c>
      <c r="DI4" s="5" t="s">
        <v>200</v>
      </c>
      <c r="DJ4" s="13" t="s">
        <v>201</v>
      </c>
      <c r="DK4" s="13" t="s">
        <v>202</v>
      </c>
      <c r="DL4" s="13" t="s">
        <v>203</v>
      </c>
      <c r="DM4" s="13" t="s">
        <v>204</v>
      </c>
      <c r="DN4" s="13" t="s">
        <v>205</v>
      </c>
      <c r="DO4" s="13" t="s">
        <v>206</v>
      </c>
      <c r="DP4" s="13" t="s">
        <v>207</v>
      </c>
      <c r="DQ4" s="13" t="s">
        <v>208</v>
      </c>
      <c r="DR4" s="13" t="s">
        <v>209</v>
      </c>
      <c r="DS4" s="13" t="s">
        <v>210</v>
      </c>
      <c r="DT4" s="13" t="s">
        <v>211</v>
      </c>
      <c r="DU4" s="13" t="s">
        <v>212</v>
      </c>
      <c r="DV4" s="13" t="s">
        <v>213</v>
      </c>
      <c r="DW4" s="13" t="s">
        <v>214</v>
      </c>
      <c r="DX4" s="13" t="s">
        <v>215</v>
      </c>
      <c r="DY4" s="13" t="s">
        <v>216</v>
      </c>
      <c r="DZ4" s="13" t="s">
        <v>217</v>
      </c>
      <c r="EA4" s="13" t="s">
        <v>218</v>
      </c>
      <c r="EB4" s="13" t="s">
        <v>219</v>
      </c>
      <c r="EC4" s="13" t="s">
        <v>220</v>
      </c>
      <c r="ED4" s="13" t="s">
        <v>221</v>
      </c>
      <c r="EE4" s="5" t="s">
        <v>49</v>
      </c>
      <c r="EF4" s="13" t="s">
        <v>222</v>
      </c>
      <c r="EG4" s="13" t="s">
        <v>223</v>
      </c>
      <c r="EH4" s="6" t="s">
        <v>11</v>
      </c>
      <c r="EI4" s="6" t="s">
        <v>224</v>
      </c>
      <c r="EJ4" s="7" t="s">
        <v>225</v>
      </c>
      <c r="EK4" s="7" t="s">
        <v>226</v>
      </c>
      <c r="EL4" s="7" t="s">
        <v>227</v>
      </c>
      <c r="EM4" s="6" t="s">
        <v>228</v>
      </c>
      <c r="EN4" s="5" t="s">
        <v>229</v>
      </c>
      <c r="EO4" s="5" t="s">
        <v>230</v>
      </c>
      <c r="EP4" s="5" t="s">
        <v>231</v>
      </c>
      <c r="EQ4" s="7" t="s">
        <v>232</v>
      </c>
      <c r="ER4" s="5" t="s">
        <v>233</v>
      </c>
      <c r="ES4" s="5" t="s">
        <v>234</v>
      </c>
      <c r="ET4" s="5" t="s">
        <v>235</v>
      </c>
      <c r="EU4" s="7" t="s">
        <v>236</v>
      </c>
      <c r="EV4" s="5" t="s">
        <v>237</v>
      </c>
      <c r="EW4" s="7" t="s">
        <v>238</v>
      </c>
      <c r="EX4" s="7" t="s">
        <v>239</v>
      </c>
      <c r="EY4" s="7" t="s">
        <v>240</v>
      </c>
      <c r="EZ4" s="5" t="s">
        <v>241</v>
      </c>
      <c r="FA4" s="6" t="s">
        <v>12</v>
      </c>
      <c r="FB4" s="6" t="s">
        <v>242</v>
      </c>
      <c r="FC4" s="5" t="s">
        <v>243</v>
      </c>
      <c r="FD4" s="5" t="s">
        <v>244</v>
      </c>
      <c r="FE4" s="5" t="s">
        <v>245</v>
      </c>
      <c r="FF4" s="5" t="s">
        <v>246</v>
      </c>
      <c r="FG4" s="5" t="s">
        <v>247</v>
      </c>
      <c r="FH4" s="5" t="s">
        <v>248</v>
      </c>
      <c r="FI4" s="5" t="s">
        <v>249</v>
      </c>
      <c r="FJ4" s="5" t="s">
        <v>250</v>
      </c>
      <c r="FK4" s="5" t="s">
        <v>251</v>
      </c>
      <c r="FL4" s="5" t="s">
        <v>252</v>
      </c>
      <c r="FM4" s="5" t="s">
        <v>253</v>
      </c>
      <c r="FN4" s="5" t="s">
        <v>254</v>
      </c>
      <c r="FO4" s="5" t="s">
        <v>255</v>
      </c>
      <c r="FP4" s="5" t="s">
        <v>256</v>
      </c>
      <c r="FQ4" s="5" t="s">
        <v>257</v>
      </c>
      <c r="FR4" s="5" t="s">
        <v>258</v>
      </c>
      <c r="FS4" s="5" t="s">
        <v>259</v>
      </c>
      <c r="FT4" s="5" t="s">
        <v>260</v>
      </c>
      <c r="FU4" s="5" t="s">
        <v>261</v>
      </c>
      <c r="FV4" s="5" t="s">
        <v>262</v>
      </c>
      <c r="FW4" s="5" t="s">
        <v>263</v>
      </c>
      <c r="FX4" s="5" t="s">
        <v>264</v>
      </c>
      <c r="FY4" s="6" t="s">
        <v>13</v>
      </c>
      <c r="FZ4" s="6" t="s">
        <v>265</v>
      </c>
      <c r="GA4" s="5" t="s">
        <v>266</v>
      </c>
      <c r="GB4" s="5" t="s">
        <v>267</v>
      </c>
      <c r="GC4" s="5" t="s">
        <v>268</v>
      </c>
      <c r="GD4" s="5" t="s">
        <v>269</v>
      </c>
      <c r="GE4" s="5" t="s">
        <v>270</v>
      </c>
      <c r="GF4" s="5" t="s">
        <v>271</v>
      </c>
      <c r="GG4" s="5" t="s">
        <v>272</v>
      </c>
      <c r="GH4" s="5" t="s">
        <v>273</v>
      </c>
      <c r="GI4" s="5" t="s">
        <v>274</v>
      </c>
      <c r="GJ4" s="5" t="s">
        <v>275</v>
      </c>
      <c r="GK4" s="5" t="s">
        <v>276</v>
      </c>
      <c r="GL4" s="5" t="s">
        <v>277</v>
      </c>
      <c r="GM4" s="5" t="s">
        <v>278</v>
      </c>
      <c r="GN4" s="14" t="s">
        <v>279</v>
      </c>
      <c r="GO4" s="7" t="s">
        <v>280</v>
      </c>
      <c r="GP4" s="7" t="s">
        <v>281</v>
      </c>
      <c r="GQ4" s="7" t="s">
        <v>282</v>
      </c>
      <c r="GR4" s="5" t="s">
        <v>283</v>
      </c>
      <c r="GS4" s="5" t="s">
        <v>59</v>
      </c>
      <c r="GT4" s="5" t="s">
        <v>284</v>
      </c>
      <c r="GU4" s="5" t="s">
        <v>285</v>
      </c>
      <c r="GV4" s="6" t="s">
        <v>14</v>
      </c>
      <c r="GW4" s="6" t="s">
        <v>286</v>
      </c>
      <c r="GX4" s="5" t="s">
        <v>287</v>
      </c>
      <c r="GY4" s="5" t="s">
        <v>288</v>
      </c>
      <c r="GZ4" s="5" t="s">
        <v>289</v>
      </c>
      <c r="HA4" s="5" t="s">
        <v>290</v>
      </c>
      <c r="HB4" s="5" t="s">
        <v>291</v>
      </c>
      <c r="HC4" s="5" t="s">
        <v>292</v>
      </c>
      <c r="HD4" s="5" t="s">
        <v>293</v>
      </c>
      <c r="HE4" s="5" t="s">
        <v>294</v>
      </c>
      <c r="HF4" s="5" t="s">
        <v>295</v>
      </c>
      <c r="HG4" s="5" t="s">
        <v>296</v>
      </c>
      <c r="HH4" s="5" t="s">
        <v>297</v>
      </c>
      <c r="HI4" s="5" t="s">
        <v>298</v>
      </c>
      <c r="HJ4" s="5" t="s">
        <v>299</v>
      </c>
      <c r="HK4" s="7" t="s">
        <v>300</v>
      </c>
      <c r="HL4" s="6" t="s">
        <v>15</v>
      </c>
      <c r="HM4" s="6" t="s">
        <v>301</v>
      </c>
      <c r="HN4" s="6" t="s">
        <v>302</v>
      </c>
      <c r="HO4" s="5" t="s">
        <v>62</v>
      </c>
      <c r="HP4" s="5" t="s">
        <v>303</v>
      </c>
      <c r="HQ4" s="5" t="s">
        <v>63</v>
      </c>
      <c r="HR4" s="5" t="s">
        <v>304</v>
      </c>
      <c r="HS4" s="5" t="s">
        <v>64</v>
      </c>
      <c r="HT4" s="5" t="s">
        <v>305</v>
      </c>
      <c r="HU4" s="5" t="s">
        <v>306</v>
      </c>
      <c r="HV4" s="5" t="s">
        <v>65</v>
      </c>
      <c r="HW4" s="5" t="s">
        <v>307</v>
      </c>
      <c r="HX4" s="5" t="s">
        <v>308</v>
      </c>
      <c r="HY4" s="13" t="s">
        <v>309</v>
      </c>
      <c r="HZ4" s="13" t="s">
        <v>310</v>
      </c>
      <c r="IA4" s="13" t="s">
        <v>311</v>
      </c>
      <c r="IB4" s="13" t="s">
        <v>312</v>
      </c>
      <c r="IC4" s="13" t="s">
        <v>67</v>
      </c>
      <c r="ID4" s="13" t="s">
        <v>313</v>
      </c>
      <c r="IE4" s="6" t="s">
        <v>16</v>
      </c>
      <c r="IF4" s="6" t="s">
        <v>314</v>
      </c>
      <c r="IG4" s="5" t="s">
        <v>315</v>
      </c>
      <c r="IH4" s="5" t="s">
        <v>316</v>
      </c>
      <c r="II4" s="5" t="s">
        <v>317</v>
      </c>
      <c r="IJ4" s="5" t="s">
        <v>318</v>
      </c>
      <c r="IK4" s="5" t="s">
        <v>319</v>
      </c>
      <c r="IL4" s="5" t="s">
        <v>320</v>
      </c>
      <c r="IM4" s="5" t="s">
        <v>321</v>
      </c>
      <c r="IN4" s="5" t="s">
        <v>322</v>
      </c>
      <c r="IO4" s="5" t="s">
        <v>323</v>
      </c>
      <c r="IP4" s="5" t="s">
        <v>324</v>
      </c>
      <c r="IQ4" s="5" t="s">
        <v>325</v>
      </c>
      <c r="IR4" s="5" t="s">
        <v>326</v>
      </c>
      <c r="IS4" s="5" t="s">
        <v>327</v>
      </c>
      <c r="IT4" s="5" t="s">
        <v>328</v>
      </c>
      <c r="IU4" s="5" t="s">
        <v>329</v>
      </c>
      <c r="IV4" s="5" t="s">
        <v>330</v>
      </c>
      <c r="IW4" s="5" t="s">
        <v>331</v>
      </c>
      <c r="IX4" s="5" t="s">
        <v>332</v>
      </c>
      <c r="IY4" s="5" t="s">
        <v>333</v>
      </c>
      <c r="IZ4" s="5" t="s">
        <v>334</v>
      </c>
      <c r="JA4" s="5" t="s">
        <v>335</v>
      </c>
      <c r="JB4" s="5" t="s">
        <v>336</v>
      </c>
      <c r="JC4" s="5" t="s">
        <v>337</v>
      </c>
      <c r="JD4" s="5" t="s">
        <v>338</v>
      </c>
      <c r="JE4" s="5" t="s">
        <v>339</v>
      </c>
      <c r="JF4" s="5" t="s">
        <v>340</v>
      </c>
      <c r="JG4" s="5" t="s">
        <v>341</v>
      </c>
      <c r="JH4" s="5" t="s">
        <v>342</v>
      </c>
      <c r="JI4" s="5" t="s">
        <v>343</v>
      </c>
      <c r="JJ4" s="5" t="s">
        <v>344</v>
      </c>
      <c r="JK4" s="5" t="s">
        <v>345</v>
      </c>
      <c r="JL4" s="5" t="s">
        <v>346</v>
      </c>
      <c r="JM4" s="5" t="s">
        <v>69</v>
      </c>
      <c r="JN4" s="5" t="s">
        <v>347</v>
      </c>
      <c r="JO4" s="5" t="s">
        <v>70</v>
      </c>
      <c r="JP4" s="5" t="s">
        <v>348</v>
      </c>
      <c r="JQ4" s="5" t="s">
        <v>71</v>
      </c>
      <c r="JR4" s="5" t="s">
        <v>349</v>
      </c>
      <c r="JS4" s="6" t="s">
        <v>17</v>
      </c>
      <c r="JT4" s="6" t="s">
        <v>350</v>
      </c>
      <c r="JU4" s="5" t="s">
        <v>351</v>
      </c>
      <c r="JV4" s="5" t="s">
        <v>352</v>
      </c>
      <c r="JW4" s="8" t="s">
        <v>353</v>
      </c>
      <c r="JX4" s="5" t="s">
        <v>354</v>
      </c>
      <c r="JY4" s="5" t="s">
        <v>355</v>
      </c>
      <c r="JZ4" s="5" t="s">
        <v>356</v>
      </c>
      <c r="KA4" s="5" t="s">
        <v>357</v>
      </c>
      <c r="KB4" s="9" t="s">
        <v>358</v>
      </c>
      <c r="KC4" s="9" t="s">
        <v>359</v>
      </c>
      <c r="KD4" s="5" t="s">
        <v>360</v>
      </c>
      <c r="KE4" s="5" t="s">
        <v>361</v>
      </c>
      <c r="KF4" s="5" t="s">
        <v>362</v>
      </c>
      <c r="KG4" s="5" t="s">
        <v>363</v>
      </c>
      <c r="KH4" s="9" t="s">
        <v>364</v>
      </c>
      <c r="KI4" s="9" t="s">
        <v>365</v>
      </c>
      <c r="KJ4" s="5" t="s">
        <v>366</v>
      </c>
      <c r="KK4" s="5" t="s">
        <v>367</v>
      </c>
      <c r="KL4" s="5" t="s">
        <v>368</v>
      </c>
      <c r="KM4" s="5" t="s">
        <v>369</v>
      </c>
      <c r="KN4" s="5" t="s">
        <v>370</v>
      </c>
      <c r="KO4" s="5" t="s">
        <v>371</v>
      </c>
      <c r="KP4" s="9" t="s">
        <v>372</v>
      </c>
      <c r="KQ4" s="9" t="s">
        <v>373</v>
      </c>
      <c r="KR4" s="5" t="s">
        <v>374</v>
      </c>
      <c r="KS4" s="5" t="s">
        <v>375</v>
      </c>
      <c r="KT4" s="5" t="s">
        <v>376</v>
      </c>
      <c r="KU4" s="5" t="s">
        <v>377</v>
      </c>
      <c r="KV4" s="10" t="s">
        <v>378</v>
      </c>
      <c r="KW4" s="5" t="s">
        <v>379</v>
      </c>
      <c r="KX4" s="5" t="s">
        <v>380</v>
      </c>
      <c r="KY4" s="9" t="s">
        <v>381</v>
      </c>
      <c r="KZ4" s="9" t="s">
        <v>382</v>
      </c>
      <c r="LA4" s="5" t="s">
        <v>383</v>
      </c>
      <c r="LB4" s="5" t="s">
        <v>384</v>
      </c>
      <c r="LC4" s="8" t="s">
        <v>385</v>
      </c>
      <c r="LD4" s="5" t="s">
        <v>386</v>
      </c>
      <c r="LE4" s="5" t="s">
        <v>387</v>
      </c>
      <c r="LF4" s="5" t="s">
        <v>388</v>
      </c>
      <c r="LG4" s="5" t="s">
        <v>389</v>
      </c>
      <c r="LH4" s="9" t="s">
        <v>390</v>
      </c>
      <c r="LI4" s="9" t="s">
        <v>391</v>
      </c>
      <c r="LJ4" s="5" t="s">
        <v>392</v>
      </c>
      <c r="LK4" s="5" t="s">
        <v>393</v>
      </c>
      <c r="LL4" s="5" t="s">
        <v>394</v>
      </c>
      <c r="LM4" s="5" t="s">
        <v>395</v>
      </c>
      <c r="LN4" s="9" t="s">
        <v>396</v>
      </c>
      <c r="LO4" s="9" t="s">
        <v>397</v>
      </c>
      <c r="LP4" s="5" t="s">
        <v>398</v>
      </c>
      <c r="LQ4" s="5" t="s">
        <v>399</v>
      </c>
      <c r="LR4" s="5" t="s">
        <v>400</v>
      </c>
      <c r="LS4" s="5" t="s">
        <v>401</v>
      </c>
      <c r="LT4" s="5" t="s">
        <v>402</v>
      </c>
      <c r="LU4" s="5" t="s">
        <v>403</v>
      </c>
      <c r="LV4" s="9" t="s">
        <v>404</v>
      </c>
      <c r="LW4" s="9" t="s">
        <v>405</v>
      </c>
      <c r="LX4" s="5" t="s">
        <v>406</v>
      </c>
      <c r="LY4" s="5" t="s">
        <v>407</v>
      </c>
      <c r="LZ4" s="5" t="s">
        <v>408</v>
      </c>
      <c r="MA4" s="5" t="s">
        <v>409</v>
      </c>
      <c r="MB4" s="9" t="s">
        <v>410</v>
      </c>
      <c r="MC4" s="9" t="s">
        <v>411</v>
      </c>
      <c r="MD4" s="10" t="s">
        <v>412</v>
      </c>
      <c r="ME4" s="5" t="s">
        <v>413</v>
      </c>
      <c r="MF4" s="5" t="s">
        <v>414</v>
      </c>
      <c r="MG4" s="9" t="s">
        <v>415</v>
      </c>
      <c r="MH4" s="9" t="s">
        <v>416</v>
      </c>
      <c r="MI4" s="5" t="s">
        <v>417</v>
      </c>
      <c r="MJ4" s="5" t="s">
        <v>418</v>
      </c>
      <c r="MK4" s="5" t="s">
        <v>419</v>
      </c>
      <c r="ML4" s="5" t="s">
        <v>420</v>
      </c>
      <c r="MM4" s="5" t="s">
        <v>421</v>
      </c>
      <c r="MN4" s="5" t="s">
        <v>422</v>
      </c>
      <c r="MO4" s="9" t="s">
        <v>423</v>
      </c>
      <c r="MP4" s="9" t="s">
        <v>424</v>
      </c>
      <c r="MQ4" s="5" t="s">
        <v>425</v>
      </c>
      <c r="MR4" s="5" t="s">
        <v>426</v>
      </c>
      <c r="MS4" s="5" t="s">
        <v>427</v>
      </c>
      <c r="MT4" s="5" t="s">
        <v>428</v>
      </c>
      <c r="MU4" s="9" t="s">
        <v>429</v>
      </c>
      <c r="MV4" s="9" t="s">
        <v>430</v>
      </c>
      <c r="MW4" s="5" t="s">
        <v>431</v>
      </c>
      <c r="MX4" s="5" t="s">
        <v>432</v>
      </c>
      <c r="MY4" s="5" t="s">
        <v>433</v>
      </c>
      <c r="MZ4" s="5" t="s">
        <v>434</v>
      </c>
      <c r="NA4" s="5" t="s">
        <v>435</v>
      </c>
      <c r="NB4" s="5" t="s">
        <v>436</v>
      </c>
      <c r="NC4" s="9" t="s">
        <v>437</v>
      </c>
      <c r="ND4" s="9" t="s">
        <v>438</v>
      </c>
      <c r="NE4" s="5" t="s">
        <v>439</v>
      </c>
      <c r="NF4" s="5" t="s">
        <v>440</v>
      </c>
      <c r="NG4" s="5" t="s">
        <v>441</v>
      </c>
      <c r="NH4" s="9" t="s">
        <v>442</v>
      </c>
      <c r="NI4" s="9" t="s">
        <v>443</v>
      </c>
      <c r="NJ4" s="10" t="s">
        <v>444</v>
      </c>
      <c r="NK4" s="5" t="s">
        <v>445</v>
      </c>
      <c r="NL4" s="5" t="s">
        <v>446</v>
      </c>
      <c r="NM4" s="5" t="s">
        <v>447</v>
      </c>
      <c r="NN4" s="9" t="s">
        <v>448</v>
      </c>
      <c r="NO4" s="9" t="s">
        <v>449</v>
      </c>
      <c r="NP4" s="5" t="s">
        <v>450</v>
      </c>
      <c r="NQ4" s="5" t="s">
        <v>451</v>
      </c>
      <c r="NR4" s="5" t="s">
        <v>452</v>
      </c>
      <c r="NS4" s="5" t="s">
        <v>453</v>
      </c>
      <c r="NT4" s="5" t="s">
        <v>454</v>
      </c>
      <c r="NU4" s="5" t="s">
        <v>455</v>
      </c>
      <c r="NV4" s="9" t="s">
        <v>456</v>
      </c>
      <c r="NW4" s="9" t="s">
        <v>457</v>
      </c>
      <c r="NX4" s="5" t="s">
        <v>458</v>
      </c>
      <c r="NY4" s="5" t="s">
        <v>459</v>
      </c>
      <c r="NZ4" s="5" t="s">
        <v>460</v>
      </c>
      <c r="OA4" s="5" t="s">
        <v>461</v>
      </c>
      <c r="OB4" s="9" t="s">
        <v>462</v>
      </c>
      <c r="OC4" s="9" t="s">
        <v>463</v>
      </c>
      <c r="OD4" s="5" t="s">
        <v>464</v>
      </c>
      <c r="OE4" s="5" t="s">
        <v>465</v>
      </c>
      <c r="OF4" s="5" t="s">
        <v>466</v>
      </c>
      <c r="OG4" s="5" t="s">
        <v>467</v>
      </c>
      <c r="OH4" s="5" t="s">
        <v>468</v>
      </c>
      <c r="OI4" s="5" t="s">
        <v>469</v>
      </c>
      <c r="OJ4" s="9" t="s">
        <v>470</v>
      </c>
      <c r="OK4" s="9" t="s">
        <v>471</v>
      </c>
      <c r="OL4" s="5" t="s">
        <v>472</v>
      </c>
      <c r="OM4" s="5" t="s">
        <v>473</v>
      </c>
      <c r="ON4" s="5" t="s">
        <v>474</v>
      </c>
      <c r="OO4" s="5" t="s">
        <v>475</v>
      </c>
      <c r="OP4" s="9" t="s">
        <v>476</v>
      </c>
      <c r="OQ4" s="9" t="s">
        <v>477</v>
      </c>
      <c r="OR4" s="10" t="s">
        <v>478</v>
      </c>
      <c r="OS4" s="5" t="s">
        <v>479</v>
      </c>
      <c r="OT4" s="5" t="s">
        <v>480</v>
      </c>
      <c r="OU4" s="9" t="s">
        <v>481</v>
      </c>
      <c r="OV4" s="9" t="s">
        <v>482</v>
      </c>
      <c r="OW4" s="5" t="s">
        <v>483</v>
      </c>
      <c r="OX4" s="5" t="s">
        <v>484</v>
      </c>
      <c r="OY4" s="5" t="s">
        <v>485</v>
      </c>
      <c r="OZ4" s="8" t="s">
        <v>486</v>
      </c>
      <c r="PA4" s="5" t="s">
        <v>487</v>
      </c>
      <c r="PB4" s="5" t="s">
        <v>488</v>
      </c>
      <c r="PC4" s="5" t="s">
        <v>489</v>
      </c>
      <c r="PD4" s="5" t="s">
        <v>490</v>
      </c>
      <c r="PE4" s="9" t="s">
        <v>491</v>
      </c>
      <c r="PF4" s="9" t="s">
        <v>492</v>
      </c>
      <c r="PG4" s="5" t="s">
        <v>493</v>
      </c>
      <c r="PH4" s="5" t="s">
        <v>494</v>
      </c>
      <c r="PI4" s="5" t="s">
        <v>495</v>
      </c>
      <c r="PJ4" s="5" t="s">
        <v>496</v>
      </c>
      <c r="PK4" s="9" t="s">
        <v>497</v>
      </c>
      <c r="PL4" s="9" t="s">
        <v>498</v>
      </c>
      <c r="PM4" s="5" t="s">
        <v>499</v>
      </c>
      <c r="PN4" s="5" t="s">
        <v>500</v>
      </c>
      <c r="PO4" s="5" t="s">
        <v>501</v>
      </c>
      <c r="PP4" s="5" t="s">
        <v>502</v>
      </c>
      <c r="PQ4" s="5" t="s">
        <v>503</v>
      </c>
      <c r="PR4" s="5" t="s">
        <v>504</v>
      </c>
      <c r="PS4" s="9" t="s">
        <v>505</v>
      </c>
      <c r="PT4" s="9" t="s">
        <v>506</v>
      </c>
      <c r="PU4" s="5" t="s">
        <v>507</v>
      </c>
      <c r="PV4" s="5" t="s">
        <v>508</v>
      </c>
      <c r="PW4" s="5" t="s">
        <v>509</v>
      </c>
      <c r="PX4" s="5" t="s">
        <v>510</v>
      </c>
      <c r="PY4" s="9" t="s">
        <v>511</v>
      </c>
      <c r="PZ4" s="9" t="s">
        <v>512</v>
      </c>
      <c r="QA4" s="10" t="s">
        <v>513</v>
      </c>
      <c r="QB4" s="5" t="s">
        <v>514</v>
      </c>
      <c r="QC4" s="5" t="s">
        <v>515</v>
      </c>
      <c r="QD4" s="9" t="s">
        <v>516</v>
      </c>
      <c r="QE4" s="9" t="s">
        <v>517</v>
      </c>
      <c r="QF4" s="5" t="s">
        <v>518</v>
      </c>
      <c r="QG4" s="5" t="s">
        <v>519</v>
      </c>
      <c r="QH4" s="8" t="s">
        <v>520</v>
      </c>
      <c r="QI4" s="5" t="s">
        <v>521</v>
      </c>
      <c r="QJ4" s="5" t="s">
        <v>522</v>
      </c>
      <c r="QK4" s="5" t="s">
        <v>523</v>
      </c>
      <c r="QL4" s="5" t="s">
        <v>524</v>
      </c>
      <c r="QM4" s="9" t="s">
        <v>525</v>
      </c>
      <c r="QN4" s="9" t="s">
        <v>526</v>
      </c>
      <c r="QO4" s="5" t="s">
        <v>527</v>
      </c>
      <c r="QP4" s="5" t="s">
        <v>528</v>
      </c>
      <c r="QQ4" s="5" t="s">
        <v>529</v>
      </c>
      <c r="QR4" s="5" t="s">
        <v>530</v>
      </c>
      <c r="QS4" s="9" t="s">
        <v>531</v>
      </c>
      <c r="QT4" s="9" t="s">
        <v>532</v>
      </c>
      <c r="QU4" s="5" t="s">
        <v>533</v>
      </c>
      <c r="QV4" s="5" t="s">
        <v>534</v>
      </c>
      <c r="QW4" s="5" t="s">
        <v>535</v>
      </c>
      <c r="QX4" s="5" t="s">
        <v>536</v>
      </c>
      <c r="QY4" s="5" t="s">
        <v>537</v>
      </c>
      <c r="QZ4" s="5" t="s">
        <v>538</v>
      </c>
      <c r="RA4" s="9" t="s">
        <v>539</v>
      </c>
      <c r="RB4" s="9" t="s">
        <v>540</v>
      </c>
      <c r="RC4" s="5" t="s">
        <v>541</v>
      </c>
      <c r="RD4" s="5" t="s">
        <v>542</v>
      </c>
      <c r="RE4" s="5" t="s">
        <v>543</v>
      </c>
      <c r="RF4" s="5" t="s">
        <v>544</v>
      </c>
      <c r="RG4" s="9" t="s">
        <v>545</v>
      </c>
      <c r="RH4" s="9" t="s">
        <v>546</v>
      </c>
      <c r="RI4" s="10" t="s">
        <v>547</v>
      </c>
      <c r="RJ4" s="5" t="s">
        <v>548</v>
      </c>
      <c r="RK4" s="5" t="s">
        <v>549</v>
      </c>
      <c r="RL4" s="9" t="s">
        <v>550</v>
      </c>
      <c r="RM4" s="9" t="s">
        <v>551</v>
      </c>
      <c r="RN4" s="5" t="s">
        <v>552</v>
      </c>
      <c r="RO4" s="5" t="s">
        <v>553</v>
      </c>
      <c r="RP4" s="5" t="s">
        <v>554</v>
      </c>
      <c r="RQ4" s="5" t="s">
        <v>555</v>
      </c>
      <c r="RR4" s="5" t="s">
        <v>556</v>
      </c>
      <c r="RS4" s="5" t="s">
        <v>557</v>
      </c>
      <c r="RT4" s="5" t="s">
        <v>558</v>
      </c>
      <c r="RU4" s="9" t="s">
        <v>559</v>
      </c>
      <c r="RV4" s="9" t="s">
        <v>560</v>
      </c>
      <c r="RW4" s="5" t="s">
        <v>561</v>
      </c>
      <c r="RX4" s="5" t="s">
        <v>562</v>
      </c>
      <c r="RY4" s="5" t="s">
        <v>563</v>
      </c>
      <c r="RZ4" s="5" t="s">
        <v>564</v>
      </c>
      <c r="SA4" s="9" t="s">
        <v>565</v>
      </c>
      <c r="SB4" s="9" t="s">
        <v>566</v>
      </c>
      <c r="SC4" s="5" t="s">
        <v>567</v>
      </c>
      <c r="SD4" s="5" t="s">
        <v>568</v>
      </c>
      <c r="SE4" s="5" t="s">
        <v>569</v>
      </c>
      <c r="SF4" s="5" t="s">
        <v>570</v>
      </c>
      <c r="SG4" s="5" t="s">
        <v>571</v>
      </c>
      <c r="SH4" s="5" t="s">
        <v>572</v>
      </c>
      <c r="SI4" s="9" t="s">
        <v>573</v>
      </c>
      <c r="SJ4" s="9" t="s">
        <v>574</v>
      </c>
      <c r="SK4" s="5" t="s">
        <v>575</v>
      </c>
      <c r="SL4" s="5" t="s">
        <v>576</v>
      </c>
      <c r="SM4" s="5" t="s">
        <v>577</v>
      </c>
      <c r="SN4" s="5" t="s">
        <v>578</v>
      </c>
      <c r="SO4" s="9" t="s">
        <v>579</v>
      </c>
      <c r="SP4" s="9" t="s">
        <v>580</v>
      </c>
      <c r="SQ4" s="10" t="s">
        <v>581</v>
      </c>
      <c r="SR4" s="5" t="s">
        <v>582</v>
      </c>
      <c r="SS4" s="5" t="s">
        <v>583</v>
      </c>
      <c r="ST4" s="9" t="s">
        <v>584</v>
      </c>
      <c r="SU4" s="9" t="s">
        <v>585</v>
      </c>
      <c r="SV4" s="5" t="s">
        <v>586</v>
      </c>
      <c r="SW4" s="5" t="s">
        <v>587</v>
      </c>
      <c r="SX4" s="5" t="s">
        <v>588</v>
      </c>
      <c r="SY4" s="5" t="s">
        <v>589</v>
      </c>
      <c r="SZ4" s="5" t="s">
        <v>590</v>
      </c>
      <c r="TA4" s="5" t="s">
        <v>591</v>
      </c>
      <c r="TB4" s="9" t="s">
        <v>592</v>
      </c>
      <c r="TC4" s="9" t="s">
        <v>593</v>
      </c>
      <c r="TD4" s="5" t="s">
        <v>594</v>
      </c>
      <c r="TE4" s="5" t="s">
        <v>595</v>
      </c>
      <c r="TF4" s="5" t="s">
        <v>596</v>
      </c>
      <c r="TG4" s="5" t="s">
        <v>597</v>
      </c>
      <c r="TH4" s="9" t="s">
        <v>598</v>
      </c>
      <c r="TI4" s="9" t="s">
        <v>599</v>
      </c>
      <c r="TJ4" s="5" t="s">
        <v>600</v>
      </c>
      <c r="TK4" s="5" t="s">
        <v>601</v>
      </c>
      <c r="TL4" s="5" t="s">
        <v>602</v>
      </c>
      <c r="TM4" s="5" t="s">
        <v>603</v>
      </c>
      <c r="TN4" s="5" t="s">
        <v>604</v>
      </c>
      <c r="TO4" s="5" t="s">
        <v>605</v>
      </c>
      <c r="TP4" s="9" t="s">
        <v>606</v>
      </c>
      <c r="TQ4" s="9" t="s">
        <v>607</v>
      </c>
      <c r="TR4" s="5" t="s">
        <v>608</v>
      </c>
      <c r="TS4" s="5" t="s">
        <v>609</v>
      </c>
      <c r="TT4" s="5" t="s">
        <v>610</v>
      </c>
      <c r="TU4" s="5" t="s">
        <v>611</v>
      </c>
      <c r="TV4" s="9" t="s">
        <v>612</v>
      </c>
      <c r="TW4" s="9" t="s">
        <v>613</v>
      </c>
      <c r="TX4" s="10" t="s">
        <v>614</v>
      </c>
      <c r="TY4" s="5" t="s">
        <v>615</v>
      </c>
      <c r="TZ4" s="5" t="s">
        <v>616</v>
      </c>
      <c r="UA4" s="9" t="s">
        <v>617</v>
      </c>
      <c r="UB4" s="9" t="s">
        <v>618</v>
      </c>
      <c r="UC4" s="5" t="s">
        <v>619</v>
      </c>
      <c r="UD4" s="5" t="s">
        <v>620</v>
      </c>
      <c r="UE4" s="5" t="s">
        <v>621</v>
      </c>
      <c r="UF4" s="5" t="s">
        <v>622</v>
      </c>
      <c r="UG4" s="5" t="s">
        <v>623</v>
      </c>
      <c r="UH4" s="5" t="s">
        <v>624</v>
      </c>
      <c r="UI4" s="9" t="s">
        <v>625</v>
      </c>
      <c r="UJ4" s="9" t="s">
        <v>626</v>
      </c>
      <c r="UK4" s="5" t="s">
        <v>627</v>
      </c>
      <c r="UL4" s="5" t="s">
        <v>628</v>
      </c>
      <c r="UM4" s="5" t="s">
        <v>629</v>
      </c>
      <c r="UN4" s="5" t="s">
        <v>630</v>
      </c>
      <c r="UO4" s="9" t="s">
        <v>631</v>
      </c>
      <c r="UP4" s="9" t="s">
        <v>632</v>
      </c>
      <c r="UQ4" s="5" t="s">
        <v>633</v>
      </c>
      <c r="UR4" s="5" t="s">
        <v>634</v>
      </c>
      <c r="US4" s="5" t="s">
        <v>635</v>
      </c>
      <c r="UT4" s="5" t="s">
        <v>636</v>
      </c>
      <c r="UU4" s="5" t="s">
        <v>637</v>
      </c>
      <c r="UV4" s="5" t="s">
        <v>638</v>
      </c>
      <c r="UW4" s="9" t="s">
        <v>639</v>
      </c>
      <c r="UX4" s="9" t="s">
        <v>640</v>
      </c>
      <c r="UY4" s="5" t="s">
        <v>641</v>
      </c>
      <c r="UZ4" s="5" t="s">
        <v>642</v>
      </c>
      <c r="VA4" s="5" t="s">
        <v>643</v>
      </c>
      <c r="VB4" s="5" t="s">
        <v>644</v>
      </c>
      <c r="VC4" s="9" t="s">
        <v>645</v>
      </c>
      <c r="VD4" s="9" t="s">
        <v>646</v>
      </c>
      <c r="VE4" s="10" t="s">
        <v>647</v>
      </c>
      <c r="VF4" s="5" t="s">
        <v>648</v>
      </c>
      <c r="VG4" s="5" t="s">
        <v>649</v>
      </c>
      <c r="VH4" s="9" t="s">
        <v>650</v>
      </c>
      <c r="VI4" s="9" t="s">
        <v>651</v>
      </c>
      <c r="VJ4" s="5" t="s">
        <v>652</v>
      </c>
      <c r="VK4" s="5" t="s">
        <v>653</v>
      </c>
      <c r="VL4" s="5" t="s">
        <v>654</v>
      </c>
      <c r="VM4" s="5" t="s">
        <v>655</v>
      </c>
      <c r="VN4" s="5" t="s">
        <v>656</v>
      </c>
      <c r="VO4" s="5" t="s">
        <v>657</v>
      </c>
      <c r="VP4" s="9" t="s">
        <v>658</v>
      </c>
      <c r="VQ4" s="9" t="s">
        <v>659</v>
      </c>
      <c r="VR4" s="5" t="s">
        <v>660</v>
      </c>
      <c r="VS4" s="5" t="s">
        <v>661</v>
      </c>
      <c r="VT4" s="5" t="s">
        <v>662</v>
      </c>
      <c r="VU4" s="5" t="s">
        <v>663</v>
      </c>
      <c r="VV4" s="9" t="s">
        <v>664</v>
      </c>
      <c r="VW4" s="9" t="s">
        <v>665</v>
      </c>
      <c r="VX4" s="5" t="s">
        <v>666</v>
      </c>
      <c r="VY4" s="5" t="s">
        <v>667</v>
      </c>
      <c r="VZ4" s="5" t="s">
        <v>668</v>
      </c>
      <c r="WA4" s="5" t="s">
        <v>669</v>
      </c>
      <c r="WB4" s="5" t="s">
        <v>670</v>
      </c>
      <c r="WC4" s="5" t="s">
        <v>671</v>
      </c>
      <c r="WD4" s="9" t="s">
        <v>672</v>
      </c>
      <c r="WE4" s="9" t="s">
        <v>673</v>
      </c>
      <c r="WF4" s="5" t="s">
        <v>674</v>
      </c>
      <c r="WG4" s="5" t="s">
        <v>675</v>
      </c>
      <c r="WH4" s="5" t="s">
        <v>676</v>
      </c>
      <c r="WI4" s="5" t="s">
        <v>677</v>
      </c>
      <c r="WJ4" s="9" t="s">
        <v>678</v>
      </c>
      <c r="WK4" s="9" t="s">
        <v>679</v>
      </c>
      <c r="WL4" s="10" t="s">
        <v>680</v>
      </c>
      <c r="WM4" s="5" t="s">
        <v>681</v>
      </c>
      <c r="WN4" s="5" t="s">
        <v>682</v>
      </c>
      <c r="WO4" s="9" t="s">
        <v>683</v>
      </c>
      <c r="WP4" s="9" t="s">
        <v>684</v>
      </c>
      <c r="WQ4" s="5" t="s">
        <v>685</v>
      </c>
      <c r="WR4" s="6" t="s">
        <v>18</v>
      </c>
      <c r="WS4" s="6" t="s">
        <v>686</v>
      </c>
      <c r="WT4" s="6" t="s">
        <v>687</v>
      </c>
      <c r="WU4" s="5" t="s">
        <v>688</v>
      </c>
      <c r="WV4" s="5" t="s">
        <v>689</v>
      </c>
      <c r="WW4" s="5" t="s">
        <v>690</v>
      </c>
      <c r="WX4" s="5" t="s">
        <v>691</v>
      </c>
      <c r="WY4" s="5" t="s">
        <v>692</v>
      </c>
      <c r="WZ4" s="5" t="s">
        <v>693</v>
      </c>
      <c r="XA4" s="5" t="s">
        <v>694</v>
      </c>
      <c r="XB4" s="5" t="s">
        <v>695</v>
      </c>
      <c r="XC4" s="5" t="s">
        <v>696</v>
      </c>
      <c r="XD4" s="5" t="s">
        <v>697</v>
      </c>
      <c r="XE4" s="5" t="s">
        <v>698</v>
      </c>
      <c r="XF4" s="5" t="s">
        <v>699</v>
      </c>
      <c r="XG4" s="5" t="s">
        <v>700</v>
      </c>
      <c r="XH4" s="5" t="s">
        <v>701</v>
      </c>
      <c r="XI4" s="5" t="s">
        <v>702</v>
      </c>
      <c r="XJ4" s="5" t="s">
        <v>703</v>
      </c>
      <c r="XK4" s="5" t="s">
        <v>704</v>
      </c>
      <c r="XL4" s="5" t="s">
        <v>705</v>
      </c>
      <c r="XM4" s="5" t="s">
        <v>706</v>
      </c>
      <c r="XN4" s="5" t="s">
        <v>707</v>
      </c>
      <c r="XO4" s="5" t="s">
        <v>708</v>
      </c>
      <c r="XP4" s="5" t="s">
        <v>709</v>
      </c>
      <c r="XQ4" s="5" t="s">
        <v>710</v>
      </c>
      <c r="XR4" s="5" t="s">
        <v>711</v>
      </c>
      <c r="XS4" s="5" t="s">
        <v>712</v>
      </c>
      <c r="XT4" s="5" t="s">
        <v>713</v>
      </c>
      <c r="XU4" s="5" t="s">
        <v>714</v>
      </c>
      <c r="XV4" s="5" t="s">
        <v>715</v>
      </c>
      <c r="XW4" s="5" t="s">
        <v>716</v>
      </c>
      <c r="XX4" s="5" t="s">
        <v>717</v>
      </c>
      <c r="XY4" s="5" t="s">
        <v>78</v>
      </c>
      <c r="XZ4" s="5" t="s">
        <v>718</v>
      </c>
      <c r="YA4" s="5" t="s">
        <v>719</v>
      </c>
      <c r="YB4" s="5" t="s">
        <v>720</v>
      </c>
      <c r="YC4" s="5" t="s">
        <v>721</v>
      </c>
      <c r="YD4" s="5" t="s">
        <v>722</v>
      </c>
      <c r="YE4" s="5" t="s">
        <v>723</v>
      </c>
      <c r="YF4" s="5" t="s">
        <v>724</v>
      </c>
      <c r="YG4" s="7" t="s">
        <v>80</v>
      </c>
      <c r="YH4" s="7" t="s">
        <v>725</v>
      </c>
      <c r="YI4" s="6" t="s">
        <v>19</v>
      </c>
      <c r="YJ4" s="6" t="s">
        <v>726</v>
      </c>
      <c r="YK4" s="5" t="s">
        <v>81</v>
      </c>
      <c r="YL4" s="5" t="s">
        <v>727</v>
      </c>
      <c r="YM4" s="5" t="s">
        <v>82</v>
      </c>
      <c r="YN4" s="7" t="s">
        <v>728</v>
      </c>
      <c r="YO4" s="5" t="s">
        <v>83</v>
      </c>
      <c r="YP4" s="5" t="s">
        <v>729</v>
      </c>
      <c r="YQ4" s="5" t="s">
        <v>84</v>
      </c>
      <c r="YR4" s="5" t="s">
        <v>730</v>
      </c>
      <c r="YS4" s="6" t="s">
        <v>20</v>
      </c>
      <c r="YT4" s="6" t="s">
        <v>731</v>
      </c>
      <c r="YU4" s="15" t="s">
        <v>732</v>
      </c>
      <c r="YV4" s="15" t="s">
        <v>733</v>
      </c>
      <c r="YW4" s="15" t="s">
        <v>734</v>
      </c>
      <c r="YX4" s="15" t="s">
        <v>735</v>
      </c>
      <c r="YY4" s="15" t="s">
        <v>736</v>
      </c>
      <c r="YZ4" s="15" t="s">
        <v>737</v>
      </c>
      <c r="ZA4" s="15" t="s">
        <v>738</v>
      </c>
      <c r="ZB4" s="15" t="s">
        <v>739</v>
      </c>
      <c r="ZC4" s="15" t="s">
        <v>740</v>
      </c>
      <c r="ZD4" s="15" t="s">
        <v>741</v>
      </c>
      <c r="ZE4" s="15" t="s">
        <v>742</v>
      </c>
      <c r="ZF4" s="15" t="s">
        <v>743</v>
      </c>
      <c r="ZG4" s="15" t="s">
        <v>744</v>
      </c>
      <c r="ZH4" s="15" t="s">
        <v>745</v>
      </c>
      <c r="ZI4" s="15" t="s">
        <v>746</v>
      </c>
      <c r="ZJ4" s="15" t="s">
        <v>747</v>
      </c>
      <c r="ZK4" s="5" t="s">
        <v>748</v>
      </c>
      <c r="ZL4" s="5" t="s">
        <v>749</v>
      </c>
      <c r="ZM4" s="5" t="s">
        <v>750</v>
      </c>
      <c r="ZN4" s="5" t="s">
        <v>751</v>
      </c>
      <c r="ZO4" s="5" t="s">
        <v>752</v>
      </c>
      <c r="ZP4" s="5" t="s">
        <v>753</v>
      </c>
      <c r="ZQ4" s="9" t="s">
        <v>754</v>
      </c>
      <c r="ZR4" s="9" t="s">
        <v>755</v>
      </c>
      <c r="ZS4" s="5" t="s">
        <v>756</v>
      </c>
      <c r="ZT4" s="5" t="s">
        <v>757</v>
      </c>
      <c r="ZU4" s="5" t="s">
        <v>758</v>
      </c>
      <c r="ZV4" s="5" t="s">
        <v>759</v>
      </c>
      <c r="ZW4" s="9" t="s">
        <v>760</v>
      </c>
      <c r="ZX4" s="9" t="s">
        <v>761</v>
      </c>
      <c r="ZY4" s="5" t="s">
        <v>762</v>
      </c>
      <c r="ZZ4" s="5" t="s">
        <v>763</v>
      </c>
      <c r="AAA4" s="5" t="s">
        <v>764</v>
      </c>
      <c r="AAB4" s="5" t="s">
        <v>765</v>
      </c>
      <c r="AAC4" s="5" t="s">
        <v>766</v>
      </c>
      <c r="AAD4" s="5" t="s">
        <v>767</v>
      </c>
      <c r="AAE4" s="9" t="s">
        <v>768</v>
      </c>
      <c r="AAF4" s="9" t="s">
        <v>769</v>
      </c>
      <c r="AAG4" s="5" t="s">
        <v>770</v>
      </c>
      <c r="AAH4" s="5" t="s">
        <v>771</v>
      </c>
      <c r="AAI4" s="5" t="s">
        <v>772</v>
      </c>
      <c r="AAJ4" s="5" t="s">
        <v>773</v>
      </c>
      <c r="AAK4" s="9" t="s">
        <v>774</v>
      </c>
      <c r="AAL4" s="9" t="s">
        <v>775</v>
      </c>
      <c r="AAM4" s="10" t="s">
        <v>776</v>
      </c>
      <c r="AAN4" s="5" t="s">
        <v>777</v>
      </c>
      <c r="AAO4" s="5" t="s">
        <v>778</v>
      </c>
      <c r="AAP4" s="9" t="s">
        <v>779</v>
      </c>
      <c r="AAQ4" s="9" t="s">
        <v>780</v>
      </c>
      <c r="AAR4" s="5" t="s">
        <v>781</v>
      </c>
      <c r="AAS4" s="5" t="s">
        <v>782</v>
      </c>
      <c r="AAT4" s="5" t="s">
        <v>783</v>
      </c>
      <c r="AAU4" s="5" t="s">
        <v>784</v>
      </c>
      <c r="AAV4" s="5" t="s">
        <v>785</v>
      </c>
      <c r="AAW4" s="5" t="s">
        <v>786</v>
      </c>
      <c r="AAX4" s="9" t="s">
        <v>787</v>
      </c>
      <c r="AAY4" s="9" t="s">
        <v>788</v>
      </c>
      <c r="AAZ4" s="5" t="s">
        <v>789</v>
      </c>
      <c r="ABA4" s="5" t="s">
        <v>790</v>
      </c>
      <c r="ABB4" s="5" t="s">
        <v>791</v>
      </c>
      <c r="ABC4" s="5" t="s">
        <v>792</v>
      </c>
      <c r="ABD4" s="9" t="s">
        <v>793</v>
      </c>
      <c r="ABE4" s="9" t="s">
        <v>794</v>
      </c>
      <c r="ABF4" s="5" t="s">
        <v>795</v>
      </c>
      <c r="ABG4" s="5" t="s">
        <v>796</v>
      </c>
      <c r="ABH4" s="5" t="s">
        <v>797</v>
      </c>
      <c r="ABI4" s="5" t="s">
        <v>798</v>
      </c>
      <c r="ABJ4" s="5" t="s">
        <v>799</v>
      </c>
      <c r="ABK4" s="5" t="s">
        <v>800</v>
      </c>
      <c r="ABL4" s="9" t="s">
        <v>801</v>
      </c>
      <c r="ABM4" s="9" t="s">
        <v>802</v>
      </c>
      <c r="ABN4" s="5" t="s">
        <v>803</v>
      </c>
      <c r="ABO4" s="5" t="s">
        <v>804</v>
      </c>
      <c r="ABP4" s="5" t="s">
        <v>805</v>
      </c>
      <c r="ABQ4" s="5" t="s">
        <v>806</v>
      </c>
      <c r="ABR4" s="9" t="s">
        <v>807</v>
      </c>
      <c r="ABS4" s="9" t="s">
        <v>808</v>
      </c>
      <c r="ABT4" s="10" t="s">
        <v>809</v>
      </c>
      <c r="ABU4" s="5" t="s">
        <v>810</v>
      </c>
      <c r="ABV4" s="5" t="s">
        <v>811</v>
      </c>
      <c r="ABW4" s="9" t="s">
        <v>812</v>
      </c>
      <c r="ABX4" s="9" t="s">
        <v>813</v>
      </c>
      <c r="ABY4" s="5" t="s">
        <v>814</v>
      </c>
      <c r="ABZ4" s="5" t="s">
        <v>815</v>
      </c>
      <c r="ACA4" s="5" t="s">
        <v>816</v>
      </c>
      <c r="ACB4" s="5" t="s">
        <v>817</v>
      </c>
      <c r="ACC4" s="5" t="s">
        <v>818</v>
      </c>
      <c r="ACD4" s="5" t="s">
        <v>819</v>
      </c>
      <c r="ACE4" s="9" t="s">
        <v>820</v>
      </c>
      <c r="ACF4" s="9" t="s">
        <v>821</v>
      </c>
      <c r="ACG4" s="5" t="s">
        <v>822</v>
      </c>
      <c r="ACH4" s="5" t="s">
        <v>823</v>
      </c>
      <c r="ACI4" s="5" t="s">
        <v>824</v>
      </c>
      <c r="ACJ4" s="5" t="s">
        <v>825</v>
      </c>
      <c r="ACK4" s="9" t="s">
        <v>826</v>
      </c>
      <c r="ACL4" s="9" t="s">
        <v>827</v>
      </c>
      <c r="ACM4" s="5" t="s">
        <v>828</v>
      </c>
      <c r="ACN4" s="5" t="s">
        <v>829</v>
      </c>
      <c r="ACO4" s="5" t="s">
        <v>830</v>
      </c>
      <c r="ACP4" s="5" t="s">
        <v>831</v>
      </c>
      <c r="ACQ4" s="5" t="s">
        <v>832</v>
      </c>
      <c r="ACR4" s="5" t="s">
        <v>833</v>
      </c>
      <c r="ACS4" s="9" t="s">
        <v>834</v>
      </c>
      <c r="ACT4" s="9" t="s">
        <v>835</v>
      </c>
      <c r="ACU4" s="5" t="s">
        <v>836</v>
      </c>
      <c r="ACV4" s="5" t="s">
        <v>837</v>
      </c>
      <c r="ACW4" s="5" t="s">
        <v>838</v>
      </c>
      <c r="ACX4" s="5" t="s">
        <v>839</v>
      </c>
      <c r="ACY4" s="9" t="s">
        <v>840</v>
      </c>
      <c r="ACZ4" s="9" t="s">
        <v>841</v>
      </c>
      <c r="ADA4" s="10" t="s">
        <v>842</v>
      </c>
      <c r="ADB4" s="5" t="s">
        <v>843</v>
      </c>
      <c r="ADC4" s="5" t="s">
        <v>844</v>
      </c>
      <c r="ADD4" s="9" t="s">
        <v>845</v>
      </c>
      <c r="ADE4" s="9" t="s">
        <v>846</v>
      </c>
      <c r="ADF4" s="5" t="s">
        <v>847</v>
      </c>
      <c r="ADG4" s="5" t="s">
        <v>848</v>
      </c>
      <c r="ADH4" s="5" t="s">
        <v>849</v>
      </c>
      <c r="ADI4" s="5" t="s">
        <v>850</v>
      </c>
      <c r="ADJ4" s="5" t="s">
        <v>851</v>
      </c>
      <c r="ADK4" s="5" t="s">
        <v>852</v>
      </c>
      <c r="ADL4" s="9" t="s">
        <v>853</v>
      </c>
      <c r="ADM4" s="9" t="s">
        <v>854</v>
      </c>
      <c r="ADN4" s="5" t="s">
        <v>855</v>
      </c>
      <c r="ADO4" s="5" t="s">
        <v>856</v>
      </c>
      <c r="ADP4" s="5" t="s">
        <v>857</v>
      </c>
      <c r="ADQ4" s="5" t="s">
        <v>858</v>
      </c>
      <c r="ADR4" s="9" t="s">
        <v>859</v>
      </c>
      <c r="ADS4" s="9" t="s">
        <v>860</v>
      </c>
      <c r="ADT4" s="5" t="s">
        <v>861</v>
      </c>
      <c r="ADU4" s="5" t="s">
        <v>862</v>
      </c>
      <c r="ADV4" s="5" t="s">
        <v>863</v>
      </c>
      <c r="ADW4" s="5" t="s">
        <v>864</v>
      </c>
      <c r="ADX4" s="5" t="s">
        <v>865</v>
      </c>
      <c r="ADY4" s="5" t="s">
        <v>866</v>
      </c>
      <c r="ADZ4" s="9" t="s">
        <v>867</v>
      </c>
      <c r="AEA4" s="9" t="s">
        <v>868</v>
      </c>
      <c r="AEB4" s="5" t="s">
        <v>869</v>
      </c>
      <c r="AEC4" s="5" t="s">
        <v>870</v>
      </c>
      <c r="AED4" s="5" t="s">
        <v>871</v>
      </c>
      <c r="AEE4" s="5" t="s">
        <v>872</v>
      </c>
      <c r="AEF4" s="9" t="s">
        <v>873</v>
      </c>
      <c r="AEG4" s="9" t="s">
        <v>874</v>
      </c>
      <c r="AEH4" s="10" t="s">
        <v>875</v>
      </c>
      <c r="AEI4" s="5" t="s">
        <v>876</v>
      </c>
      <c r="AEJ4" s="5" t="s">
        <v>877</v>
      </c>
      <c r="AEK4" s="9" t="s">
        <v>878</v>
      </c>
      <c r="AEL4" s="9" t="s">
        <v>879</v>
      </c>
      <c r="AEM4" s="5" t="s">
        <v>880</v>
      </c>
      <c r="AEN4" s="5" t="s">
        <v>881</v>
      </c>
      <c r="AEO4" s="5" t="s">
        <v>882</v>
      </c>
      <c r="AEP4" s="5" t="s">
        <v>883</v>
      </c>
      <c r="AEQ4" s="5" t="s">
        <v>884</v>
      </c>
      <c r="AER4" s="5" t="s">
        <v>885</v>
      </c>
      <c r="AES4" s="9" t="s">
        <v>886</v>
      </c>
      <c r="AET4" s="9" t="s">
        <v>887</v>
      </c>
      <c r="AEU4" s="5" t="s">
        <v>888</v>
      </c>
      <c r="AEV4" s="5" t="s">
        <v>889</v>
      </c>
      <c r="AEW4" s="5" t="s">
        <v>890</v>
      </c>
      <c r="AEX4" s="5" t="s">
        <v>891</v>
      </c>
      <c r="AEY4" s="9" t="s">
        <v>892</v>
      </c>
      <c r="AEZ4" s="9" t="s">
        <v>893</v>
      </c>
      <c r="AFA4" s="5" t="s">
        <v>894</v>
      </c>
      <c r="AFB4" s="5" t="s">
        <v>895</v>
      </c>
      <c r="AFC4" s="5" t="s">
        <v>896</v>
      </c>
      <c r="AFD4" s="5" t="s">
        <v>897</v>
      </c>
      <c r="AFE4" s="5" t="s">
        <v>898</v>
      </c>
      <c r="AFF4" s="5" t="s">
        <v>899</v>
      </c>
      <c r="AFG4" s="9" t="s">
        <v>900</v>
      </c>
      <c r="AFH4" s="9" t="s">
        <v>901</v>
      </c>
      <c r="AFI4" s="5" t="s">
        <v>902</v>
      </c>
      <c r="AFJ4" s="5" t="s">
        <v>903</v>
      </c>
      <c r="AFK4" s="5" t="s">
        <v>904</v>
      </c>
      <c r="AFL4" s="5" t="s">
        <v>905</v>
      </c>
      <c r="AFM4" s="9" t="s">
        <v>906</v>
      </c>
      <c r="AFN4" s="9" t="s">
        <v>907</v>
      </c>
      <c r="AFO4" s="10" t="s">
        <v>908</v>
      </c>
      <c r="AFP4" s="5" t="s">
        <v>909</v>
      </c>
      <c r="AFQ4" s="5" t="s">
        <v>910</v>
      </c>
      <c r="AFR4" s="9" t="s">
        <v>911</v>
      </c>
      <c r="AFS4" s="9" t="s">
        <v>912</v>
      </c>
      <c r="AFT4" s="5" t="s">
        <v>913</v>
      </c>
      <c r="AFU4" s="5" t="s">
        <v>914</v>
      </c>
      <c r="AFV4" s="5" t="s">
        <v>915</v>
      </c>
      <c r="AFW4" s="5" t="s">
        <v>916</v>
      </c>
      <c r="AFX4" s="5" t="s">
        <v>917</v>
      </c>
      <c r="AFY4" s="5" t="s">
        <v>918</v>
      </c>
      <c r="AFZ4" s="9" t="s">
        <v>919</v>
      </c>
      <c r="AGA4" s="9" t="s">
        <v>920</v>
      </c>
      <c r="AGB4" s="5" t="s">
        <v>921</v>
      </c>
      <c r="AGC4" s="5" t="s">
        <v>922</v>
      </c>
      <c r="AGD4" s="5" t="s">
        <v>923</v>
      </c>
      <c r="AGE4" s="5" t="s">
        <v>924</v>
      </c>
      <c r="AGF4" s="9" t="s">
        <v>925</v>
      </c>
      <c r="AGG4" s="9" t="s">
        <v>926</v>
      </c>
      <c r="AGH4" s="5" t="s">
        <v>927</v>
      </c>
      <c r="AGI4" s="5" t="s">
        <v>928</v>
      </c>
      <c r="AGJ4" s="5" t="s">
        <v>929</v>
      </c>
      <c r="AGK4" s="5" t="s">
        <v>930</v>
      </c>
      <c r="AGL4" s="5" t="s">
        <v>931</v>
      </c>
      <c r="AGM4" s="5" t="s">
        <v>932</v>
      </c>
      <c r="AGN4" s="9" t="s">
        <v>933</v>
      </c>
      <c r="AGO4" s="9" t="s">
        <v>934</v>
      </c>
      <c r="AGP4" s="5" t="s">
        <v>935</v>
      </c>
      <c r="AGQ4" s="5" t="s">
        <v>936</v>
      </c>
      <c r="AGR4" s="5" t="s">
        <v>937</v>
      </c>
      <c r="AGS4" s="5" t="s">
        <v>938</v>
      </c>
      <c r="AGT4" s="9" t="s">
        <v>939</v>
      </c>
      <c r="AGU4" s="9" t="s">
        <v>940</v>
      </c>
      <c r="AGV4" s="10" t="s">
        <v>941</v>
      </c>
      <c r="AGW4" s="5" t="s">
        <v>942</v>
      </c>
      <c r="AGX4" s="5" t="s">
        <v>943</v>
      </c>
      <c r="AGY4" s="9" t="s">
        <v>944</v>
      </c>
      <c r="AGZ4" s="9" t="s">
        <v>945</v>
      </c>
      <c r="AHA4" s="5" t="s">
        <v>946</v>
      </c>
      <c r="AHB4" s="5" t="s">
        <v>947</v>
      </c>
      <c r="AHC4" s="5" t="s">
        <v>948</v>
      </c>
      <c r="AHD4" s="5" t="s">
        <v>949</v>
      </c>
      <c r="AHE4" s="5" t="s">
        <v>950</v>
      </c>
      <c r="AHF4" s="5" t="s">
        <v>951</v>
      </c>
      <c r="AHG4" s="5" t="s">
        <v>952</v>
      </c>
      <c r="AHH4" s="9" t="s">
        <v>953</v>
      </c>
      <c r="AHI4" s="9" t="s">
        <v>954</v>
      </c>
      <c r="AHJ4" s="5" t="s">
        <v>955</v>
      </c>
      <c r="AHK4" s="5" t="s">
        <v>956</v>
      </c>
      <c r="AHL4" s="5" t="s">
        <v>957</v>
      </c>
      <c r="AHM4" s="5" t="s">
        <v>958</v>
      </c>
      <c r="AHN4" s="9" t="s">
        <v>959</v>
      </c>
      <c r="AHO4" s="9" t="s">
        <v>960</v>
      </c>
      <c r="AHP4" s="5" t="s">
        <v>961</v>
      </c>
      <c r="AHQ4" s="5" t="s">
        <v>962</v>
      </c>
      <c r="AHR4" s="5" t="s">
        <v>963</v>
      </c>
      <c r="AHS4" s="5" t="s">
        <v>964</v>
      </c>
      <c r="AHT4" s="5" t="s">
        <v>965</v>
      </c>
      <c r="AHU4" s="5" t="s">
        <v>966</v>
      </c>
      <c r="AHV4" s="9" t="s">
        <v>967</v>
      </c>
      <c r="AHW4" s="9" t="s">
        <v>968</v>
      </c>
      <c r="AHX4" s="5" t="s">
        <v>969</v>
      </c>
      <c r="AHY4" s="5" t="s">
        <v>970</v>
      </c>
      <c r="AHZ4" s="5" t="s">
        <v>971</v>
      </c>
      <c r="AIA4" s="5" t="s">
        <v>972</v>
      </c>
      <c r="AIB4" s="9" t="s">
        <v>973</v>
      </c>
      <c r="AIC4" s="9" t="s">
        <v>974</v>
      </c>
      <c r="AID4" s="10" t="s">
        <v>975</v>
      </c>
      <c r="AIE4" s="5" t="s">
        <v>976</v>
      </c>
      <c r="AIF4" s="5" t="s">
        <v>977</v>
      </c>
      <c r="AIG4" s="9" t="s">
        <v>978</v>
      </c>
      <c r="AIH4" s="9" t="s">
        <v>979</v>
      </c>
      <c r="AII4" s="5" t="s">
        <v>980</v>
      </c>
      <c r="AIJ4" s="5" t="s">
        <v>981</v>
      </c>
      <c r="AIK4" s="5" t="s">
        <v>982</v>
      </c>
      <c r="AIL4" s="5" t="s">
        <v>983</v>
      </c>
      <c r="AIM4" s="5" t="s">
        <v>984</v>
      </c>
      <c r="AIN4" s="5" t="s">
        <v>985</v>
      </c>
      <c r="AIO4" s="9" t="s">
        <v>986</v>
      </c>
      <c r="AIP4" s="9" t="s">
        <v>987</v>
      </c>
      <c r="AIQ4" s="5" t="s">
        <v>988</v>
      </c>
      <c r="AIR4" s="5" t="s">
        <v>989</v>
      </c>
      <c r="AIS4" s="5" t="s">
        <v>990</v>
      </c>
      <c r="AIT4" s="5" t="s">
        <v>991</v>
      </c>
      <c r="AIU4" s="9" t="s">
        <v>992</v>
      </c>
      <c r="AIV4" s="9" t="s">
        <v>993</v>
      </c>
      <c r="AIW4" s="5" t="s">
        <v>994</v>
      </c>
      <c r="AIX4" s="5" t="s">
        <v>995</v>
      </c>
      <c r="AIY4" s="5" t="s">
        <v>996</v>
      </c>
      <c r="AIZ4" s="5" t="s">
        <v>997</v>
      </c>
      <c r="AJA4" s="5" t="s">
        <v>998</v>
      </c>
      <c r="AJB4" s="5" t="s">
        <v>999</v>
      </c>
      <c r="AJC4" s="9" t="s">
        <v>1000</v>
      </c>
      <c r="AJD4" s="9" t="s">
        <v>1001</v>
      </c>
      <c r="AJE4" s="5" t="s">
        <v>1002</v>
      </c>
      <c r="AJF4" s="5" t="s">
        <v>1003</v>
      </c>
      <c r="AJG4" s="5" t="s">
        <v>1004</v>
      </c>
      <c r="AJH4" s="5" t="s">
        <v>1005</v>
      </c>
      <c r="AJI4" s="9" t="s">
        <v>1006</v>
      </c>
      <c r="AJJ4" s="9" t="s">
        <v>1007</v>
      </c>
      <c r="AJK4" s="10" t="s">
        <v>1008</v>
      </c>
      <c r="AJL4" s="5" t="s">
        <v>1009</v>
      </c>
      <c r="AJM4" s="5" t="s">
        <v>1010</v>
      </c>
      <c r="AJN4" s="9" t="s">
        <v>1011</v>
      </c>
      <c r="AJO4" s="9" t="s">
        <v>1012</v>
      </c>
      <c r="AJP4" s="7" t="s">
        <v>1013</v>
      </c>
      <c r="AJQ4" s="6" t="s">
        <v>21</v>
      </c>
      <c r="AJR4" s="6" t="s">
        <v>1014</v>
      </c>
      <c r="AJS4" s="6" t="s">
        <v>1015</v>
      </c>
      <c r="AJT4" s="5" t="s">
        <v>89</v>
      </c>
      <c r="AJU4" s="5" t="s">
        <v>1016</v>
      </c>
      <c r="AJV4" s="5" t="s">
        <v>90</v>
      </c>
      <c r="AJW4" s="5" t="s">
        <v>1017</v>
      </c>
      <c r="AJX4" s="7" t="s">
        <v>1018</v>
      </c>
      <c r="AJY4" s="7" t="s">
        <v>1019</v>
      </c>
      <c r="AJZ4" s="7" t="s">
        <v>1020</v>
      </c>
      <c r="AKA4" s="7" t="s">
        <v>1021</v>
      </c>
      <c r="AKB4" s="7" t="s">
        <v>1022</v>
      </c>
      <c r="AKC4" s="7" t="s">
        <v>1023</v>
      </c>
      <c r="AKD4" s="6" t="s">
        <v>22</v>
      </c>
      <c r="AKE4" s="6" t="s">
        <v>1024</v>
      </c>
      <c r="AKF4" s="5" t="s">
        <v>92</v>
      </c>
      <c r="AKG4" s="5" t="s">
        <v>1025</v>
      </c>
      <c r="AKH4" s="5" t="s">
        <v>93</v>
      </c>
      <c r="AKI4" s="5" t="s">
        <v>1026</v>
      </c>
      <c r="AKJ4" s="5" t="s">
        <v>1027</v>
      </c>
      <c r="AKK4" s="7" t="s">
        <v>1028</v>
      </c>
      <c r="AKL4" s="7" t="s">
        <v>1029</v>
      </c>
      <c r="AKM4" s="7" t="s">
        <v>1030</v>
      </c>
      <c r="AKN4" s="6" t="s">
        <v>23</v>
      </c>
      <c r="AKO4" s="6" t="s">
        <v>1031</v>
      </c>
      <c r="AKP4" s="7" t="s">
        <v>95</v>
      </c>
      <c r="AKQ4" s="7" t="s">
        <v>1032</v>
      </c>
      <c r="AKR4" s="7" t="s">
        <v>96</v>
      </c>
      <c r="AKS4" s="7" t="s">
        <v>1033</v>
      </c>
      <c r="AKT4" s="7" t="s">
        <v>97</v>
      </c>
      <c r="AKU4" s="7" t="s">
        <v>1034</v>
      </c>
      <c r="AKV4" s="7" t="s">
        <v>98</v>
      </c>
      <c r="AKW4" s="7" t="s">
        <v>1035</v>
      </c>
      <c r="AKX4" s="6" t="s">
        <v>24</v>
      </c>
      <c r="AKY4" s="6" t="s">
        <v>1036</v>
      </c>
      <c r="AKZ4" s="7" t="s">
        <v>99</v>
      </c>
      <c r="ALA4" s="7" t="s">
        <v>1037</v>
      </c>
      <c r="ALB4" s="5" t="s">
        <v>100</v>
      </c>
      <c r="ALC4" s="7" t="s">
        <v>1038</v>
      </c>
      <c r="ALD4" s="5" t="s">
        <v>101</v>
      </c>
      <c r="ALE4" s="7" t="s">
        <v>1039</v>
      </c>
      <c r="ALF4" s="5" t="s">
        <v>102</v>
      </c>
      <c r="ALG4" s="7" t="s">
        <v>1040</v>
      </c>
      <c r="ALH4" s="5" t="s">
        <v>103</v>
      </c>
      <c r="ALI4" s="7" t="s">
        <v>1041</v>
      </c>
      <c r="ALJ4" s="5" t="s">
        <v>104</v>
      </c>
      <c r="ALK4" s="7" t="s">
        <v>1042</v>
      </c>
      <c r="ALL4" s="5" t="s">
        <v>105</v>
      </c>
      <c r="ALM4" s="7" t="s">
        <v>1043</v>
      </c>
      <c r="ALN4" s="6" t="s">
        <v>1044</v>
      </c>
      <c r="ALO4" s="6" t="s">
        <v>1045</v>
      </c>
      <c r="ALP4" s="6" t="s">
        <v>1046</v>
      </c>
    </row>
    <row r="5" s="15" customFormat="true" ht="15" hidden="false" customHeight="true" outlineLevel="0" collapsed="false">
      <c r="A5" s="16" t="s">
        <v>1047</v>
      </c>
      <c r="B5" s="17" t="n">
        <v>1</v>
      </c>
      <c r="C5" s="18" t="s">
        <v>1048</v>
      </c>
      <c r="D5" s="19" t="n">
        <v>0.5</v>
      </c>
      <c r="E5" s="18" t="s">
        <v>1049</v>
      </c>
      <c r="F5" s="19" t="n">
        <v>0.5</v>
      </c>
      <c r="G5" s="18" t="s">
        <v>1049</v>
      </c>
      <c r="H5" s="19" t="n">
        <v>1</v>
      </c>
      <c r="I5" s="18" t="s">
        <v>1050</v>
      </c>
      <c r="J5" s="19" t="n">
        <v>0</v>
      </c>
      <c r="K5" s="18" t="s">
        <v>1051</v>
      </c>
      <c r="L5" s="19" t="n">
        <v>1</v>
      </c>
      <c r="M5" s="18" t="s">
        <v>1050</v>
      </c>
      <c r="N5" s="19" t="n">
        <v>0.5</v>
      </c>
      <c r="O5" s="18" t="s">
        <v>1049</v>
      </c>
      <c r="P5" s="19" t="n">
        <v>0.5</v>
      </c>
      <c r="Q5" s="18" t="s">
        <v>1049</v>
      </c>
      <c r="R5" s="19" t="n">
        <v>1</v>
      </c>
      <c r="S5" s="18" t="s">
        <v>1050</v>
      </c>
      <c r="T5" s="19" t="n">
        <v>0</v>
      </c>
      <c r="U5" s="18" t="s">
        <v>1051</v>
      </c>
      <c r="V5" s="19" t="n">
        <v>1</v>
      </c>
      <c r="W5" s="18" t="s">
        <v>1050</v>
      </c>
      <c r="X5" s="19" t="n">
        <v>0</v>
      </c>
      <c r="Y5" s="18" t="s">
        <v>1051</v>
      </c>
      <c r="Z5" s="19" t="n">
        <v>0.5</v>
      </c>
      <c r="AA5" s="18" t="s">
        <v>1049</v>
      </c>
      <c r="AB5" s="19" t="n">
        <v>0.5</v>
      </c>
      <c r="AC5" s="18" t="s">
        <v>1049</v>
      </c>
      <c r="AD5" s="19" t="n">
        <v>0.5</v>
      </c>
      <c r="AE5" s="18" t="s">
        <v>1049</v>
      </c>
      <c r="AF5" s="19" t="n">
        <v>1</v>
      </c>
      <c r="AG5" s="18" t="s">
        <v>1050</v>
      </c>
      <c r="AH5" s="19" t="n">
        <v>997</v>
      </c>
      <c r="AI5" s="18" t="s">
        <v>1052</v>
      </c>
      <c r="AJ5" s="19" t="n">
        <v>997</v>
      </c>
      <c r="AK5" s="18" t="s">
        <v>1052</v>
      </c>
      <c r="AL5" s="19" t="n">
        <v>997</v>
      </c>
      <c r="AM5" s="18" t="s">
        <v>1052</v>
      </c>
      <c r="AN5" s="19" t="n">
        <v>997</v>
      </c>
      <c r="AO5" s="18" t="s">
        <v>1052</v>
      </c>
      <c r="AP5" s="19" t="n">
        <v>997</v>
      </c>
      <c r="AQ5" s="18" t="s">
        <v>1052</v>
      </c>
      <c r="AR5" s="19" t="n">
        <v>997</v>
      </c>
      <c r="AS5" s="18" t="s">
        <v>1052</v>
      </c>
      <c r="AT5" s="19" t="n">
        <v>997</v>
      </c>
      <c r="AU5" s="18" t="s">
        <v>1052</v>
      </c>
      <c r="AV5" s="19" t="n">
        <v>997</v>
      </c>
      <c r="AW5" s="18" t="s">
        <v>1052</v>
      </c>
      <c r="AX5" s="19" t="n">
        <v>997</v>
      </c>
      <c r="AY5" s="18" t="s">
        <v>1052</v>
      </c>
      <c r="AZ5" s="19" t="n">
        <v>997</v>
      </c>
      <c r="BA5" s="18" t="s">
        <v>1052</v>
      </c>
      <c r="BB5" s="19" t="n">
        <v>997</v>
      </c>
      <c r="BC5" s="18" t="s">
        <v>1052</v>
      </c>
      <c r="BD5" s="19" t="n">
        <v>997</v>
      </c>
      <c r="BE5" s="18" t="s">
        <v>1052</v>
      </c>
      <c r="BF5" s="19" t="n">
        <v>997</v>
      </c>
      <c r="BG5" s="18" t="s">
        <v>1052</v>
      </c>
      <c r="BH5" s="19" t="n">
        <v>997</v>
      </c>
      <c r="BI5" s="18" t="s">
        <v>1052</v>
      </c>
      <c r="BJ5" s="19" t="n">
        <v>997</v>
      </c>
      <c r="BK5" s="18" t="s">
        <v>1052</v>
      </c>
      <c r="BL5" s="19" t="n">
        <v>997</v>
      </c>
      <c r="BM5" s="18" t="s">
        <v>1052</v>
      </c>
      <c r="BN5" s="20" t="n">
        <v>0.59375</v>
      </c>
      <c r="BO5" s="20" t="n">
        <v>1</v>
      </c>
      <c r="BP5" s="19" t="n">
        <v>1</v>
      </c>
      <c r="BQ5" s="21" t="s">
        <v>1053</v>
      </c>
      <c r="BR5" s="19" t="n">
        <v>1</v>
      </c>
      <c r="BS5" s="21" t="s">
        <v>1053</v>
      </c>
      <c r="BT5" s="19" t="n">
        <v>0</v>
      </c>
      <c r="BU5" s="18" t="s">
        <v>1051</v>
      </c>
      <c r="BV5" s="19" t="n">
        <v>0</v>
      </c>
      <c r="BW5" s="18" t="s">
        <v>1051</v>
      </c>
      <c r="BX5" s="19" t="n">
        <v>1</v>
      </c>
      <c r="BY5" s="18" t="s">
        <v>1050</v>
      </c>
      <c r="BZ5" s="19" t="n">
        <v>1</v>
      </c>
      <c r="CA5" s="5" t="s">
        <v>1050</v>
      </c>
      <c r="CB5" s="19" t="n">
        <v>1</v>
      </c>
      <c r="CC5" s="5" t="s">
        <v>1050</v>
      </c>
      <c r="CD5" s="22" t="n">
        <v>0.714285714285714</v>
      </c>
      <c r="CE5" s="20" t="n">
        <v>1</v>
      </c>
      <c r="CF5" s="19" t="n">
        <v>997</v>
      </c>
      <c r="CG5" s="18" t="s">
        <v>1052</v>
      </c>
      <c r="CH5" s="19" t="n">
        <v>997</v>
      </c>
      <c r="CI5" s="18" t="s">
        <v>1052</v>
      </c>
      <c r="CJ5" s="19" t="n">
        <v>1</v>
      </c>
      <c r="CK5" s="18" t="s">
        <v>1050</v>
      </c>
      <c r="CL5" s="23" t="n">
        <v>1</v>
      </c>
      <c r="CM5" s="23" t="n">
        <v>1</v>
      </c>
      <c r="CN5" s="19" t="n">
        <v>1</v>
      </c>
      <c r="CO5" s="18" t="s">
        <v>1050</v>
      </c>
      <c r="CP5" s="19" t="n">
        <v>1</v>
      </c>
      <c r="CQ5" s="18" t="s">
        <v>1050</v>
      </c>
      <c r="CR5" s="19" t="n">
        <v>0.75</v>
      </c>
      <c r="CS5" s="18" t="s">
        <v>1054</v>
      </c>
      <c r="CT5" s="19" t="n">
        <v>1</v>
      </c>
      <c r="CU5" s="18" t="s">
        <v>1050</v>
      </c>
      <c r="CV5" s="20" t="n">
        <v>0.9375</v>
      </c>
      <c r="CW5" s="20" t="n">
        <v>1</v>
      </c>
      <c r="CX5" s="5" t="n">
        <v>1</v>
      </c>
      <c r="CY5" s="24" t="n">
        <v>49.515979</v>
      </c>
      <c r="CZ5" s="19" t="n">
        <v>2015</v>
      </c>
      <c r="DA5" s="25" t="n">
        <v>1</v>
      </c>
      <c r="DB5" s="24" t="n">
        <v>7.65816454</v>
      </c>
      <c r="DC5" s="7" t="n">
        <v>2016</v>
      </c>
      <c r="DD5" s="5" t="n">
        <v>1</v>
      </c>
      <c r="DE5" s="5" t="n">
        <v>0</v>
      </c>
      <c r="DF5" s="26" t="s">
        <v>1052</v>
      </c>
      <c r="DG5" s="5" t="n">
        <v>0.254549693912986</v>
      </c>
      <c r="DH5" s="27" t="n">
        <v>0.0005169</v>
      </c>
      <c r="DI5" s="19" t="n">
        <v>2015</v>
      </c>
      <c r="DJ5" s="5" t="n">
        <v>999</v>
      </c>
      <c r="DK5" s="5" t="n">
        <v>999</v>
      </c>
      <c r="DL5" s="5" t="n">
        <v>999</v>
      </c>
      <c r="DM5" s="5" t="n">
        <v>999</v>
      </c>
      <c r="DN5" s="5" t="n">
        <v>999</v>
      </c>
      <c r="DO5" s="5" t="n">
        <v>999</v>
      </c>
      <c r="DP5" s="28" t="n">
        <v>0.707509306919771</v>
      </c>
      <c r="DQ5" s="5" t="n">
        <v>6.02</v>
      </c>
      <c r="DR5" s="15" t="n">
        <v>2016</v>
      </c>
      <c r="DS5" s="5" t="n">
        <v>1</v>
      </c>
      <c r="DT5" s="5" t="n">
        <v>26.92</v>
      </c>
      <c r="DU5" s="19" t="n">
        <v>2016</v>
      </c>
      <c r="DV5" s="5" t="n">
        <v>0.5420600259855</v>
      </c>
      <c r="DW5" s="5" t="n">
        <v>49</v>
      </c>
      <c r="DX5" s="7" t="n">
        <v>2015</v>
      </c>
      <c r="DY5" s="5" t="n">
        <v>1</v>
      </c>
      <c r="DZ5" s="5" t="n">
        <v>43.59</v>
      </c>
      <c r="EA5" s="7" t="n">
        <v>2015</v>
      </c>
      <c r="EB5" s="5" t="n">
        <v>0</v>
      </c>
      <c r="EC5" s="5" t="n">
        <v>4.8</v>
      </c>
      <c r="ED5" s="7" t="n">
        <v>2015</v>
      </c>
      <c r="EE5" s="5" t="n">
        <v>1</v>
      </c>
      <c r="EF5" s="5" t="n">
        <v>101.62</v>
      </c>
      <c r="EG5" s="7" t="n">
        <v>2016</v>
      </c>
      <c r="EH5" s="23" t="n">
        <v>0.750411902681825</v>
      </c>
      <c r="EI5" s="23" t="n">
        <v>0.928571428571429</v>
      </c>
      <c r="EJ5" s="29" t="n">
        <v>0.94173942000029</v>
      </c>
      <c r="EK5" s="29" t="n">
        <v>0.944444444444444</v>
      </c>
      <c r="EL5" s="29" t="n">
        <v>0.889420563333607</v>
      </c>
      <c r="EM5" s="23" t="n">
        <v>0.985714285714286</v>
      </c>
      <c r="EN5" s="19" t="n">
        <v>1</v>
      </c>
      <c r="EO5" s="18" t="s">
        <v>1050</v>
      </c>
      <c r="EP5" s="19" t="n">
        <v>0.24</v>
      </c>
      <c r="EQ5" s="5" t="n">
        <v>24</v>
      </c>
      <c r="ER5" s="15" t="n">
        <v>1</v>
      </c>
      <c r="ES5" s="26" t="s">
        <v>1050</v>
      </c>
      <c r="ET5" s="30" t="n">
        <v>0.160935789547625</v>
      </c>
      <c r="EU5" s="5" t="n">
        <v>29</v>
      </c>
      <c r="EV5" s="31" t="n">
        <v>0.2358</v>
      </c>
      <c r="EW5" s="5" t="n">
        <v>23.58</v>
      </c>
      <c r="EX5" s="24" t="n">
        <v>0.12</v>
      </c>
      <c r="EY5" s="5" t="n">
        <v>12</v>
      </c>
      <c r="EZ5" s="19" t="n">
        <v>2012</v>
      </c>
      <c r="FA5" s="20" t="n">
        <v>1</v>
      </c>
      <c r="FB5" s="20" t="n">
        <v>1</v>
      </c>
      <c r="FC5" s="19" t="n">
        <v>1</v>
      </c>
      <c r="FD5" s="18" t="s">
        <v>1050</v>
      </c>
      <c r="FE5" s="19" t="n">
        <v>0.175</v>
      </c>
      <c r="FF5" s="5" t="n">
        <f aca="false">AVERAGE(10,25)</f>
        <v>17.5</v>
      </c>
      <c r="FG5" s="15" t="n">
        <v>1</v>
      </c>
      <c r="FH5" s="26" t="s">
        <v>1050</v>
      </c>
      <c r="FI5" s="5" t="n">
        <v>0.175</v>
      </c>
      <c r="FJ5" s="5" t="n">
        <f aca="false">AVERAGE(10,25)</f>
        <v>17.5</v>
      </c>
      <c r="FK5" s="19" t="n">
        <v>999</v>
      </c>
      <c r="FL5" s="19" t="n">
        <v>999</v>
      </c>
      <c r="FM5" s="19" t="n">
        <v>999</v>
      </c>
      <c r="FN5" s="19" t="n">
        <v>999</v>
      </c>
      <c r="FO5" s="19" t="n">
        <v>1</v>
      </c>
      <c r="FP5" s="5" t="n">
        <v>100</v>
      </c>
      <c r="FQ5" s="5" t="n">
        <v>1</v>
      </c>
      <c r="FR5" s="5" t="n">
        <v>100</v>
      </c>
      <c r="FS5" s="19" t="s">
        <v>1055</v>
      </c>
      <c r="FT5" s="19" t="n">
        <v>1</v>
      </c>
      <c r="FU5" s="5" t="n">
        <v>100</v>
      </c>
      <c r="FV5" s="5" t="n">
        <v>1</v>
      </c>
      <c r="FW5" s="5" t="n">
        <v>100</v>
      </c>
      <c r="FX5" s="19" t="n">
        <v>2011</v>
      </c>
      <c r="FY5" s="23" t="n">
        <v>1</v>
      </c>
      <c r="FZ5" s="23" t="n">
        <v>0.75</v>
      </c>
      <c r="GA5" s="19" t="n">
        <v>1</v>
      </c>
      <c r="GB5" s="5" t="n">
        <v>100</v>
      </c>
      <c r="GC5" s="5" t="n">
        <v>1</v>
      </c>
      <c r="GD5" s="5" t="n">
        <v>100</v>
      </c>
      <c r="GE5" s="19" t="n">
        <v>2016</v>
      </c>
      <c r="GF5" s="19" t="n">
        <v>1</v>
      </c>
      <c r="GG5" s="18" t="s">
        <v>1050</v>
      </c>
      <c r="GH5" s="19" t="n">
        <v>0.24</v>
      </c>
      <c r="GI5" s="5" t="n">
        <v>24</v>
      </c>
      <c r="GJ5" s="15" t="n">
        <v>1</v>
      </c>
      <c r="GK5" s="26" t="s">
        <v>1050</v>
      </c>
      <c r="GL5" s="15" t="n">
        <v>0.29</v>
      </c>
      <c r="GM5" s="5" t="n">
        <v>29</v>
      </c>
      <c r="GN5" s="31" t="n">
        <v>1</v>
      </c>
      <c r="GO5" s="5" t="n">
        <v>23.58</v>
      </c>
      <c r="GP5" s="24" t="n">
        <v>1</v>
      </c>
      <c r="GQ5" s="5" t="n">
        <v>12</v>
      </c>
      <c r="GR5" s="19" t="n">
        <v>2014</v>
      </c>
      <c r="GS5" s="5" t="n">
        <v>1</v>
      </c>
      <c r="GT5" s="5" t="n">
        <v>1.058</v>
      </c>
      <c r="GU5" s="19" t="n">
        <v>2013</v>
      </c>
      <c r="GV5" s="20" t="n">
        <v>1</v>
      </c>
      <c r="GW5" s="20" t="n">
        <v>1</v>
      </c>
      <c r="GX5" s="19" t="n">
        <v>0</v>
      </c>
      <c r="GY5" s="18" t="s">
        <v>1051</v>
      </c>
      <c r="GZ5" s="5" t="n">
        <v>1</v>
      </c>
      <c r="HA5" s="19" t="n">
        <v>999</v>
      </c>
      <c r="HB5" s="19" t="n">
        <v>0</v>
      </c>
      <c r="HC5" s="18" t="s">
        <v>1051</v>
      </c>
      <c r="HD5" s="5" t="n">
        <v>1</v>
      </c>
      <c r="HE5" s="19" t="n">
        <v>999</v>
      </c>
      <c r="HF5" s="19" t="s">
        <v>1055</v>
      </c>
      <c r="HG5" s="19" t="n">
        <v>1</v>
      </c>
      <c r="HH5" s="19" t="n">
        <v>1</v>
      </c>
      <c r="HI5" s="5" t="n">
        <v>1</v>
      </c>
      <c r="HJ5" s="19" t="n">
        <v>1</v>
      </c>
      <c r="HK5" s="19" t="s">
        <v>1055</v>
      </c>
      <c r="HL5" s="23" t="n">
        <v>1</v>
      </c>
      <c r="HM5" s="23" t="n">
        <v>1</v>
      </c>
      <c r="HN5" s="23" t="n">
        <v>0.9375</v>
      </c>
      <c r="HO5" s="19" t="n">
        <v>1</v>
      </c>
      <c r="HP5" s="18" t="s">
        <v>1056</v>
      </c>
      <c r="HQ5" s="19" t="n">
        <v>1</v>
      </c>
      <c r="HR5" s="21" t="s">
        <v>1057</v>
      </c>
      <c r="HS5" s="5" t="n">
        <v>0.8414</v>
      </c>
      <c r="HT5" s="5" t="n">
        <v>15.86</v>
      </c>
      <c r="HU5" s="15" t="n">
        <v>2004</v>
      </c>
      <c r="HV5" s="32" t="n">
        <v>0.61533042182782</v>
      </c>
      <c r="HW5" s="5" t="n">
        <v>32.55</v>
      </c>
      <c r="HX5" s="19" t="n">
        <v>2004</v>
      </c>
      <c r="HY5" s="19" t="n">
        <v>0</v>
      </c>
      <c r="HZ5" s="18" t="s">
        <v>1050</v>
      </c>
      <c r="IA5" s="5" t="s">
        <v>1058</v>
      </c>
      <c r="IB5" s="19" t="n">
        <v>2014</v>
      </c>
      <c r="IC5" s="19" t="n">
        <v>1</v>
      </c>
      <c r="ID5" s="18" t="s">
        <v>1050</v>
      </c>
      <c r="IE5" s="23" t="n">
        <v>0.74278840363797</v>
      </c>
      <c r="IF5" s="23" t="n">
        <v>1</v>
      </c>
      <c r="IG5" s="19" t="n">
        <v>1</v>
      </c>
      <c r="IH5" s="18" t="s">
        <v>1050</v>
      </c>
      <c r="II5" s="19" t="n">
        <v>1</v>
      </c>
      <c r="IJ5" s="18" t="s">
        <v>1050</v>
      </c>
      <c r="IK5" s="19" t="n">
        <v>0</v>
      </c>
      <c r="IL5" s="15" t="s">
        <v>1051</v>
      </c>
      <c r="IM5" s="15" t="n">
        <v>1</v>
      </c>
      <c r="IN5" s="15" t="s">
        <v>1050</v>
      </c>
      <c r="IO5" s="15" t="n">
        <v>1</v>
      </c>
      <c r="IP5" s="15" t="s">
        <v>1050</v>
      </c>
      <c r="IQ5" s="5" t="n">
        <v>1</v>
      </c>
      <c r="IR5" s="15" t="s">
        <v>1050</v>
      </c>
      <c r="IS5" s="5" t="n">
        <v>1</v>
      </c>
      <c r="IT5" s="15" t="s">
        <v>1050</v>
      </c>
      <c r="IU5" s="5" t="n">
        <v>1</v>
      </c>
      <c r="IV5" s="15" t="s">
        <v>1059</v>
      </c>
      <c r="IW5" s="5" t="n">
        <v>0</v>
      </c>
      <c r="IX5" s="15" t="s">
        <v>1051</v>
      </c>
      <c r="IY5" s="5" t="n">
        <v>1</v>
      </c>
      <c r="IZ5" s="15" t="s">
        <v>1050</v>
      </c>
      <c r="JA5" s="5" t="n">
        <v>1</v>
      </c>
      <c r="JB5" s="15" t="s">
        <v>1050</v>
      </c>
      <c r="JC5" s="5" t="n">
        <v>0</v>
      </c>
      <c r="JD5" s="15" t="s">
        <v>1051</v>
      </c>
      <c r="JE5" s="5" t="n">
        <v>1</v>
      </c>
      <c r="JF5" s="15" t="s">
        <v>1050</v>
      </c>
      <c r="JG5" s="5" t="n">
        <v>1</v>
      </c>
      <c r="JH5" s="15" t="s">
        <v>1050</v>
      </c>
      <c r="JI5" s="5" t="n">
        <v>1</v>
      </c>
      <c r="JJ5" s="15" t="s">
        <v>1050</v>
      </c>
      <c r="JK5" s="5" t="n">
        <v>1</v>
      </c>
      <c r="JL5" s="15" t="s">
        <v>1050</v>
      </c>
      <c r="JM5" s="5" t="n">
        <v>1</v>
      </c>
      <c r="JN5" s="15" t="s">
        <v>1050</v>
      </c>
      <c r="JO5" s="5" t="n">
        <v>1</v>
      </c>
      <c r="JP5" s="5" t="s">
        <v>1051</v>
      </c>
      <c r="JQ5" s="5" t="n">
        <v>0</v>
      </c>
      <c r="JR5" s="5" t="s">
        <v>1050</v>
      </c>
      <c r="JS5" s="33" t="n">
        <v>0.789473684210526</v>
      </c>
      <c r="JT5" s="33" t="n">
        <v>1</v>
      </c>
      <c r="JU5" s="5" t="n">
        <v>1</v>
      </c>
      <c r="JV5" s="15" t="n">
        <v>1.0657</v>
      </c>
      <c r="JW5" s="8" t="n">
        <f aca="false">JV5-OY5</f>
        <v>0.0921000000000001</v>
      </c>
      <c r="JX5" s="5" t="n">
        <v>1.0688</v>
      </c>
      <c r="JY5" s="15" t="n">
        <v>1.0688</v>
      </c>
      <c r="JZ5" s="5" t="n">
        <v>1.0624</v>
      </c>
      <c r="KA5" s="15" t="n">
        <v>1.0624</v>
      </c>
      <c r="KB5" s="34" t="n">
        <f aca="false">KA5/JY5</f>
        <v>0.994011976047904</v>
      </c>
      <c r="KC5" s="34" t="s">
        <v>1060</v>
      </c>
      <c r="KD5" s="5" t="n">
        <v>999</v>
      </c>
      <c r="KE5" s="15" t="n">
        <v>999</v>
      </c>
      <c r="KF5" s="5" t="n">
        <v>999</v>
      </c>
      <c r="KG5" s="15" t="n">
        <v>999</v>
      </c>
      <c r="KH5" s="34" t="n">
        <v>999</v>
      </c>
      <c r="KI5" s="34" t="n">
        <v>999</v>
      </c>
      <c r="KJ5" s="5" t="n">
        <v>999</v>
      </c>
      <c r="KK5" s="15" t="n">
        <v>999</v>
      </c>
      <c r="KL5" s="5" t="n">
        <v>999</v>
      </c>
      <c r="KM5" s="15" t="n">
        <v>999</v>
      </c>
      <c r="KN5" s="5" t="n">
        <v>999</v>
      </c>
      <c r="KO5" s="15" t="n">
        <v>999</v>
      </c>
      <c r="KP5" s="34" t="n">
        <v>999</v>
      </c>
      <c r="KQ5" s="34" t="n">
        <v>999</v>
      </c>
      <c r="KR5" s="5" t="n">
        <v>999</v>
      </c>
      <c r="KS5" s="15" t="n">
        <v>999</v>
      </c>
      <c r="KT5" s="5" t="n">
        <v>999</v>
      </c>
      <c r="KU5" s="5" t="n">
        <v>999</v>
      </c>
      <c r="KV5" s="8"/>
      <c r="KW5" s="5" t="n">
        <v>999</v>
      </c>
      <c r="KX5" s="5" t="n">
        <v>999</v>
      </c>
      <c r="KY5" s="34" t="n">
        <v>999</v>
      </c>
      <c r="KZ5" s="34" t="n">
        <v>999</v>
      </c>
      <c r="LA5" s="5" t="n">
        <v>1</v>
      </c>
      <c r="LB5" s="15" t="n">
        <v>1.3758</v>
      </c>
      <c r="LC5" s="8" t="n">
        <f aca="false">LB5-QG5</f>
        <v>0.5075</v>
      </c>
      <c r="LD5" s="5" t="n">
        <v>1.39523244545838</v>
      </c>
      <c r="LE5" s="15" t="n">
        <v>1.4124</v>
      </c>
      <c r="LF5" s="5" t="n">
        <v>1.32268371577555</v>
      </c>
      <c r="LG5" s="15" t="n">
        <v>1.3367</v>
      </c>
      <c r="LH5" s="34" t="n">
        <f aca="false">LG5/LE5</f>
        <v>0.946403285188332</v>
      </c>
      <c r="LI5" s="34" t="s">
        <v>1060</v>
      </c>
      <c r="LJ5" s="5" t="n">
        <v>999</v>
      </c>
      <c r="LK5" s="5" t="n">
        <v>999</v>
      </c>
      <c r="LL5" s="5" t="n">
        <v>999</v>
      </c>
      <c r="LM5" s="5" t="n">
        <v>999</v>
      </c>
      <c r="LN5" s="34" t="n">
        <v>999</v>
      </c>
      <c r="LO5" s="34" t="n">
        <v>999</v>
      </c>
      <c r="LP5" s="5" t="n">
        <v>999</v>
      </c>
      <c r="LQ5" s="5" t="n">
        <v>999</v>
      </c>
      <c r="LR5" s="5" t="n">
        <v>999</v>
      </c>
      <c r="LS5" s="5" t="n">
        <v>999</v>
      </c>
      <c r="LT5" s="5" t="n">
        <v>999</v>
      </c>
      <c r="LU5" s="5" t="n">
        <v>999</v>
      </c>
      <c r="LV5" s="34" t="n">
        <v>999</v>
      </c>
      <c r="LW5" s="34" t="n">
        <v>999</v>
      </c>
      <c r="LX5" s="5" t="n">
        <v>999</v>
      </c>
      <c r="LY5" s="5" t="n">
        <v>999</v>
      </c>
      <c r="LZ5" s="5" t="n">
        <v>999</v>
      </c>
      <c r="MA5" s="5" t="n">
        <v>999</v>
      </c>
      <c r="MB5" s="34" t="n">
        <v>999</v>
      </c>
      <c r="MC5" s="34" t="n">
        <v>999</v>
      </c>
      <c r="MD5" s="8"/>
      <c r="ME5" s="5" t="n">
        <v>999</v>
      </c>
      <c r="MF5" s="15" t="n">
        <v>999</v>
      </c>
      <c r="MG5" s="34" t="n">
        <v>999</v>
      </c>
      <c r="MH5" s="34" t="n">
        <v>999</v>
      </c>
      <c r="MI5" s="5" t="n">
        <v>0.0498484152060429</v>
      </c>
      <c r="MJ5" s="5" t="n">
        <v>0.196</v>
      </c>
      <c r="MK5" s="5" t="n">
        <v>0.253428528098746</v>
      </c>
      <c r="ML5" s="5" t="n">
        <v>0.221</v>
      </c>
      <c r="MM5" s="5" t="n">
        <v>0.204551576793272</v>
      </c>
      <c r="MN5" s="5" t="n">
        <v>0.17</v>
      </c>
      <c r="MO5" s="34" t="n">
        <f aca="false">MN5/ML5</f>
        <v>0.769230769230769</v>
      </c>
      <c r="MP5" s="34" t="s">
        <v>1060</v>
      </c>
      <c r="MQ5" s="5" t="n">
        <v>0.192092746068348</v>
      </c>
      <c r="MR5" s="5" t="n">
        <v>0.157</v>
      </c>
      <c r="MS5" s="5" t="n">
        <v>0.280742118534158</v>
      </c>
      <c r="MT5" s="5" t="n">
        <v>0.2495</v>
      </c>
      <c r="MU5" s="35" t="n">
        <f aca="false">MT5/MR5</f>
        <v>1.58917197452229</v>
      </c>
      <c r="MV5" s="34" t="s">
        <v>1061</v>
      </c>
      <c r="MW5" s="5" t="n">
        <v>0.31188919534647</v>
      </c>
      <c r="MX5" s="5" t="n">
        <v>0.282</v>
      </c>
      <c r="MY5" s="5" t="n">
        <v>0.271637588389021</v>
      </c>
      <c r="MZ5" s="5" t="n">
        <v>0.24</v>
      </c>
      <c r="NA5" s="5" t="n">
        <v>0.221802265489322</v>
      </c>
      <c r="NB5" s="5" t="n">
        <v>0.188</v>
      </c>
      <c r="NC5" s="9" t="n">
        <f aca="false">NB5/MX5</f>
        <v>0.666666666666667</v>
      </c>
      <c r="ND5" s="9" t="s">
        <v>1062</v>
      </c>
      <c r="NE5" s="5" t="n">
        <v>0.197842975633698</v>
      </c>
      <c r="NF5" s="5" t="n">
        <v>0.163</v>
      </c>
      <c r="NG5" s="5" t="n">
        <v>0.145132537951324</v>
      </c>
      <c r="NH5" s="9" t="n">
        <f aca="false">NK5/NB5</f>
        <v>0.574468085106383</v>
      </c>
      <c r="NI5" s="9" t="s">
        <v>1063</v>
      </c>
      <c r="NJ5" s="8" t="n">
        <f aca="false">MW5/NG5</f>
        <v>2.14899566802225</v>
      </c>
      <c r="NK5" s="5" t="n">
        <v>0.108</v>
      </c>
      <c r="NL5" s="5" t="n">
        <v>999</v>
      </c>
      <c r="NM5" s="5" t="n">
        <v>999</v>
      </c>
      <c r="NN5" s="34" t="n">
        <v>999</v>
      </c>
      <c r="NO5" s="34" t="n">
        <v>999</v>
      </c>
      <c r="NP5" s="5" t="n">
        <v>0.84105051224529</v>
      </c>
      <c r="NQ5" s="5" t="n">
        <v>0.8655</v>
      </c>
      <c r="NR5" s="5" t="n">
        <v>0.736064462950442</v>
      </c>
      <c r="NS5" s="5" t="n">
        <v>0.7246</v>
      </c>
      <c r="NT5" s="5" t="n">
        <v>1.01600480562356</v>
      </c>
      <c r="NU5" s="5" t="n">
        <v>1.0167</v>
      </c>
      <c r="NV5" s="34" t="n">
        <f aca="false">NU5/NS5</f>
        <v>1.40311896218603</v>
      </c>
      <c r="NW5" s="34" t="s">
        <v>1064</v>
      </c>
      <c r="NX5" s="5" t="n">
        <v>0.373224977376868</v>
      </c>
      <c r="NY5" s="5" t="n">
        <v>0.346</v>
      </c>
      <c r="NZ5" s="5" t="n">
        <v>0.1058393025881</v>
      </c>
      <c r="OA5" s="5" t="n">
        <v>0.067</v>
      </c>
      <c r="OB5" s="35" t="n">
        <f aca="false">OA5/NY5</f>
        <v>0.19364161849711</v>
      </c>
      <c r="OC5" s="34" t="s">
        <v>1065</v>
      </c>
      <c r="OD5" s="5" t="n">
        <v>0.297513621433095</v>
      </c>
      <c r="OE5" s="5" t="n">
        <v>0.267</v>
      </c>
      <c r="OF5" s="5" t="n">
        <v>0.397184267232492</v>
      </c>
      <c r="OG5" s="5" t="n">
        <v>0.371</v>
      </c>
      <c r="OH5" s="5" t="n">
        <v>0.46235353563979</v>
      </c>
      <c r="OI5" s="5" t="n">
        <v>0.46235353563979</v>
      </c>
      <c r="OJ5" s="9" t="n">
        <f aca="false">OI5/OE5</f>
        <v>1.7316611821715</v>
      </c>
      <c r="OK5" s="9" t="s">
        <v>1063</v>
      </c>
      <c r="OL5" s="5" t="n">
        <v>0.569691154192987</v>
      </c>
      <c r="OM5" s="5" t="n">
        <v>0.551</v>
      </c>
      <c r="ON5" s="7" t="n">
        <v>0.685654117094209</v>
      </c>
      <c r="OO5" s="5" t="n">
        <v>0.672</v>
      </c>
      <c r="OP5" s="9" t="n">
        <f aca="false">OO5/OI5</f>
        <v>1.45343324577395</v>
      </c>
      <c r="OQ5" s="9" t="s">
        <v>1066</v>
      </c>
      <c r="OR5" s="8" t="n">
        <f aca="false">OD5/ON5</f>
        <v>0.433912105266651</v>
      </c>
      <c r="OS5" s="5" t="n">
        <v>999</v>
      </c>
      <c r="OT5" s="5" t="n">
        <v>999</v>
      </c>
      <c r="OU5" s="34" t="n">
        <v>999</v>
      </c>
      <c r="OV5" s="34" t="n">
        <v>999</v>
      </c>
      <c r="OW5" s="15" t="n">
        <v>2015</v>
      </c>
      <c r="OX5" s="5" t="n">
        <v>0.9736</v>
      </c>
      <c r="OY5" s="5" t="n">
        <v>0.9736</v>
      </c>
      <c r="OZ5" s="8" t="n">
        <f aca="false">1-OY5</f>
        <v>0.0264</v>
      </c>
      <c r="PA5" s="5" t="n">
        <v>0.9719</v>
      </c>
      <c r="PB5" s="5" t="n">
        <v>0.9719</v>
      </c>
      <c r="PC5" s="5" t="n">
        <v>0.9753</v>
      </c>
      <c r="PD5" s="5" t="n">
        <v>0.9753</v>
      </c>
      <c r="PE5" s="34" t="n">
        <f aca="false">PD5/PB5</f>
        <v>1.00349830229447</v>
      </c>
      <c r="PF5" s="34" t="s">
        <v>1064</v>
      </c>
      <c r="PG5" s="5" t="n">
        <v>999</v>
      </c>
      <c r="PH5" s="5" t="n">
        <v>999</v>
      </c>
      <c r="PI5" s="5" t="n">
        <v>999</v>
      </c>
      <c r="PJ5" s="5" t="n">
        <v>999</v>
      </c>
      <c r="PK5" s="34" t="n">
        <v>999</v>
      </c>
      <c r="PL5" s="34" t="n">
        <v>999</v>
      </c>
      <c r="PM5" s="5" t="n">
        <v>999</v>
      </c>
      <c r="PN5" s="5" t="n">
        <v>999</v>
      </c>
      <c r="PO5" s="5" t="n">
        <v>999</v>
      </c>
      <c r="PP5" s="5" t="n">
        <v>999</v>
      </c>
      <c r="PQ5" s="5" t="n">
        <v>999</v>
      </c>
      <c r="PR5" s="5" t="n">
        <v>999</v>
      </c>
      <c r="PS5" s="34" t="n">
        <v>999</v>
      </c>
      <c r="PT5" s="34" t="n">
        <v>999</v>
      </c>
      <c r="PU5" s="5" t="n">
        <v>999</v>
      </c>
      <c r="PV5" s="5" t="n">
        <v>999</v>
      </c>
      <c r="PW5" s="5" t="n">
        <v>999</v>
      </c>
      <c r="PX5" s="5" t="n">
        <v>999</v>
      </c>
      <c r="PY5" s="34" t="n">
        <v>999</v>
      </c>
      <c r="PZ5" s="34" t="n">
        <v>999</v>
      </c>
      <c r="QA5" s="8"/>
      <c r="QB5" s="5" t="n">
        <v>999</v>
      </c>
      <c r="QC5" s="5" t="n">
        <v>999</v>
      </c>
      <c r="QD5" s="34" t="n">
        <v>999</v>
      </c>
      <c r="QE5" s="34" t="n">
        <v>999</v>
      </c>
      <c r="QF5" s="5" t="n">
        <v>0.844359497863975</v>
      </c>
      <c r="QG5" s="5" t="n">
        <v>0.8683</v>
      </c>
      <c r="QH5" s="8" t="n">
        <f aca="false">1-QG5</f>
        <v>0.1317</v>
      </c>
      <c r="QI5" s="5" t="n">
        <v>0.861706978953336</v>
      </c>
      <c r="QJ5" s="5" t="n">
        <v>0.8557</v>
      </c>
      <c r="QK5" s="5" t="n">
        <v>0.886720477562608</v>
      </c>
      <c r="QL5" s="5" t="n">
        <v>0.8818</v>
      </c>
      <c r="QM5" s="34" t="n">
        <f aca="false">QL5/QJ5</f>
        <v>1.03050134392895</v>
      </c>
      <c r="QN5" s="34" t="s">
        <v>1064</v>
      </c>
      <c r="QO5" s="5" t="n">
        <v>999</v>
      </c>
      <c r="QP5" s="5" t="n">
        <v>999</v>
      </c>
      <c r="QQ5" s="5" t="n">
        <v>999</v>
      </c>
      <c r="QR5" s="5" t="n">
        <v>999</v>
      </c>
      <c r="QS5" s="34" t="n">
        <v>999</v>
      </c>
      <c r="QT5" s="34" t="n">
        <v>999</v>
      </c>
      <c r="QU5" s="5" t="n">
        <v>999</v>
      </c>
      <c r="QV5" s="5" t="n">
        <v>999</v>
      </c>
      <c r="QW5" s="5" t="n">
        <v>999</v>
      </c>
      <c r="QX5" s="5" t="n">
        <v>999</v>
      </c>
      <c r="QY5" s="5" t="n">
        <v>999</v>
      </c>
      <c r="QZ5" s="5" t="n">
        <v>999</v>
      </c>
      <c r="RA5" s="34" t="n">
        <v>999</v>
      </c>
      <c r="RB5" s="34" t="n">
        <v>999</v>
      </c>
      <c r="RC5" s="5" t="n">
        <v>999</v>
      </c>
      <c r="RD5" s="5" t="n">
        <v>999</v>
      </c>
      <c r="RE5" s="5" t="n">
        <v>999</v>
      </c>
      <c r="RF5" s="5" t="n">
        <v>999</v>
      </c>
      <c r="RG5" s="34" t="n">
        <v>999</v>
      </c>
      <c r="RH5" s="34" t="n">
        <v>999</v>
      </c>
      <c r="RI5" s="8"/>
      <c r="RJ5" s="5" t="n">
        <v>999</v>
      </c>
      <c r="RK5" s="5" t="n">
        <v>999</v>
      </c>
      <c r="RL5" s="34" t="n">
        <v>999</v>
      </c>
      <c r="RM5" s="34" t="n">
        <v>999</v>
      </c>
      <c r="RN5" s="15" t="n">
        <v>2013</v>
      </c>
      <c r="RO5" s="5" t="n">
        <v>999</v>
      </c>
      <c r="RP5" s="5" t="n">
        <v>999</v>
      </c>
      <c r="RQ5" s="5" t="n">
        <v>999</v>
      </c>
      <c r="RR5" s="5" t="n">
        <v>999</v>
      </c>
      <c r="RS5" s="5" t="n">
        <v>999</v>
      </c>
      <c r="RT5" s="5" t="n">
        <v>999</v>
      </c>
      <c r="RU5" s="34" t="n">
        <v>999</v>
      </c>
      <c r="RV5" s="34" t="n">
        <v>999</v>
      </c>
      <c r="RW5" s="5" t="n">
        <v>999</v>
      </c>
      <c r="RX5" s="5" t="n">
        <v>999</v>
      </c>
      <c r="RY5" s="5" t="n">
        <v>999</v>
      </c>
      <c r="RZ5" s="5" t="n">
        <v>999</v>
      </c>
      <c r="SA5" s="34" t="n">
        <v>999</v>
      </c>
      <c r="SB5" s="34" t="n">
        <v>999</v>
      </c>
      <c r="SC5" s="5" t="n">
        <v>999</v>
      </c>
      <c r="SD5" s="5" t="n">
        <v>999</v>
      </c>
      <c r="SE5" s="5" t="n">
        <v>999</v>
      </c>
      <c r="SF5" s="5" t="n">
        <v>999</v>
      </c>
      <c r="SG5" s="5" t="n">
        <v>999</v>
      </c>
      <c r="SH5" s="5" t="n">
        <v>999</v>
      </c>
      <c r="SI5" s="34" t="n">
        <v>999</v>
      </c>
      <c r="SJ5" s="34" t="n">
        <v>999</v>
      </c>
      <c r="SK5" s="5" t="n">
        <v>999</v>
      </c>
      <c r="SL5" s="5" t="n">
        <v>999</v>
      </c>
      <c r="SM5" s="5" t="n">
        <v>999</v>
      </c>
      <c r="SN5" s="5" t="n">
        <v>999</v>
      </c>
      <c r="SO5" s="34" t="n">
        <v>999</v>
      </c>
      <c r="SP5" s="34" t="n">
        <v>999</v>
      </c>
      <c r="SQ5" s="8"/>
      <c r="SR5" s="5" t="n">
        <v>999</v>
      </c>
      <c r="SS5" s="5" t="n">
        <v>999</v>
      </c>
      <c r="ST5" s="34" t="n">
        <v>999</v>
      </c>
      <c r="SU5" s="34" t="n">
        <v>999</v>
      </c>
      <c r="SV5" s="5" t="n">
        <v>999</v>
      </c>
      <c r="SW5" s="5" t="n">
        <v>999</v>
      </c>
      <c r="SX5" s="24" t="n">
        <v>0.707696663761383</v>
      </c>
      <c r="SY5" s="36" t="n">
        <v>0.695</v>
      </c>
      <c r="SZ5" s="24" t="n">
        <v>0.793950107241631</v>
      </c>
      <c r="TA5" s="36" t="n">
        <v>0.785</v>
      </c>
      <c r="TB5" s="34" t="n">
        <f aca="false">TA5/SY5</f>
        <v>1.1294964028777</v>
      </c>
      <c r="TC5" s="34" t="s">
        <v>1064</v>
      </c>
      <c r="TD5" s="24" t="n">
        <v>0.886912151881453</v>
      </c>
      <c r="TE5" s="36" t="n">
        <v>0.882</v>
      </c>
      <c r="TF5" s="36" t="n">
        <v>0.643006581151198</v>
      </c>
      <c r="TG5" s="36" t="n">
        <v>0.6275</v>
      </c>
      <c r="TH5" s="35" t="n">
        <f aca="false">TG5/TE5</f>
        <v>0.711451247165533</v>
      </c>
      <c r="TI5" s="34" t="s">
        <v>1065</v>
      </c>
      <c r="TJ5" s="36" t="n">
        <v>0.622401591875361</v>
      </c>
      <c r="TK5" s="36" t="n">
        <v>0.606</v>
      </c>
      <c r="TL5" s="36" t="n">
        <v>0.661694827238585</v>
      </c>
      <c r="TM5" s="36" t="n">
        <v>0.647</v>
      </c>
      <c r="TN5" s="24" t="n">
        <v>0.707696663761383</v>
      </c>
      <c r="TO5" s="36" t="n">
        <v>0.695</v>
      </c>
      <c r="TP5" s="9" t="n">
        <f aca="false">TO5/TK5</f>
        <v>1.14686468646865</v>
      </c>
      <c r="TQ5" s="9" t="s">
        <v>1063</v>
      </c>
      <c r="TR5" s="24" t="n">
        <v>0.795866850430081</v>
      </c>
      <c r="TS5" s="36" t="n">
        <v>0.787</v>
      </c>
      <c r="TT5" s="24" t="n">
        <v>0.895537496229478</v>
      </c>
      <c r="TU5" s="36" t="n">
        <v>0.891</v>
      </c>
      <c r="TV5" s="9" t="n">
        <f aca="false">TU5/TO5</f>
        <v>1.28201438848921</v>
      </c>
      <c r="TW5" s="9" t="s">
        <v>1066</v>
      </c>
      <c r="TX5" s="8" t="n">
        <f aca="false">TJ5/TT5</f>
        <v>0.695003385671607</v>
      </c>
      <c r="TY5" s="5" t="n">
        <v>999</v>
      </c>
      <c r="TZ5" s="5" t="n">
        <v>999</v>
      </c>
      <c r="UA5" s="34" t="n">
        <v>999</v>
      </c>
      <c r="UB5" s="34" t="n">
        <v>999</v>
      </c>
      <c r="UC5" s="24" t="n">
        <v>0.735281150505166</v>
      </c>
      <c r="UD5" s="36" t="n">
        <v>0.776</v>
      </c>
      <c r="UE5" s="24" t="n">
        <v>0.784366391299381</v>
      </c>
      <c r="UF5" s="36" t="n">
        <v>0.775</v>
      </c>
      <c r="UG5" s="24" t="n">
        <v>0.786283134487831</v>
      </c>
      <c r="UH5" s="36" t="n">
        <v>0.777</v>
      </c>
      <c r="UI5" s="34" t="n">
        <f aca="false">UH5/UF5</f>
        <v>1.00258064516129</v>
      </c>
      <c r="UJ5" s="34" t="s">
        <v>1064</v>
      </c>
      <c r="UK5" s="24" t="n">
        <v>0.778616161734031</v>
      </c>
      <c r="UL5" s="36" t="n">
        <v>0.769</v>
      </c>
      <c r="UM5" s="24" t="n">
        <v>0.792033364053181</v>
      </c>
      <c r="UN5" s="36" t="n">
        <v>0.783</v>
      </c>
      <c r="UO5" s="35" t="n">
        <f aca="false">UN5/UL5</f>
        <v>1.01820546163849</v>
      </c>
      <c r="UP5" s="34" t="s">
        <v>1061</v>
      </c>
      <c r="UQ5" s="5" t="n">
        <v>999</v>
      </c>
      <c r="UR5" s="5" t="n">
        <v>999</v>
      </c>
      <c r="US5" s="5" t="n">
        <v>999</v>
      </c>
      <c r="UT5" s="5" t="n">
        <v>999</v>
      </c>
      <c r="UU5" s="5" t="n">
        <v>999</v>
      </c>
      <c r="UV5" s="5" t="n">
        <v>999</v>
      </c>
      <c r="UW5" s="34" t="n">
        <v>999</v>
      </c>
      <c r="UX5" s="34" t="n">
        <v>999</v>
      </c>
      <c r="UY5" s="5" t="n">
        <v>999</v>
      </c>
      <c r="UZ5" s="5" t="n">
        <v>999</v>
      </c>
      <c r="VA5" s="5" t="n">
        <v>999</v>
      </c>
      <c r="VB5" s="5" t="n">
        <v>999</v>
      </c>
      <c r="VC5" s="34" t="n">
        <v>999</v>
      </c>
      <c r="VD5" s="34" t="n">
        <v>999</v>
      </c>
      <c r="VE5" s="8"/>
      <c r="VF5" s="36" t="n">
        <v>0.725905724051658</v>
      </c>
      <c r="VG5" s="36" t="n">
        <v>0.714</v>
      </c>
      <c r="VH5" s="37" t="n">
        <f aca="false">VG5/UD5</f>
        <v>0.920103092783505</v>
      </c>
      <c r="VI5" s="9" t="s">
        <v>1067</v>
      </c>
      <c r="VJ5" s="24" t="n">
        <v>0.688009927381089</v>
      </c>
      <c r="VK5" s="36" t="n">
        <v>0.736</v>
      </c>
      <c r="VL5" s="24" t="n">
        <v>0.721113866080533</v>
      </c>
      <c r="VM5" s="36" t="n">
        <v>0.709</v>
      </c>
      <c r="VN5" s="24" t="n">
        <v>0.765198959414882</v>
      </c>
      <c r="VO5" s="36" t="n">
        <v>0.755</v>
      </c>
      <c r="VP5" s="34" t="n">
        <f aca="false">VO5/VM5</f>
        <v>1.06488011283498</v>
      </c>
      <c r="VQ5" s="34" t="s">
        <v>1064</v>
      </c>
      <c r="VR5" s="24" t="n">
        <v>0.760407101443757</v>
      </c>
      <c r="VS5" s="36" t="n">
        <v>0.75</v>
      </c>
      <c r="VT5" s="24" t="n">
        <v>0.710571778544058</v>
      </c>
      <c r="VU5" s="36" t="n">
        <v>0.698</v>
      </c>
      <c r="VV5" s="35" t="n">
        <f aca="false">VU5/VS5</f>
        <v>0.930666666666667</v>
      </c>
      <c r="VW5" s="34" t="s">
        <v>1065</v>
      </c>
      <c r="VX5" s="24" t="n">
        <v>0.701946434196034</v>
      </c>
      <c r="VY5" s="5" t="n">
        <v>0.689</v>
      </c>
      <c r="VZ5" s="5" t="n">
        <v>999</v>
      </c>
      <c r="WA5" s="5" t="n">
        <v>999</v>
      </c>
      <c r="WB5" s="24" t="n">
        <v>0.737406183182357</v>
      </c>
      <c r="WC5" s="36" t="n">
        <v>0.726</v>
      </c>
      <c r="WD5" s="9" t="n">
        <f aca="false">WC5/VY5</f>
        <v>1.05370101596517</v>
      </c>
      <c r="WE5" s="9" t="s">
        <v>1063</v>
      </c>
      <c r="WF5" s="36" t="n">
        <v>999</v>
      </c>
      <c r="WG5" s="36" t="n">
        <v>999</v>
      </c>
      <c r="WH5" s="24" t="n">
        <v>0.786283134487831</v>
      </c>
      <c r="WI5" s="36" t="n">
        <v>0.777</v>
      </c>
      <c r="WJ5" s="9" t="n">
        <f aca="false">WI5/WC5</f>
        <v>1.0702479338843</v>
      </c>
      <c r="WK5" s="9" t="s">
        <v>1066</v>
      </c>
      <c r="WL5" s="8" t="n">
        <f aca="false">VX5/WH5</f>
        <v>0.892740036517848</v>
      </c>
      <c r="WM5" s="5" t="n">
        <v>999</v>
      </c>
      <c r="WN5" s="5" t="n">
        <v>999</v>
      </c>
      <c r="WO5" s="34" t="n">
        <v>999</v>
      </c>
      <c r="WP5" s="34" t="n">
        <v>999</v>
      </c>
      <c r="WQ5" s="5" t="n">
        <v>2015</v>
      </c>
      <c r="WR5" s="33" t="n">
        <v>0.769511250667198</v>
      </c>
      <c r="WS5" s="33" t="n">
        <v>0.46969696969697</v>
      </c>
      <c r="WT5" s="33" t="n">
        <v>0.823232323232323</v>
      </c>
      <c r="WU5" s="5" t="n">
        <v>1</v>
      </c>
      <c r="WV5" s="5" t="s">
        <v>1050</v>
      </c>
      <c r="WW5" s="5" t="n">
        <v>1</v>
      </c>
      <c r="WX5" s="5" t="s">
        <v>1050</v>
      </c>
      <c r="WY5" s="5" t="n">
        <v>1</v>
      </c>
      <c r="WZ5" s="5" t="s">
        <v>1050</v>
      </c>
      <c r="XA5" s="5" t="n">
        <v>1</v>
      </c>
      <c r="XB5" s="5" t="s">
        <v>1050</v>
      </c>
      <c r="XC5" s="5" t="n">
        <v>1</v>
      </c>
      <c r="XD5" s="5" t="s">
        <v>1050</v>
      </c>
      <c r="XE5" s="5" t="n">
        <v>1</v>
      </c>
      <c r="XF5" s="5" t="s">
        <v>1050</v>
      </c>
      <c r="XG5" s="5" t="n">
        <v>1</v>
      </c>
      <c r="XH5" s="5" t="s">
        <v>1050</v>
      </c>
      <c r="XI5" s="5" t="n">
        <v>1</v>
      </c>
      <c r="XJ5" s="5" t="s">
        <v>1050</v>
      </c>
      <c r="XK5" s="5" t="n">
        <v>1</v>
      </c>
      <c r="XL5" s="5" t="s">
        <v>1050</v>
      </c>
      <c r="XM5" s="5" t="n">
        <v>1</v>
      </c>
      <c r="XN5" s="5" t="s">
        <v>1050</v>
      </c>
      <c r="XO5" s="5" t="n">
        <v>1</v>
      </c>
      <c r="XP5" s="5" t="s">
        <v>1050</v>
      </c>
      <c r="XQ5" s="5" t="n">
        <v>1</v>
      </c>
      <c r="XR5" s="5" t="s">
        <v>1050</v>
      </c>
      <c r="XS5" s="5" t="n">
        <v>1</v>
      </c>
      <c r="XT5" s="5" t="s">
        <v>1050</v>
      </c>
      <c r="XU5" s="5" t="n">
        <v>1</v>
      </c>
      <c r="XV5" s="5" t="s">
        <v>1050</v>
      </c>
      <c r="XW5" s="5" t="n">
        <v>1</v>
      </c>
      <c r="XX5" s="5" t="s">
        <v>1050</v>
      </c>
      <c r="XY5" s="5" t="n">
        <v>0</v>
      </c>
      <c r="XZ5" s="5" t="s">
        <v>1051</v>
      </c>
      <c r="YA5" s="5" t="n">
        <v>1</v>
      </c>
      <c r="YB5" s="5" t="s">
        <v>1050</v>
      </c>
      <c r="YC5" s="5" t="n">
        <v>1</v>
      </c>
      <c r="YD5" s="5" t="s">
        <v>1050</v>
      </c>
      <c r="YE5" s="5" t="n">
        <v>1</v>
      </c>
      <c r="YF5" s="5" t="s">
        <v>1050</v>
      </c>
      <c r="YG5" s="5" t="n">
        <v>0</v>
      </c>
      <c r="YH5" s="5" t="s">
        <v>1051</v>
      </c>
      <c r="YI5" s="33" t="n">
        <v>0.947368421052632</v>
      </c>
      <c r="YJ5" s="33" t="n">
        <v>1</v>
      </c>
      <c r="YK5" s="5" t="n">
        <v>1</v>
      </c>
      <c r="YL5" s="5" t="s">
        <v>1050</v>
      </c>
      <c r="YM5" s="5" t="n">
        <v>0.33</v>
      </c>
      <c r="YN5" s="5" t="s">
        <v>1068</v>
      </c>
      <c r="YO5" s="5" t="n">
        <v>1</v>
      </c>
      <c r="YP5" s="5" t="s">
        <v>1050</v>
      </c>
      <c r="YQ5" s="5" t="n">
        <v>1</v>
      </c>
      <c r="YR5" s="5" t="s">
        <v>1051</v>
      </c>
      <c r="YS5" s="33" t="n">
        <v>0.8325</v>
      </c>
      <c r="YT5" s="33" t="n">
        <v>1</v>
      </c>
      <c r="YU5" s="5" t="n">
        <v>1</v>
      </c>
      <c r="YV5" s="5" t="s">
        <v>1050</v>
      </c>
      <c r="YW5" s="5" t="n">
        <v>1</v>
      </c>
      <c r="YX5" s="5" t="s">
        <v>1050</v>
      </c>
      <c r="YY5" s="5" t="n">
        <v>1</v>
      </c>
      <c r="YZ5" s="5" t="s">
        <v>1050</v>
      </c>
      <c r="ZA5" s="5" t="n">
        <v>1</v>
      </c>
      <c r="ZB5" s="5" t="s">
        <v>1050</v>
      </c>
      <c r="ZC5" s="5" t="n">
        <v>1</v>
      </c>
      <c r="ZD5" s="5" t="s">
        <v>1050</v>
      </c>
      <c r="ZE5" s="5" t="n">
        <v>1</v>
      </c>
      <c r="ZF5" s="5" t="s">
        <v>1050</v>
      </c>
      <c r="ZG5" s="5" t="n">
        <v>1</v>
      </c>
      <c r="ZH5" s="5" t="s">
        <v>1050</v>
      </c>
      <c r="ZI5" s="5" t="n">
        <v>1</v>
      </c>
      <c r="ZJ5" s="5" t="s">
        <v>1050</v>
      </c>
      <c r="ZK5" s="5" t="n">
        <v>999</v>
      </c>
      <c r="ZL5" s="5" t="n">
        <v>999</v>
      </c>
      <c r="ZM5" s="5" t="n">
        <v>999</v>
      </c>
      <c r="ZN5" s="5" t="n">
        <v>999</v>
      </c>
      <c r="ZO5" s="5" t="n">
        <v>999</v>
      </c>
      <c r="ZP5" s="5" t="n">
        <v>999</v>
      </c>
      <c r="ZQ5" s="34" t="n">
        <v>999</v>
      </c>
      <c r="ZR5" s="34" t="n">
        <v>999</v>
      </c>
      <c r="ZS5" s="5" t="n">
        <v>999</v>
      </c>
      <c r="ZT5" s="5" t="n">
        <v>999</v>
      </c>
      <c r="ZU5" s="5" t="n">
        <v>999</v>
      </c>
      <c r="ZV5" s="5" t="n">
        <v>999</v>
      </c>
      <c r="ZW5" s="34" t="n">
        <v>999</v>
      </c>
      <c r="ZX5" s="34" t="n">
        <v>999</v>
      </c>
      <c r="ZY5" s="5" t="n">
        <v>999</v>
      </c>
      <c r="ZZ5" s="5" t="n">
        <v>999</v>
      </c>
      <c r="AAA5" s="5" t="n">
        <v>999</v>
      </c>
      <c r="AAB5" s="5" t="n">
        <v>999</v>
      </c>
      <c r="AAC5" s="5" t="n">
        <v>999</v>
      </c>
      <c r="AAD5" s="5" t="n">
        <v>999</v>
      </c>
      <c r="AAE5" s="34" t="n">
        <v>999</v>
      </c>
      <c r="AAF5" s="34" t="n">
        <v>999</v>
      </c>
      <c r="AAG5" s="5" t="n">
        <v>999</v>
      </c>
      <c r="AAH5" s="5" t="n">
        <v>999</v>
      </c>
      <c r="AAI5" s="5" t="n">
        <v>999</v>
      </c>
      <c r="AAJ5" s="5" t="n">
        <v>999</v>
      </c>
      <c r="AAK5" s="34" t="n">
        <v>999</v>
      </c>
      <c r="AAL5" s="34" t="n">
        <v>999</v>
      </c>
      <c r="AAM5" s="8"/>
      <c r="AAN5" s="5" t="n">
        <v>999</v>
      </c>
      <c r="AAO5" s="5" t="n">
        <v>999</v>
      </c>
      <c r="AAP5" s="34" t="n">
        <v>999</v>
      </c>
      <c r="AAQ5" s="34" t="n">
        <v>999</v>
      </c>
      <c r="AAR5" s="36" t="n">
        <v>0.933</v>
      </c>
      <c r="AAS5" s="36" t="n">
        <v>0.933</v>
      </c>
      <c r="AAT5" s="36" t="n">
        <v>0.917</v>
      </c>
      <c r="AAU5" s="36" t="n">
        <v>0.917</v>
      </c>
      <c r="AAV5" s="36" t="n">
        <v>0.95</v>
      </c>
      <c r="AAW5" s="36" t="n">
        <v>0.95</v>
      </c>
      <c r="AAX5" s="34" t="n">
        <f aca="false">AAW5/AAU5</f>
        <v>1.03598691384951</v>
      </c>
      <c r="AAY5" s="34" t="s">
        <v>1064</v>
      </c>
      <c r="AAZ5" s="36" t="n">
        <v>0.944</v>
      </c>
      <c r="ABA5" s="36" t="n">
        <v>0.944</v>
      </c>
      <c r="ABB5" s="36" t="n">
        <v>0.846</v>
      </c>
      <c r="ABC5" s="36" t="n">
        <v>0.846</v>
      </c>
      <c r="ABD5" s="35" t="n">
        <f aca="false">ABC5/ABA5</f>
        <v>0.896186440677966</v>
      </c>
      <c r="ABE5" s="34" t="s">
        <v>1065</v>
      </c>
      <c r="ABF5" s="36" t="n">
        <v>0.826</v>
      </c>
      <c r="ABG5" s="36" t="n">
        <v>0.826</v>
      </c>
      <c r="ABH5" s="36" t="n">
        <v>0.897</v>
      </c>
      <c r="ABI5" s="36" t="n">
        <v>0.897</v>
      </c>
      <c r="ABJ5" s="36" t="n">
        <v>0.941</v>
      </c>
      <c r="ABK5" s="36" t="n">
        <v>0.941</v>
      </c>
      <c r="ABL5" s="9" t="n">
        <f aca="false">ABK5/ABG5</f>
        <v>1.13922518159806</v>
      </c>
      <c r="ABM5" s="9" t="s">
        <v>1063</v>
      </c>
      <c r="ABN5" s="36" t="n">
        <v>0.967</v>
      </c>
      <c r="ABO5" s="36" t="n">
        <v>0.967</v>
      </c>
      <c r="ABP5" s="36" t="n">
        <v>0.98</v>
      </c>
      <c r="ABQ5" s="36" t="n">
        <v>0.98</v>
      </c>
      <c r="ABR5" s="9" t="n">
        <f aca="false">ABQ5/ABK5</f>
        <v>1.04144527098831</v>
      </c>
      <c r="ABS5" s="9" t="s">
        <v>1066</v>
      </c>
      <c r="ABT5" s="8" t="n">
        <f aca="false">ABF5/ABP5</f>
        <v>0.842857142857143</v>
      </c>
      <c r="ABU5" s="5" t="n">
        <v>999</v>
      </c>
      <c r="ABV5" s="5" t="n">
        <v>999</v>
      </c>
      <c r="ABW5" s="34" t="n">
        <v>999</v>
      </c>
      <c r="ABX5" s="34" t="n">
        <v>999</v>
      </c>
      <c r="ABY5" s="36" t="n">
        <v>0.951</v>
      </c>
      <c r="ABZ5" s="36" t="n">
        <v>0.951</v>
      </c>
      <c r="ACA5" s="36" t="n">
        <v>0.945</v>
      </c>
      <c r="ACB5" s="36" t="n">
        <v>0.945</v>
      </c>
      <c r="ACC5" s="36" t="n">
        <v>0.957</v>
      </c>
      <c r="ACD5" s="36" t="n">
        <v>0.957</v>
      </c>
      <c r="ACE5" s="34" t="n">
        <f aca="false">ACD5/ACB5</f>
        <v>1.01269841269841</v>
      </c>
      <c r="ACF5" s="34" t="s">
        <v>1064</v>
      </c>
      <c r="ACG5" s="36" t="n">
        <v>0.959</v>
      </c>
      <c r="ACH5" s="36" t="n">
        <v>0.959</v>
      </c>
      <c r="ACI5" s="36" t="n">
        <v>0.884</v>
      </c>
      <c r="ACJ5" s="36" t="n">
        <v>0.884</v>
      </c>
      <c r="ACK5" s="35" t="n">
        <f aca="false">ACJ5/ACH5</f>
        <v>0.921793534932221</v>
      </c>
      <c r="ACL5" s="34" t="s">
        <v>1065</v>
      </c>
      <c r="ACM5" s="36" t="n">
        <v>0.862</v>
      </c>
      <c r="ACN5" s="36" t="n">
        <v>0.862</v>
      </c>
      <c r="ACO5" s="36" t="n">
        <v>0.929</v>
      </c>
      <c r="ACP5" s="36" t="n">
        <v>0.929</v>
      </c>
      <c r="ACQ5" s="36" t="n">
        <v>0.961</v>
      </c>
      <c r="ACR5" s="36" t="n">
        <v>0.961</v>
      </c>
      <c r="ACS5" s="9" t="n">
        <f aca="false">ACR5/ACN5</f>
        <v>1.11484918793503</v>
      </c>
      <c r="ACT5" s="9" t="s">
        <v>1063</v>
      </c>
      <c r="ACU5" s="36" t="n">
        <v>0.977</v>
      </c>
      <c r="ACV5" s="36" t="n">
        <v>0.977</v>
      </c>
      <c r="ACW5" s="36" t="n">
        <v>0.985</v>
      </c>
      <c r="ACX5" s="36" t="n">
        <v>0.985</v>
      </c>
      <c r="ACY5" s="9" t="n">
        <f aca="false">ACX5/ACR5</f>
        <v>1.02497398543184</v>
      </c>
      <c r="ACZ5" s="9" t="s">
        <v>1066</v>
      </c>
      <c r="ADA5" s="8" t="n">
        <f aca="false">ACM5/ACW5</f>
        <v>0.875126903553299</v>
      </c>
      <c r="ADB5" s="5" t="n">
        <v>999</v>
      </c>
      <c r="ADC5" s="5" t="n">
        <v>999</v>
      </c>
      <c r="ADD5" s="34" t="n">
        <v>999</v>
      </c>
      <c r="ADE5" s="34" t="n">
        <v>999</v>
      </c>
      <c r="ADF5" s="5" t="n">
        <v>999</v>
      </c>
      <c r="ADG5" s="5" t="n">
        <v>999</v>
      </c>
      <c r="ADH5" s="5" t="n">
        <v>999</v>
      </c>
      <c r="ADI5" s="5" t="n">
        <v>999</v>
      </c>
      <c r="ADJ5" s="5" t="n">
        <v>999</v>
      </c>
      <c r="ADK5" s="5" t="n">
        <v>999</v>
      </c>
      <c r="ADL5" s="34" t="n">
        <v>999</v>
      </c>
      <c r="ADM5" s="34" t="n">
        <v>999</v>
      </c>
      <c r="ADN5" s="5" t="n">
        <v>999</v>
      </c>
      <c r="ADO5" s="5" t="n">
        <v>999</v>
      </c>
      <c r="ADP5" s="5" t="n">
        <v>999</v>
      </c>
      <c r="ADQ5" s="5" t="n">
        <v>999</v>
      </c>
      <c r="ADR5" s="34" t="n">
        <v>999</v>
      </c>
      <c r="ADS5" s="34" t="n">
        <v>999</v>
      </c>
      <c r="ADT5" s="5" t="n">
        <v>999</v>
      </c>
      <c r="ADU5" s="5" t="n">
        <v>999</v>
      </c>
      <c r="ADV5" s="5" t="n">
        <v>999</v>
      </c>
      <c r="ADW5" s="5" t="n">
        <v>999</v>
      </c>
      <c r="ADX5" s="5" t="n">
        <v>999</v>
      </c>
      <c r="ADY5" s="5" t="n">
        <v>999</v>
      </c>
      <c r="ADZ5" s="34" t="n">
        <v>999</v>
      </c>
      <c r="AEA5" s="34" t="n">
        <v>999</v>
      </c>
      <c r="AEB5" s="5" t="n">
        <v>999</v>
      </c>
      <c r="AEC5" s="5" t="n">
        <v>999</v>
      </c>
      <c r="AED5" s="5" t="n">
        <v>999</v>
      </c>
      <c r="AEE5" s="5" t="n">
        <v>999</v>
      </c>
      <c r="AEF5" s="34" t="n">
        <v>999</v>
      </c>
      <c r="AEG5" s="34" t="n">
        <v>999</v>
      </c>
      <c r="AEH5" s="8"/>
      <c r="AEI5" s="5" t="n">
        <v>999</v>
      </c>
      <c r="AEJ5" s="5" t="n">
        <v>999</v>
      </c>
      <c r="AEK5" s="34" t="n">
        <v>999</v>
      </c>
      <c r="AEL5" s="34" t="n">
        <v>999</v>
      </c>
      <c r="AEM5" s="24" t="n">
        <v>0.909002895486151</v>
      </c>
      <c r="AEN5" s="36" t="n">
        <v>0.923</v>
      </c>
      <c r="AEO5" s="24" t="n">
        <v>0.906079583765953</v>
      </c>
      <c r="AEP5" s="36" t="n">
        <v>0.902</v>
      </c>
      <c r="AEQ5" s="24" t="n">
        <v>0.948247933911851</v>
      </c>
      <c r="AER5" s="36" t="n">
        <v>0.946</v>
      </c>
      <c r="AES5" s="34" t="n">
        <f aca="false">AER5/AEP5</f>
        <v>1.04878048780488</v>
      </c>
      <c r="AET5" s="34" t="s">
        <v>1064</v>
      </c>
      <c r="AEU5" s="24" t="n">
        <v>0.936747474781152</v>
      </c>
      <c r="AEV5" s="36" t="n">
        <v>0.934</v>
      </c>
      <c r="AEW5" s="24" t="n">
        <v>0.829409856227955</v>
      </c>
      <c r="AEX5" s="36" t="n">
        <v>0.822</v>
      </c>
      <c r="AEY5" s="35" t="n">
        <f aca="false">AEX5/AEV5</f>
        <v>0.880085653104925</v>
      </c>
      <c r="AEZ5" s="34" t="s">
        <v>1065</v>
      </c>
      <c r="AFA5" s="24" t="n">
        <v>0.805450566372331</v>
      </c>
      <c r="AFB5" s="36" t="n">
        <v>0.797</v>
      </c>
      <c r="AFC5" s="24" t="n">
        <v>0.886912151881453</v>
      </c>
      <c r="AFD5" s="36" t="n">
        <v>0.882</v>
      </c>
      <c r="AFE5" s="24" t="n">
        <v>0.933872359998477</v>
      </c>
      <c r="AFF5" s="36" t="n">
        <v>0.931</v>
      </c>
      <c r="AFG5" s="9" t="n">
        <f aca="false">AFF5/AFB5</f>
        <v>1.16813048933501</v>
      </c>
      <c r="AFH5" s="9" t="s">
        <v>1063</v>
      </c>
      <c r="AFI5" s="24" t="n">
        <v>0.962623507825226</v>
      </c>
      <c r="AFJ5" s="36" t="n">
        <v>0.961</v>
      </c>
      <c r="AFK5" s="24" t="n">
        <v>0.97891582492705</v>
      </c>
      <c r="AFL5" s="36" t="n">
        <v>0.978</v>
      </c>
      <c r="AFM5" s="9" t="n">
        <f aca="false">AFL5/AFF5</f>
        <v>1.05048335123523</v>
      </c>
      <c r="AFN5" s="9" t="s">
        <v>1066</v>
      </c>
      <c r="AFO5" s="8" t="n">
        <f aca="false">AFA5/AFK5</f>
        <v>0.822798596020607</v>
      </c>
      <c r="AFP5" s="5" t="n">
        <v>999</v>
      </c>
      <c r="AFQ5" s="5" t="n">
        <v>999</v>
      </c>
      <c r="AFR5" s="34" t="n">
        <v>999</v>
      </c>
      <c r="AFS5" s="34" t="n">
        <v>999</v>
      </c>
      <c r="AFT5" s="24" t="n">
        <v>0.949183435141617</v>
      </c>
      <c r="AFU5" s="36" t="n">
        <v>0.957</v>
      </c>
      <c r="AFV5" s="24" t="n">
        <v>0.955914906665651</v>
      </c>
      <c r="AFW5" s="36" t="n">
        <v>0.954</v>
      </c>
      <c r="AFX5" s="24" t="n">
        <v>0.960706764636776</v>
      </c>
      <c r="AFY5" s="36" t="n">
        <v>0.959</v>
      </c>
      <c r="AFZ5" s="34" t="n">
        <f aca="false">AFY5/AFW5</f>
        <v>1.00524109014675</v>
      </c>
      <c r="AGA5" s="34" t="s">
        <v>1064</v>
      </c>
      <c r="AGB5" s="24" t="n">
        <v>0.963581879419451</v>
      </c>
      <c r="AGC5" s="36" t="n">
        <v>0.962</v>
      </c>
      <c r="AGD5" s="24" t="n">
        <v>0.909913070142852</v>
      </c>
      <c r="AGE5" s="36" t="n">
        <v>0.906</v>
      </c>
      <c r="AGF5" s="35" t="n">
        <f aca="false">AGE5/AGC5</f>
        <v>0.941787941787942</v>
      </c>
      <c r="AGG5" s="34" t="s">
        <v>1065</v>
      </c>
      <c r="AGH5" s="24" t="n">
        <v>0.876370064344979</v>
      </c>
      <c r="AGI5" s="36" t="n">
        <v>0.871</v>
      </c>
      <c r="AGJ5" s="24" t="n">
        <v>0.940580961158052</v>
      </c>
      <c r="AGK5" s="36" t="n">
        <v>0.938</v>
      </c>
      <c r="AGL5" s="24" t="n">
        <v>0.965498622607901</v>
      </c>
      <c r="AGM5" s="36" t="n">
        <v>0.964</v>
      </c>
      <c r="AGN5" s="9" t="n">
        <f aca="false">AGM5/AGI5</f>
        <v>1.10677382319173</v>
      </c>
      <c r="AGO5" s="9" t="s">
        <v>1063</v>
      </c>
      <c r="AGP5" s="24" t="n">
        <v>0.979874196521276</v>
      </c>
      <c r="AGQ5" s="36" t="n">
        <v>0.979</v>
      </c>
      <c r="AGR5" s="24" t="n">
        <v>0.987541169275075</v>
      </c>
      <c r="AGS5" s="36" t="n">
        <v>0.987</v>
      </c>
      <c r="AGT5" s="9" t="n">
        <f aca="false">AGS5/AGM5</f>
        <v>1.02385892116183</v>
      </c>
      <c r="AGU5" s="9" t="s">
        <v>1066</v>
      </c>
      <c r="AGV5" s="8" t="n">
        <f aca="false">AGH5/AGR5</f>
        <v>0.887426359134269</v>
      </c>
      <c r="AGW5" s="5" t="n">
        <v>999</v>
      </c>
      <c r="AGX5" s="5" t="n">
        <v>999</v>
      </c>
      <c r="AGY5" s="34" t="n">
        <v>999</v>
      </c>
      <c r="AGZ5" s="34" t="n">
        <v>999</v>
      </c>
      <c r="AHA5" s="5" t="n">
        <v>2015</v>
      </c>
      <c r="AHB5" s="36" t="n">
        <v>0.99</v>
      </c>
      <c r="AHC5" s="36" t="n">
        <v>0.99</v>
      </c>
      <c r="AHD5" s="5" t="n">
        <v>999</v>
      </c>
      <c r="AHE5" s="5" t="n">
        <v>999</v>
      </c>
      <c r="AHF5" s="5" t="n">
        <v>999</v>
      </c>
      <c r="AHG5" s="5" t="n">
        <v>999</v>
      </c>
      <c r="AHH5" s="34" t="n">
        <v>999</v>
      </c>
      <c r="AHI5" s="34" t="n">
        <v>999</v>
      </c>
      <c r="AHJ5" s="5" t="n">
        <v>999</v>
      </c>
      <c r="AHK5" s="5" t="n">
        <v>999</v>
      </c>
      <c r="AHL5" s="5" t="n">
        <v>999</v>
      </c>
      <c r="AHM5" s="5" t="n">
        <v>999</v>
      </c>
      <c r="AHN5" s="34" t="n">
        <v>999</v>
      </c>
      <c r="AHO5" s="34" t="n">
        <v>999</v>
      </c>
      <c r="AHP5" s="5" t="n">
        <v>999</v>
      </c>
      <c r="AHQ5" s="5" t="n">
        <v>999</v>
      </c>
      <c r="AHR5" s="5" t="n">
        <v>999</v>
      </c>
      <c r="AHS5" s="5" t="n">
        <v>999</v>
      </c>
      <c r="AHT5" s="5" t="n">
        <v>999</v>
      </c>
      <c r="AHU5" s="5" t="n">
        <v>999</v>
      </c>
      <c r="AHV5" s="34" t="n">
        <v>999</v>
      </c>
      <c r="AHW5" s="34" t="n">
        <v>999</v>
      </c>
      <c r="AHX5" s="5" t="n">
        <v>999</v>
      </c>
      <c r="AHY5" s="5" t="n">
        <v>999</v>
      </c>
      <c r="AHZ5" s="5" t="n">
        <v>999</v>
      </c>
      <c r="AIA5" s="5" t="n">
        <v>999</v>
      </c>
      <c r="AIB5" s="34" t="n">
        <v>999</v>
      </c>
      <c r="AIC5" s="34" t="n">
        <v>999</v>
      </c>
      <c r="AID5" s="8"/>
      <c r="AIE5" s="5" t="n">
        <v>999</v>
      </c>
      <c r="AIF5" s="5" t="n">
        <v>999</v>
      </c>
      <c r="AIG5" s="34" t="n">
        <v>999</v>
      </c>
      <c r="AIH5" s="34" t="n">
        <v>999</v>
      </c>
      <c r="AII5" s="36" t="n">
        <v>0.96</v>
      </c>
      <c r="AIJ5" s="36" t="n">
        <v>0.96</v>
      </c>
      <c r="AIK5" s="24" t="n">
        <v>0.96</v>
      </c>
      <c r="AIL5" s="36" t="n">
        <v>0.96</v>
      </c>
      <c r="AIM5" s="36" t="n">
        <v>0.96</v>
      </c>
      <c r="AIN5" s="36" t="n">
        <v>0.96</v>
      </c>
      <c r="AIO5" s="34" t="n">
        <f aca="false">AIN5/AIL5</f>
        <v>1</v>
      </c>
      <c r="AIP5" s="34" t="s">
        <v>1069</v>
      </c>
      <c r="AIQ5" s="4" t="n">
        <v>0.5586</v>
      </c>
      <c r="AIR5" s="4" t="n">
        <v>0.5586</v>
      </c>
      <c r="AIS5" s="36" t="n">
        <v>0.5596</v>
      </c>
      <c r="AIT5" s="36" t="n">
        <v>0.5596</v>
      </c>
      <c r="AIU5" s="35" t="n">
        <f aca="false">AIT5/AIR5</f>
        <v>1.00179018976011</v>
      </c>
      <c r="AIV5" s="34" t="s">
        <v>1061</v>
      </c>
      <c r="AIW5" s="36" t="n">
        <v>0.5186</v>
      </c>
      <c r="AIX5" s="36" t="n">
        <v>0.5186</v>
      </c>
      <c r="AIY5" s="36" t="n">
        <v>0.5348</v>
      </c>
      <c r="AIZ5" s="36" t="n">
        <v>0.5348</v>
      </c>
      <c r="AJA5" s="36" t="n">
        <v>0.5566</v>
      </c>
      <c r="AJB5" s="36" t="n">
        <v>0.5566</v>
      </c>
      <c r="AJC5" s="9" t="n">
        <f aca="false">AJB5/AIX5</f>
        <v>1.07327419976861</v>
      </c>
      <c r="AJD5" s="9" t="s">
        <v>1063</v>
      </c>
      <c r="AJE5" s="36" t="n">
        <v>0.5656</v>
      </c>
      <c r="AJF5" s="36" t="n">
        <v>0.5656</v>
      </c>
      <c r="AJG5" s="36" t="n">
        <v>0.5886</v>
      </c>
      <c r="AJH5" s="36" t="n">
        <v>0.5886</v>
      </c>
      <c r="AJI5" s="9" t="n">
        <f aca="false">AJH5/AJB5</f>
        <v>1.05749191519943</v>
      </c>
      <c r="AJJ5" s="9" t="s">
        <v>1066</v>
      </c>
      <c r="AJK5" s="8" t="n">
        <f aca="false">AIW5/AJG5</f>
        <v>0.881073734284743</v>
      </c>
      <c r="AJL5" s="5" t="n">
        <v>999</v>
      </c>
      <c r="AJM5" s="5" t="n">
        <v>999</v>
      </c>
      <c r="AJN5" s="34" t="n">
        <v>999</v>
      </c>
      <c r="AJO5" s="34" t="n">
        <v>999</v>
      </c>
      <c r="AJP5" s="7" t="n">
        <v>2012</v>
      </c>
      <c r="AJQ5" s="33" t="n">
        <v>0.978013309330555</v>
      </c>
      <c r="AJR5" s="33" t="n">
        <v>0.776515151515152</v>
      </c>
      <c r="AJS5" s="33" t="n">
        <v>0.92550505050505</v>
      </c>
      <c r="AJT5" s="5" t="n">
        <v>1</v>
      </c>
      <c r="AJU5" s="5" t="s">
        <v>1050</v>
      </c>
      <c r="AJV5" s="5" t="n">
        <v>1</v>
      </c>
      <c r="AJW5" s="5" t="s">
        <v>1050</v>
      </c>
      <c r="AJX5" s="24" t="n">
        <v>0</v>
      </c>
      <c r="AJY5" s="36" t="n">
        <v>0.0822</v>
      </c>
      <c r="AJZ5" s="24" t="n">
        <v>999</v>
      </c>
      <c r="AKA5" s="36" t="n">
        <v>999</v>
      </c>
      <c r="AKB5" s="36" t="n">
        <v>999</v>
      </c>
      <c r="AKC5" s="36" t="n">
        <v>999</v>
      </c>
      <c r="AKD5" s="33" t="n">
        <v>0.666666666666667</v>
      </c>
      <c r="AKE5" s="33" t="n">
        <v>1</v>
      </c>
      <c r="AKF5" s="5" t="n">
        <v>997</v>
      </c>
      <c r="AKG5" s="5" t="s">
        <v>1052</v>
      </c>
      <c r="AKH5" s="5" t="n">
        <v>0</v>
      </c>
      <c r="AKI5" s="5" t="s">
        <v>1051</v>
      </c>
      <c r="AKJ5" s="36" t="n">
        <v>0.706</v>
      </c>
      <c r="AKK5" s="38" t="n">
        <v>0.294</v>
      </c>
      <c r="AKL5" s="24" t="n">
        <v>0.652556510038031</v>
      </c>
      <c r="AKM5" s="38" t="n">
        <v>0.294</v>
      </c>
      <c r="AKN5" s="33" t="n">
        <v>0.452852170012677</v>
      </c>
      <c r="AKO5" s="33" t="n">
        <v>1</v>
      </c>
      <c r="AKP5" s="5" t="n">
        <v>0.66</v>
      </c>
      <c r="AKQ5" s="5" t="s">
        <v>1070</v>
      </c>
      <c r="AKR5" s="5" t="n">
        <v>0</v>
      </c>
      <c r="AKS5" s="5" t="s">
        <v>1051</v>
      </c>
      <c r="AKT5" s="5" t="n">
        <v>1</v>
      </c>
      <c r="AKU5" s="5" t="s">
        <v>1050</v>
      </c>
      <c r="AKV5" s="5" t="n">
        <v>1</v>
      </c>
      <c r="AKW5" s="5" t="s">
        <v>1050</v>
      </c>
      <c r="AKX5" s="33" t="n">
        <v>0.665</v>
      </c>
      <c r="AKY5" s="33" t="n">
        <v>1</v>
      </c>
      <c r="AKZ5" s="5" t="s">
        <v>1071</v>
      </c>
      <c r="ALA5" s="5" t="s">
        <v>1050</v>
      </c>
      <c r="ALB5" s="24" t="n">
        <v>0.966910143813146</v>
      </c>
      <c r="ALC5" s="5" t="n">
        <v>2.8</v>
      </c>
      <c r="ALD5" s="5" t="s">
        <v>1072</v>
      </c>
      <c r="ALE5" s="5" t="s">
        <v>1051</v>
      </c>
      <c r="ALF5" s="5" t="s">
        <v>1071</v>
      </c>
      <c r="ALG5" s="5" t="s">
        <v>1050</v>
      </c>
      <c r="ALH5" s="36" t="n">
        <v>0.934</v>
      </c>
      <c r="ALI5" s="36" t="n">
        <v>6.6</v>
      </c>
      <c r="ALJ5" s="5" t="s">
        <v>1071</v>
      </c>
      <c r="ALK5" s="5" t="s">
        <v>1050</v>
      </c>
      <c r="ALL5" s="5" t="s">
        <v>1071</v>
      </c>
      <c r="ALM5" s="5" t="s">
        <v>1050</v>
      </c>
      <c r="ALN5" s="33" t="n">
        <v>0.842987163401878</v>
      </c>
      <c r="ALO5" s="33" t="n">
        <v>1</v>
      </c>
      <c r="ALP5" s="33" t="n">
        <v>1</v>
      </c>
    </row>
    <row r="6" s="5" customFormat="true" ht="15" hidden="false" customHeight="false" outlineLevel="0" collapsed="false">
      <c r="A6" s="5" t="s">
        <v>1073</v>
      </c>
      <c r="B6" s="5" t="n">
        <v>1</v>
      </c>
      <c r="C6" s="5" t="s">
        <v>1050</v>
      </c>
      <c r="D6" s="5" t="n">
        <v>0.5</v>
      </c>
      <c r="E6" s="26" t="s">
        <v>1049</v>
      </c>
      <c r="F6" s="5" t="n">
        <v>1</v>
      </c>
      <c r="G6" s="5" t="s">
        <v>1050</v>
      </c>
      <c r="H6" s="5" t="n">
        <v>0.5</v>
      </c>
      <c r="I6" s="5" t="s">
        <v>1049</v>
      </c>
      <c r="J6" s="5" t="n">
        <v>0</v>
      </c>
      <c r="K6" s="5" t="s">
        <v>1051</v>
      </c>
      <c r="L6" s="5" t="n">
        <v>0.5</v>
      </c>
      <c r="M6" s="5" t="s">
        <v>1074</v>
      </c>
      <c r="N6" s="5" t="n">
        <v>1</v>
      </c>
      <c r="O6" s="5" t="s">
        <v>1050</v>
      </c>
      <c r="P6" s="5" t="n">
        <v>1</v>
      </c>
      <c r="Q6" s="5" t="s">
        <v>1050</v>
      </c>
      <c r="R6" s="5" t="n">
        <v>0</v>
      </c>
      <c r="S6" s="5" t="s">
        <v>1051</v>
      </c>
      <c r="T6" s="5" t="n">
        <v>0</v>
      </c>
      <c r="U6" s="5" t="s">
        <v>1051</v>
      </c>
      <c r="V6" s="5" t="n">
        <v>1</v>
      </c>
      <c r="W6" s="5" t="s">
        <v>1050</v>
      </c>
      <c r="X6" s="5" t="n">
        <v>0</v>
      </c>
      <c r="Y6" s="5" t="s">
        <v>1051</v>
      </c>
      <c r="Z6" s="5" t="n">
        <v>1</v>
      </c>
      <c r="AA6" s="5" t="s">
        <v>1075</v>
      </c>
      <c r="AB6" s="5" t="n">
        <v>1</v>
      </c>
      <c r="AC6" s="5" t="s">
        <v>1075</v>
      </c>
      <c r="AD6" s="5" t="n">
        <v>0.5</v>
      </c>
      <c r="AE6" s="26" t="s">
        <v>1049</v>
      </c>
      <c r="AF6" s="5" t="n">
        <v>0.5</v>
      </c>
      <c r="AG6" s="5" t="s">
        <v>1049</v>
      </c>
      <c r="AH6" s="5" t="n">
        <v>997</v>
      </c>
      <c r="AI6" s="5" t="s">
        <v>1052</v>
      </c>
      <c r="AJ6" s="5" t="n">
        <v>997</v>
      </c>
      <c r="AK6" s="5" t="s">
        <v>1052</v>
      </c>
      <c r="AL6" s="5" t="n">
        <v>997</v>
      </c>
      <c r="AM6" s="26" t="s">
        <v>1052</v>
      </c>
      <c r="AN6" s="5" t="n">
        <v>997</v>
      </c>
      <c r="AO6" s="26" t="s">
        <v>1052</v>
      </c>
      <c r="AP6" s="5" t="n">
        <v>997</v>
      </c>
      <c r="AQ6" s="26" t="s">
        <v>1052</v>
      </c>
      <c r="AR6" s="5" t="n">
        <v>1</v>
      </c>
      <c r="AS6" s="5" t="s">
        <v>1075</v>
      </c>
      <c r="AT6" s="5" t="n">
        <v>0</v>
      </c>
      <c r="AU6" s="5" t="s">
        <v>1051</v>
      </c>
      <c r="AV6" s="5" t="n">
        <v>1</v>
      </c>
      <c r="AW6" s="5" t="s">
        <v>1050</v>
      </c>
      <c r="AX6" s="5" t="n">
        <v>997</v>
      </c>
      <c r="AY6" s="26" t="s">
        <v>1052</v>
      </c>
      <c r="AZ6" s="5" t="n">
        <v>997</v>
      </c>
      <c r="BA6" s="26" t="s">
        <v>1052</v>
      </c>
      <c r="BB6" s="5" t="n">
        <v>997</v>
      </c>
      <c r="BC6" s="26" t="s">
        <v>1052</v>
      </c>
      <c r="BD6" s="5" t="n">
        <v>997</v>
      </c>
      <c r="BE6" s="26" t="s">
        <v>1052</v>
      </c>
      <c r="BF6" s="5" t="n">
        <v>997</v>
      </c>
      <c r="BG6" s="26" t="s">
        <v>1052</v>
      </c>
      <c r="BH6" s="5" t="n">
        <v>997</v>
      </c>
      <c r="BI6" s="26" t="s">
        <v>1052</v>
      </c>
      <c r="BJ6" s="5" t="n">
        <v>997</v>
      </c>
      <c r="BK6" s="26" t="s">
        <v>1052</v>
      </c>
      <c r="BL6" s="5" t="n">
        <v>997</v>
      </c>
      <c r="BM6" s="26" t="s">
        <v>1052</v>
      </c>
      <c r="BN6" s="39" t="n">
        <v>0.605263157894737</v>
      </c>
      <c r="BO6" s="39" t="n">
        <v>1</v>
      </c>
      <c r="BP6" s="5" t="n">
        <v>1</v>
      </c>
      <c r="BQ6" s="40" t="s">
        <v>1053</v>
      </c>
      <c r="BR6" s="5" t="n">
        <v>1</v>
      </c>
      <c r="BS6" s="40" t="s">
        <v>1053</v>
      </c>
      <c r="BT6" s="5" t="n">
        <v>0</v>
      </c>
      <c r="BU6" s="26" t="s">
        <v>1051</v>
      </c>
      <c r="BV6" s="5" t="n">
        <v>0</v>
      </c>
      <c r="BW6" s="26" t="s">
        <v>1051</v>
      </c>
      <c r="BX6" s="5" t="n">
        <v>1</v>
      </c>
      <c r="BY6" s="5" t="s">
        <v>1050</v>
      </c>
      <c r="BZ6" s="5" t="n">
        <v>1</v>
      </c>
      <c r="CA6" s="5" t="s">
        <v>1050</v>
      </c>
      <c r="CB6" s="5" t="n">
        <v>1</v>
      </c>
      <c r="CC6" s="5" t="s">
        <v>1050</v>
      </c>
      <c r="CD6" s="22" t="n">
        <v>0.714285714285714</v>
      </c>
      <c r="CE6" s="39" t="n">
        <v>1</v>
      </c>
      <c r="CF6" s="5" t="n">
        <v>1</v>
      </c>
      <c r="CG6" s="5" t="s">
        <v>1050</v>
      </c>
      <c r="CH6" s="5" t="n">
        <v>997</v>
      </c>
      <c r="CI6" s="26" t="s">
        <v>1052</v>
      </c>
      <c r="CJ6" s="5" t="n">
        <v>1</v>
      </c>
      <c r="CK6" s="5" t="s">
        <v>1050</v>
      </c>
      <c r="CL6" s="33" t="n">
        <v>1</v>
      </c>
      <c r="CM6" s="33" t="n">
        <v>1</v>
      </c>
      <c r="CN6" s="5" t="n">
        <v>0</v>
      </c>
      <c r="CO6" s="26" t="s">
        <v>1051</v>
      </c>
      <c r="CP6" s="5" t="n">
        <v>1</v>
      </c>
      <c r="CQ6" s="26" t="s">
        <v>1050</v>
      </c>
      <c r="CR6" s="5" t="n">
        <v>1</v>
      </c>
      <c r="CS6" s="5" t="s">
        <v>1076</v>
      </c>
      <c r="CT6" s="5" t="n">
        <v>1</v>
      </c>
      <c r="CU6" s="26" t="s">
        <v>1050</v>
      </c>
      <c r="CV6" s="39" t="n">
        <v>0.75</v>
      </c>
      <c r="CW6" s="39" t="n">
        <v>1</v>
      </c>
      <c r="CX6" s="5" t="n">
        <v>1</v>
      </c>
      <c r="CY6" s="31" t="n">
        <v>25</v>
      </c>
      <c r="CZ6" s="7" t="n">
        <v>2011</v>
      </c>
      <c r="DA6" s="25" t="n">
        <v>1</v>
      </c>
      <c r="DB6" s="31" t="n">
        <v>6.4</v>
      </c>
      <c r="DC6" s="7" t="n">
        <v>2011</v>
      </c>
      <c r="DD6" s="5" t="n">
        <v>1</v>
      </c>
      <c r="DE6" s="5" t="n">
        <v>0</v>
      </c>
      <c r="DF6" s="26" t="s">
        <v>1052</v>
      </c>
      <c r="DG6" s="5" t="n">
        <v>0.0400984808655086</v>
      </c>
      <c r="DH6" s="27" t="n">
        <v>0.00026</v>
      </c>
      <c r="DI6" s="7" t="n">
        <v>2014</v>
      </c>
      <c r="DJ6" s="5" t="n">
        <v>999</v>
      </c>
      <c r="DK6" s="5" t="n">
        <v>999</v>
      </c>
      <c r="DL6" s="5" t="n">
        <v>999</v>
      </c>
      <c r="DM6" s="5" t="n">
        <v>999</v>
      </c>
      <c r="DN6" s="5" t="n">
        <v>999</v>
      </c>
      <c r="DO6" s="5" t="n">
        <v>999</v>
      </c>
      <c r="DP6" s="5" t="n">
        <v>0.867382026961682</v>
      </c>
      <c r="DQ6" s="5" t="n">
        <v>7.1</v>
      </c>
      <c r="DR6" s="7" t="n">
        <v>2005</v>
      </c>
      <c r="DS6" s="5" t="n">
        <v>1</v>
      </c>
      <c r="DT6" s="5" t="n">
        <v>27.5</v>
      </c>
      <c r="DU6" s="7" t="n">
        <v>2005</v>
      </c>
      <c r="DV6" s="5" t="n">
        <v>0.463633975711692</v>
      </c>
      <c r="DW6" s="5" t="n">
        <v>43.6</v>
      </c>
      <c r="DX6" s="7" t="n">
        <v>2011</v>
      </c>
      <c r="DY6" s="5" t="n">
        <v>999</v>
      </c>
      <c r="DZ6" s="5" t="n">
        <v>999</v>
      </c>
      <c r="EA6" s="5" t="n">
        <v>999</v>
      </c>
      <c r="EB6" s="5" t="n">
        <v>0.0712276635700296</v>
      </c>
      <c r="EC6" s="5" t="n">
        <v>7</v>
      </c>
      <c r="ED6" s="7" t="n">
        <v>2011</v>
      </c>
      <c r="EE6" s="5" t="n">
        <v>1</v>
      </c>
      <c r="EF6" s="5" t="n">
        <v>100</v>
      </c>
      <c r="EG6" s="7" t="n">
        <v>2015</v>
      </c>
      <c r="EH6" s="33" t="n">
        <v>0.715815794123212</v>
      </c>
      <c r="EI6" s="33" t="n">
        <v>0.880952380952381</v>
      </c>
      <c r="EJ6" s="29" t="n">
        <v>0.853483089800225</v>
      </c>
      <c r="EK6" s="29" t="n">
        <v>0.883116883116883</v>
      </c>
      <c r="EL6" s="29" t="n">
        <v>0.753725326057342</v>
      </c>
      <c r="EM6" s="33" t="n">
        <v>0.976190476190476</v>
      </c>
      <c r="EN6" s="5" t="n">
        <v>1</v>
      </c>
      <c r="EO6" s="5" t="s">
        <v>1050</v>
      </c>
      <c r="EP6" s="5" t="n">
        <v>0.228</v>
      </c>
      <c r="EQ6" s="5" t="n">
        <v>22.8</v>
      </c>
      <c r="ER6" s="5" t="n">
        <v>1</v>
      </c>
      <c r="ES6" s="5" t="s">
        <v>1050</v>
      </c>
      <c r="ET6" s="24" t="n">
        <v>0.141814361138707</v>
      </c>
      <c r="EU6" s="5" t="n">
        <v>27.2</v>
      </c>
      <c r="EV6" s="31" t="n">
        <v>0.2208</v>
      </c>
      <c r="EW6" s="5" t="n">
        <v>22.08</v>
      </c>
      <c r="EX6" s="31" t="n">
        <v>0.23266667</v>
      </c>
      <c r="EY6" s="5" t="n">
        <v>23.266667</v>
      </c>
      <c r="EZ6" s="7" t="n">
        <v>2015</v>
      </c>
      <c r="FA6" s="39" t="n">
        <v>0.917245702020135</v>
      </c>
      <c r="FB6" s="39" t="n">
        <v>1</v>
      </c>
      <c r="FC6" s="5" t="n">
        <v>1</v>
      </c>
      <c r="FD6" s="26" t="s">
        <v>1050</v>
      </c>
      <c r="FE6" s="5" t="n">
        <v>0.3</v>
      </c>
      <c r="FF6" s="5" t="n">
        <v>30</v>
      </c>
      <c r="FG6" s="5" t="n">
        <v>1</v>
      </c>
      <c r="FH6" s="26" t="s">
        <v>1050</v>
      </c>
      <c r="FI6" s="5" t="n">
        <v>0.3</v>
      </c>
      <c r="FJ6" s="5" t="n">
        <v>30</v>
      </c>
      <c r="FK6" s="5" t="n">
        <v>1</v>
      </c>
      <c r="FL6" s="5" t="n">
        <v>30</v>
      </c>
      <c r="FM6" s="5" t="n">
        <v>1</v>
      </c>
      <c r="FN6" s="5" t="n">
        <v>30</v>
      </c>
      <c r="FO6" s="5" t="n">
        <v>999</v>
      </c>
      <c r="FP6" s="5" t="n">
        <v>999</v>
      </c>
      <c r="FQ6" s="5" t="n">
        <v>999</v>
      </c>
      <c r="FR6" s="5" t="n">
        <v>999</v>
      </c>
      <c r="FS6" s="5" t="n">
        <v>999</v>
      </c>
      <c r="FT6" s="5" t="n">
        <v>999</v>
      </c>
      <c r="FU6" s="5" t="n">
        <v>999</v>
      </c>
      <c r="FV6" s="5" t="n">
        <v>999</v>
      </c>
      <c r="FW6" s="5" t="n">
        <v>999</v>
      </c>
      <c r="FX6" s="5" t="n">
        <v>999</v>
      </c>
      <c r="FY6" s="33" t="n">
        <v>1</v>
      </c>
      <c r="FZ6" s="33" t="n">
        <v>0.5</v>
      </c>
      <c r="GA6" s="5" t="n">
        <v>1</v>
      </c>
      <c r="GB6" s="5" t="n">
        <v>100</v>
      </c>
      <c r="GC6" s="5" t="n">
        <v>1</v>
      </c>
      <c r="GD6" s="5" t="n">
        <v>100</v>
      </c>
      <c r="GE6" s="19" t="s">
        <v>1055</v>
      </c>
      <c r="GF6" s="5" t="n">
        <v>0</v>
      </c>
      <c r="GG6" s="5" t="s">
        <v>1051</v>
      </c>
      <c r="GH6" s="5" t="n">
        <v>0.25</v>
      </c>
      <c r="GI6" s="5" t="n">
        <v>999</v>
      </c>
      <c r="GJ6" s="5" t="n">
        <v>0</v>
      </c>
      <c r="GK6" s="26" t="s">
        <v>1051</v>
      </c>
      <c r="GL6" s="5" t="n">
        <v>0.2</v>
      </c>
      <c r="GM6" s="5" t="n">
        <v>999</v>
      </c>
      <c r="GN6" s="31" t="n">
        <v>1</v>
      </c>
      <c r="GO6" s="5" t="n">
        <v>14.1</v>
      </c>
      <c r="GP6" s="31" t="n">
        <v>1</v>
      </c>
      <c r="GQ6" s="5" t="n">
        <v>15.3</v>
      </c>
      <c r="GR6" s="7" t="n">
        <v>2010</v>
      </c>
      <c r="GS6" s="5" t="n">
        <v>1</v>
      </c>
      <c r="GT6" s="5" t="n">
        <v>1.29</v>
      </c>
      <c r="GU6" s="7" t="n">
        <v>2011</v>
      </c>
      <c r="GV6" s="39" t="n">
        <v>1</v>
      </c>
      <c r="GW6" s="39" t="n">
        <v>1</v>
      </c>
      <c r="GX6" s="5" t="n">
        <v>0</v>
      </c>
      <c r="GY6" s="5" t="s">
        <v>1051</v>
      </c>
      <c r="GZ6" s="5" t="n">
        <v>1</v>
      </c>
      <c r="HA6" s="7" t="n">
        <v>999</v>
      </c>
      <c r="HB6" s="5" t="n">
        <v>0</v>
      </c>
      <c r="HC6" s="26" t="s">
        <v>1051</v>
      </c>
      <c r="HD6" s="5" t="n">
        <v>1</v>
      </c>
      <c r="HE6" s="5" t="n">
        <v>999</v>
      </c>
      <c r="HF6" s="19" t="s">
        <v>1055</v>
      </c>
      <c r="HG6" s="5" t="n">
        <v>999</v>
      </c>
      <c r="HH6" s="5" t="n">
        <v>999</v>
      </c>
      <c r="HI6" s="5" t="n">
        <v>999</v>
      </c>
      <c r="HJ6" s="5" t="n">
        <v>999</v>
      </c>
      <c r="HK6" s="5" t="n">
        <v>999</v>
      </c>
      <c r="HL6" s="33" t="s">
        <v>1055</v>
      </c>
      <c r="HM6" s="33" t="n">
        <v>0.5</v>
      </c>
      <c r="HN6" s="33" t="n">
        <v>0.75</v>
      </c>
      <c r="HO6" s="5" t="n">
        <v>1</v>
      </c>
      <c r="HP6" s="26" t="s">
        <v>1056</v>
      </c>
      <c r="HQ6" s="5" t="n">
        <v>1</v>
      </c>
      <c r="HR6" s="40" t="s">
        <v>1057</v>
      </c>
      <c r="HS6" s="5" t="n">
        <v>0.9934</v>
      </c>
      <c r="HT6" s="5" t="n">
        <v>0.66</v>
      </c>
      <c r="HU6" s="7" t="n">
        <v>2014</v>
      </c>
      <c r="HV6" s="32" t="n">
        <v>0.992219745581752</v>
      </c>
      <c r="HW6" s="5" t="n">
        <v>0.66</v>
      </c>
      <c r="HX6" s="7" t="n">
        <v>2014</v>
      </c>
      <c r="HY6" s="7" t="n">
        <v>0</v>
      </c>
      <c r="HZ6" s="26" t="s">
        <v>1050</v>
      </c>
      <c r="IA6" s="5" t="s">
        <v>1077</v>
      </c>
      <c r="IB6" s="7" t="n">
        <v>2016</v>
      </c>
      <c r="IC6" s="5" t="n">
        <v>1</v>
      </c>
      <c r="ID6" s="26" t="s">
        <v>1050</v>
      </c>
      <c r="IE6" s="33" t="n">
        <v>0.830936624263625</v>
      </c>
      <c r="IF6" s="33" t="n">
        <v>1</v>
      </c>
      <c r="IG6" s="5" t="n">
        <v>1</v>
      </c>
      <c r="IH6" s="26" t="s">
        <v>1050</v>
      </c>
      <c r="II6" s="15" t="n">
        <v>1</v>
      </c>
      <c r="IJ6" s="26" t="s">
        <v>1050</v>
      </c>
      <c r="IK6" s="5" t="n">
        <v>1</v>
      </c>
      <c r="IL6" s="5" t="s">
        <v>1050</v>
      </c>
      <c r="IM6" s="15" t="n">
        <v>1</v>
      </c>
      <c r="IN6" s="15" t="s">
        <v>1050</v>
      </c>
      <c r="IO6" s="15" t="n">
        <v>1</v>
      </c>
      <c r="IP6" s="15" t="s">
        <v>1050</v>
      </c>
      <c r="IQ6" s="5" t="n">
        <v>1</v>
      </c>
      <c r="IR6" s="15" t="s">
        <v>1050</v>
      </c>
      <c r="IS6" s="5" t="n">
        <v>0</v>
      </c>
      <c r="IT6" s="5" t="s">
        <v>1051</v>
      </c>
      <c r="IU6" s="5" t="n">
        <v>1</v>
      </c>
      <c r="IV6" s="5" t="s">
        <v>1050</v>
      </c>
      <c r="IW6" s="5" t="n">
        <v>1</v>
      </c>
      <c r="IX6" s="5" t="s">
        <v>1050</v>
      </c>
      <c r="IY6" s="5" t="n">
        <v>1</v>
      </c>
      <c r="IZ6" s="5" t="s">
        <v>1050</v>
      </c>
      <c r="JA6" s="5" t="n">
        <v>1</v>
      </c>
      <c r="JB6" s="15" t="s">
        <v>1050</v>
      </c>
      <c r="JC6" s="5" t="n">
        <v>1</v>
      </c>
      <c r="JD6" s="5" t="s">
        <v>1050</v>
      </c>
      <c r="JE6" s="5" t="n">
        <v>1</v>
      </c>
      <c r="JF6" s="15" t="s">
        <v>1050</v>
      </c>
      <c r="JG6" s="5" t="n">
        <v>1</v>
      </c>
      <c r="JH6" s="15" t="s">
        <v>1050</v>
      </c>
      <c r="JI6" s="5" t="n">
        <v>0</v>
      </c>
      <c r="JJ6" s="5" t="s">
        <v>1051</v>
      </c>
      <c r="JK6" s="5" t="n">
        <v>0</v>
      </c>
      <c r="JL6" s="5" t="s">
        <v>1051</v>
      </c>
      <c r="JM6" s="5" t="n">
        <v>1</v>
      </c>
      <c r="JN6" s="15" t="s">
        <v>1050</v>
      </c>
      <c r="JO6" s="5" t="n">
        <v>1</v>
      </c>
      <c r="JP6" s="5" t="s">
        <v>1051</v>
      </c>
      <c r="JQ6" s="5" t="n">
        <v>0</v>
      </c>
      <c r="JR6" s="5" t="s">
        <v>1050</v>
      </c>
      <c r="JS6" s="33" t="n">
        <v>0.789473684210526</v>
      </c>
      <c r="JT6" s="33" t="n">
        <v>1</v>
      </c>
      <c r="JU6" s="5" t="n">
        <v>1</v>
      </c>
      <c r="JV6" s="5" t="n">
        <v>1.0057</v>
      </c>
      <c r="JW6" s="8" t="n">
        <f aca="false">JV6-OY6</f>
        <v>0.0111</v>
      </c>
      <c r="JX6" s="5" t="n">
        <v>1.0005</v>
      </c>
      <c r="JY6" s="4" t="n">
        <v>1.0005</v>
      </c>
      <c r="JZ6" s="5" t="n">
        <v>1.0112</v>
      </c>
      <c r="KA6" s="4" t="n">
        <v>1.0112</v>
      </c>
      <c r="KB6" s="34" t="n">
        <f aca="false">KA6/JY6</f>
        <v>1.01069465267366</v>
      </c>
      <c r="KC6" s="9" t="s">
        <v>1064</v>
      </c>
      <c r="KD6" s="5" t="n">
        <v>999</v>
      </c>
      <c r="KE6" s="4" t="n">
        <v>999</v>
      </c>
      <c r="KF6" s="5" t="n">
        <v>999</v>
      </c>
      <c r="KG6" s="4" t="n">
        <v>999</v>
      </c>
      <c r="KH6" s="34" t="n">
        <v>999</v>
      </c>
      <c r="KI6" s="34" t="n">
        <v>999</v>
      </c>
      <c r="KJ6" s="5" t="n">
        <v>999</v>
      </c>
      <c r="KK6" s="4" t="n">
        <v>999</v>
      </c>
      <c r="KL6" s="5" t="n">
        <v>999</v>
      </c>
      <c r="KM6" s="4" t="n">
        <v>999</v>
      </c>
      <c r="KN6" s="5" t="n">
        <v>999</v>
      </c>
      <c r="KO6" s="4" t="n">
        <v>999</v>
      </c>
      <c r="KP6" s="34" t="n">
        <v>999</v>
      </c>
      <c r="KQ6" s="34" t="n">
        <v>999</v>
      </c>
      <c r="KR6" s="5" t="n">
        <v>999</v>
      </c>
      <c r="KS6" s="4" t="n">
        <v>999</v>
      </c>
      <c r="KT6" s="5" t="n">
        <v>999</v>
      </c>
      <c r="KU6" s="5" t="n">
        <v>999</v>
      </c>
      <c r="KV6" s="8"/>
      <c r="KW6" s="5" t="n">
        <v>999</v>
      </c>
      <c r="KX6" s="5" t="n">
        <v>999</v>
      </c>
      <c r="KY6" s="34" t="n">
        <v>999</v>
      </c>
      <c r="KZ6" s="34" t="n">
        <v>999</v>
      </c>
      <c r="LA6" s="5" t="n">
        <v>1</v>
      </c>
      <c r="LB6" s="5" t="n">
        <v>1.0993</v>
      </c>
      <c r="LC6" s="8" t="n">
        <f aca="false">LB6-QG6</f>
        <v>0.1005</v>
      </c>
      <c r="LD6" s="5" t="n">
        <v>1.08458860854368</v>
      </c>
      <c r="LE6" s="5" t="n">
        <v>1.0983</v>
      </c>
      <c r="LF6" s="5" t="n">
        <v>1.0863956897028</v>
      </c>
      <c r="LG6" s="5" t="n">
        <v>1.1004</v>
      </c>
      <c r="LH6" s="34" t="n">
        <f aca="false">LG6/LE6</f>
        <v>1.0019120458891</v>
      </c>
      <c r="LI6" s="9" t="s">
        <v>1064</v>
      </c>
      <c r="LJ6" s="5" t="n">
        <v>999</v>
      </c>
      <c r="LK6" s="5" t="n">
        <v>999</v>
      </c>
      <c r="LL6" s="5" t="n">
        <v>999</v>
      </c>
      <c r="LM6" s="5" t="n">
        <v>999</v>
      </c>
      <c r="LN6" s="34" t="n">
        <v>999</v>
      </c>
      <c r="LO6" s="34" t="n">
        <v>999</v>
      </c>
      <c r="LP6" s="5" t="n">
        <v>999</v>
      </c>
      <c r="LQ6" s="5" t="n">
        <v>999</v>
      </c>
      <c r="LR6" s="5" t="n">
        <v>999</v>
      </c>
      <c r="LS6" s="5" t="n">
        <v>999</v>
      </c>
      <c r="LT6" s="5" t="n">
        <v>999</v>
      </c>
      <c r="LU6" s="5" t="n">
        <v>999</v>
      </c>
      <c r="LV6" s="34" t="n">
        <v>999</v>
      </c>
      <c r="LW6" s="34" t="n">
        <v>999</v>
      </c>
      <c r="LX6" s="7" t="n">
        <v>999</v>
      </c>
      <c r="LY6" s="5" t="n">
        <v>999</v>
      </c>
      <c r="LZ6" s="5" t="n">
        <v>999</v>
      </c>
      <c r="MA6" s="5" t="n">
        <v>999</v>
      </c>
      <c r="MB6" s="34" t="n">
        <v>999</v>
      </c>
      <c r="MC6" s="34" t="n">
        <v>999</v>
      </c>
      <c r="MD6" s="8"/>
      <c r="ME6" s="5" t="n">
        <v>999</v>
      </c>
      <c r="MF6" s="15" t="n">
        <v>999</v>
      </c>
      <c r="MG6" s="34" t="n">
        <v>999</v>
      </c>
      <c r="MH6" s="34" t="n">
        <v>999</v>
      </c>
      <c r="MI6" s="5" t="n">
        <v>999</v>
      </c>
      <c r="MJ6" s="5" t="n">
        <v>999</v>
      </c>
      <c r="MK6" s="5" t="n">
        <v>999</v>
      </c>
      <c r="ML6" s="5" t="n">
        <v>999</v>
      </c>
      <c r="MM6" s="5" t="n">
        <v>999</v>
      </c>
      <c r="MN6" s="5" t="n">
        <v>999</v>
      </c>
      <c r="MO6" s="34" t="n">
        <v>999</v>
      </c>
      <c r="MP6" s="34" t="n">
        <v>999</v>
      </c>
      <c r="MQ6" s="5" t="n">
        <v>999</v>
      </c>
      <c r="MR6" s="5" t="n">
        <v>999</v>
      </c>
      <c r="MS6" s="5" t="n">
        <v>999</v>
      </c>
      <c r="MT6" s="5" t="n">
        <v>999</v>
      </c>
      <c r="MU6" s="34" t="n">
        <v>999</v>
      </c>
      <c r="MV6" s="34" t="n">
        <v>999</v>
      </c>
      <c r="MW6" s="5" t="n">
        <v>999</v>
      </c>
      <c r="MX6" s="5" t="n">
        <v>999</v>
      </c>
      <c r="MY6" s="5" t="n">
        <v>999</v>
      </c>
      <c r="MZ6" s="5" t="n">
        <v>999</v>
      </c>
      <c r="NA6" s="5" t="n">
        <v>999</v>
      </c>
      <c r="NB6" s="5" t="n">
        <v>999</v>
      </c>
      <c r="NC6" s="34" t="n">
        <v>999</v>
      </c>
      <c r="ND6" s="34" t="n">
        <v>999</v>
      </c>
      <c r="NE6" s="5" t="n">
        <v>999</v>
      </c>
      <c r="NF6" s="5" t="n">
        <v>999</v>
      </c>
      <c r="NG6" s="5" t="n">
        <v>999</v>
      </c>
      <c r="NH6" s="34" t="n">
        <v>999</v>
      </c>
      <c r="NI6" s="34" t="n">
        <v>999</v>
      </c>
      <c r="NJ6" s="8"/>
      <c r="NK6" s="5" t="n">
        <v>999</v>
      </c>
      <c r="NL6" s="5" t="n">
        <v>999</v>
      </c>
      <c r="NM6" s="5" t="n">
        <v>999</v>
      </c>
      <c r="NN6" s="34" t="n">
        <v>999</v>
      </c>
      <c r="NO6" s="34" t="n">
        <v>999</v>
      </c>
      <c r="NP6" s="5" t="n">
        <v>0.648709724751834</v>
      </c>
      <c r="NQ6" s="5" t="n">
        <v>0.702</v>
      </c>
      <c r="NR6" s="5" t="n">
        <v>0.667841272656566</v>
      </c>
      <c r="NS6" s="5" t="n">
        <v>0.614</v>
      </c>
      <c r="NT6" s="5" t="n">
        <v>0.831339091815251</v>
      </c>
      <c r="NU6" s="5" t="n">
        <v>0.804</v>
      </c>
      <c r="NV6" s="34" t="n">
        <f aca="false">NU6/NS6</f>
        <v>1.30944625407166</v>
      </c>
      <c r="NW6" s="9" t="s">
        <v>1064</v>
      </c>
      <c r="NX6" s="5" t="n">
        <v>999</v>
      </c>
      <c r="NY6" s="5" t="n">
        <v>999</v>
      </c>
      <c r="NZ6" s="5" t="n">
        <v>999</v>
      </c>
      <c r="OA6" s="5" t="n">
        <v>999</v>
      </c>
      <c r="OB6" s="34" t="n">
        <v>999</v>
      </c>
      <c r="OC6" s="34" t="n">
        <v>999</v>
      </c>
      <c r="OD6" s="5" t="n">
        <v>999</v>
      </c>
      <c r="OE6" s="5" t="n">
        <v>999</v>
      </c>
      <c r="OF6" s="5" t="n">
        <v>999</v>
      </c>
      <c r="OG6" s="5" t="n">
        <v>999</v>
      </c>
      <c r="OH6" s="5" t="n">
        <v>999</v>
      </c>
      <c r="OI6" s="5" t="n">
        <v>999</v>
      </c>
      <c r="OJ6" s="34" t="n">
        <v>999</v>
      </c>
      <c r="OK6" s="34" t="n">
        <v>999</v>
      </c>
      <c r="OL6" s="5" t="n">
        <v>999</v>
      </c>
      <c r="OM6" s="5" t="n">
        <v>999</v>
      </c>
      <c r="ON6" s="7" t="n">
        <v>999</v>
      </c>
      <c r="OO6" s="5" t="n">
        <v>999</v>
      </c>
      <c r="OP6" s="34" t="n">
        <v>999</v>
      </c>
      <c r="OQ6" s="34" t="n">
        <v>999</v>
      </c>
      <c r="OR6" s="8"/>
      <c r="OS6" s="5" t="n">
        <v>999</v>
      </c>
      <c r="OT6" s="5" t="n">
        <v>999</v>
      </c>
      <c r="OU6" s="34" t="n">
        <v>999</v>
      </c>
      <c r="OV6" s="34" t="n">
        <v>999</v>
      </c>
      <c r="OW6" s="5" t="n">
        <v>2014</v>
      </c>
      <c r="OX6" s="5" t="n">
        <v>0.9946</v>
      </c>
      <c r="OY6" s="5" t="n">
        <v>0.9946</v>
      </c>
      <c r="OZ6" s="8" t="n">
        <f aca="false">1-OY6</f>
        <v>0.00539999999999996</v>
      </c>
      <c r="PA6" s="5" t="n">
        <v>0.9972</v>
      </c>
      <c r="PB6" s="5" t="n">
        <v>0.9972</v>
      </c>
      <c r="PC6" s="5" t="n">
        <v>0.9985</v>
      </c>
      <c r="PD6" s="5" t="n">
        <v>0.9985</v>
      </c>
      <c r="PE6" s="34" t="n">
        <f aca="false">PD6/PB6</f>
        <v>1.00130365022062</v>
      </c>
      <c r="PF6" s="9" t="s">
        <v>1064</v>
      </c>
      <c r="PG6" s="5" t="n">
        <v>999</v>
      </c>
      <c r="PH6" s="5" t="n">
        <v>999</v>
      </c>
      <c r="PI6" s="5" t="n">
        <v>999</v>
      </c>
      <c r="PJ6" s="5" t="n">
        <v>999</v>
      </c>
      <c r="PK6" s="34" t="n">
        <v>999</v>
      </c>
      <c r="PL6" s="34" t="n">
        <v>999</v>
      </c>
      <c r="PM6" s="5" t="n">
        <v>999</v>
      </c>
      <c r="PN6" s="5" t="n">
        <v>999</v>
      </c>
      <c r="PO6" s="5" t="n">
        <v>999</v>
      </c>
      <c r="PP6" s="5" t="n">
        <v>999</v>
      </c>
      <c r="PQ6" s="5" t="n">
        <v>999</v>
      </c>
      <c r="PR6" s="5" t="n">
        <v>999</v>
      </c>
      <c r="PS6" s="34" t="n">
        <v>999</v>
      </c>
      <c r="PT6" s="34" t="n">
        <v>999</v>
      </c>
      <c r="PU6" s="5" t="n">
        <v>999</v>
      </c>
      <c r="PV6" s="5" t="n">
        <v>999</v>
      </c>
      <c r="PW6" s="5" t="n">
        <v>999</v>
      </c>
      <c r="PX6" s="5" t="n">
        <v>999</v>
      </c>
      <c r="PY6" s="34" t="n">
        <v>999</v>
      </c>
      <c r="PZ6" s="34" t="n">
        <v>999</v>
      </c>
      <c r="QA6" s="8"/>
      <c r="QB6" s="5" t="n">
        <v>999</v>
      </c>
      <c r="QC6" s="5" t="n">
        <v>999</v>
      </c>
      <c r="QD6" s="34" t="n">
        <v>999</v>
      </c>
      <c r="QE6" s="34" t="n">
        <v>999</v>
      </c>
      <c r="QF6" s="5" t="n">
        <v>0.998585408287591</v>
      </c>
      <c r="QG6" s="5" t="n">
        <v>0.9988</v>
      </c>
      <c r="QH6" s="8" t="n">
        <f aca="false">1-QG6</f>
        <v>0.00119999999999998</v>
      </c>
      <c r="QI6" s="5" t="n">
        <v>999</v>
      </c>
      <c r="QJ6" s="5" t="n">
        <v>999</v>
      </c>
      <c r="QK6" s="5" t="n">
        <v>999</v>
      </c>
      <c r="QL6" s="5" t="n">
        <v>999</v>
      </c>
      <c r="QM6" s="34" t="n">
        <v>999</v>
      </c>
      <c r="QN6" s="34" t="n">
        <v>999</v>
      </c>
      <c r="QO6" s="5" t="n">
        <v>999</v>
      </c>
      <c r="QP6" s="5" t="n">
        <v>999</v>
      </c>
      <c r="QQ6" s="5" t="n">
        <v>999</v>
      </c>
      <c r="QR6" s="5" t="n">
        <v>999</v>
      </c>
      <c r="QS6" s="34" t="n">
        <v>999</v>
      </c>
      <c r="QT6" s="34" t="n">
        <v>999</v>
      </c>
      <c r="QU6" s="5" t="n">
        <v>999</v>
      </c>
      <c r="QV6" s="5" t="n">
        <v>999</v>
      </c>
      <c r="QW6" s="5" t="n">
        <v>999</v>
      </c>
      <c r="QX6" s="5" t="n">
        <v>999</v>
      </c>
      <c r="QY6" s="5" t="n">
        <v>999</v>
      </c>
      <c r="QZ6" s="5" t="n">
        <v>999</v>
      </c>
      <c r="RA6" s="34" t="n">
        <v>999</v>
      </c>
      <c r="RB6" s="34" t="n">
        <v>999</v>
      </c>
      <c r="RC6" s="5" t="n">
        <v>999</v>
      </c>
      <c r="RD6" s="5" t="n">
        <v>999</v>
      </c>
      <c r="RE6" s="5" t="n">
        <v>999</v>
      </c>
      <c r="RF6" s="5" t="n">
        <v>999</v>
      </c>
      <c r="RG6" s="34" t="n">
        <v>999</v>
      </c>
      <c r="RH6" s="34" t="n">
        <v>999</v>
      </c>
      <c r="RI6" s="8"/>
      <c r="RJ6" s="5" t="n">
        <v>999</v>
      </c>
      <c r="RK6" s="5" t="n">
        <v>999</v>
      </c>
      <c r="RL6" s="34" t="n">
        <v>999</v>
      </c>
      <c r="RM6" s="34" t="n">
        <v>999</v>
      </c>
      <c r="RN6" s="5" t="n">
        <v>2015</v>
      </c>
      <c r="RO6" s="5" t="n">
        <v>999</v>
      </c>
      <c r="RP6" s="5" t="n">
        <v>999</v>
      </c>
      <c r="RQ6" s="5" t="n">
        <v>999</v>
      </c>
      <c r="RR6" s="5" t="n">
        <v>999</v>
      </c>
      <c r="RS6" s="5" t="n">
        <v>999</v>
      </c>
      <c r="RT6" s="5" t="n">
        <v>999</v>
      </c>
      <c r="RU6" s="34" t="n">
        <v>999</v>
      </c>
      <c r="RV6" s="34" t="n">
        <v>999</v>
      </c>
      <c r="RW6" s="5" t="n">
        <v>999</v>
      </c>
      <c r="RX6" s="5" t="n">
        <v>999</v>
      </c>
      <c r="RY6" s="5" t="n">
        <v>999</v>
      </c>
      <c r="RZ6" s="5" t="n">
        <v>999</v>
      </c>
      <c r="SA6" s="34" t="n">
        <v>999</v>
      </c>
      <c r="SB6" s="34" t="n">
        <v>999</v>
      </c>
      <c r="SC6" s="5" t="n">
        <v>999</v>
      </c>
      <c r="SD6" s="5" t="n">
        <v>999</v>
      </c>
      <c r="SE6" s="5" t="n">
        <v>999</v>
      </c>
      <c r="SF6" s="5" t="n">
        <v>999</v>
      </c>
      <c r="SG6" s="5" t="n">
        <v>999</v>
      </c>
      <c r="SH6" s="5" t="n">
        <v>999</v>
      </c>
      <c r="SI6" s="34" t="n">
        <v>999</v>
      </c>
      <c r="SJ6" s="34" t="n">
        <v>999</v>
      </c>
      <c r="SK6" s="5" t="n">
        <v>999</v>
      </c>
      <c r="SL6" s="5" t="n">
        <v>999</v>
      </c>
      <c r="SM6" s="5" t="n">
        <v>999</v>
      </c>
      <c r="SN6" s="5" t="n">
        <v>999</v>
      </c>
      <c r="SO6" s="34" t="n">
        <v>999</v>
      </c>
      <c r="SP6" s="34" t="n">
        <v>999</v>
      </c>
      <c r="SQ6" s="8"/>
      <c r="SR6" s="5" t="n">
        <v>999</v>
      </c>
      <c r="SS6" s="5" t="n">
        <v>999</v>
      </c>
      <c r="ST6" s="34" t="n">
        <v>999</v>
      </c>
      <c r="SU6" s="34" t="n">
        <v>999</v>
      </c>
      <c r="SV6" s="24" t="n">
        <v>0.823176035948909</v>
      </c>
      <c r="SW6" s="24" t="n">
        <v>0.85</v>
      </c>
      <c r="SX6" s="24" t="n">
        <v>0.845107329218088</v>
      </c>
      <c r="SY6" s="24" t="n">
        <v>0.82</v>
      </c>
      <c r="SZ6" s="24" t="n">
        <v>0.888133071101952</v>
      </c>
      <c r="TA6" s="24" t="n">
        <v>0.87</v>
      </c>
      <c r="TB6" s="34" t="n">
        <f aca="false">TA6/SY6</f>
        <v>1.0609756097561</v>
      </c>
      <c r="TC6" s="9" t="s">
        <v>1064</v>
      </c>
      <c r="TD6" s="5" t="n">
        <v>999</v>
      </c>
      <c r="TE6" s="5" t="n">
        <v>999</v>
      </c>
      <c r="TF6" s="5" t="n">
        <v>999</v>
      </c>
      <c r="TG6" s="5" t="n">
        <v>999</v>
      </c>
      <c r="TH6" s="34" t="n">
        <v>999</v>
      </c>
      <c r="TI6" s="34" t="n">
        <v>999</v>
      </c>
      <c r="TJ6" s="5" t="n">
        <v>999</v>
      </c>
      <c r="TK6" s="5" t="n">
        <v>999</v>
      </c>
      <c r="TL6" s="5" t="n">
        <v>999</v>
      </c>
      <c r="TM6" s="5" t="n">
        <v>999</v>
      </c>
      <c r="TN6" s="5" t="n">
        <v>999</v>
      </c>
      <c r="TO6" s="5" t="n">
        <v>999</v>
      </c>
      <c r="TP6" s="34" t="n">
        <v>999</v>
      </c>
      <c r="TQ6" s="34" t="n">
        <v>999</v>
      </c>
      <c r="TR6" s="5" t="n">
        <v>999</v>
      </c>
      <c r="TS6" s="5" t="n">
        <v>999</v>
      </c>
      <c r="TT6" s="5" t="n">
        <v>999</v>
      </c>
      <c r="TU6" s="5" t="n">
        <v>999</v>
      </c>
      <c r="TV6" s="34" t="n">
        <v>999</v>
      </c>
      <c r="TW6" s="34" t="n">
        <v>999</v>
      </c>
      <c r="TX6" s="8"/>
      <c r="TY6" s="5" t="n">
        <v>999</v>
      </c>
      <c r="TZ6" s="5" t="n">
        <v>999</v>
      </c>
      <c r="UA6" s="34" t="n">
        <v>999</v>
      </c>
      <c r="UB6" s="34" t="n">
        <v>999</v>
      </c>
      <c r="UC6" s="24" t="n">
        <v>0.575622486277383</v>
      </c>
      <c r="UD6" s="24" t="n">
        <v>0.64</v>
      </c>
      <c r="UE6" s="5" t="n">
        <v>999</v>
      </c>
      <c r="UF6" s="5" t="n">
        <v>999</v>
      </c>
      <c r="UG6" s="5" t="n">
        <v>999</v>
      </c>
      <c r="UH6" s="5" t="n">
        <v>999</v>
      </c>
      <c r="UI6" s="34" t="n">
        <v>999</v>
      </c>
      <c r="UJ6" s="34" t="n">
        <v>999</v>
      </c>
      <c r="UK6" s="5" t="n">
        <v>999</v>
      </c>
      <c r="UL6" s="5" t="n">
        <v>999</v>
      </c>
      <c r="UM6" s="5" t="n">
        <v>999</v>
      </c>
      <c r="UN6" s="5" t="n">
        <v>999</v>
      </c>
      <c r="UO6" s="34" t="n">
        <v>999</v>
      </c>
      <c r="UP6" s="34" t="n">
        <v>999</v>
      </c>
      <c r="UQ6" s="5" t="n">
        <v>999</v>
      </c>
      <c r="UR6" s="5" t="n">
        <v>999</v>
      </c>
      <c r="US6" s="5" t="n">
        <v>999</v>
      </c>
      <c r="UT6" s="5" t="n">
        <v>999</v>
      </c>
      <c r="UU6" s="5" t="n">
        <v>999</v>
      </c>
      <c r="UV6" s="5" t="n">
        <v>999</v>
      </c>
      <c r="UW6" s="34" t="n">
        <v>999</v>
      </c>
      <c r="UX6" s="34" t="n">
        <v>999</v>
      </c>
      <c r="UY6" s="5" t="n">
        <v>999</v>
      </c>
      <c r="UZ6" s="5" t="n">
        <v>999</v>
      </c>
      <c r="VA6" s="5" t="n">
        <v>999</v>
      </c>
      <c r="VB6" s="5" t="n">
        <v>999</v>
      </c>
      <c r="VC6" s="34" t="n">
        <v>999</v>
      </c>
      <c r="VD6" s="34" t="n">
        <v>999</v>
      </c>
      <c r="VE6" s="8"/>
      <c r="VF6" s="5" t="n">
        <v>999</v>
      </c>
      <c r="VG6" s="5" t="n">
        <v>999</v>
      </c>
      <c r="VH6" s="34" t="n">
        <v>999</v>
      </c>
      <c r="VI6" s="34" t="n">
        <v>999</v>
      </c>
      <c r="VJ6" s="24" t="n">
        <v>0.622775543357674</v>
      </c>
      <c r="VK6" s="24" t="n">
        <v>0.68</v>
      </c>
      <c r="VL6" s="5" t="n">
        <v>999</v>
      </c>
      <c r="VM6" s="5" t="n">
        <v>999</v>
      </c>
      <c r="VN6" s="5" t="n">
        <v>999</v>
      </c>
      <c r="VO6" s="5" t="n">
        <v>999</v>
      </c>
      <c r="VP6" s="34" t="n">
        <v>999</v>
      </c>
      <c r="VQ6" s="34" t="n">
        <v>999</v>
      </c>
      <c r="VR6" s="5" t="n">
        <v>999</v>
      </c>
      <c r="VS6" s="5" t="n">
        <v>999</v>
      </c>
      <c r="VT6" s="5" t="n">
        <v>999</v>
      </c>
      <c r="VU6" s="5" t="n">
        <v>999</v>
      </c>
      <c r="VV6" s="34" t="n">
        <v>999</v>
      </c>
      <c r="VW6" s="34" t="n">
        <v>999</v>
      </c>
      <c r="VX6" s="5" t="n">
        <v>999</v>
      </c>
      <c r="VY6" s="5" t="n">
        <v>999</v>
      </c>
      <c r="VZ6" s="5" t="n">
        <v>999</v>
      </c>
      <c r="WA6" s="5" t="n">
        <v>999</v>
      </c>
      <c r="WB6" s="5" t="n">
        <v>999</v>
      </c>
      <c r="WC6" s="5" t="n">
        <v>999</v>
      </c>
      <c r="WD6" s="34" t="n">
        <v>999</v>
      </c>
      <c r="WE6" s="34" t="n">
        <v>999</v>
      </c>
      <c r="WF6" s="5" t="n">
        <v>999</v>
      </c>
      <c r="WG6" s="5" t="n">
        <v>999</v>
      </c>
      <c r="WH6" s="5" t="n">
        <v>999</v>
      </c>
      <c r="WI6" s="5" t="n">
        <v>999</v>
      </c>
      <c r="WJ6" s="34" t="n">
        <v>999</v>
      </c>
      <c r="WK6" s="34" t="n">
        <v>999</v>
      </c>
      <c r="WL6" s="8"/>
      <c r="WM6" s="5" t="n">
        <v>999</v>
      </c>
      <c r="WN6" s="5" t="n">
        <v>999</v>
      </c>
      <c r="WO6" s="34" t="n">
        <v>999</v>
      </c>
      <c r="WP6" s="34" t="n">
        <v>999</v>
      </c>
      <c r="WQ6" s="5" t="n">
        <v>2011</v>
      </c>
      <c r="WR6" s="33" t="n">
        <v>0.832960473791975</v>
      </c>
      <c r="WS6" s="33" t="n">
        <v>0.174242424242424</v>
      </c>
      <c r="WT6" s="33" t="n">
        <v>0.724747474747475</v>
      </c>
      <c r="WU6" s="5" t="n">
        <v>1</v>
      </c>
      <c r="WV6" s="5" t="s">
        <v>1050</v>
      </c>
      <c r="WW6" s="5" t="n">
        <v>1</v>
      </c>
      <c r="WX6" s="5" t="s">
        <v>1050</v>
      </c>
      <c r="WY6" s="5" t="n">
        <v>1</v>
      </c>
      <c r="WZ6" s="5" t="s">
        <v>1050</v>
      </c>
      <c r="XA6" s="5" t="n">
        <v>1</v>
      </c>
      <c r="XB6" s="5" t="s">
        <v>1050</v>
      </c>
      <c r="XC6" s="5" t="n">
        <v>1</v>
      </c>
      <c r="XD6" s="5" t="s">
        <v>1050</v>
      </c>
      <c r="XE6" s="5" t="n">
        <v>1</v>
      </c>
      <c r="XF6" s="5" t="s">
        <v>1050</v>
      </c>
      <c r="XG6" s="5" t="n">
        <v>1</v>
      </c>
      <c r="XH6" s="5" t="s">
        <v>1050</v>
      </c>
      <c r="XI6" s="5" t="n">
        <v>1</v>
      </c>
      <c r="XJ6" s="5" t="s">
        <v>1050</v>
      </c>
      <c r="XK6" s="5" t="n">
        <v>1</v>
      </c>
      <c r="XL6" s="5" t="s">
        <v>1050</v>
      </c>
      <c r="XM6" s="5" t="n">
        <v>1</v>
      </c>
      <c r="XN6" s="5" t="s">
        <v>1050</v>
      </c>
      <c r="XO6" s="5" t="n">
        <v>1</v>
      </c>
      <c r="XP6" s="5" t="s">
        <v>1050</v>
      </c>
      <c r="XQ6" s="5" t="n">
        <v>1</v>
      </c>
      <c r="XR6" s="5" t="s">
        <v>1050</v>
      </c>
      <c r="XS6" s="5" t="n">
        <v>1</v>
      </c>
      <c r="XT6" s="5" t="s">
        <v>1050</v>
      </c>
      <c r="XU6" s="5" t="n">
        <v>1</v>
      </c>
      <c r="XV6" s="5" t="s">
        <v>1050</v>
      </c>
      <c r="XW6" s="5" t="n">
        <v>1</v>
      </c>
      <c r="XX6" s="5" t="s">
        <v>1050</v>
      </c>
      <c r="XY6" s="5" t="n">
        <v>1</v>
      </c>
      <c r="XZ6" s="5" t="s">
        <v>1050</v>
      </c>
      <c r="YA6" s="5" t="n">
        <v>1</v>
      </c>
      <c r="YB6" s="5" t="s">
        <v>1050</v>
      </c>
      <c r="YC6" s="5" t="n">
        <v>1</v>
      </c>
      <c r="YD6" s="5" t="s">
        <v>1050</v>
      </c>
      <c r="YE6" s="5" t="n">
        <v>1</v>
      </c>
      <c r="YF6" s="5" t="s">
        <v>1050</v>
      </c>
      <c r="YG6" s="5" t="n">
        <v>0</v>
      </c>
      <c r="YH6" s="5" t="s">
        <v>1051</v>
      </c>
      <c r="YI6" s="33" t="n">
        <v>0.947368421052632</v>
      </c>
      <c r="YJ6" s="33" t="n">
        <v>1</v>
      </c>
      <c r="YK6" s="5" t="n">
        <v>1</v>
      </c>
      <c r="YL6" s="5" t="s">
        <v>1050</v>
      </c>
      <c r="YM6" s="5" t="n">
        <v>0.66</v>
      </c>
      <c r="YN6" s="5" t="s">
        <v>1078</v>
      </c>
      <c r="YO6" s="5" t="n">
        <v>1</v>
      </c>
      <c r="YP6" s="5" t="s">
        <v>1050</v>
      </c>
      <c r="YQ6" s="5" t="n">
        <v>1</v>
      </c>
      <c r="YR6" s="5" t="s">
        <v>1051</v>
      </c>
      <c r="YS6" s="33" t="n">
        <v>0.915</v>
      </c>
      <c r="YT6" s="33" t="n">
        <v>0.75</v>
      </c>
      <c r="YU6" s="5" t="n">
        <v>0</v>
      </c>
      <c r="YV6" s="5" t="s">
        <v>1051</v>
      </c>
      <c r="YW6" s="5" t="n">
        <v>0</v>
      </c>
      <c r="YX6" s="5" t="s">
        <v>1051</v>
      </c>
      <c r="YY6" s="5" t="n">
        <v>0</v>
      </c>
      <c r="YZ6" s="5" t="s">
        <v>1051</v>
      </c>
      <c r="ZA6" s="5" t="n">
        <v>0</v>
      </c>
      <c r="ZB6" s="5" t="s">
        <v>1051</v>
      </c>
      <c r="ZC6" s="5" t="n">
        <v>0</v>
      </c>
      <c r="ZD6" s="5" t="s">
        <v>1051</v>
      </c>
      <c r="ZE6" s="5" t="n">
        <v>1</v>
      </c>
      <c r="ZF6" s="5" t="s">
        <v>1050</v>
      </c>
      <c r="ZG6" s="5" t="n">
        <v>1</v>
      </c>
      <c r="ZH6" s="5" t="s">
        <v>1050</v>
      </c>
      <c r="ZI6" s="5" t="n">
        <v>1</v>
      </c>
      <c r="ZJ6" s="5" t="s">
        <v>1050</v>
      </c>
      <c r="ZK6" s="5" t="n">
        <v>999</v>
      </c>
      <c r="ZL6" s="5" t="n">
        <v>999</v>
      </c>
      <c r="ZM6" s="5" t="n">
        <v>999</v>
      </c>
      <c r="ZN6" s="5" t="n">
        <v>999</v>
      </c>
      <c r="ZO6" s="5" t="n">
        <v>999</v>
      </c>
      <c r="ZP6" s="5" t="n">
        <v>999</v>
      </c>
      <c r="ZQ6" s="34" t="n">
        <v>999</v>
      </c>
      <c r="ZR6" s="34" t="n">
        <v>999</v>
      </c>
      <c r="ZS6" s="5" t="n">
        <v>999</v>
      </c>
      <c r="ZT6" s="5" t="n">
        <v>999</v>
      </c>
      <c r="ZU6" s="5" t="n">
        <v>999</v>
      </c>
      <c r="ZV6" s="5" t="n">
        <v>999</v>
      </c>
      <c r="ZW6" s="34" t="n">
        <v>999</v>
      </c>
      <c r="ZX6" s="34" t="n">
        <v>999</v>
      </c>
      <c r="ZY6" s="5" t="n">
        <v>999</v>
      </c>
      <c r="ZZ6" s="5" t="n">
        <v>999</v>
      </c>
      <c r="AAA6" s="5" t="n">
        <v>999</v>
      </c>
      <c r="AAB6" s="5" t="n">
        <v>999</v>
      </c>
      <c r="AAC6" s="5" t="n">
        <v>999</v>
      </c>
      <c r="AAD6" s="5" t="n">
        <v>999</v>
      </c>
      <c r="AAE6" s="34" t="n">
        <v>999</v>
      </c>
      <c r="AAF6" s="34" t="n">
        <v>999</v>
      </c>
      <c r="AAG6" s="5" t="n">
        <v>999</v>
      </c>
      <c r="AAH6" s="5" t="n">
        <v>999</v>
      </c>
      <c r="AAI6" s="5" t="n">
        <v>999</v>
      </c>
      <c r="AAJ6" s="5" t="n">
        <v>999</v>
      </c>
      <c r="AAK6" s="34" t="n">
        <v>999</v>
      </c>
      <c r="AAL6" s="34" t="n">
        <v>999</v>
      </c>
      <c r="AAM6" s="8"/>
      <c r="AAN6" s="5" t="n">
        <v>999</v>
      </c>
      <c r="AAO6" s="5" t="n">
        <v>999</v>
      </c>
      <c r="AAP6" s="34" t="n">
        <v>999</v>
      </c>
      <c r="AAQ6" s="34" t="n">
        <v>999</v>
      </c>
      <c r="AAR6" s="24" t="n">
        <v>0.88</v>
      </c>
      <c r="AAS6" s="24" t="n">
        <v>0.88</v>
      </c>
      <c r="AAT6" s="24" t="n">
        <v>0.87</v>
      </c>
      <c r="AAU6" s="24" t="n">
        <v>0.87</v>
      </c>
      <c r="AAV6" s="24" t="n">
        <v>0.91</v>
      </c>
      <c r="AAW6" s="24" t="n">
        <v>0.91</v>
      </c>
      <c r="AAX6" s="34" t="n">
        <f aca="false">AAW6/AAU6</f>
        <v>1.04597701149425</v>
      </c>
      <c r="AAY6" s="9" t="s">
        <v>1064</v>
      </c>
      <c r="AAZ6" s="5" t="n">
        <v>999</v>
      </c>
      <c r="ABA6" s="5" t="n">
        <v>999</v>
      </c>
      <c r="ABB6" s="5" t="n">
        <v>999</v>
      </c>
      <c r="ABC6" s="5" t="n">
        <v>999</v>
      </c>
      <c r="ABD6" s="34" t="n">
        <v>999</v>
      </c>
      <c r="ABE6" s="34" t="n">
        <v>999</v>
      </c>
      <c r="ABF6" s="5" t="n">
        <v>999</v>
      </c>
      <c r="ABG6" s="5" t="n">
        <v>999</v>
      </c>
      <c r="ABH6" s="5" t="n">
        <v>999</v>
      </c>
      <c r="ABI6" s="5" t="n">
        <v>999</v>
      </c>
      <c r="ABJ6" s="5" t="n">
        <v>999</v>
      </c>
      <c r="ABK6" s="5" t="n">
        <v>999</v>
      </c>
      <c r="ABL6" s="34" t="n">
        <v>999</v>
      </c>
      <c r="ABM6" s="34" t="n">
        <v>999</v>
      </c>
      <c r="ABN6" s="5" t="n">
        <v>999</v>
      </c>
      <c r="ABO6" s="5" t="n">
        <v>999</v>
      </c>
      <c r="ABP6" s="5" t="n">
        <v>999</v>
      </c>
      <c r="ABQ6" s="5" t="n">
        <v>999</v>
      </c>
      <c r="ABR6" s="34" t="n">
        <v>999</v>
      </c>
      <c r="ABS6" s="34" t="n">
        <v>999</v>
      </c>
      <c r="ABT6" s="8"/>
      <c r="ABU6" s="5" t="n">
        <v>999</v>
      </c>
      <c r="ABV6" s="5" t="n">
        <v>999</v>
      </c>
      <c r="ABW6" s="34" t="n">
        <v>999</v>
      </c>
      <c r="ABX6" s="34" t="n">
        <v>999</v>
      </c>
      <c r="ABY6" s="5" t="n">
        <v>0.91</v>
      </c>
      <c r="ABZ6" s="5" t="n">
        <v>0.91</v>
      </c>
      <c r="ACA6" s="5" t="n">
        <v>0.92</v>
      </c>
      <c r="ACB6" s="5" t="n">
        <v>0.92</v>
      </c>
      <c r="ACC6" s="5" t="n">
        <v>0.92</v>
      </c>
      <c r="ACD6" s="5" t="n">
        <v>0.92</v>
      </c>
      <c r="ACE6" s="34" t="n">
        <v>999</v>
      </c>
      <c r="ACF6" s="34" t="n">
        <v>999</v>
      </c>
      <c r="ACG6" s="5" t="n">
        <v>999</v>
      </c>
      <c r="ACH6" s="5" t="n">
        <v>999</v>
      </c>
      <c r="ACI6" s="5" t="n">
        <v>999</v>
      </c>
      <c r="ACJ6" s="5" t="n">
        <v>999</v>
      </c>
      <c r="ACK6" s="34" t="n">
        <v>999</v>
      </c>
      <c r="ACL6" s="34" t="n">
        <v>999</v>
      </c>
      <c r="ACM6" s="5" t="n">
        <v>999</v>
      </c>
      <c r="ACN6" s="5" t="n">
        <v>999</v>
      </c>
      <c r="ACO6" s="5" t="n">
        <v>999</v>
      </c>
      <c r="ACP6" s="5" t="n">
        <v>999</v>
      </c>
      <c r="ACQ6" s="5" t="n">
        <v>999</v>
      </c>
      <c r="ACR6" s="5" t="n">
        <v>999</v>
      </c>
      <c r="ACS6" s="34" t="n">
        <v>999</v>
      </c>
      <c r="ACT6" s="34" t="n">
        <v>999</v>
      </c>
      <c r="ACU6" s="5" t="n">
        <v>999</v>
      </c>
      <c r="ACV6" s="5" t="n">
        <v>999</v>
      </c>
      <c r="ACW6" s="5" t="n">
        <v>999</v>
      </c>
      <c r="ACX6" s="5" t="n">
        <v>999</v>
      </c>
      <c r="ACY6" s="34" t="n">
        <v>999</v>
      </c>
      <c r="ACZ6" s="34" t="n">
        <v>999</v>
      </c>
      <c r="ADA6" s="8"/>
      <c r="ADB6" s="5" t="n">
        <v>999</v>
      </c>
      <c r="ADC6" s="5" t="n">
        <v>999</v>
      </c>
      <c r="ADD6" s="34" t="n">
        <v>999</v>
      </c>
      <c r="ADE6" s="34" t="n">
        <v>999</v>
      </c>
      <c r="ADF6" s="5" t="n">
        <v>999</v>
      </c>
      <c r="ADG6" s="5" t="n">
        <v>999</v>
      </c>
      <c r="ADH6" s="5" t="n">
        <v>999</v>
      </c>
      <c r="ADI6" s="5" t="n">
        <v>999</v>
      </c>
      <c r="ADJ6" s="5" t="n">
        <v>999</v>
      </c>
      <c r="ADK6" s="5" t="n">
        <v>999</v>
      </c>
      <c r="ADL6" s="34" t="n">
        <v>999</v>
      </c>
      <c r="ADM6" s="34" t="n">
        <v>999</v>
      </c>
      <c r="ADN6" s="5" t="n">
        <v>999</v>
      </c>
      <c r="ADO6" s="5" t="n">
        <v>999</v>
      </c>
      <c r="ADP6" s="5" t="n">
        <v>999</v>
      </c>
      <c r="ADQ6" s="5" t="n">
        <v>999</v>
      </c>
      <c r="ADR6" s="34" t="n">
        <v>999</v>
      </c>
      <c r="ADS6" s="34" t="n">
        <v>999</v>
      </c>
      <c r="ADT6" s="5" t="n">
        <v>999</v>
      </c>
      <c r="ADU6" s="5" t="n">
        <v>999</v>
      </c>
      <c r="ADV6" s="5" t="n">
        <v>999</v>
      </c>
      <c r="ADW6" s="5" t="n">
        <v>999</v>
      </c>
      <c r="ADX6" s="5" t="n">
        <v>999</v>
      </c>
      <c r="ADY6" s="5" t="n">
        <v>999</v>
      </c>
      <c r="ADZ6" s="34" t="n">
        <v>999</v>
      </c>
      <c r="AEA6" s="34" t="n">
        <v>999</v>
      </c>
      <c r="AEB6" s="5" t="n">
        <v>999</v>
      </c>
      <c r="AEC6" s="5" t="n">
        <v>999</v>
      </c>
      <c r="AED6" s="5" t="n">
        <v>999</v>
      </c>
      <c r="AEE6" s="5" t="n">
        <v>999</v>
      </c>
      <c r="AEF6" s="34" t="n">
        <v>999</v>
      </c>
      <c r="AEG6" s="34" t="n">
        <v>999</v>
      </c>
      <c r="AEH6" s="8"/>
      <c r="AEI6" s="5" t="n">
        <v>999</v>
      </c>
      <c r="AEJ6" s="5" t="n">
        <v>999</v>
      </c>
      <c r="AEK6" s="34" t="n">
        <v>999</v>
      </c>
      <c r="AEL6" s="34" t="n">
        <v>999</v>
      </c>
      <c r="AEM6" s="24" t="n">
        <v>0.882117357299273</v>
      </c>
      <c r="AEN6" s="24" t="n">
        <v>0.9</v>
      </c>
      <c r="AEO6" s="5" t="n">
        <v>999</v>
      </c>
      <c r="AEP6" s="5" t="n">
        <v>999</v>
      </c>
      <c r="AEQ6" s="5" t="n">
        <v>999</v>
      </c>
      <c r="AER6" s="5" t="n">
        <v>999</v>
      </c>
      <c r="AES6" s="34" t="n">
        <v>999</v>
      </c>
      <c r="AET6" s="34" t="n">
        <v>999</v>
      </c>
      <c r="AEU6" s="5" t="n">
        <v>999</v>
      </c>
      <c r="AEV6" s="5" t="n">
        <v>999</v>
      </c>
      <c r="AEW6" s="5" t="n">
        <v>999</v>
      </c>
      <c r="AEX6" s="5" t="n">
        <v>999</v>
      </c>
      <c r="AEY6" s="34" t="n">
        <v>999</v>
      </c>
      <c r="AEZ6" s="34" t="n">
        <v>999</v>
      </c>
      <c r="AFA6" s="5" t="n">
        <v>999</v>
      </c>
      <c r="AFB6" s="5" t="n">
        <v>999</v>
      </c>
      <c r="AFC6" s="5" t="n">
        <v>999</v>
      </c>
      <c r="AFD6" s="5" t="n">
        <v>999</v>
      </c>
      <c r="AFE6" s="5" t="n">
        <v>999</v>
      </c>
      <c r="AFF6" s="5" t="n">
        <v>999</v>
      </c>
      <c r="AFG6" s="34" t="n">
        <v>999</v>
      </c>
      <c r="AFH6" s="34" t="n">
        <v>999</v>
      </c>
      <c r="AFI6" s="5" t="n">
        <v>999</v>
      </c>
      <c r="AFJ6" s="5" t="n">
        <v>999</v>
      </c>
      <c r="AFK6" s="5" t="n">
        <v>999</v>
      </c>
      <c r="AFL6" s="5" t="n">
        <v>999</v>
      </c>
      <c r="AFM6" s="34" t="n">
        <v>999</v>
      </c>
      <c r="AFN6" s="34" t="n">
        <v>999</v>
      </c>
      <c r="AFO6" s="8"/>
      <c r="AFP6" s="5" t="n">
        <v>999</v>
      </c>
      <c r="AFQ6" s="5" t="n">
        <v>999</v>
      </c>
      <c r="AFR6" s="34" t="n">
        <v>999</v>
      </c>
      <c r="AFS6" s="34" t="n">
        <v>999</v>
      </c>
      <c r="AFT6" s="24" t="n">
        <v>0.834964300218982</v>
      </c>
      <c r="AFU6" s="24" t="n">
        <v>0.86</v>
      </c>
      <c r="AFV6" s="24" t="n">
        <v>0.888133071101952</v>
      </c>
      <c r="AFW6" s="24" t="n">
        <v>0.87</v>
      </c>
      <c r="AFX6" s="24" t="n">
        <v>0.879527922725179</v>
      </c>
      <c r="AFY6" s="24" t="n">
        <v>0.86</v>
      </c>
      <c r="AFZ6" s="34" t="n">
        <f aca="false">AFY6/AFW6</f>
        <v>0.988505747126437</v>
      </c>
      <c r="AGA6" s="9" t="s">
        <v>1064</v>
      </c>
      <c r="AGB6" s="5" t="n">
        <v>999</v>
      </c>
      <c r="AGC6" s="5" t="n">
        <v>999</v>
      </c>
      <c r="AGD6" s="5" t="n">
        <v>999</v>
      </c>
      <c r="AGE6" s="5" t="n">
        <v>999</v>
      </c>
      <c r="AGF6" s="34" t="n">
        <v>999</v>
      </c>
      <c r="AGG6" s="34" t="n">
        <v>999</v>
      </c>
      <c r="AGH6" s="5" t="n">
        <v>999</v>
      </c>
      <c r="AGI6" s="5" t="n">
        <v>999</v>
      </c>
      <c r="AGJ6" s="5" t="n">
        <v>999</v>
      </c>
      <c r="AGK6" s="5" t="n">
        <v>999</v>
      </c>
      <c r="AGL6" s="5" t="n">
        <v>999</v>
      </c>
      <c r="AGM6" s="5" t="n">
        <v>999</v>
      </c>
      <c r="AGN6" s="34" t="n">
        <v>999</v>
      </c>
      <c r="AGO6" s="34" t="n">
        <v>999</v>
      </c>
      <c r="AGP6" s="5" t="n">
        <v>999</v>
      </c>
      <c r="AGQ6" s="5" t="n">
        <v>999</v>
      </c>
      <c r="AGR6" s="5" t="n">
        <v>999</v>
      </c>
      <c r="AGS6" s="5" t="n">
        <v>999</v>
      </c>
      <c r="AGT6" s="34" t="n">
        <v>999</v>
      </c>
      <c r="AGU6" s="34" t="n">
        <v>999</v>
      </c>
      <c r="AGV6" s="8"/>
      <c r="AGW6" s="5" t="n">
        <v>999</v>
      </c>
      <c r="AGX6" s="5" t="n">
        <v>999</v>
      </c>
      <c r="AGY6" s="34" t="n">
        <v>999</v>
      </c>
      <c r="AGZ6" s="34" t="n">
        <v>999</v>
      </c>
      <c r="AHA6" s="5" t="n">
        <v>2009</v>
      </c>
      <c r="AHB6" s="24" t="n">
        <v>0.905</v>
      </c>
      <c r="AHC6" s="24" t="n">
        <v>0.905</v>
      </c>
      <c r="AHD6" s="5" t="n">
        <v>999</v>
      </c>
      <c r="AHE6" s="5" t="n">
        <v>999</v>
      </c>
      <c r="AHF6" s="5" t="n">
        <v>999</v>
      </c>
      <c r="AHG6" s="5" t="n">
        <v>999</v>
      </c>
      <c r="AHH6" s="34" t="n">
        <v>999</v>
      </c>
      <c r="AHI6" s="34" t="n">
        <v>999</v>
      </c>
      <c r="AHJ6" s="5" t="n">
        <v>999</v>
      </c>
      <c r="AHK6" s="5" t="n">
        <v>999</v>
      </c>
      <c r="AHL6" s="5" t="n">
        <v>999</v>
      </c>
      <c r="AHM6" s="5" t="n">
        <v>999</v>
      </c>
      <c r="AHN6" s="34" t="n">
        <v>999</v>
      </c>
      <c r="AHO6" s="34" t="n">
        <v>999</v>
      </c>
      <c r="AHP6" s="5" t="n">
        <v>999</v>
      </c>
      <c r="AHQ6" s="5" t="n">
        <v>999</v>
      </c>
      <c r="AHR6" s="5" t="n">
        <v>999</v>
      </c>
      <c r="AHS6" s="5" t="n">
        <v>999</v>
      </c>
      <c r="AHT6" s="5" t="n">
        <v>999</v>
      </c>
      <c r="AHU6" s="5" t="n">
        <v>999</v>
      </c>
      <c r="AHV6" s="34" t="n">
        <v>999</v>
      </c>
      <c r="AHW6" s="34" t="n">
        <v>999</v>
      </c>
      <c r="AHX6" s="5" t="n">
        <v>999</v>
      </c>
      <c r="AHY6" s="5" t="n">
        <v>999</v>
      </c>
      <c r="AHZ6" s="5" t="n">
        <v>999</v>
      </c>
      <c r="AIA6" s="5" t="n">
        <v>999</v>
      </c>
      <c r="AIB6" s="34" t="n">
        <v>999</v>
      </c>
      <c r="AIC6" s="34" t="n">
        <v>999</v>
      </c>
      <c r="AID6" s="8"/>
      <c r="AIE6" s="5" t="n">
        <v>999</v>
      </c>
      <c r="AIF6" s="5" t="n">
        <v>999</v>
      </c>
      <c r="AIG6" s="34" t="n">
        <v>999</v>
      </c>
      <c r="AIH6" s="34" t="n">
        <v>999</v>
      </c>
      <c r="AII6" s="24" t="n">
        <v>0.785</v>
      </c>
      <c r="AIJ6" s="24" t="n">
        <v>0.785</v>
      </c>
      <c r="AIK6" s="5" t="n">
        <v>999</v>
      </c>
      <c r="AIL6" s="5" t="n">
        <v>999</v>
      </c>
      <c r="AIM6" s="5" t="n">
        <v>999</v>
      </c>
      <c r="AIN6" s="5" t="n">
        <v>999</v>
      </c>
      <c r="AIO6" s="34" t="n">
        <v>999</v>
      </c>
      <c r="AIP6" s="34" t="n">
        <v>999</v>
      </c>
      <c r="AIQ6" s="5" t="n">
        <v>999</v>
      </c>
      <c r="AIR6" s="5" t="n">
        <v>999</v>
      </c>
      <c r="AIS6" s="5" t="n">
        <v>999</v>
      </c>
      <c r="AIT6" s="5" t="n">
        <v>999</v>
      </c>
      <c r="AIU6" s="34" t="n">
        <v>999</v>
      </c>
      <c r="AIV6" s="34" t="n">
        <v>999</v>
      </c>
      <c r="AIW6" s="5" t="n">
        <v>999</v>
      </c>
      <c r="AIX6" s="5" t="n">
        <v>999</v>
      </c>
      <c r="AIY6" s="5" t="n">
        <v>999</v>
      </c>
      <c r="AIZ6" s="5" t="n">
        <v>999</v>
      </c>
      <c r="AJA6" s="5" t="n">
        <v>999</v>
      </c>
      <c r="AJB6" s="5" t="n">
        <v>999</v>
      </c>
      <c r="AJC6" s="34" t="n">
        <v>999</v>
      </c>
      <c r="AJD6" s="34" t="n">
        <v>999</v>
      </c>
      <c r="AJE6" s="5" t="n">
        <v>999</v>
      </c>
      <c r="AJF6" s="5" t="n">
        <v>999</v>
      </c>
      <c r="AJG6" s="5" t="n">
        <v>999</v>
      </c>
      <c r="AJH6" s="5" t="n">
        <v>999</v>
      </c>
      <c r="AJI6" s="34" t="n">
        <v>999</v>
      </c>
      <c r="AJJ6" s="34" t="n">
        <v>999</v>
      </c>
      <c r="AJK6" s="8"/>
      <c r="AJL6" s="5" t="n">
        <v>999</v>
      </c>
      <c r="AJM6" s="5" t="n">
        <v>999</v>
      </c>
      <c r="AJN6" s="34" t="n">
        <v>999</v>
      </c>
      <c r="AJO6" s="34" t="n">
        <v>999</v>
      </c>
      <c r="AJP6" s="7" t="n">
        <v>2003</v>
      </c>
      <c r="AJQ6" s="33" t="n">
        <v>0.585505832679875</v>
      </c>
      <c r="AJR6" s="33" t="n">
        <v>0.560606060606061</v>
      </c>
      <c r="AJS6" s="33" t="n">
        <v>0.77020202020202</v>
      </c>
      <c r="AJT6" s="5" t="n">
        <v>1</v>
      </c>
      <c r="AJU6" s="5" t="s">
        <v>1050</v>
      </c>
      <c r="AJV6" s="5" t="n">
        <v>1</v>
      </c>
      <c r="AJW6" s="5" t="s">
        <v>1050</v>
      </c>
      <c r="AJX6" s="24" t="n">
        <v>999</v>
      </c>
      <c r="AJY6" s="24" t="n">
        <v>999</v>
      </c>
      <c r="AJZ6" s="24" t="n">
        <v>999</v>
      </c>
      <c r="AKA6" s="24" t="n">
        <v>999</v>
      </c>
      <c r="AKB6" s="24" t="n">
        <v>999</v>
      </c>
      <c r="AKC6" s="24" t="n">
        <v>999</v>
      </c>
      <c r="AKD6" s="33" t="n">
        <v>1</v>
      </c>
      <c r="AKE6" s="33" t="n">
        <v>0.666666666666667</v>
      </c>
      <c r="AKF6" s="5" t="n">
        <v>0</v>
      </c>
      <c r="AKG6" s="5" t="s">
        <v>1051</v>
      </c>
      <c r="AKH6" s="5" t="n">
        <v>1</v>
      </c>
      <c r="AKI6" s="5" t="s">
        <v>1050</v>
      </c>
      <c r="AKJ6" s="24" t="n">
        <v>0.866</v>
      </c>
      <c r="AKK6" s="38" t="n">
        <v>0.134</v>
      </c>
      <c r="AKL6" s="24" t="n">
        <v>0.842037258781026</v>
      </c>
      <c r="AKM6" s="38" t="n">
        <v>0.134</v>
      </c>
      <c r="AKN6" s="33" t="n">
        <v>0.677009314695257</v>
      </c>
      <c r="AKO6" s="33" t="n">
        <v>1</v>
      </c>
      <c r="AKP6" s="5" t="n">
        <v>1</v>
      </c>
      <c r="AKQ6" s="5" t="s">
        <v>1079</v>
      </c>
      <c r="AKR6" s="5" t="n">
        <v>1</v>
      </c>
      <c r="AKS6" s="5" t="s">
        <v>1050</v>
      </c>
      <c r="AKT6" s="5" t="n">
        <v>1</v>
      </c>
      <c r="AKU6" s="5" t="s">
        <v>1050</v>
      </c>
      <c r="AKV6" s="5" t="n">
        <v>1</v>
      </c>
      <c r="AKW6" s="5" t="s">
        <v>1050</v>
      </c>
      <c r="AKX6" s="33" t="n">
        <v>1</v>
      </c>
      <c r="AKY6" s="33" t="n">
        <v>1</v>
      </c>
      <c r="AKZ6" s="5" t="s">
        <v>1072</v>
      </c>
      <c r="ALA6" s="5" t="s">
        <v>1051</v>
      </c>
      <c r="ALB6" s="24" t="n">
        <v>0.992927041437956</v>
      </c>
      <c r="ALC6" s="5" t="n">
        <v>0.6</v>
      </c>
      <c r="ALD6" s="5" t="s">
        <v>1072</v>
      </c>
      <c r="ALE6" s="5" t="s">
        <v>1051</v>
      </c>
      <c r="ALF6" s="5" t="s">
        <v>1071</v>
      </c>
      <c r="ALG6" s="5" t="s">
        <v>1050</v>
      </c>
      <c r="ALH6" s="24" t="n">
        <v>0.8715</v>
      </c>
      <c r="ALI6" s="36" t="n">
        <v>12.85</v>
      </c>
      <c r="ALJ6" s="5" t="s">
        <v>1071</v>
      </c>
      <c r="ALK6" s="5" t="s">
        <v>1050</v>
      </c>
      <c r="ALL6" s="5" t="s">
        <v>1071</v>
      </c>
      <c r="ALM6" s="5" t="s">
        <v>1050</v>
      </c>
      <c r="ALN6" s="33" t="n">
        <v>0.694918148776851</v>
      </c>
      <c r="ALO6" s="33" t="n">
        <v>1</v>
      </c>
      <c r="ALP6" s="33" t="n">
        <v>0.916666666666667</v>
      </c>
    </row>
    <row r="7" customFormat="false" ht="15" hidden="false" customHeight="false" outlineLevel="0" collapsed="false">
      <c r="A7" s="5" t="s">
        <v>1080</v>
      </c>
      <c r="B7" s="5" t="n">
        <v>1</v>
      </c>
      <c r="C7" s="5" t="s">
        <v>1050</v>
      </c>
      <c r="D7" s="5" t="n">
        <v>1</v>
      </c>
      <c r="E7" s="5" t="s">
        <v>1050</v>
      </c>
      <c r="F7" s="5" t="n">
        <v>1</v>
      </c>
      <c r="G7" s="5" t="s">
        <v>1050</v>
      </c>
      <c r="H7" s="5" t="n">
        <v>1</v>
      </c>
      <c r="I7" s="5" t="s">
        <v>1050</v>
      </c>
      <c r="J7" s="5" t="n">
        <v>1</v>
      </c>
      <c r="K7" s="5" t="s">
        <v>1075</v>
      </c>
      <c r="L7" s="5" t="n">
        <v>1</v>
      </c>
      <c r="M7" s="5" t="s">
        <v>1048</v>
      </c>
      <c r="N7" s="5" t="n">
        <v>1</v>
      </c>
      <c r="O7" s="5" t="s">
        <v>1050</v>
      </c>
      <c r="P7" s="5" t="n">
        <v>1</v>
      </c>
      <c r="Q7" s="5" t="s">
        <v>1050</v>
      </c>
      <c r="R7" s="5" t="n">
        <v>1</v>
      </c>
      <c r="S7" s="5" t="s">
        <v>1050</v>
      </c>
      <c r="T7" s="5" t="n">
        <v>1</v>
      </c>
      <c r="U7" s="5" t="s">
        <v>1050</v>
      </c>
      <c r="V7" s="5" t="n">
        <v>1</v>
      </c>
      <c r="W7" s="5" t="s">
        <v>1050</v>
      </c>
      <c r="X7" s="5" t="n">
        <v>1</v>
      </c>
      <c r="Y7" s="5" t="s">
        <v>1050</v>
      </c>
      <c r="Z7" s="5" t="n">
        <v>1</v>
      </c>
      <c r="AA7" s="5" t="s">
        <v>1075</v>
      </c>
      <c r="AB7" s="5" t="n">
        <v>1</v>
      </c>
      <c r="AC7" s="5" t="s">
        <v>1075</v>
      </c>
      <c r="AD7" s="5" t="n">
        <v>1</v>
      </c>
      <c r="AE7" s="5" t="s">
        <v>1075</v>
      </c>
      <c r="AF7" s="5" t="n">
        <v>1</v>
      </c>
      <c r="AG7" s="5" t="s">
        <v>1075</v>
      </c>
      <c r="AH7" s="5" t="n">
        <v>997</v>
      </c>
      <c r="AI7" s="5" t="s">
        <v>1052</v>
      </c>
      <c r="AJ7" s="5" t="n">
        <v>997</v>
      </c>
      <c r="AK7" s="5" t="s">
        <v>1052</v>
      </c>
      <c r="AL7" s="5" t="n">
        <v>997</v>
      </c>
      <c r="AM7" s="26" t="s">
        <v>1052</v>
      </c>
      <c r="AN7" s="5" t="n">
        <v>997</v>
      </c>
      <c r="AO7" s="26" t="s">
        <v>1052</v>
      </c>
      <c r="AP7" s="5" t="n">
        <v>997</v>
      </c>
      <c r="AQ7" s="26" t="s">
        <v>1052</v>
      </c>
      <c r="AR7" s="5" t="n">
        <v>1</v>
      </c>
      <c r="AS7" s="5" t="s">
        <v>1075</v>
      </c>
      <c r="AT7" s="5" t="n">
        <v>1</v>
      </c>
      <c r="AU7" s="5" t="s">
        <v>1050</v>
      </c>
      <c r="AV7" s="5" t="n">
        <v>1</v>
      </c>
      <c r="AW7" s="5" t="s">
        <v>1050</v>
      </c>
      <c r="AX7" s="5" t="n">
        <v>997</v>
      </c>
      <c r="AY7" s="26" t="s">
        <v>1052</v>
      </c>
      <c r="AZ7" s="5" t="n">
        <v>997</v>
      </c>
      <c r="BA7" s="26" t="s">
        <v>1052</v>
      </c>
      <c r="BB7" s="5" t="n">
        <v>997</v>
      </c>
      <c r="BC7" s="26" t="s">
        <v>1052</v>
      </c>
      <c r="BD7" s="5" t="n">
        <v>997</v>
      </c>
      <c r="BE7" s="26" t="s">
        <v>1052</v>
      </c>
      <c r="BF7" s="5" t="n">
        <v>997</v>
      </c>
      <c r="BG7" s="26" t="s">
        <v>1052</v>
      </c>
      <c r="BH7" s="5" t="n">
        <v>997</v>
      </c>
      <c r="BI7" s="26" t="s">
        <v>1052</v>
      </c>
      <c r="BJ7" s="5" t="n">
        <v>997</v>
      </c>
      <c r="BK7" s="26" t="s">
        <v>1052</v>
      </c>
      <c r="BL7" s="5" t="n">
        <v>997</v>
      </c>
      <c r="BM7" s="26" t="s">
        <v>1052</v>
      </c>
      <c r="BN7" s="39" t="n">
        <v>1</v>
      </c>
      <c r="BO7" s="39" t="n">
        <v>1</v>
      </c>
      <c r="BP7" s="5" t="n">
        <v>0.5</v>
      </c>
      <c r="BQ7" s="5" t="s">
        <v>1081</v>
      </c>
      <c r="BR7" s="5" t="n">
        <v>0.5</v>
      </c>
      <c r="BS7" s="5" t="s">
        <v>1081</v>
      </c>
      <c r="BT7" s="5" t="n">
        <v>0</v>
      </c>
      <c r="BU7" s="26" t="s">
        <v>1051</v>
      </c>
      <c r="BV7" s="5" t="n">
        <v>0</v>
      </c>
      <c r="BW7" s="26" t="s">
        <v>1051</v>
      </c>
      <c r="BX7" s="5" t="n">
        <v>1</v>
      </c>
      <c r="BY7" s="5" t="s">
        <v>1050</v>
      </c>
      <c r="BZ7" s="5" t="n">
        <v>0</v>
      </c>
      <c r="CA7" s="5" t="s">
        <v>1051</v>
      </c>
      <c r="CB7" s="5" t="n">
        <v>1</v>
      </c>
      <c r="CC7" s="5" t="s">
        <v>1050</v>
      </c>
      <c r="CD7" s="22" t="n">
        <v>0.428571428571429</v>
      </c>
      <c r="CE7" s="39" t="n">
        <v>1</v>
      </c>
      <c r="CF7" s="5" t="n">
        <v>0</v>
      </c>
      <c r="CG7" s="5" t="s">
        <v>1051</v>
      </c>
      <c r="CH7" s="5" t="n">
        <v>997</v>
      </c>
      <c r="CI7" s="26" t="s">
        <v>1052</v>
      </c>
      <c r="CJ7" s="5" t="n">
        <v>0</v>
      </c>
      <c r="CK7" s="5" t="s">
        <v>1051</v>
      </c>
      <c r="CL7" s="33" t="n">
        <v>0</v>
      </c>
      <c r="CM7" s="33" t="n">
        <v>1</v>
      </c>
      <c r="CN7" s="5" t="n">
        <v>1</v>
      </c>
      <c r="CO7" s="26" t="s">
        <v>1050</v>
      </c>
      <c r="CP7" s="5" t="n">
        <v>1</v>
      </c>
      <c r="CQ7" s="26" t="s">
        <v>1050</v>
      </c>
      <c r="CR7" s="5" t="n">
        <v>1</v>
      </c>
      <c r="CS7" s="5" t="s">
        <v>1076</v>
      </c>
      <c r="CT7" s="5" t="n">
        <v>1</v>
      </c>
      <c r="CU7" s="26" t="s">
        <v>1050</v>
      </c>
      <c r="CV7" s="39" t="n">
        <v>1</v>
      </c>
      <c r="CW7" s="39" t="n">
        <v>1</v>
      </c>
      <c r="CX7" s="5" t="n">
        <v>0.773833117828531</v>
      </c>
      <c r="CY7" s="31" t="n">
        <v>15.9</v>
      </c>
      <c r="CZ7" s="7" t="n">
        <v>2013</v>
      </c>
      <c r="DA7" s="25" t="n">
        <v>0.760961831851293</v>
      </c>
      <c r="DB7" s="31" t="n">
        <v>4.7</v>
      </c>
      <c r="DC7" s="7" t="n">
        <v>2015</v>
      </c>
      <c r="DD7" s="5" t="n">
        <v>0.806930710341429</v>
      </c>
      <c r="DE7" s="0" t="n">
        <v>17.5</v>
      </c>
      <c r="DF7" s="7" t="n">
        <v>2015</v>
      </c>
      <c r="DG7" s="5" t="n">
        <v>997</v>
      </c>
      <c r="DH7" s="5" t="n">
        <v>997</v>
      </c>
      <c r="DI7" s="7" t="n">
        <v>997</v>
      </c>
      <c r="DJ7" s="5" t="n">
        <v>999</v>
      </c>
      <c r="DK7" s="5" t="n">
        <v>999</v>
      </c>
      <c r="DL7" s="5" t="n">
        <v>999</v>
      </c>
      <c r="DM7" s="5" t="n">
        <v>999</v>
      </c>
      <c r="DN7" s="5" t="n">
        <v>999</v>
      </c>
      <c r="DO7" s="5" t="n">
        <v>999</v>
      </c>
      <c r="DP7" s="5" t="n">
        <v>999</v>
      </c>
      <c r="DQ7" s="5" t="n">
        <v>999</v>
      </c>
      <c r="DR7" s="5" t="n">
        <v>999</v>
      </c>
      <c r="DS7" s="5" t="n">
        <v>0.470438519793633</v>
      </c>
      <c r="DT7" s="0" t="n">
        <v>14</v>
      </c>
      <c r="DU7" s="7" t="n">
        <v>2015</v>
      </c>
      <c r="DV7" s="5" t="n">
        <v>999</v>
      </c>
      <c r="DW7" s="5" t="n">
        <v>999</v>
      </c>
      <c r="DX7" s="5" t="n">
        <v>999</v>
      </c>
      <c r="DY7" s="5" t="n">
        <v>999</v>
      </c>
      <c r="DZ7" s="5" t="n">
        <v>999</v>
      </c>
      <c r="EA7" s="5" t="n">
        <v>999</v>
      </c>
      <c r="EB7" s="5" t="n">
        <v>999</v>
      </c>
      <c r="EC7" s="5" t="n">
        <v>999</v>
      </c>
      <c r="ED7" s="5" t="n">
        <v>999</v>
      </c>
      <c r="EE7" s="5" t="n">
        <v>0.974404528456692</v>
      </c>
      <c r="EF7" s="0" t="n">
        <v>97.68</v>
      </c>
      <c r="EG7" s="7" t="n">
        <v>2015</v>
      </c>
      <c r="EH7" s="33" t="n">
        <v>0.863226037695589</v>
      </c>
      <c r="EI7" s="33" t="n">
        <v>0.607142857142857</v>
      </c>
      <c r="EJ7" s="29" t="n">
        <v>0.882497212931995</v>
      </c>
      <c r="EK7" s="29" t="n">
        <v>0.929577464788733</v>
      </c>
      <c r="EL7" s="29" t="n">
        <v>0.820349521880447</v>
      </c>
      <c r="EM7" s="33" t="n">
        <v>0.921428571428571</v>
      </c>
      <c r="EN7" s="5" t="n">
        <v>1</v>
      </c>
      <c r="EO7" s="5" t="s">
        <v>1050</v>
      </c>
      <c r="EP7" s="5" t="n">
        <v>0.45</v>
      </c>
      <c r="EQ7" s="0" t="n">
        <v>45</v>
      </c>
      <c r="ER7" s="5" t="n">
        <v>1</v>
      </c>
      <c r="ES7" s="5" t="s">
        <v>1050</v>
      </c>
      <c r="ET7" s="24" t="n">
        <v>0.393210803930204</v>
      </c>
      <c r="EU7" s="0" t="n">
        <v>45</v>
      </c>
      <c r="EV7" s="31" t="n">
        <v>0.3</v>
      </c>
      <c r="EW7" s="0" t="n">
        <v>30</v>
      </c>
      <c r="EX7" s="31" t="n">
        <v>0.31</v>
      </c>
      <c r="EY7" s="0" t="n">
        <v>31</v>
      </c>
      <c r="EZ7" s="7" t="n">
        <v>2014</v>
      </c>
      <c r="FA7" s="39" t="n">
        <v>0.720928216321571</v>
      </c>
      <c r="FB7" s="39" t="n">
        <v>1</v>
      </c>
      <c r="FC7" s="5" t="n">
        <v>1</v>
      </c>
      <c r="FD7" s="26" t="s">
        <v>1050</v>
      </c>
      <c r="FE7" s="5" t="n">
        <v>0.25</v>
      </c>
      <c r="FF7" s="0" t="n">
        <v>0</v>
      </c>
      <c r="FG7" s="5" t="n">
        <v>1</v>
      </c>
      <c r="FH7" s="26" t="s">
        <v>1050</v>
      </c>
      <c r="FI7" s="0" t="n">
        <v>0.25</v>
      </c>
      <c r="FJ7" s="0" t="n">
        <v>0</v>
      </c>
      <c r="FK7" s="5" t="n">
        <v>999</v>
      </c>
      <c r="FL7" s="5" t="n">
        <v>999</v>
      </c>
      <c r="FM7" s="5" t="n">
        <v>999</v>
      </c>
      <c r="FN7" s="5" t="n">
        <v>999</v>
      </c>
      <c r="FO7" s="5" t="n">
        <v>0.98</v>
      </c>
      <c r="FP7" s="0" t="n">
        <v>98</v>
      </c>
      <c r="FQ7" s="5" t="n">
        <v>0.977934938324735</v>
      </c>
      <c r="FR7" s="0" t="n">
        <v>98</v>
      </c>
      <c r="FS7" s="7" t="n">
        <v>2014</v>
      </c>
      <c r="FT7" s="5" t="n">
        <v>0.94</v>
      </c>
      <c r="FU7" s="0" t="n">
        <v>94</v>
      </c>
      <c r="FV7" s="24" t="n">
        <v>0.933804814974204</v>
      </c>
      <c r="FW7" s="0" t="n">
        <v>94</v>
      </c>
      <c r="FX7" s="7" t="n">
        <v>2006</v>
      </c>
      <c r="FY7" s="33" t="n">
        <v>0.957934938324735</v>
      </c>
      <c r="FZ7" s="33" t="n">
        <v>0.75</v>
      </c>
      <c r="GA7" s="5" t="n">
        <v>0.944</v>
      </c>
      <c r="GB7" s="0" t="n">
        <v>94.4</v>
      </c>
      <c r="GC7" s="5" t="n">
        <v>0.938217827309257</v>
      </c>
      <c r="GD7" s="0" t="n">
        <v>94.4</v>
      </c>
      <c r="GE7" s="7" t="n">
        <v>2013</v>
      </c>
      <c r="GF7" s="5" t="n">
        <v>1</v>
      </c>
      <c r="GG7" s="5" t="s">
        <v>1050</v>
      </c>
      <c r="GH7" s="5" t="n">
        <v>0.45</v>
      </c>
      <c r="GI7" s="0" t="n">
        <v>45</v>
      </c>
      <c r="GJ7" s="5" t="n">
        <v>1</v>
      </c>
      <c r="GK7" s="26" t="s">
        <v>1050</v>
      </c>
      <c r="GL7" s="5" t="n">
        <v>0.45</v>
      </c>
      <c r="GM7" s="0" t="n">
        <v>45</v>
      </c>
      <c r="GN7" s="31" t="n">
        <v>0.819672131147541</v>
      </c>
      <c r="GO7" s="0" t="n">
        <v>30.5</v>
      </c>
      <c r="GP7" s="31" t="n">
        <v>0.608523099309809</v>
      </c>
      <c r="GQ7" s="0" t="n">
        <v>31</v>
      </c>
      <c r="GR7" s="7" t="n">
        <v>2015</v>
      </c>
      <c r="GS7" s="5" t="n">
        <v>999</v>
      </c>
      <c r="GT7" s="5" t="n">
        <v>999</v>
      </c>
      <c r="GU7" s="7" t="n">
        <v>2015</v>
      </c>
      <c r="GV7" s="39" t="n">
        <v>0.827603264441652</v>
      </c>
      <c r="GW7" s="39" t="n">
        <v>0.75</v>
      </c>
      <c r="GX7" s="5" t="n">
        <v>1</v>
      </c>
      <c r="GY7" s="5" t="s">
        <v>1050</v>
      </c>
      <c r="GZ7" s="24" t="n">
        <v>0.41666665</v>
      </c>
      <c r="HA7" s="24" t="n">
        <v>0.41666665</v>
      </c>
      <c r="HB7" s="5" t="n">
        <v>1</v>
      </c>
      <c r="HC7" s="5" t="s">
        <v>1050</v>
      </c>
      <c r="HD7" s="24" t="n">
        <v>0.356435682750544</v>
      </c>
      <c r="HE7" s="24" t="n">
        <v>0.41666665</v>
      </c>
      <c r="HF7" s="7" t="n">
        <v>2014</v>
      </c>
      <c r="HG7" s="5" t="n">
        <v>0.25</v>
      </c>
      <c r="HH7" s="5" t="n">
        <v>0.25</v>
      </c>
      <c r="HI7" s="5" t="n">
        <v>0.172560187177551</v>
      </c>
      <c r="HJ7" s="5" t="n">
        <v>0.25</v>
      </c>
      <c r="HK7" s="7" t="n">
        <v>2011</v>
      </c>
      <c r="HL7" s="33" t="n">
        <v>0.211280093588776</v>
      </c>
      <c r="HM7" s="33" t="n">
        <v>1</v>
      </c>
      <c r="HN7" s="33" t="n">
        <v>0.875</v>
      </c>
      <c r="HO7" s="5" t="n">
        <v>1</v>
      </c>
      <c r="HP7" s="26" t="s">
        <v>1056</v>
      </c>
      <c r="HQ7" s="5" t="n">
        <v>0.5</v>
      </c>
      <c r="HR7" s="5" t="s">
        <v>1082</v>
      </c>
      <c r="HS7" s="5" t="n">
        <v>0.792</v>
      </c>
      <c r="HT7" s="0" t="n">
        <v>20.8</v>
      </c>
      <c r="HU7" s="7" t="n">
        <v>2014</v>
      </c>
      <c r="HV7" s="32" t="n">
        <v>0.770523358577241</v>
      </c>
      <c r="HW7" s="0" t="n">
        <v>20.8</v>
      </c>
      <c r="HX7" s="7" t="n">
        <v>2014</v>
      </c>
      <c r="HY7" s="7" t="n">
        <v>0</v>
      </c>
      <c r="HZ7" s="26" t="s">
        <v>1050</v>
      </c>
      <c r="IA7" s="41" t="n">
        <v>1598682</v>
      </c>
      <c r="IB7" s="7" t="n">
        <v>2012</v>
      </c>
      <c r="IC7" s="5" t="n">
        <v>1</v>
      </c>
      <c r="ID7" s="26" t="s">
        <v>1050</v>
      </c>
      <c r="IE7" s="33" t="n">
        <v>0.67708722642954</v>
      </c>
      <c r="IF7" s="33" t="n">
        <v>1</v>
      </c>
      <c r="IG7" s="5" t="n">
        <v>1</v>
      </c>
      <c r="IH7" s="26" t="s">
        <v>1050</v>
      </c>
      <c r="II7" s="15" t="n">
        <v>1</v>
      </c>
      <c r="IJ7" s="26" t="s">
        <v>1050</v>
      </c>
      <c r="IK7" s="5" t="n">
        <v>1</v>
      </c>
      <c r="IL7" s="5" t="s">
        <v>1050</v>
      </c>
      <c r="IM7" s="15" t="n">
        <v>1</v>
      </c>
      <c r="IN7" s="15" t="s">
        <v>1050</v>
      </c>
      <c r="IO7" s="15" t="n">
        <v>1</v>
      </c>
      <c r="IP7" s="15" t="s">
        <v>1050</v>
      </c>
      <c r="IQ7" s="5" t="n">
        <v>1</v>
      </c>
      <c r="IR7" s="15" t="s">
        <v>1050</v>
      </c>
      <c r="IS7" s="5" t="n">
        <v>1</v>
      </c>
      <c r="IT7" s="5" t="s">
        <v>1050</v>
      </c>
      <c r="IU7" s="5" t="n">
        <v>1</v>
      </c>
      <c r="IV7" s="5" t="s">
        <v>1050</v>
      </c>
      <c r="IW7" s="5" t="n">
        <v>1</v>
      </c>
      <c r="IX7" s="5" t="s">
        <v>1050</v>
      </c>
      <c r="IY7" s="5" t="n">
        <v>1</v>
      </c>
      <c r="IZ7" s="5" t="s">
        <v>1050</v>
      </c>
      <c r="JA7" s="5" t="n">
        <v>1</v>
      </c>
      <c r="JB7" s="15" t="s">
        <v>1050</v>
      </c>
      <c r="JC7" s="5" t="n">
        <v>1</v>
      </c>
      <c r="JD7" s="5" t="s">
        <v>1050</v>
      </c>
      <c r="JE7" s="5" t="n">
        <v>1</v>
      </c>
      <c r="JF7" s="15" t="s">
        <v>1050</v>
      </c>
      <c r="JG7" s="5" t="n">
        <v>1</v>
      </c>
      <c r="JH7" s="15" t="s">
        <v>1050</v>
      </c>
      <c r="JI7" s="5" t="n">
        <v>1</v>
      </c>
      <c r="JJ7" s="5" t="s">
        <v>1050</v>
      </c>
      <c r="JK7" s="5" t="n">
        <v>1</v>
      </c>
      <c r="JL7" s="5" t="s">
        <v>1050</v>
      </c>
      <c r="JM7" s="5" t="n">
        <v>1</v>
      </c>
      <c r="JN7" s="15" t="s">
        <v>1050</v>
      </c>
      <c r="JO7" s="5" t="n">
        <v>0.33</v>
      </c>
      <c r="JP7" s="7" t="s">
        <v>1083</v>
      </c>
      <c r="JQ7" s="5" t="n">
        <v>1</v>
      </c>
      <c r="JR7" s="7" t="s">
        <v>1051</v>
      </c>
      <c r="JS7" s="33" t="n">
        <v>0.964736842105263</v>
      </c>
      <c r="JT7" s="33" t="n">
        <v>1</v>
      </c>
      <c r="JU7" s="5" t="n">
        <v>1</v>
      </c>
      <c r="JV7" s="5" t="n">
        <v>1.0053</v>
      </c>
      <c r="JW7" s="8" t="n">
        <f aca="false">JV7-OY7</f>
        <v>0.0749000000000001</v>
      </c>
      <c r="JX7" s="5" t="n">
        <v>1.0214</v>
      </c>
      <c r="JY7" s="4" t="n">
        <v>1.0214</v>
      </c>
      <c r="JZ7" s="5" t="n">
        <v>0.9885</v>
      </c>
      <c r="KA7" s="4" t="n">
        <v>0.9885</v>
      </c>
      <c r="KB7" s="34" t="n">
        <f aca="false">KA7/JY7</f>
        <v>0.967789308791854</v>
      </c>
      <c r="KC7" s="9" t="s">
        <v>1060</v>
      </c>
      <c r="KD7" s="5" t="n">
        <v>999</v>
      </c>
      <c r="KE7" s="4" t="n">
        <v>999</v>
      </c>
      <c r="KF7" s="5" t="n">
        <v>999</v>
      </c>
      <c r="KG7" s="4" t="n">
        <v>999</v>
      </c>
      <c r="KH7" s="34" t="n">
        <v>999</v>
      </c>
      <c r="KI7" s="34" t="n">
        <v>999</v>
      </c>
      <c r="KJ7" s="5" t="n">
        <v>999</v>
      </c>
      <c r="KK7" s="4" t="n">
        <v>999</v>
      </c>
      <c r="KL7" s="5" t="n">
        <v>999</v>
      </c>
      <c r="KM7" s="4" t="n">
        <v>999</v>
      </c>
      <c r="KN7" s="5" t="n">
        <v>999</v>
      </c>
      <c r="KO7" s="4" t="n">
        <v>999</v>
      </c>
      <c r="KP7" s="34" t="n">
        <v>999</v>
      </c>
      <c r="KQ7" s="34" t="n">
        <v>999</v>
      </c>
      <c r="KR7" s="5" t="n">
        <v>999</v>
      </c>
      <c r="KS7" s="4" t="n">
        <v>999</v>
      </c>
      <c r="KT7" s="5" t="n">
        <v>999</v>
      </c>
      <c r="KU7" s="5" t="n">
        <v>999</v>
      </c>
      <c r="KV7" s="8"/>
      <c r="KW7" s="5" t="n">
        <v>999</v>
      </c>
      <c r="KX7" s="5" t="n">
        <v>999</v>
      </c>
      <c r="KY7" s="34" t="n">
        <v>999</v>
      </c>
      <c r="KZ7" s="34" t="n">
        <v>999</v>
      </c>
      <c r="LA7" s="5" t="n">
        <v>1</v>
      </c>
      <c r="LB7" s="5" t="n">
        <v>1.004</v>
      </c>
      <c r="LC7" s="8" t="n">
        <f aca="false">LB7-QG7</f>
        <v>0.121</v>
      </c>
      <c r="LD7" s="5" t="n">
        <v>0.996870876719179</v>
      </c>
      <c r="LE7" s="5" t="n">
        <v>0.9964</v>
      </c>
      <c r="LF7" s="5" t="n">
        <v>1.0105173310272</v>
      </c>
      <c r="LG7" s="5" t="n">
        <v>1.0121</v>
      </c>
      <c r="LH7" s="34" t="n">
        <f aca="false">LG7/LE7</f>
        <v>1.01575672420715</v>
      </c>
      <c r="LI7" s="9" t="s">
        <v>1064</v>
      </c>
      <c r="LJ7" s="5" t="n">
        <v>999</v>
      </c>
      <c r="LK7" s="5" t="n">
        <v>999</v>
      </c>
      <c r="LL7" s="5" t="n">
        <v>999</v>
      </c>
      <c r="LM7" s="5" t="n">
        <v>999</v>
      </c>
      <c r="LN7" s="34" t="n">
        <v>999</v>
      </c>
      <c r="LO7" s="34" t="n">
        <v>999</v>
      </c>
      <c r="LP7" s="5" t="n">
        <v>999</v>
      </c>
      <c r="LQ7" s="5" t="n">
        <v>999</v>
      </c>
      <c r="LR7" s="5" t="n">
        <v>999</v>
      </c>
      <c r="LS7" s="5" t="n">
        <v>999</v>
      </c>
      <c r="LT7" s="7" t="n">
        <v>999</v>
      </c>
      <c r="LU7" s="5" t="n">
        <v>999</v>
      </c>
      <c r="LV7" s="34" t="n">
        <v>999</v>
      </c>
      <c r="LW7" s="34" t="n">
        <v>999</v>
      </c>
      <c r="LX7" s="7" t="n">
        <v>999</v>
      </c>
      <c r="LY7" s="5" t="n">
        <v>999</v>
      </c>
      <c r="LZ7" s="5" t="n">
        <v>999</v>
      </c>
      <c r="MA7" s="5" t="n">
        <v>999</v>
      </c>
      <c r="MB7" s="34" t="n">
        <v>999</v>
      </c>
      <c r="MC7" s="34" t="n">
        <v>999</v>
      </c>
      <c r="MD7" s="8"/>
      <c r="ME7" s="5" t="n">
        <v>999</v>
      </c>
      <c r="MF7" s="15" t="n">
        <v>999</v>
      </c>
      <c r="MG7" s="34" t="n">
        <v>999</v>
      </c>
      <c r="MH7" s="34" t="n">
        <v>999</v>
      </c>
      <c r="MI7" s="5" t="n">
        <v>0.227943491982467</v>
      </c>
      <c r="MJ7" s="5" t="n">
        <v>0.3002</v>
      </c>
      <c r="MK7" s="5" t="n">
        <v>0.407291898557863</v>
      </c>
      <c r="ML7" s="5" t="n">
        <v>0.3181</v>
      </c>
      <c r="MM7" s="5" t="n">
        <v>0.376000665749655</v>
      </c>
      <c r="MN7" s="5" t="n">
        <v>0.2821</v>
      </c>
      <c r="MO7" s="34" t="n">
        <f aca="false">MN7/ML7</f>
        <v>0.886828041496385</v>
      </c>
      <c r="MP7" s="9" t="s">
        <v>1060</v>
      </c>
      <c r="MQ7" s="5" t="n">
        <v>999</v>
      </c>
      <c r="MR7" s="5" t="n">
        <v>999</v>
      </c>
      <c r="MS7" s="5" t="n">
        <v>999</v>
      </c>
      <c r="MT7" s="5" t="n">
        <v>999</v>
      </c>
      <c r="MU7" s="34" t="n">
        <v>999</v>
      </c>
      <c r="MV7" s="34" t="n">
        <v>999</v>
      </c>
      <c r="MW7" s="5" t="n">
        <v>999</v>
      </c>
      <c r="MX7" s="5" t="n">
        <v>999</v>
      </c>
      <c r="MY7" s="5" t="n">
        <v>999</v>
      </c>
      <c r="MZ7" s="5" t="n">
        <v>999</v>
      </c>
      <c r="NA7" s="5" t="n">
        <v>999</v>
      </c>
      <c r="NB7" s="5" t="n">
        <v>999</v>
      </c>
      <c r="NC7" s="34" t="n">
        <v>999</v>
      </c>
      <c r="ND7" s="34" t="n">
        <v>999</v>
      </c>
      <c r="NE7" s="5" t="n">
        <v>999</v>
      </c>
      <c r="NF7" s="5" t="n">
        <v>999</v>
      </c>
      <c r="NG7" s="5" t="n">
        <v>999</v>
      </c>
      <c r="NH7" s="34" t="n">
        <v>999</v>
      </c>
      <c r="NI7" s="34" t="n">
        <v>999</v>
      </c>
      <c r="NJ7" s="8"/>
      <c r="NK7" s="5" t="n">
        <v>999</v>
      </c>
      <c r="NL7" s="5" t="n">
        <v>999</v>
      </c>
      <c r="NM7" s="5" t="n">
        <v>999</v>
      </c>
      <c r="NN7" s="34" t="n">
        <v>999</v>
      </c>
      <c r="NO7" s="34" t="n">
        <v>999</v>
      </c>
      <c r="NP7" s="5" t="n">
        <v>0.852495062700851</v>
      </c>
      <c r="NQ7" s="5" t="n">
        <v>0.8663</v>
      </c>
      <c r="NR7" s="5" t="n">
        <v>0.837024829123917</v>
      </c>
      <c r="NS7" s="5" t="n">
        <v>0.8125</v>
      </c>
      <c r="NT7" s="5" t="n">
        <v>0.932897689644621</v>
      </c>
      <c r="NU7" s="5" t="n">
        <v>0.9228</v>
      </c>
      <c r="NV7" s="34" t="n">
        <f aca="false">NU7/NS7</f>
        <v>1.13575384615385</v>
      </c>
      <c r="NW7" s="9" t="s">
        <v>1064</v>
      </c>
      <c r="NX7" s="5" t="n">
        <v>999</v>
      </c>
      <c r="NY7" s="5" t="n">
        <v>999</v>
      </c>
      <c r="NZ7" s="5" t="n">
        <v>999</v>
      </c>
      <c r="OA7" s="5" t="n">
        <v>999</v>
      </c>
      <c r="OB7" s="34" t="n">
        <v>999</v>
      </c>
      <c r="OC7" s="34" t="n">
        <v>999</v>
      </c>
      <c r="OD7" s="5" t="n">
        <v>999</v>
      </c>
      <c r="OE7" s="5" t="n">
        <v>999</v>
      </c>
      <c r="OF7" s="5" t="n">
        <v>999</v>
      </c>
      <c r="OG7" s="5" t="n">
        <v>999</v>
      </c>
      <c r="OH7" s="5" t="n">
        <v>999</v>
      </c>
      <c r="OI7" s="5" t="n">
        <v>999</v>
      </c>
      <c r="OJ7" s="34" t="n">
        <v>999</v>
      </c>
      <c r="OK7" s="34" t="n">
        <v>999</v>
      </c>
      <c r="OL7" s="5" t="n">
        <v>999</v>
      </c>
      <c r="OM7" s="5" t="n">
        <v>999</v>
      </c>
      <c r="ON7" s="7" t="n">
        <v>999</v>
      </c>
      <c r="OO7" s="5" t="n">
        <v>999</v>
      </c>
      <c r="OP7" s="34" t="n">
        <v>999</v>
      </c>
      <c r="OQ7" s="34" t="n">
        <v>999</v>
      </c>
      <c r="OR7" s="8"/>
      <c r="OS7" s="5" t="n">
        <v>999</v>
      </c>
      <c r="OT7" s="5" t="n">
        <v>999</v>
      </c>
      <c r="OU7" s="34" t="n">
        <v>999</v>
      </c>
      <c r="OV7" s="34" t="n">
        <v>999</v>
      </c>
      <c r="OW7" s="5" t="n">
        <v>2014</v>
      </c>
      <c r="OX7" s="5" t="n">
        <v>0.9304</v>
      </c>
      <c r="OY7" s="5" t="n">
        <v>0.9304</v>
      </c>
      <c r="OZ7" s="8" t="n">
        <f aca="false">1-OY7</f>
        <v>0.0696</v>
      </c>
      <c r="PA7" s="5" t="n">
        <v>0.931</v>
      </c>
      <c r="PB7" s="5" t="n">
        <v>0.931</v>
      </c>
      <c r="PC7" s="5" t="n">
        <v>0.9297</v>
      </c>
      <c r="PD7" s="5" t="n">
        <v>0.9297</v>
      </c>
      <c r="PE7" s="34" t="n">
        <f aca="false">PD7/PB7</f>
        <v>0.99860365198711</v>
      </c>
      <c r="PF7" s="9" t="s">
        <v>1060</v>
      </c>
      <c r="PG7" s="5" t="n">
        <v>999</v>
      </c>
      <c r="PH7" s="5" t="n">
        <v>999</v>
      </c>
      <c r="PI7" s="5" t="n">
        <v>999</v>
      </c>
      <c r="PJ7" s="5" t="n">
        <v>999</v>
      </c>
      <c r="PK7" s="34" t="n">
        <v>999</v>
      </c>
      <c r="PL7" s="34" t="n">
        <v>999</v>
      </c>
      <c r="PM7" s="5" t="n">
        <v>999</v>
      </c>
      <c r="PN7" s="5" t="n">
        <v>999</v>
      </c>
      <c r="PO7" s="5" t="n">
        <v>999</v>
      </c>
      <c r="PP7" s="5" t="n">
        <v>999</v>
      </c>
      <c r="PQ7" s="5" t="n">
        <v>999</v>
      </c>
      <c r="PR7" s="5" t="n">
        <v>999</v>
      </c>
      <c r="PS7" s="34" t="n">
        <v>999</v>
      </c>
      <c r="PT7" s="34" t="n">
        <v>999</v>
      </c>
      <c r="PU7" s="5" t="n">
        <v>999</v>
      </c>
      <c r="PV7" s="5" t="n">
        <v>999</v>
      </c>
      <c r="PW7" s="5" t="n">
        <v>999</v>
      </c>
      <c r="PX7" s="5" t="n">
        <v>999</v>
      </c>
      <c r="PY7" s="34" t="n">
        <v>999</v>
      </c>
      <c r="PZ7" s="34" t="n">
        <v>999</v>
      </c>
      <c r="QA7" s="8"/>
      <c r="QB7" s="5" t="n">
        <v>999</v>
      </c>
      <c r="QC7" s="5" t="n">
        <v>999</v>
      </c>
      <c r="QD7" s="34" t="n">
        <v>999</v>
      </c>
      <c r="QE7" s="34" t="n">
        <v>999</v>
      </c>
      <c r="QF7" s="5" t="n">
        <v>0.870919389199698</v>
      </c>
      <c r="QG7" s="5" t="n">
        <v>0.883</v>
      </c>
      <c r="QH7" s="8" t="n">
        <f aca="false">1-QG7</f>
        <v>0.117</v>
      </c>
      <c r="QI7" s="5" t="n">
        <v>999</v>
      </c>
      <c r="QJ7" s="5" t="n">
        <v>999</v>
      </c>
      <c r="QK7" s="5" t="n">
        <v>999</v>
      </c>
      <c r="QL7" s="5" t="n">
        <v>999</v>
      </c>
      <c r="QM7" s="34" t="n">
        <v>999</v>
      </c>
      <c r="QN7" s="34" t="n">
        <v>999</v>
      </c>
      <c r="QO7" s="5" t="n">
        <v>999</v>
      </c>
      <c r="QP7" s="5" t="n">
        <v>999</v>
      </c>
      <c r="QQ7" s="5" t="n">
        <v>999</v>
      </c>
      <c r="QR7" s="5" t="n">
        <v>999</v>
      </c>
      <c r="QS7" s="34" t="n">
        <v>999</v>
      </c>
      <c r="QT7" s="34" t="n">
        <v>999</v>
      </c>
      <c r="QU7" s="5" t="n">
        <v>999</v>
      </c>
      <c r="QV7" s="5" t="n">
        <v>999</v>
      </c>
      <c r="QW7" s="5" t="n">
        <v>999</v>
      </c>
      <c r="QX7" s="5" t="n">
        <v>999</v>
      </c>
      <c r="QY7" s="5" t="n">
        <v>999</v>
      </c>
      <c r="QZ7" s="5" t="n">
        <v>999</v>
      </c>
      <c r="RA7" s="34" t="n">
        <v>999</v>
      </c>
      <c r="RB7" s="34" t="n">
        <v>999</v>
      </c>
      <c r="RC7" s="5" t="n">
        <v>999</v>
      </c>
      <c r="RD7" s="5" t="n">
        <v>999</v>
      </c>
      <c r="RE7" s="5" t="n">
        <v>999</v>
      </c>
      <c r="RF7" s="5" t="n">
        <v>999</v>
      </c>
      <c r="RG7" s="34" t="n">
        <v>999</v>
      </c>
      <c r="RH7" s="34" t="n">
        <v>999</v>
      </c>
      <c r="RI7" s="8"/>
      <c r="RJ7" s="5" t="n">
        <v>999</v>
      </c>
      <c r="RK7" s="5" t="n">
        <v>999</v>
      </c>
      <c r="RL7" s="34" t="n">
        <v>999</v>
      </c>
      <c r="RM7" s="34" t="n">
        <v>999</v>
      </c>
      <c r="RN7" s="5" t="n">
        <v>2014</v>
      </c>
      <c r="RO7" s="24" t="n">
        <v>0.9631</v>
      </c>
      <c r="RP7" s="24" t="n">
        <v>0.9631</v>
      </c>
      <c r="RQ7" s="24" t="n">
        <v>0.9634</v>
      </c>
      <c r="RR7" s="24" t="n">
        <v>0.9634</v>
      </c>
      <c r="RS7" s="24" t="n">
        <v>0.9628</v>
      </c>
      <c r="RT7" s="24" t="n">
        <v>0.9628</v>
      </c>
      <c r="RU7" s="34" t="n">
        <f aca="false">RT7/RR7</f>
        <v>0.999377205729707</v>
      </c>
      <c r="RV7" s="9" t="s">
        <v>1060</v>
      </c>
      <c r="RW7" s="5" t="n">
        <v>999</v>
      </c>
      <c r="RX7" s="5" t="n">
        <v>999</v>
      </c>
      <c r="RY7" s="5" t="n">
        <v>999</v>
      </c>
      <c r="RZ7" s="5" t="n">
        <v>999</v>
      </c>
      <c r="SA7" s="34" t="n">
        <v>999</v>
      </c>
      <c r="SB7" s="34" t="n">
        <v>999</v>
      </c>
      <c r="SC7" s="5" t="n">
        <v>999</v>
      </c>
      <c r="SD7" s="5" t="n">
        <v>999</v>
      </c>
      <c r="SE7" s="5" t="n">
        <v>999</v>
      </c>
      <c r="SF7" s="5" t="n">
        <v>999</v>
      </c>
      <c r="SG7" s="5" t="n">
        <v>999</v>
      </c>
      <c r="SH7" s="5" t="n">
        <v>999</v>
      </c>
      <c r="SI7" s="34" t="n">
        <v>999</v>
      </c>
      <c r="SJ7" s="34" t="n">
        <v>999</v>
      </c>
      <c r="SK7" s="5" t="n">
        <v>999</v>
      </c>
      <c r="SL7" s="5" t="n">
        <v>999</v>
      </c>
      <c r="SM7" s="5" t="n">
        <v>999</v>
      </c>
      <c r="SN7" s="5" t="n">
        <v>999</v>
      </c>
      <c r="SO7" s="34" t="n">
        <v>999</v>
      </c>
      <c r="SP7" s="34" t="n">
        <v>999</v>
      </c>
      <c r="SQ7" s="8"/>
      <c r="SR7" s="5" t="n">
        <v>999</v>
      </c>
      <c r="SS7" s="5" t="n">
        <v>999</v>
      </c>
      <c r="ST7" s="34" t="n">
        <v>999</v>
      </c>
      <c r="SU7" s="34" t="n">
        <v>999</v>
      </c>
      <c r="SV7" s="24" t="n">
        <v>0.96546817847821</v>
      </c>
      <c r="SW7" s="24" t="n">
        <v>0.9687</v>
      </c>
      <c r="SX7" s="24" t="n">
        <v>0.968361086827256</v>
      </c>
      <c r="SY7" s="24" t="n">
        <v>0.9636</v>
      </c>
      <c r="SZ7" s="24" t="n">
        <v>0.977400776305183</v>
      </c>
      <c r="TA7" s="24" t="n">
        <v>0.974</v>
      </c>
      <c r="TB7" s="34" t="n">
        <f aca="false">TA7/SY7</f>
        <v>1.01079286010793</v>
      </c>
      <c r="TC7" s="9" t="s">
        <v>1064</v>
      </c>
      <c r="TD7" s="5" t="n">
        <v>999</v>
      </c>
      <c r="TE7" s="5" t="n">
        <v>999</v>
      </c>
      <c r="TF7" s="5" t="n">
        <v>999</v>
      </c>
      <c r="TG7" s="5" t="n">
        <v>999</v>
      </c>
      <c r="TH7" s="34" t="n">
        <v>999</v>
      </c>
      <c r="TI7" s="34" t="n">
        <v>999</v>
      </c>
      <c r="TJ7" s="5" t="n">
        <v>999</v>
      </c>
      <c r="TK7" s="5" t="n">
        <v>999</v>
      </c>
      <c r="TL7" s="5" t="n">
        <v>999</v>
      </c>
      <c r="TM7" s="5" t="n">
        <v>999</v>
      </c>
      <c r="TN7" s="5" t="n">
        <v>999</v>
      </c>
      <c r="TO7" s="5" t="n">
        <v>999</v>
      </c>
      <c r="TP7" s="34" t="n">
        <v>999</v>
      </c>
      <c r="TQ7" s="34" t="n">
        <v>999</v>
      </c>
      <c r="TR7" s="5" t="n">
        <v>999</v>
      </c>
      <c r="TS7" s="5" t="n">
        <v>999</v>
      </c>
      <c r="TT7" s="5" t="n">
        <v>999</v>
      </c>
      <c r="TU7" s="5" t="n">
        <v>999</v>
      </c>
      <c r="TV7" s="34" t="n">
        <v>999</v>
      </c>
      <c r="TW7" s="34" t="n">
        <v>999</v>
      </c>
      <c r="TX7" s="8"/>
      <c r="TY7" s="5" t="n">
        <v>999</v>
      </c>
      <c r="TZ7" s="5" t="n">
        <v>999</v>
      </c>
      <c r="UA7" s="34" t="n">
        <v>999</v>
      </c>
      <c r="UB7" s="34" t="n">
        <v>999</v>
      </c>
      <c r="UC7" s="5" t="n">
        <v>999</v>
      </c>
      <c r="UD7" s="5" t="n">
        <v>999</v>
      </c>
      <c r="UE7" s="5" t="n">
        <v>999</v>
      </c>
      <c r="UF7" s="5" t="n">
        <v>999</v>
      </c>
      <c r="UG7" s="5" t="n">
        <v>999</v>
      </c>
      <c r="UH7" s="5" t="n">
        <v>999</v>
      </c>
      <c r="UI7" s="34" t="n">
        <v>999</v>
      </c>
      <c r="UJ7" s="34" t="n">
        <v>999</v>
      </c>
      <c r="UK7" s="5" t="n">
        <v>999</v>
      </c>
      <c r="UL7" s="5" t="n">
        <v>999</v>
      </c>
      <c r="UM7" s="5" t="n">
        <v>999</v>
      </c>
      <c r="UN7" s="5" t="n">
        <v>999</v>
      </c>
      <c r="UO7" s="34" t="n">
        <v>999</v>
      </c>
      <c r="UP7" s="34" t="n">
        <v>999</v>
      </c>
      <c r="UQ7" s="5" t="n">
        <v>999</v>
      </c>
      <c r="UR7" s="5" t="n">
        <v>999</v>
      </c>
      <c r="US7" s="5" t="n">
        <v>999</v>
      </c>
      <c r="UT7" s="5" t="n">
        <v>999</v>
      </c>
      <c r="UU7" s="5" t="n">
        <v>999</v>
      </c>
      <c r="UV7" s="5" t="n">
        <v>999</v>
      </c>
      <c r="UW7" s="34" t="n">
        <v>999</v>
      </c>
      <c r="UX7" s="34" t="n">
        <v>999</v>
      </c>
      <c r="UY7" s="5" t="n">
        <v>999</v>
      </c>
      <c r="UZ7" s="5" t="n">
        <v>999</v>
      </c>
      <c r="VA7" s="5" t="n">
        <v>999</v>
      </c>
      <c r="VB7" s="5" t="n">
        <v>999</v>
      </c>
      <c r="VC7" s="34" t="n">
        <v>999</v>
      </c>
      <c r="VD7" s="34" t="n">
        <v>999</v>
      </c>
      <c r="VE7" s="8"/>
      <c r="VF7" s="5" t="n">
        <v>999</v>
      </c>
      <c r="VG7" s="5" t="n">
        <v>999</v>
      </c>
      <c r="VH7" s="34" t="n">
        <v>999</v>
      </c>
      <c r="VI7" s="34" t="n">
        <v>999</v>
      </c>
      <c r="VJ7" s="24" t="n">
        <v>0.0397285158924542</v>
      </c>
      <c r="VK7" s="24" t="n">
        <v>0.1296</v>
      </c>
      <c r="VL7" s="24" t="n">
        <v>0.245881289322191</v>
      </c>
      <c r="VM7" s="24" t="n">
        <v>0.1324</v>
      </c>
      <c r="VN7" s="24" t="n">
        <v>0.240926844127558</v>
      </c>
      <c r="VO7" s="24" t="n">
        <v>0.1267</v>
      </c>
      <c r="VP7" s="34" t="n">
        <f aca="false">VO7/VM7</f>
        <v>0.956948640483384</v>
      </c>
      <c r="VQ7" s="9" t="s">
        <v>1060</v>
      </c>
      <c r="VR7" s="5" t="n">
        <v>999</v>
      </c>
      <c r="VS7" s="5" t="n">
        <v>999</v>
      </c>
      <c r="VT7" s="5" t="n">
        <v>999</v>
      </c>
      <c r="VU7" s="5" t="n">
        <v>999</v>
      </c>
      <c r="VV7" s="34" t="n">
        <v>999</v>
      </c>
      <c r="VW7" s="34" t="n">
        <v>999</v>
      </c>
      <c r="VX7" s="5" t="n">
        <v>999</v>
      </c>
      <c r="VY7" s="5" t="n">
        <v>999</v>
      </c>
      <c r="VZ7" s="5" t="n">
        <v>999</v>
      </c>
      <c r="WA7" s="5" t="n">
        <v>999</v>
      </c>
      <c r="WB7" s="5" t="n">
        <v>999</v>
      </c>
      <c r="WC7" s="5" t="n">
        <v>999</v>
      </c>
      <c r="WD7" s="34" t="n">
        <v>999</v>
      </c>
      <c r="WE7" s="34" t="n">
        <v>999</v>
      </c>
      <c r="WF7" s="5" t="n">
        <v>999</v>
      </c>
      <c r="WG7" s="5" t="n">
        <v>999</v>
      </c>
      <c r="WH7" s="5" t="n">
        <v>999</v>
      </c>
      <c r="WI7" s="5" t="n">
        <v>999</v>
      </c>
      <c r="WJ7" s="34" t="n">
        <v>999</v>
      </c>
      <c r="WK7" s="34" t="n">
        <v>999</v>
      </c>
      <c r="WL7" s="8"/>
      <c r="WM7" s="5" t="n">
        <v>999</v>
      </c>
      <c r="WN7" s="5" t="n">
        <v>999</v>
      </c>
      <c r="WO7" s="34" t="n">
        <v>999</v>
      </c>
      <c r="WP7" s="34" t="n">
        <v>999</v>
      </c>
      <c r="WQ7" s="5" t="n">
        <v>2014</v>
      </c>
      <c r="WR7" s="33" t="n">
        <v>0.762459472117109</v>
      </c>
      <c r="WS7" s="33" t="n">
        <v>0.21969696969697</v>
      </c>
      <c r="WT7" s="33" t="n">
        <v>0.73989898989899</v>
      </c>
      <c r="WU7" s="5" t="n">
        <v>1</v>
      </c>
      <c r="WV7" s="5" t="s">
        <v>1050</v>
      </c>
      <c r="WW7" s="5" t="n">
        <v>1</v>
      </c>
      <c r="WX7" s="5" t="s">
        <v>1050</v>
      </c>
      <c r="WY7" s="5" t="n">
        <v>1</v>
      </c>
      <c r="WZ7" s="5" t="s">
        <v>1050</v>
      </c>
      <c r="XA7" s="5" t="n">
        <v>1</v>
      </c>
      <c r="XB7" s="5" t="s">
        <v>1050</v>
      </c>
      <c r="XC7" s="5" t="n">
        <v>1</v>
      </c>
      <c r="XD7" s="5" t="s">
        <v>1050</v>
      </c>
      <c r="XE7" s="5" t="n">
        <v>1</v>
      </c>
      <c r="XF7" s="5" t="s">
        <v>1050</v>
      </c>
      <c r="XG7" s="5" t="n">
        <v>1</v>
      </c>
      <c r="XH7" s="5" t="s">
        <v>1050</v>
      </c>
      <c r="XI7" s="5" t="n">
        <v>1</v>
      </c>
      <c r="XJ7" s="5" t="s">
        <v>1050</v>
      </c>
      <c r="XK7" s="5" t="n">
        <v>1</v>
      </c>
      <c r="XL7" s="5" t="s">
        <v>1050</v>
      </c>
      <c r="XM7" s="5" t="n">
        <v>1</v>
      </c>
      <c r="XN7" s="5" t="s">
        <v>1050</v>
      </c>
      <c r="XO7" s="5" t="n">
        <v>0</v>
      </c>
      <c r="XP7" s="5" t="s">
        <v>1051</v>
      </c>
      <c r="XQ7" s="5" t="n">
        <v>0</v>
      </c>
      <c r="XR7" s="5" t="s">
        <v>1051</v>
      </c>
      <c r="XS7" s="5" t="n">
        <v>0</v>
      </c>
      <c r="XT7" s="5" t="s">
        <v>1051</v>
      </c>
      <c r="XU7" s="5" t="n">
        <v>0</v>
      </c>
      <c r="XV7" s="5" t="s">
        <v>1051</v>
      </c>
      <c r="XW7" s="5" t="n">
        <v>0</v>
      </c>
      <c r="XX7" s="5" t="s">
        <v>1051</v>
      </c>
      <c r="XY7" s="5" t="n">
        <v>1</v>
      </c>
      <c r="XZ7" s="5" t="s">
        <v>1050</v>
      </c>
      <c r="YA7" s="5" t="n">
        <v>1</v>
      </c>
      <c r="YB7" s="5" t="s">
        <v>1050</v>
      </c>
      <c r="YC7" s="5" t="n">
        <v>1</v>
      </c>
      <c r="YD7" s="5" t="s">
        <v>1050</v>
      </c>
      <c r="YE7" s="5" t="n">
        <v>1</v>
      </c>
      <c r="YF7" s="5" t="s">
        <v>1050</v>
      </c>
      <c r="YG7" s="5" t="n">
        <v>0</v>
      </c>
      <c r="YH7" s="5" t="s">
        <v>1051</v>
      </c>
      <c r="YI7" s="33" t="n">
        <v>0.68421052631579</v>
      </c>
      <c r="YJ7" s="33" t="n">
        <v>1</v>
      </c>
      <c r="YK7" s="5" t="n">
        <v>1</v>
      </c>
      <c r="YL7" s="5" t="s">
        <v>1050</v>
      </c>
      <c r="YM7" s="5" t="n">
        <v>0.33</v>
      </c>
      <c r="YN7" s="5" t="s">
        <v>1068</v>
      </c>
      <c r="YO7" s="5" t="n">
        <v>1</v>
      </c>
      <c r="YP7" s="5" t="s">
        <v>1050</v>
      </c>
      <c r="YQ7" s="5" t="n">
        <v>0.33</v>
      </c>
      <c r="YR7" s="5" t="s">
        <v>1084</v>
      </c>
      <c r="YS7" s="33" t="n">
        <v>0.665</v>
      </c>
      <c r="YT7" s="33" t="n">
        <v>1</v>
      </c>
      <c r="YU7" s="5" t="n">
        <v>0</v>
      </c>
      <c r="YV7" s="5" t="s">
        <v>1051</v>
      </c>
      <c r="YW7" s="5" t="n">
        <v>0</v>
      </c>
      <c r="YX7" s="5" t="s">
        <v>1051</v>
      </c>
      <c r="YY7" s="5" t="n">
        <v>0</v>
      </c>
      <c r="YZ7" s="5" t="s">
        <v>1051</v>
      </c>
      <c r="ZA7" s="5" t="n">
        <v>0</v>
      </c>
      <c r="ZB7" s="5" t="s">
        <v>1051</v>
      </c>
      <c r="ZC7" s="5" t="n">
        <v>0</v>
      </c>
      <c r="ZD7" s="5" t="s">
        <v>1051</v>
      </c>
      <c r="ZE7" s="5" t="n">
        <v>0</v>
      </c>
      <c r="ZF7" s="5" t="s">
        <v>1051</v>
      </c>
      <c r="ZG7" s="5" t="n">
        <v>0</v>
      </c>
      <c r="ZH7" s="5" t="s">
        <v>1051</v>
      </c>
      <c r="ZI7" s="5" t="n">
        <v>0</v>
      </c>
      <c r="ZJ7" s="5" t="s">
        <v>1051</v>
      </c>
      <c r="ZK7" s="5" t="n">
        <v>999</v>
      </c>
      <c r="ZL7" s="5" t="n">
        <v>999</v>
      </c>
      <c r="ZM7" s="5" t="n">
        <v>999</v>
      </c>
      <c r="ZN7" s="5" t="n">
        <v>999</v>
      </c>
      <c r="ZO7" s="5" t="n">
        <v>999</v>
      </c>
      <c r="ZP7" s="5" t="n">
        <v>999</v>
      </c>
      <c r="ZQ7" s="34" t="n">
        <v>999</v>
      </c>
      <c r="ZR7" s="34" t="n">
        <v>999</v>
      </c>
      <c r="ZS7" s="5" t="n">
        <v>999</v>
      </c>
      <c r="ZT7" s="5" t="n">
        <v>999</v>
      </c>
      <c r="ZU7" s="5" t="n">
        <v>999</v>
      </c>
      <c r="ZV7" s="5" t="n">
        <v>999</v>
      </c>
      <c r="ZW7" s="34" t="n">
        <v>999</v>
      </c>
      <c r="ZX7" s="34" t="n">
        <v>999</v>
      </c>
      <c r="ZY7" s="5" t="n">
        <v>999</v>
      </c>
      <c r="ZZ7" s="5" t="n">
        <v>999</v>
      </c>
      <c r="AAA7" s="5" t="n">
        <v>999</v>
      </c>
      <c r="AAB7" s="5" t="n">
        <v>999</v>
      </c>
      <c r="AAC7" s="5" t="n">
        <v>999</v>
      </c>
      <c r="AAD7" s="5" t="n">
        <v>999</v>
      </c>
      <c r="AAE7" s="34" t="n">
        <v>999</v>
      </c>
      <c r="AAF7" s="34" t="n">
        <v>999</v>
      </c>
      <c r="AAG7" s="5" t="n">
        <v>999</v>
      </c>
      <c r="AAH7" s="5" t="n">
        <v>999</v>
      </c>
      <c r="AAI7" s="5" t="n">
        <v>999</v>
      </c>
      <c r="AAJ7" s="5" t="n">
        <v>999</v>
      </c>
      <c r="AAK7" s="34" t="n">
        <v>999</v>
      </c>
      <c r="AAL7" s="34" t="n">
        <v>999</v>
      </c>
      <c r="AAM7" s="8"/>
      <c r="AAN7" s="5" t="n">
        <v>999</v>
      </c>
      <c r="AAO7" s="5" t="n">
        <v>999</v>
      </c>
      <c r="AAP7" s="34" t="n">
        <v>999</v>
      </c>
      <c r="AAQ7" s="34" t="n">
        <v>999</v>
      </c>
      <c r="AAR7" s="24" t="n">
        <v>0.244</v>
      </c>
      <c r="AAS7" s="24" t="n">
        <v>0.244</v>
      </c>
      <c r="AAT7" s="5" t="n">
        <v>999</v>
      </c>
      <c r="AAU7" s="5" t="n">
        <v>999</v>
      </c>
      <c r="AAV7" s="5" t="n">
        <v>999</v>
      </c>
      <c r="AAW7" s="5" t="n">
        <v>999</v>
      </c>
      <c r="AAX7" s="34" t="n">
        <v>999</v>
      </c>
      <c r="AAY7" s="34" t="n">
        <v>999</v>
      </c>
      <c r="AAZ7" s="5" t="n">
        <v>999</v>
      </c>
      <c r="ABA7" s="5" t="n">
        <v>999</v>
      </c>
      <c r="ABB7" s="5" t="n">
        <v>999</v>
      </c>
      <c r="ABC7" s="5" t="n">
        <v>999</v>
      </c>
      <c r="ABD7" s="34" t="n">
        <v>999</v>
      </c>
      <c r="ABE7" s="34" t="n">
        <v>999</v>
      </c>
      <c r="ABF7" s="5" t="n">
        <v>999</v>
      </c>
      <c r="ABG7" s="5" t="n">
        <v>999</v>
      </c>
      <c r="ABH7" s="5" t="n">
        <v>999</v>
      </c>
      <c r="ABI7" s="5" t="n">
        <v>999</v>
      </c>
      <c r="ABJ7" s="5" t="n">
        <v>999</v>
      </c>
      <c r="ABK7" s="5" t="n">
        <v>999</v>
      </c>
      <c r="ABL7" s="34" t="n">
        <v>999</v>
      </c>
      <c r="ABM7" s="34" t="n">
        <v>999</v>
      </c>
      <c r="ABN7" s="5" t="n">
        <v>999</v>
      </c>
      <c r="ABO7" s="5" t="n">
        <v>999</v>
      </c>
      <c r="ABP7" s="5" t="n">
        <v>999</v>
      </c>
      <c r="ABQ7" s="5" t="n">
        <v>999</v>
      </c>
      <c r="ABR7" s="34" t="n">
        <v>999</v>
      </c>
      <c r="ABS7" s="34" t="n">
        <v>999</v>
      </c>
      <c r="ABT7" s="8"/>
      <c r="ABU7" s="5" t="n">
        <v>999</v>
      </c>
      <c r="ABV7" s="5" t="n">
        <v>999</v>
      </c>
      <c r="ABW7" s="34" t="n">
        <v>999</v>
      </c>
      <c r="ABX7" s="34" t="n">
        <v>999</v>
      </c>
      <c r="ABY7" s="5" t="n">
        <v>0.242</v>
      </c>
      <c r="ABZ7" s="5" t="n">
        <v>0.242</v>
      </c>
      <c r="ACA7" s="5" t="n">
        <v>999</v>
      </c>
      <c r="ACB7" s="5" t="n">
        <v>999</v>
      </c>
      <c r="ACC7" s="5" t="n">
        <v>999</v>
      </c>
      <c r="ACD7" s="5" t="n">
        <v>999</v>
      </c>
      <c r="ACE7" s="34" t="n">
        <v>999</v>
      </c>
      <c r="ACF7" s="34" t="n">
        <v>999</v>
      </c>
      <c r="ACG7" s="5" t="n">
        <v>999</v>
      </c>
      <c r="ACH7" s="5" t="n">
        <v>999</v>
      </c>
      <c r="ACI7" s="5" t="n">
        <v>999</v>
      </c>
      <c r="ACJ7" s="5" t="n">
        <v>999</v>
      </c>
      <c r="ACK7" s="34" t="n">
        <v>999</v>
      </c>
      <c r="ACL7" s="34" t="n">
        <v>999</v>
      </c>
      <c r="ACM7" s="5" t="n">
        <v>999</v>
      </c>
      <c r="ACN7" s="5" t="n">
        <v>999</v>
      </c>
      <c r="ACO7" s="5" t="n">
        <v>999</v>
      </c>
      <c r="ACP7" s="5" t="n">
        <v>999</v>
      </c>
      <c r="ACQ7" s="5" t="n">
        <v>999</v>
      </c>
      <c r="ACR7" s="5" t="n">
        <v>999</v>
      </c>
      <c r="ACS7" s="34" t="n">
        <v>999</v>
      </c>
      <c r="ACT7" s="34" t="n">
        <v>999</v>
      </c>
      <c r="ACU7" s="5" t="n">
        <v>999</v>
      </c>
      <c r="ACV7" s="5" t="n">
        <v>999</v>
      </c>
      <c r="ACW7" s="5" t="n">
        <v>999</v>
      </c>
      <c r="ACX7" s="5" t="n">
        <v>999</v>
      </c>
      <c r="ACY7" s="34" t="n">
        <v>999</v>
      </c>
      <c r="ACZ7" s="34" t="n">
        <v>999</v>
      </c>
      <c r="ADA7" s="8"/>
      <c r="ADB7" s="5" t="n">
        <v>999</v>
      </c>
      <c r="ADC7" s="5" t="n">
        <v>999</v>
      </c>
      <c r="ADD7" s="34" t="n">
        <v>999</v>
      </c>
      <c r="ADE7" s="34" t="n">
        <v>999</v>
      </c>
      <c r="ADF7" s="5" t="n">
        <v>999</v>
      </c>
      <c r="ADG7" s="5" t="n">
        <v>999</v>
      </c>
      <c r="ADH7" s="5" t="n">
        <v>999</v>
      </c>
      <c r="ADI7" s="5" t="n">
        <v>999</v>
      </c>
      <c r="ADJ7" s="5" t="n">
        <v>999</v>
      </c>
      <c r="ADK7" s="5" t="n">
        <v>999</v>
      </c>
      <c r="ADL7" s="34" t="n">
        <v>999</v>
      </c>
      <c r="ADM7" s="34" t="n">
        <v>999</v>
      </c>
      <c r="ADN7" s="5" t="n">
        <v>999</v>
      </c>
      <c r="ADO7" s="5" t="n">
        <v>999</v>
      </c>
      <c r="ADP7" s="5" t="n">
        <v>999</v>
      </c>
      <c r="ADQ7" s="5" t="n">
        <v>999</v>
      </c>
      <c r="ADR7" s="34" t="n">
        <v>999</v>
      </c>
      <c r="ADS7" s="34" t="n">
        <v>999</v>
      </c>
      <c r="ADT7" s="5" t="n">
        <v>999</v>
      </c>
      <c r="ADU7" s="5" t="n">
        <v>999</v>
      </c>
      <c r="ADV7" s="5" t="n">
        <v>999</v>
      </c>
      <c r="ADW7" s="5" t="n">
        <v>999</v>
      </c>
      <c r="ADX7" s="5" t="n">
        <v>999</v>
      </c>
      <c r="ADY7" s="5" t="n">
        <v>999</v>
      </c>
      <c r="ADZ7" s="34" t="n">
        <v>999</v>
      </c>
      <c r="AEA7" s="34" t="n">
        <v>999</v>
      </c>
      <c r="AEB7" s="5" t="n">
        <v>999</v>
      </c>
      <c r="AEC7" s="5" t="n">
        <v>999</v>
      </c>
      <c r="AED7" s="5" t="n">
        <v>999</v>
      </c>
      <c r="AEE7" s="5" t="n">
        <v>999</v>
      </c>
      <c r="AEF7" s="34" t="n">
        <v>999</v>
      </c>
      <c r="AEG7" s="34" t="n">
        <v>999</v>
      </c>
      <c r="AEH7" s="8"/>
      <c r="AEI7" s="5" t="n">
        <v>999</v>
      </c>
      <c r="AEJ7" s="5" t="n">
        <v>999</v>
      </c>
      <c r="AEK7" s="34" t="n">
        <v>999</v>
      </c>
      <c r="AEL7" s="34" t="n">
        <v>999</v>
      </c>
      <c r="AEM7" s="5" t="n">
        <v>999</v>
      </c>
      <c r="AEN7" s="5" t="n">
        <v>999</v>
      </c>
      <c r="AEO7" s="5" t="n">
        <v>999</v>
      </c>
      <c r="AEP7" s="5" t="n">
        <v>999</v>
      </c>
      <c r="AEQ7" s="5" t="n">
        <v>999</v>
      </c>
      <c r="AER7" s="5" t="n">
        <v>999</v>
      </c>
      <c r="AES7" s="34" t="n">
        <v>999</v>
      </c>
      <c r="AET7" s="34" t="n">
        <v>999</v>
      </c>
      <c r="AEU7" s="5" t="n">
        <v>999</v>
      </c>
      <c r="AEV7" s="5" t="n">
        <v>999</v>
      </c>
      <c r="AEW7" s="5" t="n">
        <v>999</v>
      </c>
      <c r="AEX7" s="5" t="n">
        <v>999</v>
      </c>
      <c r="AEY7" s="34" t="n">
        <v>999</v>
      </c>
      <c r="AEZ7" s="34" t="n">
        <v>999</v>
      </c>
      <c r="AFA7" s="5" t="n">
        <v>999</v>
      </c>
      <c r="AFB7" s="5" t="n">
        <v>999</v>
      </c>
      <c r="AFC7" s="5" t="n">
        <v>999</v>
      </c>
      <c r="AFD7" s="5" t="n">
        <v>999</v>
      </c>
      <c r="AFE7" s="5" t="n">
        <v>999</v>
      </c>
      <c r="AFF7" s="5" t="n">
        <v>999</v>
      </c>
      <c r="AFG7" s="34" t="n">
        <v>999</v>
      </c>
      <c r="AFH7" s="34" t="n">
        <v>999</v>
      </c>
      <c r="AFI7" s="5" t="n">
        <v>999</v>
      </c>
      <c r="AFJ7" s="5" t="n">
        <v>999</v>
      </c>
      <c r="AFK7" s="5" t="n">
        <v>999</v>
      </c>
      <c r="AFL7" s="5" t="n">
        <v>999</v>
      </c>
      <c r="AFM7" s="34" t="n">
        <v>999</v>
      </c>
      <c r="AFN7" s="34" t="n">
        <v>999</v>
      </c>
      <c r="AFO7" s="8"/>
      <c r="AFP7" s="5" t="n">
        <v>999</v>
      </c>
      <c r="AFQ7" s="5" t="n">
        <v>999</v>
      </c>
      <c r="AFR7" s="34" t="n">
        <v>999</v>
      </c>
      <c r="AFS7" s="34" t="n">
        <v>999</v>
      </c>
      <c r="AFT7" s="5" t="n">
        <v>999</v>
      </c>
      <c r="AFU7" s="5" t="n">
        <v>999</v>
      </c>
      <c r="AFV7" s="5" t="n">
        <v>999</v>
      </c>
      <c r="AFW7" s="5" t="n">
        <v>999</v>
      </c>
      <c r="AFX7" s="5" t="n">
        <v>999</v>
      </c>
      <c r="AFY7" s="5" t="n">
        <v>999</v>
      </c>
      <c r="AFZ7" s="34" t="n">
        <v>999</v>
      </c>
      <c r="AGA7" s="34" t="n">
        <v>999</v>
      </c>
      <c r="AGB7" s="5" t="n">
        <v>999</v>
      </c>
      <c r="AGC7" s="5" t="n">
        <v>999</v>
      </c>
      <c r="AGD7" s="5" t="n">
        <v>999</v>
      </c>
      <c r="AGE7" s="5" t="n">
        <v>999</v>
      </c>
      <c r="AGF7" s="34" t="n">
        <v>999</v>
      </c>
      <c r="AGG7" s="34" t="n">
        <v>999</v>
      </c>
      <c r="AGH7" s="5" t="n">
        <v>999</v>
      </c>
      <c r="AGI7" s="5" t="n">
        <v>999</v>
      </c>
      <c r="AGJ7" s="5" t="n">
        <v>999</v>
      </c>
      <c r="AGK7" s="5" t="n">
        <v>999</v>
      </c>
      <c r="AGL7" s="5" t="n">
        <v>999</v>
      </c>
      <c r="AGM7" s="5" t="n">
        <v>999</v>
      </c>
      <c r="AGN7" s="34" t="n">
        <v>999</v>
      </c>
      <c r="AGO7" s="34" t="n">
        <v>999</v>
      </c>
      <c r="AGP7" s="5" t="n">
        <v>999</v>
      </c>
      <c r="AGQ7" s="5" t="n">
        <v>999</v>
      </c>
      <c r="AGR7" s="5" t="n">
        <v>999</v>
      </c>
      <c r="AGS7" s="5" t="n">
        <v>999</v>
      </c>
      <c r="AGT7" s="34" t="n">
        <v>999</v>
      </c>
      <c r="AGU7" s="34" t="n">
        <v>999</v>
      </c>
      <c r="AGV7" s="8"/>
      <c r="AGW7" s="5" t="n">
        <v>999</v>
      </c>
      <c r="AGX7" s="5" t="n">
        <v>999</v>
      </c>
      <c r="AGY7" s="34" t="n">
        <v>999</v>
      </c>
      <c r="AGZ7" s="34" t="n">
        <v>999</v>
      </c>
      <c r="AHA7" s="5" t="n">
        <v>2013</v>
      </c>
      <c r="AHB7" s="24" t="n">
        <v>0.9915</v>
      </c>
      <c r="AHC7" s="24" t="n">
        <v>0.9915</v>
      </c>
      <c r="AHD7" s="24" t="n">
        <v>0.9913</v>
      </c>
      <c r="AHE7" s="24" t="n">
        <v>0.9913</v>
      </c>
      <c r="AHF7" s="24" t="n">
        <v>0.9916</v>
      </c>
      <c r="AHG7" s="24" t="n">
        <v>0.9916</v>
      </c>
      <c r="AHH7" s="34" t="n">
        <f aca="false">AHG7/AHE7</f>
        <v>1.00030263290628</v>
      </c>
      <c r="AHI7" s="9" t="s">
        <v>1064</v>
      </c>
      <c r="AHJ7" s="5" t="n">
        <v>999</v>
      </c>
      <c r="AHK7" s="5" t="n">
        <v>999</v>
      </c>
      <c r="AHL7" s="5" t="n">
        <v>999</v>
      </c>
      <c r="AHM7" s="5" t="n">
        <v>999</v>
      </c>
      <c r="AHN7" s="34" t="n">
        <v>999</v>
      </c>
      <c r="AHO7" s="34" t="n">
        <v>999</v>
      </c>
      <c r="AHP7" s="5" t="n">
        <v>999</v>
      </c>
      <c r="AHQ7" s="5" t="n">
        <v>999</v>
      </c>
      <c r="AHR7" s="5" t="n">
        <v>999</v>
      </c>
      <c r="AHS7" s="5" t="n">
        <v>999</v>
      </c>
      <c r="AHT7" s="5" t="n">
        <v>999</v>
      </c>
      <c r="AHU7" s="5" t="n">
        <v>999</v>
      </c>
      <c r="AHV7" s="34" t="n">
        <v>999</v>
      </c>
      <c r="AHW7" s="34" t="n">
        <v>999</v>
      </c>
      <c r="AHX7" s="5" t="n">
        <v>999</v>
      </c>
      <c r="AHY7" s="5" t="n">
        <v>999</v>
      </c>
      <c r="AHZ7" s="5" t="n">
        <v>999</v>
      </c>
      <c r="AIA7" s="5" t="n">
        <v>999</v>
      </c>
      <c r="AIB7" s="34" t="n">
        <v>999</v>
      </c>
      <c r="AIC7" s="34" t="n">
        <v>999</v>
      </c>
      <c r="AID7" s="8"/>
      <c r="AIE7" s="5" t="n">
        <v>999</v>
      </c>
      <c r="AIF7" s="5" t="n">
        <v>999</v>
      </c>
      <c r="AIG7" s="34" t="n">
        <v>999</v>
      </c>
      <c r="AIH7" s="34" t="n">
        <v>999</v>
      </c>
      <c r="AII7" s="24" t="n">
        <v>0.9663</v>
      </c>
      <c r="AIJ7" s="24" t="n">
        <v>0.9663</v>
      </c>
      <c r="AIK7" s="24" t="n">
        <v>0.9676</v>
      </c>
      <c r="AIL7" s="24" t="n">
        <v>0.9676</v>
      </c>
      <c r="AIM7" s="24" t="n">
        <v>0.965</v>
      </c>
      <c r="AIN7" s="24" t="n">
        <v>0.965</v>
      </c>
      <c r="AIO7" s="34" t="n">
        <f aca="false">AIN7/AIL7</f>
        <v>0.997312939231087</v>
      </c>
      <c r="AIP7" s="9" t="s">
        <v>1060</v>
      </c>
      <c r="AIQ7" s="5" t="n">
        <v>999</v>
      </c>
      <c r="AIR7" s="5" t="n">
        <v>999</v>
      </c>
      <c r="AIS7" s="5" t="n">
        <v>999</v>
      </c>
      <c r="AIT7" s="5" t="n">
        <v>999</v>
      </c>
      <c r="AIU7" s="34" t="n">
        <v>999</v>
      </c>
      <c r="AIV7" s="34" t="n">
        <v>999</v>
      </c>
      <c r="AIW7" s="5" t="n">
        <v>999</v>
      </c>
      <c r="AIX7" s="5" t="n">
        <v>999</v>
      </c>
      <c r="AIY7" s="5" t="n">
        <v>999</v>
      </c>
      <c r="AIZ7" s="5" t="n">
        <v>999</v>
      </c>
      <c r="AJA7" s="5" t="n">
        <v>999</v>
      </c>
      <c r="AJB7" s="5" t="n">
        <v>999</v>
      </c>
      <c r="AJC7" s="34" t="n">
        <v>999</v>
      </c>
      <c r="AJD7" s="34" t="n">
        <v>999</v>
      </c>
      <c r="AJE7" s="5" t="n">
        <v>999</v>
      </c>
      <c r="AJF7" s="5" t="n">
        <v>999</v>
      </c>
      <c r="AJG7" s="5" t="n">
        <v>999</v>
      </c>
      <c r="AJH7" s="5" t="n">
        <v>999</v>
      </c>
      <c r="AJI7" s="34" t="n">
        <v>999</v>
      </c>
      <c r="AJJ7" s="34" t="n">
        <v>999</v>
      </c>
      <c r="AJK7" s="8"/>
      <c r="AJL7" s="5" t="n">
        <v>999</v>
      </c>
      <c r="AJM7" s="5" t="n">
        <v>999</v>
      </c>
      <c r="AJN7" s="34" t="n">
        <v>999</v>
      </c>
      <c r="AJO7" s="34" t="n">
        <v>999</v>
      </c>
      <c r="AJP7" s="7" t="n">
        <v>2012</v>
      </c>
      <c r="AJQ7" s="33" t="n">
        <v>0.20365</v>
      </c>
      <c r="AJR7" s="33" t="n">
        <v>0.575757575757576</v>
      </c>
      <c r="AJS7" s="33" t="n">
        <v>0.858585858585859</v>
      </c>
      <c r="AJT7" s="5" t="n">
        <v>1</v>
      </c>
      <c r="AJU7" s="5" t="s">
        <v>1050</v>
      </c>
      <c r="AJV7" s="5" t="n">
        <v>0.33</v>
      </c>
      <c r="AJW7" s="5" t="s">
        <v>1085</v>
      </c>
      <c r="AJX7" s="24" t="n">
        <v>0.0081754776968247</v>
      </c>
      <c r="AJY7" s="24" t="n">
        <v>0.101</v>
      </c>
      <c r="AJZ7" s="24" t="n">
        <v>999</v>
      </c>
      <c r="AKA7" s="24" t="n">
        <v>999</v>
      </c>
      <c r="AKB7" s="24" t="n">
        <v>999</v>
      </c>
      <c r="AKC7" s="24" t="n">
        <v>999</v>
      </c>
      <c r="AKD7" s="33" t="n">
        <v>0.446058492565608</v>
      </c>
      <c r="AKE7" s="33" t="n">
        <v>1</v>
      </c>
      <c r="AKF7" s="5" t="n">
        <v>0</v>
      </c>
      <c r="AKG7" s="5" t="s">
        <v>1051</v>
      </c>
      <c r="AKH7" s="5" t="n">
        <v>1</v>
      </c>
      <c r="AKI7" s="5" t="s">
        <v>1050</v>
      </c>
      <c r="AKJ7" s="24" t="n">
        <v>0.996</v>
      </c>
      <c r="AKK7" s="38" t="n">
        <v>0.4</v>
      </c>
      <c r="AKL7" s="24" t="n">
        <v>0.995586987664947</v>
      </c>
      <c r="AKM7" s="38" t="n">
        <v>0.4</v>
      </c>
      <c r="AKN7" s="33" t="n">
        <v>0.747896746916237</v>
      </c>
      <c r="AKO7" s="33" t="n">
        <v>1</v>
      </c>
      <c r="AKP7" s="5" t="n">
        <v>997</v>
      </c>
      <c r="AKQ7" s="7" t="s">
        <v>1052</v>
      </c>
      <c r="AKR7" s="5" t="n">
        <v>997</v>
      </c>
      <c r="AKS7" s="7" t="s">
        <v>1052</v>
      </c>
      <c r="AKT7" s="5" t="n">
        <v>1</v>
      </c>
      <c r="AKU7" s="5" t="s">
        <v>1050</v>
      </c>
      <c r="AKV7" s="5" t="n">
        <v>0</v>
      </c>
      <c r="AKW7" s="5" t="s">
        <v>1051</v>
      </c>
      <c r="AKX7" s="33" t="n">
        <v>0.5</v>
      </c>
      <c r="AKY7" s="33" t="n">
        <v>1</v>
      </c>
      <c r="AKZ7" s="5" t="s">
        <v>1072</v>
      </c>
      <c r="ALA7" s="5" t="s">
        <v>1051</v>
      </c>
      <c r="ALB7" s="24" t="n">
        <v>0.992828854955539</v>
      </c>
      <c r="ALC7" s="0" t="n">
        <v>0.65</v>
      </c>
      <c r="ALD7" s="5" t="s">
        <v>1071</v>
      </c>
      <c r="ALE7" s="5" t="s">
        <v>1050</v>
      </c>
      <c r="ALF7" s="5" t="s">
        <v>1071</v>
      </c>
      <c r="ALG7" s="5" t="s">
        <v>1050</v>
      </c>
      <c r="ALH7" s="24" t="n">
        <v>0.934</v>
      </c>
      <c r="ALI7" s="36" t="n">
        <v>6.6</v>
      </c>
      <c r="ALJ7" s="5" t="s">
        <v>1071</v>
      </c>
      <c r="ALK7" s="5" t="s">
        <v>1050</v>
      </c>
      <c r="ALL7" s="5" t="s">
        <v>1071</v>
      </c>
      <c r="ALM7" s="5" t="s">
        <v>1050</v>
      </c>
      <c r="ALN7" s="33" t="n">
        <v>0.84668983642222</v>
      </c>
      <c r="ALO7" s="33" t="n">
        <v>1</v>
      </c>
      <c r="ALP7" s="33" t="n">
        <v>1</v>
      </c>
    </row>
    <row r="8" customFormat="false" ht="15" hidden="false" customHeight="false" outlineLevel="0" collapsed="false">
      <c r="A8" s="5" t="s">
        <v>1086</v>
      </c>
      <c r="B8" s="5" t="n">
        <v>1</v>
      </c>
      <c r="C8" s="5" t="s">
        <v>1050</v>
      </c>
      <c r="D8" s="5" t="n">
        <v>1</v>
      </c>
      <c r="E8" s="5" t="s">
        <v>1050</v>
      </c>
      <c r="F8" s="5" t="n">
        <v>1</v>
      </c>
      <c r="G8" s="5" t="s">
        <v>1050</v>
      </c>
      <c r="H8" s="5" t="n">
        <v>1</v>
      </c>
      <c r="I8" s="5" t="s">
        <v>1050</v>
      </c>
      <c r="J8" s="5" t="n">
        <v>1</v>
      </c>
      <c r="K8" s="5" t="s">
        <v>1075</v>
      </c>
      <c r="L8" s="5" t="n">
        <v>1</v>
      </c>
      <c r="M8" s="5" t="s">
        <v>1050</v>
      </c>
      <c r="N8" s="5" t="n">
        <v>1</v>
      </c>
      <c r="O8" s="5" t="s">
        <v>1050</v>
      </c>
      <c r="P8" s="5" t="n">
        <v>1</v>
      </c>
      <c r="Q8" s="5" t="s">
        <v>1050</v>
      </c>
      <c r="R8" s="5" t="n">
        <v>1</v>
      </c>
      <c r="S8" s="5" t="s">
        <v>1050</v>
      </c>
      <c r="T8" s="5" t="n">
        <v>1</v>
      </c>
      <c r="U8" s="5" t="s">
        <v>1050</v>
      </c>
      <c r="V8" s="5" t="n">
        <v>1</v>
      </c>
      <c r="W8" s="5" t="s">
        <v>1050</v>
      </c>
      <c r="X8" s="5" t="n">
        <v>1</v>
      </c>
      <c r="Y8" s="5" t="s">
        <v>1050</v>
      </c>
      <c r="Z8" s="5" t="n">
        <v>1</v>
      </c>
      <c r="AA8" s="5" t="s">
        <v>1075</v>
      </c>
      <c r="AB8" s="5" t="n">
        <v>1</v>
      </c>
      <c r="AC8" s="5" t="s">
        <v>1075</v>
      </c>
      <c r="AD8" s="5" t="n">
        <v>1</v>
      </c>
      <c r="AE8" s="5" t="s">
        <v>1075</v>
      </c>
      <c r="AF8" s="5" t="n">
        <v>1</v>
      </c>
      <c r="AG8" s="5" t="s">
        <v>1075</v>
      </c>
      <c r="AH8" s="5" t="n">
        <v>1</v>
      </c>
      <c r="AI8" s="5" t="s">
        <v>1050</v>
      </c>
      <c r="AJ8" s="5" t="n">
        <v>1</v>
      </c>
      <c r="AK8" s="5" t="s">
        <v>1050</v>
      </c>
      <c r="AL8" s="5" t="n">
        <v>1</v>
      </c>
      <c r="AM8" s="5" t="s">
        <v>1050</v>
      </c>
      <c r="AN8" s="5" t="n">
        <v>1</v>
      </c>
      <c r="AO8" s="5" t="s">
        <v>1050</v>
      </c>
      <c r="AP8" s="5" t="n">
        <v>1</v>
      </c>
      <c r="AQ8" s="5" t="s">
        <v>1050</v>
      </c>
      <c r="AR8" s="5" t="n">
        <v>997</v>
      </c>
      <c r="AS8" s="5" t="s">
        <v>1052</v>
      </c>
      <c r="AT8" s="5" t="n">
        <v>997</v>
      </c>
      <c r="AU8" s="5" t="s">
        <v>1052</v>
      </c>
      <c r="AV8" s="5" t="n">
        <v>997</v>
      </c>
      <c r="AW8" s="5" t="s">
        <v>1052</v>
      </c>
      <c r="AX8" s="5" t="n">
        <v>997</v>
      </c>
      <c r="AY8" s="26" t="s">
        <v>1052</v>
      </c>
      <c r="AZ8" s="5" t="n">
        <v>997</v>
      </c>
      <c r="BA8" s="26" t="s">
        <v>1052</v>
      </c>
      <c r="BB8" s="5" t="n">
        <v>997</v>
      </c>
      <c r="BC8" s="26" t="s">
        <v>1052</v>
      </c>
      <c r="BD8" s="5" t="n">
        <v>997</v>
      </c>
      <c r="BE8" s="26" t="s">
        <v>1052</v>
      </c>
      <c r="BF8" s="5" t="n">
        <v>997</v>
      </c>
      <c r="BG8" s="26" t="s">
        <v>1052</v>
      </c>
      <c r="BH8" s="5" t="n">
        <v>997</v>
      </c>
      <c r="BI8" s="26" t="s">
        <v>1052</v>
      </c>
      <c r="BJ8" s="5" t="n">
        <v>997</v>
      </c>
      <c r="BK8" s="26" t="s">
        <v>1052</v>
      </c>
      <c r="BL8" s="5" t="n">
        <v>997</v>
      </c>
      <c r="BM8" s="26" t="s">
        <v>1052</v>
      </c>
      <c r="BN8" s="39" t="n">
        <v>1</v>
      </c>
      <c r="BO8" s="39" t="n">
        <v>1</v>
      </c>
      <c r="BP8" s="5" t="n">
        <v>1</v>
      </c>
      <c r="BQ8" s="5" t="s">
        <v>1053</v>
      </c>
      <c r="BR8" s="5" t="n">
        <v>1</v>
      </c>
      <c r="BS8" s="5" t="s">
        <v>1053</v>
      </c>
      <c r="BT8" s="5" t="n">
        <v>1</v>
      </c>
      <c r="BU8" s="5" t="s">
        <v>1053</v>
      </c>
      <c r="BV8" s="5" t="n">
        <v>1</v>
      </c>
      <c r="BW8" s="5" t="s">
        <v>1053</v>
      </c>
      <c r="BX8" s="5" t="n">
        <v>1</v>
      </c>
      <c r="BY8" s="5" t="s">
        <v>1050</v>
      </c>
      <c r="BZ8" s="5" t="n">
        <v>1</v>
      </c>
      <c r="CA8" s="5" t="s">
        <v>1050</v>
      </c>
      <c r="CB8" s="5" t="n">
        <v>1</v>
      </c>
      <c r="CC8" s="5" t="s">
        <v>1050</v>
      </c>
      <c r="CD8" s="22" t="n">
        <v>1</v>
      </c>
      <c r="CE8" s="39" t="n">
        <v>1</v>
      </c>
      <c r="CF8" s="5" t="n">
        <v>1</v>
      </c>
      <c r="CG8" s="5" t="s">
        <v>1050</v>
      </c>
      <c r="CH8" s="5" t="n">
        <v>0</v>
      </c>
      <c r="CI8" s="5" t="s">
        <v>1051</v>
      </c>
      <c r="CJ8" s="5" t="n">
        <v>1</v>
      </c>
      <c r="CK8" s="5" t="s">
        <v>1050</v>
      </c>
      <c r="CL8" s="33" t="n">
        <v>0.666666666666667</v>
      </c>
      <c r="CM8" s="33" t="n">
        <v>1</v>
      </c>
      <c r="CN8" s="5" t="n">
        <v>1</v>
      </c>
      <c r="CO8" s="26" t="s">
        <v>1050</v>
      </c>
      <c r="CP8" s="5" t="n">
        <v>1</v>
      </c>
      <c r="CQ8" s="26" t="s">
        <v>1050</v>
      </c>
      <c r="CR8" s="5" t="n">
        <v>1</v>
      </c>
      <c r="CS8" s="5" t="s">
        <v>1076</v>
      </c>
      <c r="CT8" s="5" t="n">
        <v>0</v>
      </c>
      <c r="CU8" s="5" t="s">
        <v>1051</v>
      </c>
      <c r="CV8" s="39" t="n">
        <v>0.75</v>
      </c>
      <c r="CW8" s="39" t="n">
        <v>1</v>
      </c>
      <c r="CX8" s="5" t="n">
        <v>0.405359057366272</v>
      </c>
      <c r="CY8" s="31" t="n">
        <v>3.8</v>
      </c>
      <c r="CZ8" s="7" t="n">
        <v>2014</v>
      </c>
      <c r="DA8" s="25" t="n">
        <v>0.486112765625174</v>
      </c>
      <c r="DB8" s="31" t="n">
        <v>1.8</v>
      </c>
      <c r="DC8" s="7" t="n">
        <v>2015</v>
      </c>
      <c r="DD8" s="5" t="n">
        <v>0.970635015178581</v>
      </c>
      <c r="DE8" s="0" t="n">
        <v>4</v>
      </c>
      <c r="DF8" s="7" t="n">
        <v>2005</v>
      </c>
      <c r="DG8" s="5" t="n">
        <v>997</v>
      </c>
      <c r="DH8" s="5" t="n">
        <v>997</v>
      </c>
      <c r="DI8" s="7" t="n">
        <v>997</v>
      </c>
      <c r="DJ8" s="5" t="n">
        <v>0.867857568303616</v>
      </c>
      <c r="DK8" s="0" t="n">
        <v>41</v>
      </c>
      <c r="DL8" s="7" t="n">
        <v>2016</v>
      </c>
      <c r="DM8" s="5" t="n">
        <v>0.535054406994205</v>
      </c>
      <c r="DN8" s="0" t="n">
        <v>11</v>
      </c>
      <c r="DO8" s="7" t="n">
        <v>2016</v>
      </c>
      <c r="DP8" s="5" t="n">
        <v>1</v>
      </c>
      <c r="DQ8" s="0" t="n">
        <v>22</v>
      </c>
      <c r="DR8" s="7" t="n">
        <v>2016</v>
      </c>
      <c r="DS8" s="5" t="n">
        <v>1</v>
      </c>
      <c r="DT8" s="0" t="n">
        <v>26</v>
      </c>
      <c r="DU8" s="7" t="n">
        <v>2016</v>
      </c>
      <c r="DV8" s="5" t="n">
        <v>1</v>
      </c>
      <c r="DW8" s="0" t="n">
        <v>93.42</v>
      </c>
      <c r="DX8" s="7" t="n">
        <v>2015</v>
      </c>
      <c r="DY8" s="7" t="n">
        <v>0.343737081642538</v>
      </c>
      <c r="DZ8" s="0" t="n">
        <v>3.5</v>
      </c>
      <c r="EA8" s="7" t="n">
        <v>2015</v>
      </c>
      <c r="EB8" s="7" t="n">
        <v>0.265942118066401</v>
      </c>
      <c r="EC8" s="0" t="n">
        <v>0.003</v>
      </c>
      <c r="ED8" s="7" t="n">
        <v>2015</v>
      </c>
      <c r="EE8" s="5" t="n">
        <v>0.900012226683069</v>
      </c>
      <c r="EF8" s="0" t="n">
        <v>86.38</v>
      </c>
      <c r="EG8" s="7" t="n">
        <v>2016</v>
      </c>
      <c r="EH8" s="33" t="n">
        <v>0.70679183998726</v>
      </c>
      <c r="EI8" s="33" t="n">
        <v>0.857142857142857</v>
      </c>
      <c r="EJ8" s="29" t="n">
        <v>0.847219266241006</v>
      </c>
      <c r="EK8" s="29" t="n">
        <v>0.763888888888889</v>
      </c>
      <c r="EL8" s="29" t="n">
        <v>0.647181383934101</v>
      </c>
      <c r="EM8" s="33" t="n">
        <v>0.971428571428571</v>
      </c>
      <c r="EN8" s="5" t="n">
        <v>1</v>
      </c>
      <c r="EO8" s="5" t="s">
        <v>1050</v>
      </c>
      <c r="EP8" s="5" t="n">
        <v>0.55</v>
      </c>
      <c r="EQ8" s="0" t="n">
        <v>55</v>
      </c>
      <c r="ER8" s="5" t="n">
        <v>1</v>
      </c>
      <c r="ES8" s="5" t="s">
        <v>1050</v>
      </c>
      <c r="ET8" s="24" t="n">
        <v>0.66964392075904</v>
      </c>
      <c r="EU8" s="0" t="n">
        <v>55</v>
      </c>
      <c r="EV8" s="31" t="n">
        <v>0.373</v>
      </c>
      <c r="EW8" s="0" t="n">
        <v>37.3</v>
      </c>
      <c r="EX8" s="31" t="n">
        <v>0.21</v>
      </c>
      <c r="EY8" s="0" t="n">
        <v>21</v>
      </c>
      <c r="EZ8" s="7" t="n">
        <v>2014</v>
      </c>
      <c r="FA8" s="39" t="n">
        <v>0.817641485799839</v>
      </c>
      <c r="FB8" s="39" t="n">
        <v>1</v>
      </c>
      <c r="FC8" s="5" t="n">
        <v>0</v>
      </c>
      <c r="FD8" s="5" t="s">
        <v>1051</v>
      </c>
      <c r="FE8" s="5" t="n">
        <v>0.25</v>
      </c>
      <c r="FF8" s="0" t="n">
        <v>0</v>
      </c>
      <c r="FG8" s="5" t="n">
        <v>0</v>
      </c>
      <c r="FH8" s="5" t="s">
        <v>1051</v>
      </c>
      <c r="FI8" s="0" t="n">
        <v>0.25</v>
      </c>
      <c r="FJ8" s="0" t="n">
        <v>0</v>
      </c>
      <c r="FK8" s="5" t="n">
        <v>999</v>
      </c>
      <c r="FL8" s="5" t="n">
        <v>999</v>
      </c>
      <c r="FM8" s="5" t="n">
        <v>999</v>
      </c>
      <c r="FN8" s="5" t="n">
        <v>999</v>
      </c>
      <c r="FO8" s="5" t="n">
        <v>999</v>
      </c>
      <c r="FP8" s="5" t="n">
        <v>999</v>
      </c>
      <c r="FQ8" s="5" t="n">
        <v>999</v>
      </c>
      <c r="FR8" s="5" t="n">
        <v>999</v>
      </c>
      <c r="FS8" s="5" t="n">
        <v>999</v>
      </c>
      <c r="FT8" s="5" t="n">
        <v>999</v>
      </c>
      <c r="FU8" s="5" t="n">
        <v>999</v>
      </c>
      <c r="FV8" s="5" t="n">
        <v>999</v>
      </c>
      <c r="FW8" s="5" t="n">
        <v>999</v>
      </c>
      <c r="FX8" s="5" t="n">
        <v>999</v>
      </c>
      <c r="FY8" s="33" t="s">
        <v>1055</v>
      </c>
      <c r="FZ8" s="33" t="n">
        <v>0.25</v>
      </c>
      <c r="GA8" s="5" t="n">
        <v>0.953</v>
      </c>
      <c r="GB8" s="0" t="n">
        <v>95.3</v>
      </c>
      <c r="GC8" s="5" t="n">
        <v>0.438394665290368</v>
      </c>
      <c r="GD8" s="0" t="n">
        <v>23.5</v>
      </c>
      <c r="GE8" s="7" t="n">
        <v>2014</v>
      </c>
      <c r="GF8" s="5" t="n">
        <v>1</v>
      </c>
      <c r="GG8" s="5" t="s">
        <v>1050</v>
      </c>
      <c r="GH8" s="5" t="n">
        <v>0.25</v>
      </c>
      <c r="GI8" s="0" t="n">
        <v>25</v>
      </c>
      <c r="GJ8" s="5" t="n">
        <v>1</v>
      </c>
      <c r="GK8" s="26" t="s">
        <v>1050</v>
      </c>
      <c r="GL8" s="5" t="n">
        <v>0.2</v>
      </c>
      <c r="GM8" s="0" t="n">
        <v>20</v>
      </c>
      <c r="GN8" s="31" t="n">
        <v>0.708215297450425</v>
      </c>
      <c r="GO8" s="0" t="n">
        <v>35.3</v>
      </c>
      <c r="GP8" s="31" t="n">
        <v>1</v>
      </c>
      <c r="GQ8" s="0" t="n">
        <v>15</v>
      </c>
      <c r="GR8" s="7" t="n">
        <v>2014</v>
      </c>
      <c r="GS8" s="5" t="n">
        <v>1</v>
      </c>
      <c r="GT8" s="0" t="n">
        <v>1.09</v>
      </c>
      <c r="GU8" s="7" t="n">
        <v>2016</v>
      </c>
      <c r="GV8" s="39" t="n">
        <v>0.819921992548159</v>
      </c>
      <c r="GW8" s="39" t="n">
        <v>1</v>
      </c>
      <c r="GX8" s="5" t="n">
        <v>1</v>
      </c>
      <c r="GY8" s="5" t="s">
        <v>1050</v>
      </c>
      <c r="GZ8" s="24" t="n">
        <v>0.41666665</v>
      </c>
      <c r="HA8" s="24" t="n">
        <v>0.41666665</v>
      </c>
      <c r="HB8" s="5" t="n">
        <v>0</v>
      </c>
      <c r="HC8" s="5" t="s">
        <v>1051</v>
      </c>
      <c r="HD8" s="42" t="n">
        <v>1</v>
      </c>
      <c r="HE8" s="31" t="n">
        <f aca="false">AVERAGE(0.5,0.3333333)</f>
        <v>0.41666665</v>
      </c>
      <c r="HF8" s="19" t="s">
        <v>1055</v>
      </c>
      <c r="HG8" s="5" t="n">
        <v>999</v>
      </c>
      <c r="HH8" s="5" t="n">
        <v>999</v>
      </c>
      <c r="HI8" s="5" t="n">
        <v>999</v>
      </c>
      <c r="HJ8" s="5" t="n">
        <v>999</v>
      </c>
      <c r="HK8" s="5" t="n">
        <v>999</v>
      </c>
      <c r="HL8" s="33" t="s">
        <v>1055</v>
      </c>
      <c r="HM8" s="33" t="n">
        <v>0.5</v>
      </c>
      <c r="HN8" s="33" t="n">
        <v>0.6875</v>
      </c>
      <c r="HO8" s="5" t="n">
        <v>1</v>
      </c>
      <c r="HP8" s="26" t="s">
        <v>1056</v>
      </c>
      <c r="HQ8" s="5" t="n">
        <v>0</v>
      </c>
      <c r="HR8" s="5" t="s">
        <v>1087</v>
      </c>
      <c r="HS8" s="5" t="n">
        <v>0.27</v>
      </c>
      <c r="HT8" s="0" t="n">
        <v>73</v>
      </c>
      <c r="HU8" s="7" t="n">
        <v>2014</v>
      </c>
      <c r="HV8" s="32" t="n">
        <v>0.46408902700911</v>
      </c>
      <c r="HW8" s="0" t="n">
        <v>73</v>
      </c>
      <c r="HX8" s="7" t="n">
        <v>2014</v>
      </c>
      <c r="HY8" s="7" t="n">
        <v>1</v>
      </c>
      <c r="HZ8" s="7" t="s">
        <v>1051</v>
      </c>
      <c r="IA8" s="7" t="n">
        <v>999</v>
      </c>
      <c r="IB8" s="7" t="n">
        <v>999</v>
      </c>
      <c r="IC8" s="5" t="n">
        <v>0</v>
      </c>
      <c r="ID8" s="26" t="s">
        <v>1051</v>
      </c>
      <c r="IE8" s="33" t="n">
        <v>0.455681504501518</v>
      </c>
      <c r="IF8" s="33" t="n">
        <v>1</v>
      </c>
      <c r="IG8" s="5" t="n">
        <v>1</v>
      </c>
      <c r="IH8" s="26" t="s">
        <v>1050</v>
      </c>
      <c r="II8" s="15" t="n">
        <v>1</v>
      </c>
      <c r="IJ8" s="26" t="s">
        <v>1050</v>
      </c>
      <c r="IK8" s="5" t="n">
        <v>1</v>
      </c>
      <c r="IL8" s="5" t="s">
        <v>1050</v>
      </c>
      <c r="IM8" s="15" t="n">
        <v>1</v>
      </c>
      <c r="IN8" s="15" t="s">
        <v>1050</v>
      </c>
      <c r="IO8" s="15" t="n">
        <v>1</v>
      </c>
      <c r="IP8" s="15" t="s">
        <v>1050</v>
      </c>
      <c r="IQ8" s="5" t="n">
        <v>1</v>
      </c>
      <c r="IR8" s="15" t="s">
        <v>1050</v>
      </c>
      <c r="IS8" s="5" t="n">
        <v>1</v>
      </c>
      <c r="IT8" s="5" t="s">
        <v>1050</v>
      </c>
      <c r="IU8" s="5" t="n">
        <v>1</v>
      </c>
      <c r="IV8" s="5" t="s">
        <v>1050</v>
      </c>
      <c r="IW8" s="5" t="n">
        <v>1</v>
      </c>
      <c r="IX8" s="5" t="s">
        <v>1050</v>
      </c>
      <c r="IY8" s="5" t="n">
        <v>1</v>
      </c>
      <c r="IZ8" s="5" t="s">
        <v>1050</v>
      </c>
      <c r="JA8" s="5" t="n">
        <v>1</v>
      </c>
      <c r="JB8" s="15" t="s">
        <v>1050</v>
      </c>
      <c r="JC8" s="5" t="n">
        <v>1</v>
      </c>
      <c r="JD8" s="5" t="s">
        <v>1050</v>
      </c>
      <c r="JE8" s="5" t="n">
        <v>1</v>
      </c>
      <c r="JF8" s="15" t="s">
        <v>1050</v>
      </c>
      <c r="JG8" s="5" t="n">
        <v>1</v>
      </c>
      <c r="JH8" s="15" t="s">
        <v>1050</v>
      </c>
      <c r="JI8" s="5" t="n">
        <v>1</v>
      </c>
      <c r="JJ8" s="5" t="s">
        <v>1050</v>
      </c>
      <c r="JK8" s="5" t="n">
        <v>1</v>
      </c>
      <c r="JL8" s="5" t="s">
        <v>1050</v>
      </c>
      <c r="JM8" s="5" t="n">
        <v>0</v>
      </c>
      <c r="JN8" s="15" t="s">
        <v>1051</v>
      </c>
      <c r="JO8" s="5" t="n">
        <v>0.33</v>
      </c>
      <c r="JP8" s="7" t="s">
        <v>1083</v>
      </c>
      <c r="JQ8" s="5" t="n">
        <v>1</v>
      </c>
      <c r="JR8" s="7" t="s">
        <v>1051</v>
      </c>
      <c r="JS8" s="33" t="n">
        <v>0.912105263157895</v>
      </c>
      <c r="JT8" s="33" t="n">
        <v>1</v>
      </c>
      <c r="JU8" s="5" t="n">
        <v>1</v>
      </c>
      <c r="JV8" s="5" t="n">
        <v>1.371</v>
      </c>
      <c r="JW8" s="8" t="n">
        <f aca="false">JV8-OY8</f>
        <v>0.68</v>
      </c>
      <c r="JX8" s="5" t="n">
        <v>1.125</v>
      </c>
      <c r="JY8" s="4" t="n">
        <v>1.125</v>
      </c>
      <c r="JZ8" s="5" t="n">
        <v>1.01</v>
      </c>
      <c r="KA8" s="4" t="n">
        <v>1.01</v>
      </c>
      <c r="KB8" s="34" t="n">
        <f aca="false">KA8/JY8</f>
        <v>0.897777777777778</v>
      </c>
      <c r="KC8" s="9" t="s">
        <v>1060</v>
      </c>
      <c r="KD8" s="5" t="n">
        <v>999</v>
      </c>
      <c r="KE8" s="4" t="n">
        <v>999</v>
      </c>
      <c r="KF8" s="5" t="n">
        <v>999</v>
      </c>
      <c r="KG8" s="4" t="n">
        <v>999</v>
      </c>
      <c r="KH8" s="34" t="n">
        <v>999</v>
      </c>
      <c r="KI8" s="34" t="n">
        <v>999</v>
      </c>
      <c r="KJ8" s="5" t="n">
        <v>0.42</v>
      </c>
      <c r="KK8" s="4" t="n">
        <v>0.42</v>
      </c>
      <c r="KL8" s="5" t="n">
        <v>999</v>
      </c>
      <c r="KM8" s="4" t="n">
        <v>999</v>
      </c>
      <c r="KN8" s="5" t="n">
        <v>999</v>
      </c>
      <c r="KO8" s="4" t="n">
        <v>999</v>
      </c>
      <c r="KP8" s="34" t="n">
        <v>999</v>
      </c>
      <c r="KQ8" s="34" t="n">
        <v>999</v>
      </c>
      <c r="KR8" s="5" t="n">
        <v>999</v>
      </c>
      <c r="KS8" s="4" t="n">
        <v>999</v>
      </c>
      <c r="KT8" s="5" t="n">
        <v>0.06</v>
      </c>
      <c r="KU8" s="5" t="n">
        <v>0.06</v>
      </c>
      <c r="KV8" s="8" t="n">
        <f aca="false">KJ8/KT8</f>
        <v>7</v>
      </c>
      <c r="KW8" s="5" t="n">
        <v>999</v>
      </c>
      <c r="KX8" s="5" t="n">
        <v>999</v>
      </c>
      <c r="KY8" s="34" t="n">
        <v>999</v>
      </c>
      <c r="KZ8" s="34" t="n">
        <v>999</v>
      </c>
      <c r="LA8" s="5" t="n">
        <v>0.617521072701022</v>
      </c>
      <c r="LB8" s="5" t="n">
        <v>0.479</v>
      </c>
      <c r="LC8" s="8"/>
      <c r="LD8" s="5" t="n">
        <v>0.469473187436432</v>
      </c>
      <c r="LE8" s="5" t="n">
        <v>0.547</v>
      </c>
      <c r="LF8" s="5" t="n">
        <v>0.309026888714117</v>
      </c>
      <c r="LG8" s="5" t="n">
        <v>0.41</v>
      </c>
      <c r="LH8" s="34" t="n">
        <f aca="false">LG8/LE8</f>
        <v>0.749542961608775</v>
      </c>
      <c r="LI8" s="9" t="s">
        <v>1060</v>
      </c>
      <c r="LJ8" s="5" t="n">
        <v>999</v>
      </c>
      <c r="LK8" s="5" t="n">
        <v>999</v>
      </c>
      <c r="LL8" s="5" t="n">
        <v>999</v>
      </c>
      <c r="LM8" s="5" t="n">
        <v>999</v>
      </c>
      <c r="LN8" s="34" t="n">
        <v>999</v>
      </c>
      <c r="LO8" s="34" t="n">
        <v>999</v>
      </c>
      <c r="LP8" s="5" t="n">
        <v>999</v>
      </c>
      <c r="LQ8" s="5" t="n">
        <v>999</v>
      </c>
      <c r="LR8" s="5" t="n">
        <v>999</v>
      </c>
      <c r="LS8" s="5" t="n">
        <v>999</v>
      </c>
      <c r="LT8" s="5" t="n">
        <v>999</v>
      </c>
      <c r="LU8" s="5" t="n">
        <v>999</v>
      </c>
      <c r="LV8" s="34" t="n">
        <v>999</v>
      </c>
      <c r="LW8" s="34" t="n">
        <v>999</v>
      </c>
      <c r="LX8" s="7" t="n">
        <v>999</v>
      </c>
      <c r="LY8" s="5" t="n">
        <v>999</v>
      </c>
      <c r="LZ8" s="5" t="n">
        <v>999</v>
      </c>
      <c r="MA8" s="5" t="n">
        <v>999</v>
      </c>
      <c r="MB8" s="34" t="n">
        <v>999</v>
      </c>
      <c r="MC8" s="34" t="n">
        <v>999</v>
      </c>
      <c r="MD8" s="8"/>
      <c r="ME8" s="5" t="n">
        <v>999</v>
      </c>
      <c r="MF8" s="15" t="n">
        <v>999</v>
      </c>
      <c r="MG8" s="34" t="n">
        <v>999</v>
      </c>
      <c r="MH8" s="34" t="n">
        <v>999</v>
      </c>
      <c r="MI8" s="5" t="n">
        <v>999</v>
      </c>
      <c r="MJ8" s="5" t="n">
        <v>999</v>
      </c>
      <c r="MK8" s="5" t="n">
        <v>999</v>
      </c>
      <c r="ML8" s="5" t="n">
        <v>999</v>
      </c>
      <c r="MM8" s="5" t="n">
        <v>999</v>
      </c>
      <c r="MN8" s="5" t="n">
        <v>999</v>
      </c>
      <c r="MO8" s="34" t="n">
        <v>999</v>
      </c>
      <c r="MP8" s="34" t="n">
        <v>999</v>
      </c>
      <c r="MQ8" s="5" t="n">
        <v>999</v>
      </c>
      <c r="MR8" s="5" t="n">
        <v>999</v>
      </c>
      <c r="MS8" s="5" t="n">
        <v>999</v>
      </c>
      <c r="MT8" s="5" t="n">
        <v>999</v>
      </c>
      <c r="MU8" s="34" t="n">
        <v>999</v>
      </c>
      <c r="MV8" s="34" t="n">
        <v>999</v>
      </c>
      <c r="MW8" s="5" t="n">
        <v>999</v>
      </c>
      <c r="MX8" s="5" t="n">
        <v>999</v>
      </c>
      <c r="MY8" s="5" t="n">
        <v>999</v>
      </c>
      <c r="MZ8" s="5" t="n">
        <v>999</v>
      </c>
      <c r="NA8" s="5" t="n">
        <v>999</v>
      </c>
      <c r="NB8" s="5" t="n">
        <v>999</v>
      </c>
      <c r="NC8" s="34" t="n">
        <v>999</v>
      </c>
      <c r="ND8" s="34" t="n">
        <v>999</v>
      </c>
      <c r="NE8" s="5" t="n">
        <v>999</v>
      </c>
      <c r="NF8" s="5" t="n">
        <v>999</v>
      </c>
      <c r="NG8" s="5" t="n">
        <v>999</v>
      </c>
      <c r="NH8" s="34" t="n">
        <v>999</v>
      </c>
      <c r="NI8" s="34" t="n">
        <v>999</v>
      </c>
      <c r="NJ8" s="8"/>
      <c r="NK8" s="5" t="n">
        <v>999</v>
      </c>
      <c r="NL8" s="5" t="n">
        <v>999</v>
      </c>
      <c r="NM8" s="5" t="n">
        <v>999</v>
      </c>
      <c r="NN8" s="34" t="n">
        <v>999</v>
      </c>
      <c r="NO8" s="34" t="n">
        <v>999</v>
      </c>
      <c r="NP8" s="5" t="n">
        <v>999</v>
      </c>
      <c r="NQ8" s="5" t="n">
        <v>999</v>
      </c>
      <c r="NR8" s="5" t="n">
        <v>999</v>
      </c>
      <c r="NS8" s="5" t="n">
        <v>999</v>
      </c>
      <c r="NT8" s="5" t="n">
        <v>999</v>
      </c>
      <c r="NU8" s="5" t="n">
        <v>999</v>
      </c>
      <c r="NV8" s="34" t="n">
        <v>999</v>
      </c>
      <c r="NW8" s="34" t="n">
        <v>999</v>
      </c>
      <c r="NX8" s="5" t="n">
        <v>999</v>
      </c>
      <c r="NY8" s="5" t="n">
        <v>999</v>
      </c>
      <c r="NZ8" s="5" t="n">
        <v>999</v>
      </c>
      <c r="OA8" s="5" t="n">
        <v>999</v>
      </c>
      <c r="OB8" s="34" t="n">
        <v>999</v>
      </c>
      <c r="OC8" s="34" t="n">
        <v>999</v>
      </c>
      <c r="OD8" s="5" t="n">
        <v>999</v>
      </c>
      <c r="OE8" s="5" t="n">
        <v>999</v>
      </c>
      <c r="OF8" s="5" t="n">
        <v>999</v>
      </c>
      <c r="OG8" s="5" t="n">
        <v>999</v>
      </c>
      <c r="OH8" s="5" t="n">
        <v>999</v>
      </c>
      <c r="OI8" s="5" t="n">
        <v>999</v>
      </c>
      <c r="OJ8" s="34" t="n">
        <v>999</v>
      </c>
      <c r="OK8" s="34" t="n">
        <v>999</v>
      </c>
      <c r="OL8" s="5" t="n">
        <v>999</v>
      </c>
      <c r="OM8" s="5" t="n">
        <v>999</v>
      </c>
      <c r="ON8" s="7" t="n">
        <v>999</v>
      </c>
      <c r="OO8" s="5" t="n">
        <v>999</v>
      </c>
      <c r="OP8" s="34" t="n">
        <v>999</v>
      </c>
      <c r="OQ8" s="34" t="n">
        <v>999</v>
      </c>
      <c r="OR8" s="8"/>
      <c r="OS8" s="5" t="n">
        <v>999</v>
      </c>
      <c r="OT8" s="5" t="n">
        <v>999</v>
      </c>
      <c r="OU8" s="34" t="n">
        <v>999</v>
      </c>
      <c r="OV8" s="34" t="n">
        <v>999</v>
      </c>
      <c r="OW8" s="5" t="n">
        <v>2014</v>
      </c>
      <c r="OX8" s="5" t="n">
        <v>0.691</v>
      </c>
      <c r="OY8" s="5" t="n">
        <v>0.691</v>
      </c>
      <c r="OZ8" s="8" t="n">
        <f aca="false">1-OY8</f>
        <v>0.309</v>
      </c>
      <c r="PA8" s="5" t="n">
        <v>0.723</v>
      </c>
      <c r="PB8" s="5" t="n">
        <v>0.723</v>
      </c>
      <c r="PC8" s="5" t="n">
        <v>0.66</v>
      </c>
      <c r="PD8" s="5" t="n">
        <v>0.66</v>
      </c>
      <c r="PE8" s="34" t="n">
        <f aca="false">PD8/PB8</f>
        <v>0.912863070539419</v>
      </c>
      <c r="PF8" s="9" t="s">
        <v>1060</v>
      </c>
      <c r="PG8" s="5" t="n">
        <v>999</v>
      </c>
      <c r="PH8" s="5" t="n">
        <v>999</v>
      </c>
      <c r="PI8" s="5" t="n">
        <v>999</v>
      </c>
      <c r="PJ8" s="5" t="n">
        <v>999</v>
      </c>
      <c r="PK8" s="34" t="n">
        <v>999</v>
      </c>
      <c r="PL8" s="34" t="n">
        <v>999</v>
      </c>
      <c r="PM8" s="5" t="n">
        <v>999</v>
      </c>
      <c r="PN8" s="5" t="n">
        <v>999</v>
      </c>
      <c r="PO8" s="5" t="n">
        <v>999</v>
      </c>
      <c r="PP8" s="5" t="n">
        <v>999</v>
      </c>
      <c r="PQ8" s="5" t="n">
        <v>999</v>
      </c>
      <c r="PR8" s="5" t="n">
        <v>999</v>
      </c>
      <c r="PS8" s="34" t="n">
        <v>999</v>
      </c>
      <c r="PT8" s="34" t="n">
        <v>999</v>
      </c>
      <c r="PU8" s="5" t="n">
        <v>999</v>
      </c>
      <c r="PV8" s="5" t="n">
        <v>999</v>
      </c>
      <c r="PW8" s="5" t="n">
        <v>999</v>
      </c>
      <c r="PX8" s="5" t="n">
        <v>999</v>
      </c>
      <c r="PY8" s="34" t="n">
        <v>999</v>
      </c>
      <c r="PZ8" s="34" t="n">
        <v>999</v>
      </c>
      <c r="QA8" s="8"/>
      <c r="QB8" s="5" t="n">
        <v>999</v>
      </c>
      <c r="QC8" s="5" t="n">
        <v>999</v>
      </c>
      <c r="QD8" s="34" t="n">
        <v>999</v>
      </c>
      <c r="QE8" s="34" t="n">
        <v>999</v>
      </c>
      <c r="QF8" s="5" t="n">
        <v>999</v>
      </c>
      <c r="QG8" s="5" t="n">
        <v>999</v>
      </c>
      <c r="QH8" s="8"/>
      <c r="QI8" s="5" t="n">
        <v>999</v>
      </c>
      <c r="QJ8" s="5" t="n">
        <v>999</v>
      </c>
      <c r="QK8" s="5" t="n">
        <v>999</v>
      </c>
      <c r="QL8" s="5" t="n">
        <v>999</v>
      </c>
      <c r="QM8" s="34" t="n">
        <v>999</v>
      </c>
      <c r="QN8" s="34" t="n">
        <v>999</v>
      </c>
      <c r="QO8" s="5" t="n">
        <v>999</v>
      </c>
      <c r="QP8" s="5" t="n">
        <v>999</v>
      </c>
      <c r="QQ8" s="5" t="n">
        <v>999</v>
      </c>
      <c r="QR8" s="5" t="n">
        <v>999</v>
      </c>
      <c r="QS8" s="34" t="n">
        <v>999</v>
      </c>
      <c r="QT8" s="34" t="n">
        <v>999</v>
      </c>
      <c r="QU8" s="5" t="n">
        <v>999</v>
      </c>
      <c r="QV8" s="5" t="n">
        <v>999</v>
      </c>
      <c r="QW8" s="5" t="n">
        <v>999</v>
      </c>
      <c r="QX8" s="5" t="n">
        <v>999</v>
      </c>
      <c r="QY8" s="5" t="n">
        <v>999</v>
      </c>
      <c r="QZ8" s="5" t="n">
        <v>999</v>
      </c>
      <c r="RA8" s="34" t="n">
        <v>999</v>
      </c>
      <c r="RB8" s="34" t="n">
        <v>999</v>
      </c>
      <c r="RC8" s="5" t="n">
        <v>999</v>
      </c>
      <c r="RD8" s="5" t="n">
        <v>999</v>
      </c>
      <c r="RE8" s="5" t="n">
        <v>999</v>
      </c>
      <c r="RF8" s="5" t="n">
        <v>999</v>
      </c>
      <c r="RG8" s="34" t="n">
        <v>999</v>
      </c>
      <c r="RH8" s="34" t="n">
        <v>999</v>
      </c>
      <c r="RI8" s="8"/>
      <c r="RJ8" s="5" t="n">
        <v>999</v>
      </c>
      <c r="RK8" s="5" t="n">
        <v>999</v>
      </c>
      <c r="RL8" s="34" t="n">
        <v>999</v>
      </c>
      <c r="RM8" s="34" t="n">
        <v>999</v>
      </c>
      <c r="RN8" s="5" t="n">
        <v>2014</v>
      </c>
      <c r="RO8" s="24" t="n">
        <v>0.691</v>
      </c>
      <c r="RP8" s="24" t="n">
        <v>0.691</v>
      </c>
      <c r="RQ8" s="24" t="n">
        <v>0.76</v>
      </c>
      <c r="RR8" s="24" t="n">
        <v>0.76</v>
      </c>
      <c r="RS8" s="24" t="n">
        <v>0.622</v>
      </c>
      <c r="RT8" s="24" t="n">
        <v>0.622</v>
      </c>
      <c r="RU8" s="34" t="n">
        <f aca="false">RT8/RR8</f>
        <v>0.818421052631579</v>
      </c>
      <c r="RV8" s="9" t="s">
        <v>1060</v>
      </c>
      <c r="RW8" s="5" t="n">
        <v>999</v>
      </c>
      <c r="RX8" s="5" t="n">
        <v>999</v>
      </c>
      <c r="RY8" s="5" t="n">
        <v>999</v>
      </c>
      <c r="RZ8" s="5" t="n">
        <v>999</v>
      </c>
      <c r="SA8" s="34" t="n">
        <v>999</v>
      </c>
      <c r="SB8" s="34" t="n">
        <v>999</v>
      </c>
      <c r="SC8" s="5" t="n">
        <v>999</v>
      </c>
      <c r="SD8" s="5" t="n">
        <v>999</v>
      </c>
      <c r="SE8" s="5" t="n">
        <v>999</v>
      </c>
      <c r="SF8" s="5" t="n">
        <v>999</v>
      </c>
      <c r="SG8" s="5" t="n">
        <v>999</v>
      </c>
      <c r="SH8" s="5" t="n">
        <v>999</v>
      </c>
      <c r="SI8" s="34" t="n">
        <v>999</v>
      </c>
      <c r="SJ8" s="34" t="n">
        <v>999</v>
      </c>
      <c r="SK8" s="5" t="n">
        <v>999</v>
      </c>
      <c r="SL8" s="5" t="n">
        <v>999</v>
      </c>
      <c r="SM8" s="5" t="n">
        <v>999</v>
      </c>
      <c r="SN8" s="5" t="n">
        <v>999</v>
      </c>
      <c r="SO8" s="34" t="n">
        <v>999</v>
      </c>
      <c r="SP8" s="34" t="n">
        <v>999</v>
      </c>
      <c r="SQ8" s="8"/>
      <c r="SR8" s="5" t="n">
        <v>999</v>
      </c>
      <c r="SS8" s="5" t="n">
        <v>999</v>
      </c>
      <c r="ST8" s="34" t="n">
        <v>999</v>
      </c>
      <c r="SU8" s="34" t="n">
        <v>999</v>
      </c>
      <c r="SV8" s="24" t="n">
        <v>0.478771519419819</v>
      </c>
      <c r="SW8" s="24" t="n">
        <v>0.29</v>
      </c>
      <c r="SX8" s="24" t="n">
        <v>0.265694676650426</v>
      </c>
      <c r="SY8" s="24" t="n">
        <v>0.373</v>
      </c>
      <c r="SZ8" s="24" t="n">
        <v>0.0701141519305237</v>
      </c>
      <c r="TA8" s="24" t="n">
        <v>0.206</v>
      </c>
      <c r="TB8" s="34" t="n">
        <f aca="false">TA8/SY8</f>
        <v>0.552278820375335</v>
      </c>
      <c r="TC8" s="9" t="s">
        <v>1060</v>
      </c>
      <c r="TD8" s="5" t="n">
        <v>999</v>
      </c>
      <c r="TE8" s="5" t="n">
        <v>999</v>
      </c>
      <c r="TF8" s="5" t="n">
        <v>999</v>
      </c>
      <c r="TG8" s="5" t="n">
        <v>999</v>
      </c>
      <c r="TH8" s="34" t="n">
        <v>999</v>
      </c>
      <c r="TI8" s="34" t="n">
        <v>999</v>
      </c>
      <c r="TJ8" s="5" t="n">
        <v>999</v>
      </c>
      <c r="TK8" s="5" t="n">
        <v>999</v>
      </c>
      <c r="TL8" s="5" t="n">
        <v>999</v>
      </c>
      <c r="TM8" s="5" t="n">
        <v>999</v>
      </c>
      <c r="TN8" s="5" t="n">
        <v>999</v>
      </c>
      <c r="TO8" s="5" t="n">
        <v>999</v>
      </c>
      <c r="TP8" s="34" t="n">
        <v>999</v>
      </c>
      <c r="TQ8" s="34" t="n">
        <v>999</v>
      </c>
      <c r="TR8" s="5" t="n">
        <v>999</v>
      </c>
      <c r="TS8" s="5" t="n">
        <v>999</v>
      </c>
      <c r="TT8" s="5" t="n">
        <v>999</v>
      </c>
      <c r="TU8" s="5" t="n">
        <v>999</v>
      </c>
      <c r="TV8" s="34" t="n">
        <v>999</v>
      </c>
      <c r="TW8" s="34" t="n">
        <v>999</v>
      </c>
      <c r="TX8" s="8"/>
      <c r="TY8" s="5" t="n">
        <v>999</v>
      </c>
      <c r="TZ8" s="5" t="n">
        <v>999</v>
      </c>
      <c r="UA8" s="34" t="n">
        <v>999</v>
      </c>
      <c r="UB8" s="34" t="n">
        <v>999</v>
      </c>
      <c r="UC8" s="5" t="n">
        <v>999</v>
      </c>
      <c r="UD8" s="5" t="n">
        <v>999</v>
      </c>
      <c r="UE8" s="5" t="n">
        <v>999</v>
      </c>
      <c r="UF8" s="5" t="n">
        <v>999</v>
      </c>
      <c r="UG8" s="5" t="n">
        <v>999</v>
      </c>
      <c r="UH8" s="5" t="n">
        <v>999</v>
      </c>
      <c r="UI8" s="34" t="n">
        <v>999</v>
      </c>
      <c r="UJ8" s="34" t="n">
        <v>999</v>
      </c>
      <c r="UK8" s="5" t="n">
        <v>999</v>
      </c>
      <c r="UL8" s="5" t="n">
        <v>999</v>
      </c>
      <c r="UM8" s="5" t="n">
        <v>999</v>
      </c>
      <c r="UN8" s="5" t="n">
        <v>999</v>
      </c>
      <c r="UO8" s="34" t="n">
        <v>999</v>
      </c>
      <c r="UP8" s="34" t="n">
        <v>999</v>
      </c>
      <c r="UQ8" s="5" t="n">
        <v>999</v>
      </c>
      <c r="UR8" s="5" t="n">
        <v>999</v>
      </c>
      <c r="US8" s="5" t="n">
        <v>999</v>
      </c>
      <c r="UT8" s="5" t="n">
        <v>999</v>
      </c>
      <c r="UU8" s="5" t="n">
        <v>999</v>
      </c>
      <c r="UV8" s="5" t="n">
        <v>999</v>
      </c>
      <c r="UW8" s="34" t="n">
        <v>999</v>
      </c>
      <c r="UX8" s="34" t="n">
        <v>999</v>
      </c>
      <c r="UY8" s="5" t="n">
        <v>999</v>
      </c>
      <c r="UZ8" s="5" t="n">
        <v>999</v>
      </c>
      <c r="VA8" s="5" t="n">
        <v>999</v>
      </c>
      <c r="VB8" s="5" t="n">
        <v>999</v>
      </c>
      <c r="VC8" s="34" t="n">
        <v>999</v>
      </c>
      <c r="VD8" s="34" t="n">
        <v>999</v>
      </c>
      <c r="VE8" s="8"/>
      <c r="VF8" s="5" t="n">
        <v>999</v>
      </c>
      <c r="VG8" s="5" t="n">
        <v>999</v>
      </c>
      <c r="VH8" s="34" t="n">
        <v>999</v>
      </c>
      <c r="VI8" s="34" t="n">
        <v>999</v>
      </c>
      <c r="VJ8" s="5" t="n">
        <v>999</v>
      </c>
      <c r="VK8" s="5" t="n">
        <v>999</v>
      </c>
      <c r="VL8" s="5" t="n">
        <v>999</v>
      </c>
      <c r="VM8" s="5" t="n">
        <v>999</v>
      </c>
      <c r="VN8" s="5" t="n">
        <v>999</v>
      </c>
      <c r="VO8" s="5" t="n">
        <v>999</v>
      </c>
      <c r="VP8" s="34" t="n">
        <v>999</v>
      </c>
      <c r="VQ8" s="34" t="n">
        <v>999</v>
      </c>
      <c r="VR8" s="5" t="n">
        <v>999</v>
      </c>
      <c r="VS8" s="5" t="n">
        <v>999</v>
      </c>
      <c r="VT8" s="5" t="n">
        <v>999</v>
      </c>
      <c r="VU8" s="5" t="n">
        <v>999</v>
      </c>
      <c r="VV8" s="34" t="n">
        <v>999</v>
      </c>
      <c r="VW8" s="34" t="n">
        <v>999</v>
      </c>
      <c r="VX8" s="5" t="n">
        <v>999</v>
      </c>
      <c r="VY8" s="5" t="n">
        <v>999</v>
      </c>
      <c r="VZ8" s="5" t="n">
        <v>999</v>
      </c>
      <c r="WA8" s="5" t="n">
        <v>999</v>
      </c>
      <c r="WB8" s="5" t="n">
        <v>999</v>
      </c>
      <c r="WC8" s="5" t="n">
        <v>999</v>
      </c>
      <c r="WD8" s="34" t="n">
        <v>999</v>
      </c>
      <c r="WE8" s="34" t="n">
        <v>999</v>
      </c>
      <c r="WF8" s="5" t="n">
        <v>999</v>
      </c>
      <c r="WG8" s="5" t="n">
        <v>999</v>
      </c>
      <c r="WH8" s="5" t="n">
        <v>999</v>
      </c>
      <c r="WI8" s="5" t="n">
        <v>999</v>
      </c>
      <c r="WJ8" s="34" t="n">
        <v>999</v>
      </c>
      <c r="WK8" s="34" t="n">
        <v>999</v>
      </c>
      <c r="WL8" s="8"/>
      <c r="WM8" s="5" t="n">
        <v>999</v>
      </c>
      <c r="WN8" s="5" t="n">
        <v>999</v>
      </c>
      <c r="WO8" s="34" t="n">
        <v>999</v>
      </c>
      <c r="WP8" s="34" t="n">
        <v>999</v>
      </c>
      <c r="WQ8" s="5" t="n">
        <v>2014</v>
      </c>
      <c r="WR8" s="33" t="n">
        <v>0.695658518424168</v>
      </c>
      <c r="WS8" s="33" t="n">
        <v>0.151515151515152</v>
      </c>
      <c r="WT8" s="33" t="n">
        <v>0.717171717171717</v>
      </c>
      <c r="WU8" s="5" t="n">
        <v>1</v>
      </c>
      <c r="WV8" s="5" t="s">
        <v>1050</v>
      </c>
      <c r="WW8" s="5" t="n">
        <v>1</v>
      </c>
      <c r="WX8" s="5" t="s">
        <v>1050</v>
      </c>
      <c r="WY8" s="5" t="n">
        <v>1</v>
      </c>
      <c r="WZ8" s="5" t="s">
        <v>1050</v>
      </c>
      <c r="XA8" s="5" t="n">
        <v>1</v>
      </c>
      <c r="XB8" s="5" t="s">
        <v>1050</v>
      </c>
      <c r="XC8" s="5" t="n">
        <v>1</v>
      </c>
      <c r="XD8" s="5" t="s">
        <v>1050</v>
      </c>
      <c r="XE8" s="5" t="n">
        <v>1</v>
      </c>
      <c r="XF8" s="5" t="s">
        <v>1050</v>
      </c>
      <c r="XG8" s="5" t="n">
        <v>1</v>
      </c>
      <c r="XH8" s="5" t="s">
        <v>1050</v>
      </c>
      <c r="XI8" s="5" t="n">
        <v>1</v>
      </c>
      <c r="XJ8" s="5" t="s">
        <v>1050</v>
      </c>
      <c r="XK8" s="5" t="n">
        <v>1</v>
      </c>
      <c r="XL8" s="5" t="s">
        <v>1050</v>
      </c>
      <c r="XM8" s="5" t="n">
        <v>1</v>
      </c>
      <c r="XN8" s="5" t="s">
        <v>1050</v>
      </c>
      <c r="XO8" s="5" t="n">
        <v>1</v>
      </c>
      <c r="XP8" s="5" t="s">
        <v>1050</v>
      </c>
      <c r="XQ8" s="5" t="n">
        <v>1</v>
      </c>
      <c r="XR8" s="5" t="s">
        <v>1050</v>
      </c>
      <c r="XS8" s="5" t="n">
        <v>1</v>
      </c>
      <c r="XT8" s="5" t="s">
        <v>1050</v>
      </c>
      <c r="XU8" s="5" t="n">
        <v>1</v>
      </c>
      <c r="XV8" s="5" t="s">
        <v>1050</v>
      </c>
      <c r="XW8" s="5" t="n">
        <v>1</v>
      </c>
      <c r="XX8" s="5" t="s">
        <v>1050</v>
      </c>
      <c r="XY8" s="5" t="n">
        <v>1</v>
      </c>
      <c r="XZ8" s="5" t="s">
        <v>1050</v>
      </c>
      <c r="YA8" s="5" t="n">
        <v>1</v>
      </c>
      <c r="YB8" s="5" t="s">
        <v>1050</v>
      </c>
      <c r="YC8" s="5" t="n">
        <v>1</v>
      </c>
      <c r="YD8" s="5" t="s">
        <v>1050</v>
      </c>
      <c r="YE8" s="5" t="n">
        <v>1</v>
      </c>
      <c r="YF8" s="5" t="s">
        <v>1050</v>
      </c>
      <c r="YG8" s="5" t="n">
        <v>0</v>
      </c>
      <c r="YH8" s="5" t="s">
        <v>1051</v>
      </c>
      <c r="YI8" s="33" t="n">
        <v>0.947368421052632</v>
      </c>
      <c r="YJ8" s="33" t="n">
        <v>1</v>
      </c>
      <c r="YK8" s="5" t="n">
        <v>1</v>
      </c>
      <c r="YL8" s="5" t="s">
        <v>1050</v>
      </c>
      <c r="YM8" s="5" t="n">
        <v>0</v>
      </c>
      <c r="YN8" s="5" t="s">
        <v>1050</v>
      </c>
      <c r="YO8" s="5" t="n">
        <v>1</v>
      </c>
      <c r="YP8" s="5" t="s">
        <v>1050</v>
      </c>
      <c r="YQ8" s="5" t="n">
        <v>0</v>
      </c>
      <c r="YR8" s="5" t="s">
        <v>1088</v>
      </c>
      <c r="YS8" s="33" t="n">
        <v>0.5</v>
      </c>
      <c r="YT8" s="33" t="n">
        <v>1</v>
      </c>
      <c r="YU8" s="5" t="n">
        <v>1</v>
      </c>
      <c r="YV8" s="5" t="s">
        <v>1050</v>
      </c>
      <c r="YW8" s="5" t="n">
        <v>1</v>
      </c>
      <c r="YX8" s="5" t="s">
        <v>1050</v>
      </c>
      <c r="YY8" s="5" t="n">
        <v>1</v>
      </c>
      <c r="YZ8" s="5" t="s">
        <v>1050</v>
      </c>
      <c r="ZA8" s="5" t="n">
        <v>1</v>
      </c>
      <c r="ZB8" s="5" t="s">
        <v>1050</v>
      </c>
      <c r="ZC8" s="5" t="n">
        <v>1</v>
      </c>
      <c r="ZD8" s="5" t="s">
        <v>1050</v>
      </c>
      <c r="ZE8" s="5" t="n">
        <v>1</v>
      </c>
      <c r="ZF8" s="5" t="s">
        <v>1050</v>
      </c>
      <c r="ZG8" s="5" t="n">
        <v>1</v>
      </c>
      <c r="ZH8" s="5" t="s">
        <v>1050</v>
      </c>
      <c r="ZI8" s="5" t="n">
        <v>1</v>
      </c>
      <c r="ZJ8" s="5" t="s">
        <v>1050</v>
      </c>
      <c r="ZK8" s="5" t="n">
        <v>999</v>
      </c>
      <c r="ZL8" s="5" t="n">
        <v>999</v>
      </c>
      <c r="ZM8" s="5" t="n">
        <v>999</v>
      </c>
      <c r="ZN8" s="5" t="n">
        <v>999</v>
      </c>
      <c r="ZO8" s="5" t="n">
        <v>999</v>
      </c>
      <c r="ZP8" s="5" t="n">
        <v>999</v>
      </c>
      <c r="ZQ8" s="34" t="n">
        <v>999</v>
      </c>
      <c r="ZR8" s="34" t="n">
        <v>999</v>
      </c>
      <c r="ZS8" s="5" t="n">
        <v>999</v>
      </c>
      <c r="ZT8" s="5" t="n">
        <v>999</v>
      </c>
      <c r="ZU8" s="5" t="n">
        <v>999</v>
      </c>
      <c r="ZV8" s="5" t="n">
        <v>999</v>
      </c>
      <c r="ZW8" s="34" t="n">
        <v>999</v>
      </c>
      <c r="ZX8" s="34" t="n">
        <v>999</v>
      </c>
      <c r="ZY8" s="5" t="n">
        <v>999</v>
      </c>
      <c r="ZZ8" s="5" t="n">
        <v>999</v>
      </c>
      <c r="AAA8" s="5" t="n">
        <v>999</v>
      </c>
      <c r="AAB8" s="5" t="n">
        <v>999</v>
      </c>
      <c r="AAC8" s="5" t="n">
        <v>999</v>
      </c>
      <c r="AAD8" s="5" t="n">
        <v>999</v>
      </c>
      <c r="AAE8" s="34" t="n">
        <v>999</v>
      </c>
      <c r="AAF8" s="34" t="n">
        <v>999</v>
      </c>
      <c r="AAG8" s="5" t="n">
        <v>999</v>
      </c>
      <c r="AAH8" s="5" t="n">
        <v>999</v>
      </c>
      <c r="AAI8" s="5" t="n">
        <v>999</v>
      </c>
      <c r="AAJ8" s="5" t="n">
        <v>999</v>
      </c>
      <c r="AAK8" s="34" t="n">
        <v>999</v>
      </c>
      <c r="AAL8" s="34" t="n">
        <v>999</v>
      </c>
      <c r="AAM8" s="8"/>
      <c r="AAN8" s="5" t="n">
        <v>999</v>
      </c>
      <c r="AAO8" s="5" t="n">
        <v>999</v>
      </c>
      <c r="AAP8" s="34" t="n">
        <v>999</v>
      </c>
      <c r="AAQ8" s="34" t="n">
        <v>999</v>
      </c>
      <c r="AAR8" s="5" t="n">
        <v>999</v>
      </c>
      <c r="AAS8" s="5" t="n">
        <v>999</v>
      </c>
      <c r="AAT8" s="5" t="n">
        <v>999</v>
      </c>
      <c r="AAU8" s="5" t="n">
        <v>999</v>
      </c>
      <c r="AAV8" s="5" t="n">
        <v>999</v>
      </c>
      <c r="AAW8" s="5" t="n">
        <v>999</v>
      </c>
      <c r="AAX8" s="34" t="n">
        <v>999</v>
      </c>
      <c r="AAY8" s="34" t="n">
        <v>999</v>
      </c>
      <c r="AAZ8" s="5" t="n">
        <v>999</v>
      </c>
      <c r="ABA8" s="5" t="n">
        <v>999</v>
      </c>
      <c r="ABB8" s="5" t="n">
        <v>999</v>
      </c>
      <c r="ABC8" s="5" t="n">
        <v>999</v>
      </c>
      <c r="ABD8" s="34" t="n">
        <v>999</v>
      </c>
      <c r="ABE8" s="34" t="n">
        <v>999</v>
      </c>
      <c r="ABF8" s="5" t="n">
        <v>999</v>
      </c>
      <c r="ABG8" s="5" t="n">
        <v>999</v>
      </c>
      <c r="ABH8" s="5" t="n">
        <v>999</v>
      </c>
      <c r="ABI8" s="5" t="n">
        <v>999</v>
      </c>
      <c r="ABJ8" s="5" t="n">
        <v>999</v>
      </c>
      <c r="ABK8" s="5" t="n">
        <v>999</v>
      </c>
      <c r="ABL8" s="34" t="n">
        <v>999</v>
      </c>
      <c r="ABM8" s="34" t="n">
        <v>999</v>
      </c>
      <c r="ABN8" s="5" t="n">
        <v>999</v>
      </c>
      <c r="ABO8" s="5" t="n">
        <v>999</v>
      </c>
      <c r="ABP8" s="5" t="n">
        <v>999</v>
      </c>
      <c r="ABQ8" s="5" t="n">
        <v>999</v>
      </c>
      <c r="ABR8" s="34" t="n">
        <v>999</v>
      </c>
      <c r="ABS8" s="34" t="n">
        <v>999</v>
      </c>
      <c r="ABT8" s="8"/>
      <c r="ABU8" s="5" t="n">
        <v>999</v>
      </c>
      <c r="ABV8" s="5" t="n">
        <v>999</v>
      </c>
      <c r="ABW8" s="34" t="n">
        <v>999</v>
      </c>
      <c r="ABX8" s="34" t="n">
        <v>999</v>
      </c>
      <c r="ABY8" s="5" t="n">
        <v>999</v>
      </c>
      <c r="ABZ8" s="5" t="n">
        <v>999</v>
      </c>
      <c r="ACA8" s="5" t="n">
        <v>999</v>
      </c>
      <c r="ACB8" s="5" t="n">
        <v>999</v>
      </c>
      <c r="ACC8" s="5" t="n">
        <v>999</v>
      </c>
      <c r="ACD8" s="5" t="n">
        <v>999</v>
      </c>
      <c r="ACE8" s="34" t="n">
        <v>999</v>
      </c>
      <c r="ACF8" s="34" t="n">
        <v>999</v>
      </c>
      <c r="ACG8" s="5" t="n">
        <v>999</v>
      </c>
      <c r="ACH8" s="5" t="n">
        <v>999</v>
      </c>
      <c r="ACI8" s="5" t="n">
        <v>999</v>
      </c>
      <c r="ACJ8" s="5" t="n">
        <v>999</v>
      </c>
      <c r="ACK8" s="34" t="n">
        <v>999</v>
      </c>
      <c r="ACL8" s="34" t="n">
        <v>999</v>
      </c>
      <c r="ACM8" s="5" t="n">
        <v>999</v>
      </c>
      <c r="ACN8" s="5" t="n">
        <v>999</v>
      </c>
      <c r="ACO8" s="5" t="n">
        <v>999</v>
      </c>
      <c r="ACP8" s="5" t="n">
        <v>999</v>
      </c>
      <c r="ACQ8" s="5" t="n">
        <v>999</v>
      </c>
      <c r="ACR8" s="5" t="n">
        <v>999</v>
      </c>
      <c r="ACS8" s="34" t="n">
        <v>999</v>
      </c>
      <c r="ACT8" s="34" t="n">
        <v>999</v>
      </c>
      <c r="ACU8" s="5" t="n">
        <v>999</v>
      </c>
      <c r="ACV8" s="5" t="n">
        <v>999</v>
      </c>
      <c r="ACW8" s="5" t="n">
        <v>999</v>
      </c>
      <c r="ACX8" s="5" t="n">
        <v>999</v>
      </c>
      <c r="ACY8" s="34" t="n">
        <v>999</v>
      </c>
      <c r="ACZ8" s="34" t="n">
        <v>999</v>
      </c>
      <c r="ADA8" s="8"/>
      <c r="ADB8" s="5" t="n">
        <v>999</v>
      </c>
      <c r="ADC8" s="5" t="n">
        <v>999</v>
      </c>
      <c r="ADD8" s="34" t="n">
        <v>999</v>
      </c>
      <c r="ADE8" s="34" t="n">
        <v>999</v>
      </c>
      <c r="ADF8" s="24" t="n">
        <v>0.66964392075904</v>
      </c>
      <c r="ADG8" s="24" t="n">
        <v>0.55</v>
      </c>
      <c r="ADH8" s="5" t="n">
        <v>999</v>
      </c>
      <c r="ADI8" s="5" t="n">
        <v>999</v>
      </c>
      <c r="ADJ8" s="5" t="n">
        <v>999</v>
      </c>
      <c r="ADK8" s="5" t="n">
        <v>999</v>
      </c>
      <c r="ADL8" s="34" t="n">
        <v>999</v>
      </c>
      <c r="ADM8" s="34" t="n">
        <v>999</v>
      </c>
      <c r="ADN8" s="5" t="n">
        <v>999</v>
      </c>
      <c r="ADO8" s="5" t="n">
        <v>999</v>
      </c>
      <c r="ADP8" s="5" t="n">
        <v>999</v>
      </c>
      <c r="ADQ8" s="5" t="n">
        <v>999</v>
      </c>
      <c r="ADR8" s="34" t="n">
        <v>999</v>
      </c>
      <c r="ADS8" s="34" t="n">
        <v>999</v>
      </c>
      <c r="ADT8" s="5" t="n">
        <v>999</v>
      </c>
      <c r="ADU8" s="5" t="n">
        <v>999</v>
      </c>
      <c r="ADV8" s="5" t="n">
        <v>999</v>
      </c>
      <c r="ADW8" s="5" t="n">
        <v>999</v>
      </c>
      <c r="ADX8" s="5" t="n">
        <v>999</v>
      </c>
      <c r="ADY8" s="5" t="n">
        <v>999</v>
      </c>
      <c r="ADZ8" s="34" t="n">
        <v>999</v>
      </c>
      <c r="AEA8" s="34" t="n">
        <v>999</v>
      </c>
      <c r="AEB8" s="5" t="n">
        <v>999</v>
      </c>
      <c r="AEC8" s="5" t="n">
        <v>999</v>
      </c>
      <c r="AED8" s="5" t="n">
        <v>999</v>
      </c>
      <c r="AEE8" s="5" t="n">
        <v>999</v>
      </c>
      <c r="AEF8" s="34" t="n">
        <v>999</v>
      </c>
      <c r="AEG8" s="34" t="n">
        <v>999</v>
      </c>
      <c r="AEH8" s="8"/>
      <c r="AEI8" s="5" t="n">
        <v>999</v>
      </c>
      <c r="AEJ8" s="5" t="n">
        <v>999</v>
      </c>
      <c r="AEK8" s="34" t="n">
        <v>999</v>
      </c>
      <c r="AEL8" s="34" t="n">
        <v>999</v>
      </c>
      <c r="AEM8" s="5" t="n">
        <v>999</v>
      </c>
      <c r="AEN8" s="5" t="n">
        <v>999</v>
      </c>
      <c r="AEO8" s="5" t="n">
        <v>999</v>
      </c>
      <c r="AEP8" s="5" t="n">
        <v>999</v>
      </c>
      <c r="AEQ8" s="5" t="n">
        <v>999</v>
      </c>
      <c r="AER8" s="5" t="n">
        <v>999</v>
      </c>
      <c r="AES8" s="34" t="n">
        <v>999</v>
      </c>
      <c r="AET8" s="34" t="n">
        <v>999</v>
      </c>
      <c r="AEU8" s="5" t="n">
        <v>999</v>
      </c>
      <c r="AEV8" s="5" t="n">
        <v>999</v>
      </c>
      <c r="AEW8" s="5" t="n">
        <v>999</v>
      </c>
      <c r="AEX8" s="5" t="n">
        <v>999</v>
      </c>
      <c r="AEY8" s="34" t="n">
        <v>999</v>
      </c>
      <c r="AEZ8" s="34" t="n">
        <v>999</v>
      </c>
      <c r="AFA8" s="5" t="n">
        <v>999</v>
      </c>
      <c r="AFB8" s="5" t="n">
        <v>999</v>
      </c>
      <c r="AFC8" s="5" t="n">
        <v>999</v>
      </c>
      <c r="AFD8" s="5" t="n">
        <v>999</v>
      </c>
      <c r="AFE8" s="5" t="n">
        <v>999</v>
      </c>
      <c r="AFF8" s="5" t="n">
        <v>999</v>
      </c>
      <c r="AFG8" s="34" t="n">
        <v>999</v>
      </c>
      <c r="AFH8" s="34" t="n">
        <v>999</v>
      </c>
      <c r="AFI8" s="5" t="n">
        <v>999</v>
      </c>
      <c r="AFJ8" s="5" t="n">
        <v>999</v>
      </c>
      <c r="AFK8" s="5" t="n">
        <v>999</v>
      </c>
      <c r="AFL8" s="5" t="n">
        <v>999</v>
      </c>
      <c r="AFM8" s="34" t="n">
        <v>999</v>
      </c>
      <c r="AFN8" s="34" t="n">
        <v>999</v>
      </c>
      <c r="AFO8" s="8"/>
      <c r="AFP8" s="5" t="n">
        <v>999</v>
      </c>
      <c r="AFQ8" s="5" t="n">
        <v>999</v>
      </c>
      <c r="AFR8" s="34" t="n">
        <v>999</v>
      </c>
      <c r="AFS8" s="34" t="n">
        <v>999</v>
      </c>
      <c r="AFT8" s="5" t="n">
        <v>999</v>
      </c>
      <c r="AFU8" s="5" t="n">
        <v>999</v>
      </c>
      <c r="AFV8" s="5" t="n">
        <v>999</v>
      </c>
      <c r="AFW8" s="5" t="n">
        <v>999</v>
      </c>
      <c r="AFX8" s="5" t="n">
        <v>999</v>
      </c>
      <c r="AFY8" s="5" t="n">
        <v>999</v>
      </c>
      <c r="AFZ8" s="34" t="n">
        <v>999</v>
      </c>
      <c r="AGA8" s="34" t="n">
        <v>999</v>
      </c>
      <c r="AGB8" s="5" t="n">
        <v>999</v>
      </c>
      <c r="AGC8" s="5" t="n">
        <v>999</v>
      </c>
      <c r="AGD8" s="5" t="n">
        <v>999</v>
      </c>
      <c r="AGE8" s="5" t="n">
        <v>999</v>
      </c>
      <c r="AGF8" s="34" t="n">
        <v>999</v>
      </c>
      <c r="AGG8" s="34" t="n">
        <v>999</v>
      </c>
      <c r="AGH8" s="5" t="n">
        <v>999</v>
      </c>
      <c r="AGI8" s="5" t="n">
        <v>999</v>
      </c>
      <c r="AGJ8" s="5" t="n">
        <v>999</v>
      </c>
      <c r="AGK8" s="5" t="n">
        <v>999</v>
      </c>
      <c r="AGL8" s="5" t="n">
        <v>999</v>
      </c>
      <c r="AGM8" s="5" t="n">
        <v>999</v>
      </c>
      <c r="AGN8" s="34" t="n">
        <v>999</v>
      </c>
      <c r="AGO8" s="34" t="n">
        <v>999</v>
      </c>
      <c r="AGP8" s="5" t="n">
        <v>999</v>
      </c>
      <c r="AGQ8" s="5" t="n">
        <v>999</v>
      </c>
      <c r="AGR8" s="5" t="n">
        <v>999</v>
      </c>
      <c r="AGS8" s="5" t="n">
        <v>999</v>
      </c>
      <c r="AGT8" s="34" t="n">
        <v>999</v>
      </c>
      <c r="AGU8" s="34" t="n">
        <v>999</v>
      </c>
      <c r="AGV8" s="8"/>
      <c r="AGW8" s="5" t="n">
        <v>999</v>
      </c>
      <c r="AGX8" s="5" t="n">
        <v>999</v>
      </c>
      <c r="AGY8" s="34" t="n">
        <v>999</v>
      </c>
      <c r="AGZ8" s="34" t="n">
        <v>999</v>
      </c>
      <c r="AHA8" s="7" t="s">
        <v>1055</v>
      </c>
      <c r="AHB8" s="24" t="n">
        <v>0.824</v>
      </c>
      <c r="AHC8" s="24" t="n">
        <v>0.824</v>
      </c>
      <c r="AHD8" s="5" t="n">
        <v>999</v>
      </c>
      <c r="AHE8" s="5" t="n">
        <v>999</v>
      </c>
      <c r="AHF8" s="5" t="n">
        <v>999</v>
      </c>
      <c r="AHG8" s="5" t="n">
        <v>999</v>
      </c>
      <c r="AHH8" s="34" t="n">
        <v>999</v>
      </c>
      <c r="AHI8" s="34" t="n">
        <v>999</v>
      </c>
      <c r="AHJ8" s="5" t="n">
        <v>999</v>
      </c>
      <c r="AHK8" s="5" t="n">
        <v>999</v>
      </c>
      <c r="AHL8" s="5" t="n">
        <v>999</v>
      </c>
      <c r="AHM8" s="5" t="n">
        <v>999</v>
      </c>
      <c r="AHN8" s="34" t="n">
        <v>999</v>
      </c>
      <c r="AHO8" s="34" t="n">
        <v>999</v>
      </c>
      <c r="AHP8" s="5" t="n">
        <v>999</v>
      </c>
      <c r="AHQ8" s="5" t="n">
        <v>999</v>
      </c>
      <c r="AHR8" s="5" t="n">
        <v>999</v>
      </c>
      <c r="AHS8" s="5" t="n">
        <v>999</v>
      </c>
      <c r="AHT8" s="5" t="n">
        <v>999</v>
      </c>
      <c r="AHU8" s="5" t="n">
        <v>999</v>
      </c>
      <c r="AHV8" s="34" t="n">
        <v>999</v>
      </c>
      <c r="AHW8" s="34" t="n">
        <v>999</v>
      </c>
      <c r="AHX8" s="5" t="n">
        <v>999</v>
      </c>
      <c r="AHY8" s="5" t="n">
        <v>999</v>
      </c>
      <c r="AHZ8" s="5" t="n">
        <v>999</v>
      </c>
      <c r="AIA8" s="5" t="n">
        <v>999</v>
      </c>
      <c r="AIB8" s="34" t="n">
        <v>999</v>
      </c>
      <c r="AIC8" s="34" t="n">
        <v>999</v>
      </c>
      <c r="AID8" s="8"/>
      <c r="AIE8" s="5" t="n">
        <v>999</v>
      </c>
      <c r="AIF8" s="5" t="n">
        <v>999</v>
      </c>
      <c r="AIG8" s="34" t="n">
        <v>999</v>
      </c>
      <c r="AIH8" s="34" t="n">
        <v>999</v>
      </c>
      <c r="AII8" s="24" t="n">
        <v>0.715</v>
      </c>
      <c r="AIJ8" s="24" t="n">
        <v>0.715</v>
      </c>
      <c r="AIK8" s="24" t="n">
        <v>0.884</v>
      </c>
      <c r="AIL8" s="24" t="n">
        <v>0.884</v>
      </c>
      <c r="AIM8" s="24" t="n">
        <v>0.638</v>
      </c>
      <c r="AIN8" s="24" t="n">
        <v>0.638</v>
      </c>
      <c r="AIO8" s="34" t="n">
        <f aca="false">AIN8/AIL8</f>
        <v>0.721719457013575</v>
      </c>
      <c r="AIP8" s="9" t="s">
        <v>1060</v>
      </c>
      <c r="AIQ8" s="5" t="n">
        <v>999</v>
      </c>
      <c r="AIR8" s="5" t="n">
        <v>999</v>
      </c>
      <c r="AIS8" s="5" t="n">
        <v>999</v>
      </c>
      <c r="AIT8" s="5" t="n">
        <v>999</v>
      </c>
      <c r="AIU8" s="34" t="n">
        <v>999</v>
      </c>
      <c r="AIV8" s="34" t="n">
        <v>999</v>
      </c>
      <c r="AIW8" s="5" t="n">
        <v>999</v>
      </c>
      <c r="AIX8" s="5" t="n">
        <v>999</v>
      </c>
      <c r="AIY8" s="5" t="n">
        <v>999</v>
      </c>
      <c r="AIZ8" s="5" t="n">
        <v>999</v>
      </c>
      <c r="AJA8" s="5" t="n">
        <v>999</v>
      </c>
      <c r="AJB8" s="5" t="n">
        <v>999</v>
      </c>
      <c r="AJC8" s="34" t="n">
        <v>999</v>
      </c>
      <c r="AJD8" s="34" t="n">
        <v>999</v>
      </c>
      <c r="AJE8" s="5" t="n">
        <v>999</v>
      </c>
      <c r="AJF8" s="5" t="n">
        <v>999</v>
      </c>
      <c r="AJG8" s="5" t="n">
        <v>999</v>
      </c>
      <c r="AJH8" s="5" t="n">
        <v>999</v>
      </c>
      <c r="AJI8" s="34" t="n">
        <v>999</v>
      </c>
      <c r="AJJ8" s="34" t="n">
        <v>999</v>
      </c>
      <c r="AJK8" s="8"/>
      <c r="AJL8" s="5" t="n">
        <v>999</v>
      </c>
      <c r="AJM8" s="5" t="n">
        <v>999</v>
      </c>
      <c r="AJN8" s="34" t="n">
        <v>999</v>
      </c>
      <c r="AJO8" s="34" t="n">
        <v>999</v>
      </c>
      <c r="AJP8" s="7" t="n">
        <v>2015</v>
      </c>
      <c r="AJQ8" s="33" t="n">
        <v>0.928058538250822</v>
      </c>
      <c r="AJR8" s="33" t="n">
        <v>0.549242424242424</v>
      </c>
      <c r="AJS8" s="33" t="n">
        <v>0.849747474747475</v>
      </c>
      <c r="AJT8" s="5" t="n">
        <v>1</v>
      </c>
      <c r="AJU8" s="5" t="s">
        <v>1050</v>
      </c>
      <c r="AJV8" s="5" t="n">
        <v>0.33</v>
      </c>
      <c r="AJW8" s="5" t="s">
        <v>1085</v>
      </c>
      <c r="AJX8" s="24" t="n">
        <v>999</v>
      </c>
      <c r="AJY8" s="24" t="n">
        <v>999</v>
      </c>
      <c r="AJZ8" s="24" t="n">
        <v>999</v>
      </c>
      <c r="AKA8" s="24" t="n">
        <v>999</v>
      </c>
      <c r="AKB8" s="24" t="n">
        <v>999</v>
      </c>
      <c r="AKC8" s="24" t="n">
        <v>999</v>
      </c>
      <c r="AKD8" s="33" t="n">
        <v>0.665</v>
      </c>
      <c r="AKE8" s="33" t="n">
        <v>0.666666666666667</v>
      </c>
      <c r="AKF8" s="5" t="n">
        <v>0</v>
      </c>
      <c r="AKG8" s="5" t="s">
        <v>1051</v>
      </c>
      <c r="AKH8" s="5" t="n">
        <v>0</v>
      </c>
      <c r="AKI8" s="5" t="s">
        <v>1051</v>
      </c>
      <c r="AKJ8" s="24" t="n">
        <v>999</v>
      </c>
      <c r="AKK8" s="24" t="n">
        <v>999</v>
      </c>
      <c r="AKL8" s="24" t="n">
        <v>0.265875379464534</v>
      </c>
      <c r="AKM8" s="38" t="n">
        <v>1</v>
      </c>
      <c r="AKN8" s="33" t="n">
        <v>0.0886251264881779</v>
      </c>
      <c r="AKO8" s="33" t="n">
        <v>1</v>
      </c>
      <c r="AKP8" s="5" t="n">
        <v>0</v>
      </c>
      <c r="AKQ8" s="7" t="s">
        <v>1051</v>
      </c>
      <c r="AKR8" s="5" t="n">
        <v>1</v>
      </c>
      <c r="AKS8" s="5" t="s">
        <v>1050</v>
      </c>
      <c r="AKT8" s="5" t="n">
        <v>0</v>
      </c>
      <c r="AKU8" s="5" t="s">
        <v>1051</v>
      </c>
      <c r="AKV8" s="5" t="n">
        <v>0</v>
      </c>
      <c r="AKW8" s="5" t="s">
        <v>1051</v>
      </c>
      <c r="AKX8" s="33" t="n">
        <v>0.25</v>
      </c>
      <c r="AKY8" s="33" t="n">
        <v>1</v>
      </c>
      <c r="AKZ8" s="5" t="s">
        <v>1071</v>
      </c>
      <c r="ALA8" s="5" t="s">
        <v>1050</v>
      </c>
      <c r="ALB8" s="24" t="n">
        <v>0.706350151785814</v>
      </c>
      <c r="ALC8" s="0" t="n">
        <v>40</v>
      </c>
      <c r="ALD8" s="5" t="s">
        <v>1071</v>
      </c>
      <c r="ALE8" s="5" t="s">
        <v>1050</v>
      </c>
      <c r="ALF8" s="5" t="s">
        <v>1071</v>
      </c>
      <c r="ALG8" s="5" t="s">
        <v>1050</v>
      </c>
      <c r="ALH8" s="24" t="n">
        <v>0.62</v>
      </c>
      <c r="ALI8" s="36" t="n">
        <v>38</v>
      </c>
      <c r="ALJ8" s="5" t="s">
        <v>1071</v>
      </c>
      <c r="ALK8" s="5" t="s">
        <v>1050</v>
      </c>
      <c r="ALL8" s="5" t="n">
        <v>999</v>
      </c>
      <c r="ALM8" s="5" t="s">
        <v>1055</v>
      </c>
      <c r="ALN8" s="33" t="n">
        <v>0.887725025297635</v>
      </c>
      <c r="ALO8" s="33" t="n">
        <v>1</v>
      </c>
      <c r="ALP8" s="33" t="n">
        <v>0.916666666666667</v>
      </c>
    </row>
    <row r="9" customFormat="false" ht="15" hidden="false" customHeight="false" outlineLevel="0" collapsed="false">
      <c r="A9" s="5" t="s">
        <v>1089</v>
      </c>
      <c r="B9" s="5" t="n">
        <v>1</v>
      </c>
      <c r="C9" s="5" t="s">
        <v>1050</v>
      </c>
      <c r="D9" s="5" t="n">
        <v>1</v>
      </c>
      <c r="E9" s="5" t="s">
        <v>1050</v>
      </c>
      <c r="F9" s="5" t="n">
        <v>1</v>
      </c>
      <c r="G9" s="5" t="s">
        <v>1050</v>
      </c>
      <c r="H9" s="5" t="n">
        <v>1</v>
      </c>
      <c r="I9" s="5" t="s">
        <v>1050</v>
      </c>
      <c r="J9" s="5" t="n">
        <v>0.5</v>
      </c>
      <c r="K9" s="5" t="s">
        <v>1049</v>
      </c>
      <c r="L9" s="5" t="n">
        <v>1</v>
      </c>
      <c r="M9" s="5" t="s">
        <v>1048</v>
      </c>
      <c r="N9" s="5" t="n">
        <v>1</v>
      </c>
      <c r="O9" s="5" t="s">
        <v>1050</v>
      </c>
      <c r="P9" s="5" t="n">
        <v>1</v>
      </c>
      <c r="Q9" s="5" t="s">
        <v>1050</v>
      </c>
      <c r="R9" s="5" t="n">
        <v>1</v>
      </c>
      <c r="S9" s="5" t="s">
        <v>1050</v>
      </c>
      <c r="T9" s="5" t="n">
        <v>1</v>
      </c>
      <c r="U9" s="5" t="s">
        <v>1050</v>
      </c>
      <c r="V9" s="5" t="n">
        <v>1</v>
      </c>
      <c r="W9" s="5" t="s">
        <v>1050</v>
      </c>
      <c r="X9" s="5" t="n">
        <v>0</v>
      </c>
      <c r="Y9" s="5" t="s">
        <v>1051</v>
      </c>
      <c r="Z9" s="5" t="n">
        <v>1</v>
      </c>
      <c r="AA9" s="5" t="s">
        <v>1075</v>
      </c>
      <c r="AB9" s="5" t="n">
        <v>1</v>
      </c>
      <c r="AC9" s="5" t="s">
        <v>1075</v>
      </c>
      <c r="AD9" s="5" t="n">
        <v>1</v>
      </c>
      <c r="AE9" s="5" t="s">
        <v>1075</v>
      </c>
      <c r="AF9" s="5" t="n">
        <v>1</v>
      </c>
      <c r="AG9" s="5" t="s">
        <v>1075</v>
      </c>
      <c r="AH9" s="5" t="n">
        <v>1</v>
      </c>
      <c r="AI9" s="5" t="s">
        <v>1050</v>
      </c>
      <c r="AJ9" s="5" t="n">
        <v>1</v>
      </c>
      <c r="AK9" s="5" t="s">
        <v>1050</v>
      </c>
      <c r="AL9" s="5" t="n">
        <v>1</v>
      </c>
      <c r="AM9" s="5" t="s">
        <v>1050</v>
      </c>
      <c r="AN9" s="5" t="n">
        <v>1</v>
      </c>
      <c r="AO9" s="5" t="s">
        <v>1050</v>
      </c>
      <c r="AP9" s="5" t="n">
        <v>0.5</v>
      </c>
      <c r="AQ9" s="5" t="s">
        <v>1049</v>
      </c>
      <c r="AR9" s="5" t="n">
        <v>997</v>
      </c>
      <c r="AS9" s="5" t="s">
        <v>1052</v>
      </c>
      <c r="AT9" s="5" t="n">
        <v>997</v>
      </c>
      <c r="AU9" s="5" t="s">
        <v>1052</v>
      </c>
      <c r="AV9" s="5" t="n">
        <v>997</v>
      </c>
      <c r="AW9" s="5" t="s">
        <v>1052</v>
      </c>
      <c r="AX9" s="5" t="n">
        <v>997</v>
      </c>
      <c r="AY9" s="26" t="s">
        <v>1052</v>
      </c>
      <c r="AZ9" s="5" t="n">
        <v>997</v>
      </c>
      <c r="BA9" s="26" t="s">
        <v>1052</v>
      </c>
      <c r="BB9" s="5" t="n">
        <v>997</v>
      </c>
      <c r="BC9" s="26" t="s">
        <v>1052</v>
      </c>
      <c r="BD9" s="5" t="n">
        <v>997</v>
      </c>
      <c r="BE9" s="26" t="s">
        <v>1052</v>
      </c>
      <c r="BF9" s="5" t="n">
        <v>997</v>
      </c>
      <c r="BG9" s="26" t="s">
        <v>1052</v>
      </c>
      <c r="BH9" s="5" t="n">
        <v>997</v>
      </c>
      <c r="BI9" s="26" t="s">
        <v>1052</v>
      </c>
      <c r="BJ9" s="5" t="n">
        <v>997</v>
      </c>
      <c r="BK9" s="26" t="s">
        <v>1052</v>
      </c>
      <c r="BL9" s="5" t="n">
        <v>997</v>
      </c>
      <c r="BM9" s="26" t="s">
        <v>1052</v>
      </c>
      <c r="BN9" s="39" t="n">
        <v>0.904761904761905</v>
      </c>
      <c r="BO9" s="39" t="n">
        <v>1</v>
      </c>
      <c r="BP9" s="5" t="n">
        <v>1</v>
      </c>
      <c r="BQ9" s="5" t="s">
        <v>1053</v>
      </c>
      <c r="BR9" s="5" t="n">
        <v>1</v>
      </c>
      <c r="BS9" s="5" t="s">
        <v>1053</v>
      </c>
      <c r="BT9" s="5" t="n">
        <v>1</v>
      </c>
      <c r="BU9" s="5" t="s">
        <v>1053</v>
      </c>
      <c r="BV9" s="5" t="n">
        <v>1</v>
      </c>
      <c r="BW9" s="5" t="s">
        <v>1053</v>
      </c>
      <c r="BX9" s="5" t="n">
        <v>1</v>
      </c>
      <c r="BY9" s="5" t="s">
        <v>1050</v>
      </c>
      <c r="BZ9" s="5" t="n">
        <v>1</v>
      </c>
      <c r="CA9" s="5" t="s">
        <v>1050</v>
      </c>
      <c r="CB9" s="5" t="n">
        <v>0</v>
      </c>
      <c r="CC9" s="5" t="s">
        <v>1051</v>
      </c>
      <c r="CD9" s="22" t="n">
        <v>0.857142857142857</v>
      </c>
      <c r="CE9" s="39" t="n">
        <v>1</v>
      </c>
      <c r="CF9" s="5" t="n">
        <v>1</v>
      </c>
      <c r="CG9" s="5" t="s">
        <v>1050</v>
      </c>
      <c r="CH9" s="5" t="n">
        <v>1</v>
      </c>
      <c r="CI9" s="5" t="s">
        <v>1050</v>
      </c>
      <c r="CJ9" s="5" t="n">
        <v>1</v>
      </c>
      <c r="CK9" s="5" t="s">
        <v>1050</v>
      </c>
      <c r="CL9" s="33" t="n">
        <v>1</v>
      </c>
      <c r="CM9" s="33" t="n">
        <v>1</v>
      </c>
      <c r="CN9" s="5" t="n">
        <v>1</v>
      </c>
      <c r="CO9" s="26" t="s">
        <v>1050</v>
      </c>
      <c r="CP9" s="5" t="n">
        <v>1</v>
      </c>
      <c r="CQ9" s="26" t="s">
        <v>1050</v>
      </c>
      <c r="CR9" s="5" t="n">
        <v>1</v>
      </c>
      <c r="CS9" s="5" t="s">
        <v>1076</v>
      </c>
      <c r="CT9" s="5" t="n">
        <v>1</v>
      </c>
      <c r="CU9" s="5" t="s">
        <v>1050</v>
      </c>
      <c r="CV9" s="39" t="n">
        <v>1</v>
      </c>
      <c r="CW9" s="39" t="n">
        <v>1</v>
      </c>
      <c r="CX9" s="7" t="n">
        <v>0.52750869865827</v>
      </c>
      <c r="CY9" s="31" t="n">
        <v>8.4</v>
      </c>
      <c r="CZ9" s="7" t="n">
        <v>2012</v>
      </c>
      <c r="DA9" s="25" t="n">
        <v>0.79633995631822</v>
      </c>
      <c r="DB9" s="31" t="n">
        <v>4.5</v>
      </c>
      <c r="DC9" s="7" t="n">
        <v>2015</v>
      </c>
      <c r="DD9" s="5" t="n">
        <v>0.867620971606843</v>
      </c>
      <c r="DE9" s="0" t="n">
        <v>16.25</v>
      </c>
      <c r="DF9" s="7" t="n">
        <v>2015</v>
      </c>
      <c r="DG9" s="5" t="n">
        <v>997</v>
      </c>
      <c r="DH9" s="5" t="n">
        <v>997</v>
      </c>
      <c r="DI9" s="7" t="n">
        <v>997</v>
      </c>
      <c r="DJ9" s="5" t="n">
        <v>0.612882988969672</v>
      </c>
      <c r="DK9" s="0" t="n">
        <v>26.24</v>
      </c>
      <c r="DL9" s="7" t="n">
        <v>2014</v>
      </c>
      <c r="DM9" s="5" t="n">
        <v>0.430294971140834</v>
      </c>
      <c r="DN9" s="0" t="n">
        <v>9.02</v>
      </c>
      <c r="DO9" s="7" t="n">
        <v>2014</v>
      </c>
      <c r="DP9" s="5" t="n">
        <v>1</v>
      </c>
      <c r="DQ9" s="0" t="n">
        <v>20</v>
      </c>
      <c r="DR9" s="7" t="n">
        <v>2014</v>
      </c>
      <c r="DS9" s="5" t="n">
        <v>1</v>
      </c>
      <c r="DT9" s="0" t="n">
        <v>33</v>
      </c>
      <c r="DU9" s="7" t="n">
        <v>2014</v>
      </c>
      <c r="DV9" s="5" t="n">
        <v>0.872712472698887</v>
      </c>
      <c r="DW9" s="0" t="n">
        <v>67.5</v>
      </c>
      <c r="DX9" s="7" t="n">
        <v>2015</v>
      </c>
      <c r="DY9" s="5" t="n">
        <v>999</v>
      </c>
      <c r="DZ9" s="5" t="n">
        <v>999</v>
      </c>
      <c r="EA9" s="5" t="n">
        <v>999</v>
      </c>
      <c r="EB9" s="5" t="n">
        <v>1</v>
      </c>
      <c r="EC9" s="0" t="n">
        <v>45.5</v>
      </c>
      <c r="ED9" s="7" t="n">
        <v>2015</v>
      </c>
      <c r="EE9" s="5" t="n">
        <v>1</v>
      </c>
      <c r="EF9" s="0" t="n">
        <v>100</v>
      </c>
      <c r="EG9" s="7" t="n">
        <v>2015</v>
      </c>
      <c r="EH9" s="33" t="n">
        <v>0.810736005939273</v>
      </c>
      <c r="EI9" s="33" t="n">
        <v>0.80952380952381</v>
      </c>
      <c r="EJ9" s="29" t="n">
        <v>0.866508086968445</v>
      </c>
      <c r="EK9" s="29" t="n">
        <v>0.945945945945946</v>
      </c>
      <c r="EL9" s="29" t="n">
        <v>0.819669811997178</v>
      </c>
      <c r="EM9" s="33" t="n">
        <v>0.961904761904762</v>
      </c>
      <c r="EN9" s="5" t="n">
        <v>1</v>
      </c>
      <c r="EO9" s="5" t="s">
        <v>1050</v>
      </c>
      <c r="EP9" s="5" t="n">
        <v>0.5</v>
      </c>
      <c r="EQ9" s="0" t="n">
        <v>50</v>
      </c>
      <c r="ER9" s="5" t="n">
        <v>1</v>
      </c>
      <c r="ES9" s="5" t="s">
        <v>1050</v>
      </c>
      <c r="ET9" s="24" t="n">
        <v>0.511215895163728</v>
      </c>
      <c r="EU9" s="0" t="n">
        <v>40</v>
      </c>
      <c r="EV9" s="31" t="n">
        <v>0.54</v>
      </c>
      <c r="EW9" s="0" t="n">
        <v>54</v>
      </c>
      <c r="EX9" s="31" t="n">
        <v>0.57</v>
      </c>
      <c r="EY9" s="0" t="n">
        <v>57</v>
      </c>
      <c r="EZ9" s="7" t="n">
        <v>2014</v>
      </c>
      <c r="FA9" s="39" t="n">
        <v>0.467080723017416</v>
      </c>
      <c r="FB9" s="39" t="n">
        <v>1</v>
      </c>
      <c r="FC9" s="5" t="n">
        <v>0</v>
      </c>
      <c r="FD9" s="5" t="s">
        <v>1051</v>
      </c>
      <c r="FE9" s="5" t="n">
        <v>0.25</v>
      </c>
      <c r="FF9" s="0" t="n">
        <v>0</v>
      </c>
      <c r="FG9" s="5" t="n">
        <v>0</v>
      </c>
      <c r="FH9" s="5" t="s">
        <v>1051</v>
      </c>
      <c r="FI9" s="0" t="n">
        <v>0.25</v>
      </c>
      <c r="FJ9" s="0" t="n">
        <v>0</v>
      </c>
      <c r="FK9" s="5" t="n">
        <v>999</v>
      </c>
      <c r="FL9" s="5" t="n">
        <v>999</v>
      </c>
      <c r="FM9" s="5" t="n">
        <v>999</v>
      </c>
      <c r="FN9" s="5" t="n">
        <v>999</v>
      </c>
      <c r="FO9" s="5" t="n">
        <v>0.88</v>
      </c>
      <c r="FP9" s="0" t="n">
        <v>88</v>
      </c>
      <c r="FQ9" s="5" t="n">
        <v>0.885950375538203</v>
      </c>
      <c r="FR9" s="0" t="n">
        <v>86</v>
      </c>
      <c r="FS9" s="7" t="s">
        <v>1090</v>
      </c>
      <c r="FT9" s="5" t="n">
        <v>0.4</v>
      </c>
      <c r="FU9" s="0" t="n">
        <v>40</v>
      </c>
      <c r="FV9" s="24" t="n">
        <v>0.837071965054576</v>
      </c>
      <c r="FW9" s="0" t="n">
        <v>80</v>
      </c>
      <c r="FX9" s="7" t="n">
        <v>2015</v>
      </c>
      <c r="FY9" s="33" t="n">
        <v>0.750755585148195</v>
      </c>
      <c r="FZ9" s="33" t="n">
        <v>0.75</v>
      </c>
      <c r="GA9" s="5" t="n">
        <v>0.75</v>
      </c>
      <c r="GB9" s="0" t="n">
        <v>75</v>
      </c>
      <c r="GC9" s="5" t="n">
        <v>0.926682384274559</v>
      </c>
      <c r="GD9" s="0" t="n">
        <v>91</v>
      </c>
      <c r="GE9" s="7" t="n">
        <v>2015</v>
      </c>
      <c r="GF9" s="5" t="n">
        <v>1</v>
      </c>
      <c r="GG9" s="5" t="s">
        <v>1050</v>
      </c>
      <c r="GH9" s="5" t="n">
        <v>0.5</v>
      </c>
      <c r="GI9" s="0" t="n">
        <v>50</v>
      </c>
      <c r="GJ9" s="5" t="n">
        <v>1</v>
      </c>
      <c r="GK9" s="26" t="s">
        <v>1050</v>
      </c>
      <c r="GL9" s="5" t="n">
        <v>0.4</v>
      </c>
      <c r="GM9" s="0" t="n">
        <v>40</v>
      </c>
      <c r="GN9" s="31" t="n">
        <v>0.543478260869565</v>
      </c>
      <c r="GO9" s="0" t="n">
        <v>46</v>
      </c>
      <c r="GP9" s="31" t="n">
        <v>0.471198483071869</v>
      </c>
      <c r="GQ9" s="0" t="n">
        <v>57</v>
      </c>
      <c r="GR9" s="7" t="n">
        <v>2015</v>
      </c>
      <c r="GS9" s="5" t="n">
        <v>999</v>
      </c>
      <c r="GT9" s="5" t="n">
        <v>999</v>
      </c>
      <c r="GU9" s="5" t="n">
        <v>999</v>
      </c>
      <c r="GV9" s="39" t="n">
        <v>0.672839782053998</v>
      </c>
      <c r="GW9" s="39" t="n">
        <v>0.75</v>
      </c>
      <c r="GX9" s="5" t="n">
        <v>1</v>
      </c>
      <c r="GY9" s="5" t="s">
        <v>1050</v>
      </c>
      <c r="GZ9" s="5" t="n">
        <v>1</v>
      </c>
      <c r="HA9" s="7" t="n">
        <v>1</v>
      </c>
      <c r="HB9" s="5" t="n">
        <v>1</v>
      </c>
      <c r="HC9" s="5" t="s">
        <v>1050</v>
      </c>
      <c r="HD9" s="5" t="n">
        <v>1</v>
      </c>
      <c r="HE9" s="5" t="n">
        <v>1</v>
      </c>
      <c r="HF9" s="7" t="n">
        <v>2015</v>
      </c>
      <c r="HG9" s="32" t="n">
        <v>0.238095238095238</v>
      </c>
      <c r="HH9" s="32" t="n">
        <v>0.238095238095238</v>
      </c>
      <c r="HI9" s="32" t="n">
        <v>0.37932177163648</v>
      </c>
      <c r="HJ9" s="32" t="n">
        <v>0.238095238095238</v>
      </c>
      <c r="HK9" s="43" t="n">
        <v>2010</v>
      </c>
      <c r="HL9" s="33" t="n">
        <v>0.308708504865859</v>
      </c>
      <c r="HM9" s="33" t="n">
        <v>1</v>
      </c>
      <c r="HN9" s="33" t="n">
        <v>0.875</v>
      </c>
      <c r="HO9" s="5" t="n">
        <v>1</v>
      </c>
      <c r="HP9" s="26" t="s">
        <v>1056</v>
      </c>
      <c r="HQ9" s="5" t="n">
        <v>1</v>
      </c>
      <c r="HR9" s="5" t="s">
        <v>1057</v>
      </c>
      <c r="HS9" s="5" t="n">
        <v>0.993</v>
      </c>
      <c r="HT9" s="0" t="n">
        <v>0.7</v>
      </c>
      <c r="HU9" s="7" t="n">
        <v>2010</v>
      </c>
      <c r="HV9" s="32" t="n">
        <v>0.99429751877691</v>
      </c>
      <c r="HW9" s="0" t="n">
        <v>0.7</v>
      </c>
      <c r="HX9" s="7" t="n">
        <v>2010</v>
      </c>
      <c r="HY9" s="7" t="n">
        <v>0</v>
      </c>
      <c r="HZ9" s="7" t="s">
        <v>1050</v>
      </c>
      <c r="IA9" s="7" t="n">
        <v>999</v>
      </c>
      <c r="IB9" s="7" t="n">
        <v>2010</v>
      </c>
      <c r="IC9" s="5" t="n">
        <v>1</v>
      </c>
      <c r="ID9" s="26" t="s">
        <v>1050</v>
      </c>
      <c r="IE9" s="33" t="n">
        <v>0.831216253129485</v>
      </c>
      <c r="IF9" s="33" t="n">
        <v>1</v>
      </c>
      <c r="IG9" s="5" t="n">
        <v>1</v>
      </c>
      <c r="IH9" s="26" t="s">
        <v>1050</v>
      </c>
      <c r="II9" s="15" t="n">
        <v>1</v>
      </c>
      <c r="IJ9" s="26" t="s">
        <v>1050</v>
      </c>
      <c r="IK9" s="5" t="n">
        <v>1</v>
      </c>
      <c r="IL9" s="5" t="s">
        <v>1050</v>
      </c>
      <c r="IM9" s="15" t="n">
        <v>1</v>
      </c>
      <c r="IN9" s="15" t="s">
        <v>1050</v>
      </c>
      <c r="IO9" s="15" t="n">
        <v>1</v>
      </c>
      <c r="IP9" s="15" t="s">
        <v>1050</v>
      </c>
      <c r="IQ9" s="5" t="n">
        <v>1</v>
      </c>
      <c r="IR9" s="15" t="s">
        <v>1050</v>
      </c>
      <c r="IS9" s="5" t="n">
        <v>1</v>
      </c>
      <c r="IT9" s="5" t="s">
        <v>1050</v>
      </c>
      <c r="IU9" s="5" t="n">
        <v>1</v>
      </c>
      <c r="IV9" s="5" t="s">
        <v>1050</v>
      </c>
      <c r="IW9" s="5" t="n">
        <v>1</v>
      </c>
      <c r="IX9" s="5" t="s">
        <v>1050</v>
      </c>
      <c r="IY9" s="5" t="n">
        <v>1</v>
      </c>
      <c r="IZ9" s="5" t="s">
        <v>1050</v>
      </c>
      <c r="JA9" s="5" t="n">
        <v>1</v>
      </c>
      <c r="JB9" s="15" t="s">
        <v>1050</v>
      </c>
      <c r="JC9" s="5" t="n">
        <v>1</v>
      </c>
      <c r="JD9" s="5" t="s">
        <v>1050</v>
      </c>
      <c r="JE9" s="5" t="n">
        <v>1</v>
      </c>
      <c r="JF9" s="15" t="s">
        <v>1050</v>
      </c>
      <c r="JG9" s="5" t="n">
        <v>1</v>
      </c>
      <c r="JH9" s="15" t="s">
        <v>1050</v>
      </c>
      <c r="JI9" s="5" t="n">
        <v>1</v>
      </c>
      <c r="JJ9" s="5" t="s">
        <v>1050</v>
      </c>
      <c r="JK9" s="5" t="n">
        <v>1</v>
      </c>
      <c r="JL9" s="5" t="s">
        <v>1050</v>
      </c>
      <c r="JM9" s="5" t="n">
        <v>1</v>
      </c>
      <c r="JN9" s="15" t="s">
        <v>1050</v>
      </c>
      <c r="JO9" s="5" t="n">
        <v>1</v>
      </c>
      <c r="JP9" s="5" t="s">
        <v>1051</v>
      </c>
      <c r="JQ9" s="5" t="n">
        <v>1</v>
      </c>
      <c r="JR9" s="7" t="s">
        <v>1051</v>
      </c>
      <c r="JS9" s="33" t="n">
        <v>1</v>
      </c>
      <c r="JT9" s="33" t="n">
        <v>1</v>
      </c>
      <c r="JU9" s="5" t="n">
        <v>1</v>
      </c>
      <c r="JV9" s="5" t="n">
        <v>1.027</v>
      </c>
      <c r="JW9" s="8" t="n">
        <f aca="false">JV9-OY9</f>
        <v>0.084</v>
      </c>
      <c r="JX9" s="5" t="n">
        <v>1.07</v>
      </c>
      <c r="JY9" s="4" t="n">
        <v>1.07</v>
      </c>
      <c r="JZ9" s="5" t="n">
        <v>0.984</v>
      </c>
      <c r="KA9" s="4" t="n">
        <v>0.984</v>
      </c>
      <c r="KB9" s="34" t="n">
        <f aca="false">KA9/JY9</f>
        <v>0.919626168224299</v>
      </c>
      <c r="KC9" s="9" t="s">
        <v>1060</v>
      </c>
      <c r="KD9" s="5" t="n">
        <v>999</v>
      </c>
      <c r="KE9" s="4" t="n">
        <v>999</v>
      </c>
      <c r="KF9" s="5" t="n">
        <v>999</v>
      </c>
      <c r="KG9" s="4" t="n">
        <v>999</v>
      </c>
      <c r="KH9" s="34" t="n">
        <v>999</v>
      </c>
      <c r="KI9" s="34" t="n">
        <v>999</v>
      </c>
      <c r="KJ9" s="5" t="n">
        <v>999</v>
      </c>
      <c r="KK9" s="4" t="n">
        <v>999</v>
      </c>
      <c r="KL9" s="5" t="n">
        <v>999</v>
      </c>
      <c r="KM9" s="4" t="n">
        <v>999</v>
      </c>
      <c r="KN9" s="5" t="n">
        <v>999</v>
      </c>
      <c r="KO9" s="4" t="n">
        <v>999</v>
      </c>
      <c r="KP9" s="34" t="n">
        <v>999</v>
      </c>
      <c r="KQ9" s="34" t="n">
        <v>999</v>
      </c>
      <c r="KR9" s="5" t="n">
        <v>999</v>
      </c>
      <c r="KS9" s="4" t="n">
        <v>999</v>
      </c>
      <c r="KT9" s="5" t="n">
        <v>999</v>
      </c>
      <c r="KU9" s="5" t="n">
        <v>999</v>
      </c>
      <c r="KV9" s="8"/>
      <c r="KW9" s="5" t="n">
        <v>999</v>
      </c>
      <c r="KX9" s="5" t="n">
        <v>999</v>
      </c>
      <c r="KY9" s="34" t="n">
        <v>999</v>
      </c>
      <c r="KZ9" s="34" t="n">
        <v>999</v>
      </c>
      <c r="LA9" s="5" t="n">
        <v>0.505513413940638</v>
      </c>
      <c r="LB9" s="5" t="n">
        <v>0.393</v>
      </c>
      <c r="LC9" s="8" t="n">
        <f aca="false">LB9-QG9</f>
        <v>0.183</v>
      </c>
      <c r="LD9" s="5" t="n">
        <v>999</v>
      </c>
      <c r="LE9" s="5" t="n">
        <v>999</v>
      </c>
      <c r="LF9" s="5" t="n">
        <v>999</v>
      </c>
      <c r="LG9" s="5" t="n">
        <v>999</v>
      </c>
      <c r="LH9" s="34" t="n">
        <v>999</v>
      </c>
      <c r="LI9" s="34" t="n">
        <v>999</v>
      </c>
      <c r="LJ9" s="5" t="n">
        <v>999</v>
      </c>
      <c r="LK9" s="5" t="n">
        <v>999</v>
      </c>
      <c r="LL9" s="5" t="n">
        <v>999</v>
      </c>
      <c r="LM9" s="5" t="n">
        <v>999</v>
      </c>
      <c r="LN9" s="34" t="n">
        <v>999</v>
      </c>
      <c r="LO9" s="34" t="n">
        <v>999</v>
      </c>
      <c r="LP9" s="5" t="n">
        <v>999</v>
      </c>
      <c r="LQ9" s="5" t="n">
        <v>999</v>
      </c>
      <c r="LR9" s="5" t="n">
        <v>999</v>
      </c>
      <c r="LS9" s="5" t="n">
        <v>999</v>
      </c>
      <c r="LT9" s="5" t="n">
        <v>999</v>
      </c>
      <c r="LU9" s="5" t="n">
        <v>999</v>
      </c>
      <c r="LV9" s="34" t="n">
        <v>999</v>
      </c>
      <c r="LW9" s="34" t="n">
        <v>999</v>
      </c>
      <c r="LX9" s="7" t="n">
        <v>999</v>
      </c>
      <c r="LY9" s="5" t="n">
        <v>999</v>
      </c>
      <c r="LZ9" s="5" t="n">
        <v>999</v>
      </c>
      <c r="MA9" s="5" t="n">
        <v>999</v>
      </c>
      <c r="MB9" s="34" t="n">
        <v>999</v>
      </c>
      <c r="MC9" s="34" t="n">
        <v>999</v>
      </c>
      <c r="MD9" s="8"/>
      <c r="ME9" s="5" t="n">
        <v>999</v>
      </c>
      <c r="MF9" s="15" t="n">
        <v>999</v>
      </c>
      <c r="MG9" s="34" t="n">
        <v>999</v>
      </c>
      <c r="MH9" s="34" t="n">
        <v>999</v>
      </c>
      <c r="MI9" s="5" t="n">
        <v>999</v>
      </c>
      <c r="MJ9" s="5" t="n">
        <v>999</v>
      </c>
      <c r="MK9" s="5" t="n">
        <v>999</v>
      </c>
      <c r="ML9" s="5" t="n">
        <v>999</v>
      </c>
      <c r="MM9" s="5" t="n">
        <v>999</v>
      </c>
      <c r="MN9" s="5" t="n">
        <v>999</v>
      </c>
      <c r="MO9" s="34" t="n">
        <v>999</v>
      </c>
      <c r="MP9" s="34" t="n">
        <v>999</v>
      </c>
      <c r="MQ9" s="5" t="n">
        <v>999</v>
      </c>
      <c r="MR9" s="5" t="n">
        <v>999</v>
      </c>
      <c r="MS9" s="5" t="n">
        <v>999</v>
      </c>
      <c r="MT9" s="5" t="n">
        <v>999</v>
      </c>
      <c r="MU9" s="34" t="n">
        <v>999</v>
      </c>
      <c r="MV9" s="34" t="n">
        <v>999</v>
      </c>
      <c r="MW9" s="5" t="n">
        <v>999</v>
      </c>
      <c r="MX9" s="5" t="n">
        <v>999</v>
      </c>
      <c r="MY9" s="5" t="n">
        <v>999</v>
      </c>
      <c r="MZ9" s="5" t="n">
        <v>999</v>
      </c>
      <c r="NA9" s="5" t="n">
        <v>999</v>
      </c>
      <c r="NB9" s="5" t="n">
        <v>999</v>
      </c>
      <c r="NC9" s="34" t="n">
        <v>999</v>
      </c>
      <c r="ND9" s="34" t="n">
        <v>999</v>
      </c>
      <c r="NE9" s="5" t="n">
        <v>999</v>
      </c>
      <c r="NF9" s="5" t="n">
        <v>999</v>
      </c>
      <c r="NG9" s="5" t="n">
        <v>999</v>
      </c>
      <c r="NH9" s="34" t="n">
        <v>999</v>
      </c>
      <c r="NI9" s="34" t="n">
        <v>999</v>
      </c>
      <c r="NJ9" s="8"/>
      <c r="NK9" s="5" t="n">
        <v>999</v>
      </c>
      <c r="NL9" s="5" t="n">
        <v>999</v>
      </c>
      <c r="NM9" s="5" t="n">
        <v>999</v>
      </c>
      <c r="NN9" s="34" t="n">
        <v>999</v>
      </c>
      <c r="NO9" s="34" t="n">
        <v>999</v>
      </c>
      <c r="NP9" s="5" t="n">
        <v>0.268453123095046</v>
      </c>
      <c r="NQ9" s="5" t="n">
        <v>0.102</v>
      </c>
      <c r="NR9" s="5" t="n">
        <v>999</v>
      </c>
      <c r="NS9" s="5" t="n">
        <v>999</v>
      </c>
      <c r="NT9" s="5" t="n">
        <v>999</v>
      </c>
      <c r="NU9" s="5" t="n">
        <v>999</v>
      </c>
      <c r="NV9" s="34" t="n">
        <v>999</v>
      </c>
      <c r="NW9" s="34" t="n">
        <v>999</v>
      </c>
      <c r="NX9" s="5" t="n">
        <v>999</v>
      </c>
      <c r="NY9" s="5" t="n">
        <v>999</v>
      </c>
      <c r="NZ9" s="5" t="n">
        <v>999</v>
      </c>
      <c r="OA9" s="5" t="n">
        <v>999</v>
      </c>
      <c r="OB9" s="34" t="n">
        <v>999</v>
      </c>
      <c r="OC9" s="34" t="n">
        <v>999</v>
      </c>
      <c r="OD9" s="5" t="n">
        <v>999</v>
      </c>
      <c r="OE9" s="5" t="n">
        <v>999</v>
      </c>
      <c r="OF9" s="5" t="n">
        <v>999</v>
      </c>
      <c r="OG9" s="5" t="n">
        <v>999</v>
      </c>
      <c r="OH9" s="5" t="n">
        <v>999</v>
      </c>
      <c r="OI9" s="5" t="n">
        <v>999</v>
      </c>
      <c r="OJ9" s="34" t="n">
        <v>999</v>
      </c>
      <c r="OK9" s="34" t="n">
        <v>999</v>
      </c>
      <c r="OL9" s="5" t="n">
        <v>999</v>
      </c>
      <c r="OM9" s="5" t="n">
        <v>999</v>
      </c>
      <c r="ON9" s="7" t="n">
        <v>999</v>
      </c>
      <c r="OO9" s="5" t="n">
        <v>999</v>
      </c>
      <c r="OP9" s="34" t="n">
        <v>999</v>
      </c>
      <c r="OQ9" s="34" t="n">
        <v>999</v>
      </c>
      <c r="OR9" s="8"/>
      <c r="OS9" s="5" t="n">
        <v>999</v>
      </c>
      <c r="OT9" s="5" t="n">
        <v>999</v>
      </c>
      <c r="OU9" s="34" t="n">
        <v>999</v>
      </c>
      <c r="OV9" s="34" t="n">
        <v>999</v>
      </c>
      <c r="OW9" s="5" t="n">
        <v>2015</v>
      </c>
      <c r="OX9" s="5" t="n">
        <v>0.943</v>
      </c>
      <c r="OY9" s="5" t="n">
        <v>0.943</v>
      </c>
      <c r="OZ9" s="8" t="n">
        <f aca="false">1-OY9</f>
        <v>0.057</v>
      </c>
      <c r="PA9" s="5" t="n">
        <v>0.975</v>
      </c>
      <c r="PB9" s="5" t="n">
        <v>0.975</v>
      </c>
      <c r="PC9" s="5" t="n">
        <v>0.909</v>
      </c>
      <c r="PD9" s="5" t="n">
        <v>0.909</v>
      </c>
      <c r="PE9" s="34" t="n">
        <f aca="false">PD9/PB9</f>
        <v>0.932307692307693</v>
      </c>
      <c r="PF9" s="9" t="s">
        <v>1060</v>
      </c>
      <c r="PG9" s="5" t="n">
        <v>999</v>
      </c>
      <c r="PH9" s="5" t="n">
        <v>999</v>
      </c>
      <c r="PI9" s="5" t="n">
        <v>999</v>
      </c>
      <c r="PJ9" s="5" t="n">
        <v>999</v>
      </c>
      <c r="PK9" s="34" t="n">
        <v>999</v>
      </c>
      <c r="PL9" s="34" t="n">
        <v>999</v>
      </c>
      <c r="PM9" s="5" t="n">
        <v>999</v>
      </c>
      <c r="PN9" s="5" t="n">
        <v>999</v>
      </c>
      <c r="PO9" s="5" t="n">
        <v>999</v>
      </c>
      <c r="PP9" s="5" t="n">
        <v>999</v>
      </c>
      <c r="PQ9" s="5" t="n">
        <v>999</v>
      </c>
      <c r="PR9" s="5" t="n">
        <v>999</v>
      </c>
      <c r="PS9" s="34" t="n">
        <v>999</v>
      </c>
      <c r="PT9" s="34" t="n">
        <v>999</v>
      </c>
      <c r="PU9" s="5" t="n">
        <v>999</v>
      </c>
      <c r="PV9" s="5" t="n">
        <v>999</v>
      </c>
      <c r="PW9" s="5" t="n">
        <v>999</v>
      </c>
      <c r="PX9" s="5" t="n">
        <v>999</v>
      </c>
      <c r="PY9" s="34" t="n">
        <v>999</v>
      </c>
      <c r="PZ9" s="34" t="n">
        <v>999</v>
      </c>
      <c r="QA9" s="8"/>
      <c r="QB9" s="5" t="n">
        <v>999</v>
      </c>
      <c r="QC9" s="5" t="n">
        <v>999</v>
      </c>
      <c r="QD9" s="34" t="n">
        <v>999</v>
      </c>
      <c r="QE9" s="34" t="n">
        <v>999</v>
      </c>
      <c r="QF9" s="5" t="n">
        <v>0.356434261965575</v>
      </c>
      <c r="QG9" s="5" t="n">
        <v>0.21</v>
      </c>
      <c r="QH9" s="8" t="n">
        <f aca="false">1-QG9</f>
        <v>0.79</v>
      </c>
      <c r="QI9" s="5" t="n">
        <v>0.352826551963804</v>
      </c>
      <c r="QJ9" s="5" t="n">
        <v>0.216</v>
      </c>
      <c r="QK9" s="5" t="n">
        <v>0.346635479437947</v>
      </c>
      <c r="QL9" s="5" t="n">
        <v>0.2085</v>
      </c>
      <c r="QM9" s="34" t="n">
        <f aca="false">QL9/QJ9</f>
        <v>0.965277777777778</v>
      </c>
      <c r="QN9" s="9" t="s">
        <v>1060</v>
      </c>
      <c r="QO9" s="5" t="n">
        <v>999</v>
      </c>
      <c r="QP9" s="5" t="n">
        <v>999</v>
      </c>
      <c r="QQ9" s="5" t="n">
        <v>999</v>
      </c>
      <c r="QR9" s="5" t="n">
        <v>999</v>
      </c>
      <c r="QS9" s="34" t="n">
        <v>999</v>
      </c>
      <c r="QT9" s="34" t="n">
        <v>999</v>
      </c>
      <c r="QU9" s="5" t="n">
        <v>999</v>
      </c>
      <c r="QV9" s="5" t="n">
        <v>999</v>
      </c>
      <c r="QW9" s="5" t="n">
        <v>999</v>
      </c>
      <c r="QX9" s="5" t="n">
        <v>999</v>
      </c>
      <c r="QY9" s="5" t="n">
        <v>999</v>
      </c>
      <c r="QZ9" s="5" t="n">
        <v>999</v>
      </c>
      <c r="RA9" s="34" t="n">
        <v>999</v>
      </c>
      <c r="RB9" s="34" t="n">
        <v>999</v>
      </c>
      <c r="RC9" s="5" t="n">
        <v>999</v>
      </c>
      <c r="RD9" s="5" t="n">
        <v>999</v>
      </c>
      <c r="RE9" s="5" t="n">
        <v>999</v>
      </c>
      <c r="RF9" s="5" t="n">
        <v>999</v>
      </c>
      <c r="RG9" s="34" t="n">
        <v>999</v>
      </c>
      <c r="RH9" s="34" t="n">
        <v>999</v>
      </c>
      <c r="RI9" s="8"/>
      <c r="RJ9" s="5" t="n">
        <v>999</v>
      </c>
      <c r="RK9" s="5" t="n">
        <v>999</v>
      </c>
      <c r="RL9" s="34" t="n">
        <v>999</v>
      </c>
      <c r="RM9" s="34" t="n">
        <v>999</v>
      </c>
      <c r="RN9" s="5" t="n">
        <v>2015</v>
      </c>
      <c r="RO9" s="24" t="n">
        <v>0.513</v>
      </c>
      <c r="RP9" s="24" t="n">
        <v>0.513</v>
      </c>
      <c r="RQ9" s="24" t="n">
        <v>0.518</v>
      </c>
      <c r="RR9" s="24" t="n">
        <v>0.518</v>
      </c>
      <c r="RS9" s="24" t="n">
        <v>0.509</v>
      </c>
      <c r="RT9" s="24" t="n">
        <v>0.509</v>
      </c>
      <c r="RU9" s="34" t="n">
        <f aca="false">RT9/RR9</f>
        <v>0.982625482625483</v>
      </c>
      <c r="RV9" s="9" t="s">
        <v>1060</v>
      </c>
      <c r="RW9" s="5" t="n">
        <v>999</v>
      </c>
      <c r="RX9" s="5" t="n">
        <v>999</v>
      </c>
      <c r="RY9" s="5" t="n">
        <v>999</v>
      </c>
      <c r="RZ9" s="5" t="n">
        <v>999</v>
      </c>
      <c r="SA9" s="34" t="n">
        <v>999</v>
      </c>
      <c r="SB9" s="34" t="n">
        <v>999</v>
      </c>
      <c r="SC9" s="5" t="n">
        <v>999</v>
      </c>
      <c r="SD9" s="5" t="n">
        <v>999</v>
      </c>
      <c r="SE9" s="5" t="n">
        <v>999</v>
      </c>
      <c r="SF9" s="5" t="n">
        <v>999</v>
      </c>
      <c r="SG9" s="5" t="n">
        <v>999</v>
      </c>
      <c r="SH9" s="5" t="n">
        <v>999</v>
      </c>
      <c r="SI9" s="34" t="n">
        <v>999</v>
      </c>
      <c r="SJ9" s="34" t="n">
        <v>999</v>
      </c>
      <c r="SK9" s="5" t="n">
        <v>999</v>
      </c>
      <c r="SL9" s="5" t="n">
        <v>999</v>
      </c>
      <c r="SM9" s="5" t="n">
        <v>999</v>
      </c>
      <c r="SN9" s="5" t="n">
        <v>999</v>
      </c>
      <c r="SO9" s="34" t="n">
        <v>999</v>
      </c>
      <c r="SP9" s="34" t="n">
        <v>999</v>
      </c>
      <c r="SQ9" s="8"/>
      <c r="SR9" s="5" t="n">
        <v>999</v>
      </c>
      <c r="SS9" s="5" t="n">
        <v>999</v>
      </c>
      <c r="ST9" s="34" t="n">
        <v>999</v>
      </c>
      <c r="SU9" s="34" t="n">
        <v>999</v>
      </c>
      <c r="SV9" s="24" t="n">
        <v>0.509831006866692</v>
      </c>
      <c r="SW9" s="24" t="n">
        <v>0.3983</v>
      </c>
      <c r="SX9" s="5" t="n">
        <v>999</v>
      </c>
      <c r="SY9" s="5" t="n">
        <v>999</v>
      </c>
      <c r="SZ9" s="5" t="n">
        <v>999</v>
      </c>
      <c r="TA9" s="5" t="n">
        <v>999</v>
      </c>
      <c r="TB9" s="34" t="n">
        <v>999</v>
      </c>
      <c r="TC9" s="34" t="n">
        <v>999</v>
      </c>
      <c r="TD9" s="5" t="n">
        <v>999</v>
      </c>
      <c r="TE9" s="5" t="n">
        <v>999</v>
      </c>
      <c r="TF9" s="5" t="n">
        <v>999</v>
      </c>
      <c r="TG9" s="5" t="n">
        <v>999</v>
      </c>
      <c r="TH9" s="34" t="n">
        <v>999</v>
      </c>
      <c r="TI9" s="34" t="n">
        <v>999</v>
      </c>
      <c r="TJ9" s="5" t="n">
        <v>999</v>
      </c>
      <c r="TK9" s="5" t="n">
        <v>999</v>
      </c>
      <c r="TL9" s="5" t="n">
        <v>999</v>
      </c>
      <c r="TM9" s="5" t="n">
        <v>999</v>
      </c>
      <c r="TN9" s="5" t="n">
        <v>999</v>
      </c>
      <c r="TO9" s="5" t="n">
        <v>999</v>
      </c>
      <c r="TP9" s="34" t="n">
        <v>999</v>
      </c>
      <c r="TQ9" s="34" t="n">
        <v>999</v>
      </c>
      <c r="TR9" s="5" t="n">
        <v>999</v>
      </c>
      <c r="TS9" s="5" t="n">
        <v>999</v>
      </c>
      <c r="TT9" s="5" t="n">
        <v>999</v>
      </c>
      <c r="TU9" s="5" t="n">
        <v>999</v>
      </c>
      <c r="TV9" s="34" t="n">
        <v>999</v>
      </c>
      <c r="TW9" s="34" t="n">
        <v>999</v>
      </c>
      <c r="TX9" s="8"/>
      <c r="TY9" s="5" t="n">
        <v>999</v>
      </c>
      <c r="TZ9" s="5" t="n">
        <v>999</v>
      </c>
      <c r="UA9" s="34" t="n">
        <v>999</v>
      </c>
      <c r="UB9" s="34" t="n">
        <v>999</v>
      </c>
      <c r="UC9" s="5" t="n">
        <v>999</v>
      </c>
      <c r="UD9" s="5" t="n">
        <v>999</v>
      </c>
      <c r="UE9" s="5" t="n">
        <v>999</v>
      </c>
      <c r="UF9" s="5" t="n">
        <v>999</v>
      </c>
      <c r="UG9" s="5" t="n">
        <v>999</v>
      </c>
      <c r="UH9" s="5" t="n">
        <v>999</v>
      </c>
      <c r="UI9" s="34" t="n">
        <v>999</v>
      </c>
      <c r="UJ9" s="34" t="n">
        <v>999</v>
      </c>
      <c r="UK9" s="5" t="n">
        <v>999</v>
      </c>
      <c r="UL9" s="5" t="n">
        <v>999</v>
      </c>
      <c r="UM9" s="5" t="n">
        <v>999</v>
      </c>
      <c r="UN9" s="5" t="n">
        <v>999</v>
      </c>
      <c r="UO9" s="34" t="n">
        <v>999</v>
      </c>
      <c r="UP9" s="34" t="n">
        <v>999</v>
      </c>
      <c r="UQ9" s="5" t="n">
        <v>999</v>
      </c>
      <c r="UR9" s="5" t="n">
        <v>999</v>
      </c>
      <c r="US9" s="5" t="n">
        <v>999</v>
      </c>
      <c r="UT9" s="5" t="n">
        <v>999</v>
      </c>
      <c r="UU9" s="5" t="n">
        <v>999</v>
      </c>
      <c r="UV9" s="5" t="n">
        <v>999</v>
      </c>
      <c r="UW9" s="34" t="n">
        <v>999</v>
      </c>
      <c r="UX9" s="34" t="n">
        <v>999</v>
      </c>
      <c r="UY9" s="5" t="n">
        <v>999</v>
      </c>
      <c r="UZ9" s="5" t="n">
        <v>999</v>
      </c>
      <c r="VA9" s="5" t="n">
        <v>999</v>
      </c>
      <c r="VB9" s="5" t="n">
        <v>999</v>
      </c>
      <c r="VC9" s="34" t="n">
        <v>999</v>
      </c>
      <c r="VD9" s="34" t="n">
        <v>999</v>
      </c>
      <c r="VE9" s="8"/>
      <c r="VF9" s="5" t="n">
        <v>999</v>
      </c>
      <c r="VG9" s="5" t="n">
        <v>999</v>
      </c>
      <c r="VH9" s="34" t="n">
        <v>999</v>
      </c>
      <c r="VI9" s="34" t="n">
        <v>999</v>
      </c>
      <c r="VJ9" s="44" t="n">
        <v>999</v>
      </c>
      <c r="VK9" s="5" t="n">
        <v>999</v>
      </c>
      <c r="VL9" s="24" t="n">
        <v>0.596342071314158</v>
      </c>
      <c r="VM9" s="24" t="n">
        <v>0.511</v>
      </c>
      <c r="VN9" s="24" t="n">
        <v>0.578181591904979</v>
      </c>
      <c r="VO9" s="24" t="n">
        <v>0.489</v>
      </c>
      <c r="VP9" s="34" t="n">
        <f aca="false">VO9/VM9</f>
        <v>0.956947162426614</v>
      </c>
      <c r="VQ9" s="9" t="s">
        <v>1060</v>
      </c>
      <c r="VR9" s="5" t="n">
        <v>999</v>
      </c>
      <c r="VS9" s="5" t="n">
        <v>999</v>
      </c>
      <c r="VT9" s="5" t="n">
        <v>999</v>
      </c>
      <c r="VU9" s="5" t="n">
        <v>999</v>
      </c>
      <c r="VV9" s="34" t="n">
        <v>999</v>
      </c>
      <c r="VW9" s="34" t="n">
        <v>999</v>
      </c>
      <c r="VX9" s="5" t="n">
        <v>999</v>
      </c>
      <c r="VY9" s="5" t="n">
        <v>999</v>
      </c>
      <c r="VZ9" s="5" t="n">
        <v>999</v>
      </c>
      <c r="WA9" s="5" t="n">
        <v>999</v>
      </c>
      <c r="WB9" s="5" t="n">
        <v>999</v>
      </c>
      <c r="WC9" s="5" t="n">
        <v>999</v>
      </c>
      <c r="WD9" s="34" t="n">
        <v>999</v>
      </c>
      <c r="WE9" s="34" t="n">
        <v>999</v>
      </c>
      <c r="WF9" s="5" t="n">
        <v>999</v>
      </c>
      <c r="WG9" s="5" t="n">
        <v>999</v>
      </c>
      <c r="WH9" s="5" t="n">
        <v>999</v>
      </c>
      <c r="WI9" s="5" t="n">
        <v>999</v>
      </c>
      <c r="WJ9" s="34" t="n">
        <v>999</v>
      </c>
      <c r="WK9" s="34" t="n">
        <v>999</v>
      </c>
      <c r="WL9" s="8"/>
      <c r="WM9" s="5" t="n">
        <v>999</v>
      </c>
      <c r="WN9" s="5" t="n">
        <v>999</v>
      </c>
      <c r="WO9" s="34" t="n">
        <v>999</v>
      </c>
      <c r="WP9" s="34" t="n">
        <v>999</v>
      </c>
      <c r="WQ9" s="5" t="n">
        <v>2015</v>
      </c>
      <c r="WR9" s="33" t="n">
        <v>0.564256791986054</v>
      </c>
      <c r="WS9" s="33" t="n">
        <v>0.181818181818182</v>
      </c>
      <c r="WT9" s="33" t="n">
        <v>0.727272727272727</v>
      </c>
      <c r="WU9" s="5" t="n">
        <v>1</v>
      </c>
      <c r="WV9" s="5" t="s">
        <v>1050</v>
      </c>
      <c r="WW9" s="5" t="n">
        <v>1</v>
      </c>
      <c r="WX9" s="5" t="s">
        <v>1050</v>
      </c>
      <c r="WY9" s="5" t="n">
        <v>1</v>
      </c>
      <c r="WZ9" s="5" t="s">
        <v>1050</v>
      </c>
      <c r="XA9" s="5" t="n">
        <v>1</v>
      </c>
      <c r="XB9" s="5" t="s">
        <v>1050</v>
      </c>
      <c r="XC9" s="5" t="n">
        <v>1</v>
      </c>
      <c r="XD9" s="5" t="s">
        <v>1050</v>
      </c>
      <c r="XE9" s="5" t="n">
        <v>1</v>
      </c>
      <c r="XF9" s="5" t="s">
        <v>1050</v>
      </c>
      <c r="XG9" s="5" t="n">
        <v>1</v>
      </c>
      <c r="XH9" s="5" t="s">
        <v>1050</v>
      </c>
      <c r="XI9" s="5" t="n">
        <v>1</v>
      </c>
      <c r="XJ9" s="5" t="s">
        <v>1050</v>
      </c>
      <c r="XK9" s="5" t="n">
        <v>1</v>
      </c>
      <c r="XL9" s="5" t="s">
        <v>1050</v>
      </c>
      <c r="XM9" s="5" t="n">
        <v>1</v>
      </c>
      <c r="XN9" s="5" t="s">
        <v>1050</v>
      </c>
      <c r="XO9" s="5" t="n">
        <v>1</v>
      </c>
      <c r="XP9" s="5" t="s">
        <v>1050</v>
      </c>
      <c r="XQ9" s="5" t="n">
        <v>1</v>
      </c>
      <c r="XR9" s="5" t="s">
        <v>1050</v>
      </c>
      <c r="XS9" s="5" t="n">
        <v>1</v>
      </c>
      <c r="XT9" s="5" t="s">
        <v>1050</v>
      </c>
      <c r="XU9" s="5" t="n">
        <v>1</v>
      </c>
      <c r="XV9" s="5" t="s">
        <v>1050</v>
      </c>
      <c r="XW9" s="5" t="n">
        <v>1</v>
      </c>
      <c r="XX9" s="5" t="s">
        <v>1050</v>
      </c>
      <c r="XY9" s="5" t="n">
        <v>1</v>
      </c>
      <c r="XZ9" s="5" t="s">
        <v>1050</v>
      </c>
      <c r="YA9" s="5" t="n">
        <v>1</v>
      </c>
      <c r="YB9" s="5" t="s">
        <v>1050</v>
      </c>
      <c r="YC9" s="5" t="n">
        <v>1</v>
      </c>
      <c r="YD9" s="5" t="s">
        <v>1050</v>
      </c>
      <c r="YE9" s="5" t="n">
        <v>1</v>
      </c>
      <c r="YF9" s="5" t="s">
        <v>1050</v>
      </c>
      <c r="YG9" s="5" t="n">
        <v>1</v>
      </c>
      <c r="YH9" s="5" t="s">
        <v>1050</v>
      </c>
      <c r="YI9" s="33" t="n">
        <v>1</v>
      </c>
      <c r="YJ9" s="33" t="n">
        <v>1</v>
      </c>
      <c r="YK9" s="5" t="n">
        <v>1</v>
      </c>
      <c r="YL9" s="5" t="s">
        <v>1050</v>
      </c>
      <c r="YM9" s="5" t="n">
        <v>0.66</v>
      </c>
      <c r="YN9" s="5" t="s">
        <v>1078</v>
      </c>
      <c r="YO9" s="5" t="n">
        <v>1</v>
      </c>
      <c r="YP9" s="5" t="s">
        <v>1050</v>
      </c>
      <c r="YQ9" s="5" t="n">
        <v>0.66</v>
      </c>
      <c r="YR9" s="5" t="s">
        <v>1091</v>
      </c>
      <c r="YS9" s="33" t="n">
        <v>0.83</v>
      </c>
      <c r="YT9" s="33" t="n">
        <v>1</v>
      </c>
      <c r="YU9" s="5" t="n">
        <v>1</v>
      </c>
      <c r="YV9" s="5" t="s">
        <v>1050</v>
      </c>
      <c r="YW9" s="5" t="n">
        <v>1</v>
      </c>
      <c r="YX9" s="5" t="s">
        <v>1050</v>
      </c>
      <c r="YY9" s="5" t="n">
        <v>1</v>
      </c>
      <c r="YZ9" s="5" t="s">
        <v>1050</v>
      </c>
      <c r="ZA9" s="5" t="n">
        <v>1</v>
      </c>
      <c r="ZB9" s="5" t="s">
        <v>1050</v>
      </c>
      <c r="ZC9" s="5" t="n">
        <v>1</v>
      </c>
      <c r="ZD9" s="5" t="s">
        <v>1050</v>
      </c>
      <c r="ZE9" s="5" t="n">
        <v>1</v>
      </c>
      <c r="ZF9" s="5" t="s">
        <v>1050</v>
      </c>
      <c r="ZG9" s="5" t="n">
        <v>1</v>
      </c>
      <c r="ZH9" s="5" t="s">
        <v>1050</v>
      </c>
      <c r="ZI9" s="5" t="n">
        <v>1</v>
      </c>
      <c r="ZJ9" s="5" t="s">
        <v>1050</v>
      </c>
      <c r="ZK9" s="24" t="n">
        <v>0.88</v>
      </c>
      <c r="ZL9" s="24" t="n">
        <v>0.88</v>
      </c>
      <c r="ZM9" s="24" t="n">
        <v>0.8852</v>
      </c>
      <c r="ZN9" s="24" t="n">
        <v>0.8852</v>
      </c>
      <c r="ZO9" s="24" t="n">
        <v>0.8753</v>
      </c>
      <c r="ZP9" s="24" t="n">
        <v>0.8753</v>
      </c>
      <c r="ZQ9" s="34" t="n">
        <f aca="false">ZP9/ZN9</f>
        <v>0.988816086760054</v>
      </c>
      <c r="ZR9" s="9" t="s">
        <v>1060</v>
      </c>
      <c r="ZS9" s="5" t="n">
        <v>999</v>
      </c>
      <c r="ZT9" s="5" t="n">
        <v>999</v>
      </c>
      <c r="ZU9" s="5" t="n">
        <v>999</v>
      </c>
      <c r="ZV9" s="5" t="n">
        <v>999</v>
      </c>
      <c r="ZW9" s="34" t="n">
        <v>999</v>
      </c>
      <c r="ZX9" s="34" t="n">
        <v>999</v>
      </c>
      <c r="ZY9" s="5" t="n">
        <v>999</v>
      </c>
      <c r="ZZ9" s="5" t="n">
        <v>999</v>
      </c>
      <c r="AAA9" s="5" t="n">
        <v>999</v>
      </c>
      <c r="AAB9" s="5" t="n">
        <v>999</v>
      </c>
      <c r="AAC9" s="5" t="n">
        <v>999</v>
      </c>
      <c r="AAD9" s="5" t="n">
        <v>999</v>
      </c>
      <c r="AAE9" s="34" t="n">
        <v>999</v>
      </c>
      <c r="AAF9" s="34" t="n">
        <v>999</v>
      </c>
      <c r="AAG9" s="5" t="n">
        <v>999</v>
      </c>
      <c r="AAH9" s="5" t="n">
        <v>999</v>
      </c>
      <c r="AAI9" s="5" t="n">
        <v>999</v>
      </c>
      <c r="AAJ9" s="5" t="n">
        <v>999</v>
      </c>
      <c r="AAK9" s="34" t="n">
        <v>999</v>
      </c>
      <c r="AAL9" s="34" t="n">
        <v>999</v>
      </c>
      <c r="AAM9" s="8"/>
      <c r="AAN9" s="5" t="n">
        <v>999</v>
      </c>
      <c r="AAO9" s="5" t="n">
        <v>999</v>
      </c>
      <c r="AAP9" s="34" t="n">
        <v>999</v>
      </c>
      <c r="AAQ9" s="34" t="n">
        <v>999</v>
      </c>
      <c r="AAR9" s="5" t="n">
        <v>999</v>
      </c>
      <c r="AAS9" s="5" t="n">
        <v>999</v>
      </c>
      <c r="AAT9" s="5" t="n">
        <v>999</v>
      </c>
      <c r="AAU9" s="5" t="n">
        <v>999</v>
      </c>
      <c r="AAV9" s="5" t="n">
        <v>999</v>
      </c>
      <c r="AAW9" s="5" t="n">
        <v>999</v>
      </c>
      <c r="AAX9" s="34" t="n">
        <v>999</v>
      </c>
      <c r="AAY9" s="34" t="n">
        <v>999</v>
      </c>
      <c r="AAZ9" s="5" t="n">
        <v>999</v>
      </c>
      <c r="ABA9" s="5" t="n">
        <v>999</v>
      </c>
      <c r="ABB9" s="5" t="n">
        <v>999</v>
      </c>
      <c r="ABC9" s="5" t="n">
        <v>999</v>
      </c>
      <c r="ABD9" s="34" t="n">
        <v>999</v>
      </c>
      <c r="ABE9" s="34" t="n">
        <v>999</v>
      </c>
      <c r="ABF9" s="5" t="n">
        <v>999</v>
      </c>
      <c r="ABG9" s="5" t="n">
        <v>999</v>
      </c>
      <c r="ABH9" s="5" t="n">
        <v>999</v>
      </c>
      <c r="ABI9" s="5" t="n">
        <v>999</v>
      </c>
      <c r="ABJ9" s="5" t="n">
        <v>999</v>
      </c>
      <c r="ABK9" s="5" t="n">
        <v>999</v>
      </c>
      <c r="ABL9" s="34" t="n">
        <v>999</v>
      </c>
      <c r="ABM9" s="34" t="n">
        <v>999</v>
      </c>
      <c r="ABN9" s="5" t="n">
        <v>999</v>
      </c>
      <c r="ABO9" s="5" t="n">
        <v>999</v>
      </c>
      <c r="ABP9" s="5" t="n">
        <v>999</v>
      </c>
      <c r="ABQ9" s="5" t="n">
        <v>999</v>
      </c>
      <c r="ABR9" s="34" t="n">
        <v>999</v>
      </c>
      <c r="ABS9" s="34" t="n">
        <v>999</v>
      </c>
      <c r="ABT9" s="8"/>
      <c r="ABU9" s="5" t="n">
        <v>999</v>
      </c>
      <c r="ABV9" s="5" t="n">
        <v>999</v>
      </c>
      <c r="ABW9" s="34" t="n">
        <v>999</v>
      </c>
      <c r="ABX9" s="34" t="n">
        <v>999</v>
      </c>
      <c r="ABY9" s="5" t="n">
        <v>999</v>
      </c>
      <c r="ABZ9" s="5" t="n">
        <v>999</v>
      </c>
      <c r="ACA9" s="5" t="n">
        <v>999</v>
      </c>
      <c r="ACB9" s="5" t="n">
        <v>999</v>
      </c>
      <c r="ACC9" s="5" t="n">
        <v>999</v>
      </c>
      <c r="ACD9" s="5" t="n">
        <v>999</v>
      </c>
      <c r="ACE9" s="34" t="n">
        <v>999</v>
      </c>
      <c r="ACF9" s="34" t="n">
        <v>999</v>
      </c>
      <c r="ACG9" s="5" t="n">
        <v>999</v>
      </c>
      <c r="ACH9" s="5" t="n">
        <v>999</v>
      </c>
      <c r="ACI9" s="5" t="n">
        <v>999</v>
      </c>
      <c r="ACJ9" s="5" t="n">
        <v>999</v>
      </c>
      <c r="ACK9" s="34" t="n">
        <v>999</v>
      </c>
      <c r="ACL9" s="34" t="n">
        <v>999</v>
      </c>
      <c r="ACM9" s="5" t="n">
        <v>999</v>
      </c>
      <c r="ACN9" s="5" t="n">
        <v>999</v>
      </c>
      <c r="ACO9" s="5" t="n">
        <v>999</v>
      </c>
      <c r="ACP9" s="5" t="n">
        <v>999</v>
      </c>
      <c r="ACQ9" s="5" t="n">
        <v>999</v>
      </c>
      <c r="ACR9" s="5" t="n">
        <v>999</v>
      </c>
      <c r="ACS9" s="34" t="n">
        <v>999</v>
      </c>
      <c r="ACT9" s="34" t="n">
        <v>999</v>
      </c>
      <c r="ACU9" s="5" t="n">
        <v>999</v>
      </c>
      <c r="ACV9" s="5" t="n">
        <v>999</v>
      </c>
      <c r="ACW9" s="5" t="n">
        <v>999</v>
      </c>
      <c r="ACX9" s="5" t="n">
        <v>999</v>
      </c>
      <c r="ACY9" s="34" t="n">
        <v>999</v>
      </c>
      <c r="ACZ9" s="34" t="n">
        <v>999</v>
      </c>
      <c r="ADA9" s="8"/>
      <c r="ADB9" s="5" t="n">
        <v>999</v>
      </c>
      <c r="ADC9" s="5" t="n">
        <v>999</v>
      </c>
      <c r="ADD9" s="34" t="n">
        <v>999</v>
      </c>
      <c r="ADE9" s="34" t="n">
        <v>999</v>
      </c>
      <c r="ADF9" s="24" t="n">
        <v>0.73116874234005</v>
      </c>
      <c r="ADG9" s="24" t="n">
        <v>0.67</v>
      </c>
      <c r="ADH9" s="24" t="n">
        <v>0.777946865405948</v>
      </c>
      <c r="ADI9" s="24" t="n">
        <v>0.731</v>
      </c>
      <c r="ADJ9" s="24" t="n">
        <v>0.672285894297998</v>
      </c>
      <c r="ADK9" s="5" t="n">
        <v>0.603</v>
      </c>
      <c r="ADL9" s="34" t="n">
        <f aca="false">ADK9/ADI9</f>
        <v>0.824897400820793</v>
      </c>
      <c r="ADM9" s="9" t="s">
        <v>1060</v>
      </c>
      <c r="ADN9" s="5" t="n">
        <v>999</v>
      </c>
      <c r="ADO9" s="5" t="n">
        <v>999</v>
      </c>
      <c r="ADP9" s="5" t="n">
        <v>999</v>
      </c>
      <c r="ADQ9" s="5" t="n">
        <v>999</v>
      </c>
      <c r="ADR9" s="34" t="n">
        <v>999</v>
      </c>
      <c r="ADS9" s="34" t="n">
        <v>999</v>
      </c>
      <c r="ADT9" s="5" t="n">
        <v>999</v>
      </c>
      <c r="ADU9" s="5" t="n">
        <v>999</v>
      </c>
      <c r="ADV9" s="5" t="n">
        <v>999</v>
      </c>
      <c r="ADW9" s="5" t="n">
        <v>999</v>
      </c>
      <c r="ADX9" s="5" t="n">
        <v>999</v>
      </c>
      <c r="ADY9" s="5" t="n">
        <v>999</v>
      </c>
      <c r="ADZ9" s="34" t="n">
        <v>999</v>
      </c>
      <c r="AEA9" s="34" t="n">
        <v>999</v>
      </c>
      <c r="AEB9" s="5" t="n">
        <v>999</v>
      </c>
      <c r="AEC9" s="5" t="n">
        <v>999</v>
      </c>
      <c r="AED9" s="5" t="n">
        <v>999</v>
      </c>
      <c r="AEE9" s="5" t="n">
        <v>999</v>
      </c>
      <c r="AEF9" s="34" t="n">
        <v>999</v>
      </c>
      <c r="AEG9" s="34" t="n">
        <v>999</v>
      </c>
      <c r="AEH9" s="8"/>
      <c r="AEI9" s="5" t="n">
        <v>999</v>
      </c>
      <c r="AEJ9" s="5" t="n">
        <v>999</v>
      </c>
      <c r="AEK9" s="34" t="n">
        <v>999</v>
      </c>
      <c r="AEL9" s="34" t="n">
        <v>999</v>
      </c>
      <c r="AEM9" s="5" t="n">
        <v>999</v>
      </c>
      <c r="AEN9" s="5" t="n">
        <v>999</v>
      </c>
      <c r="AEO9" s="5" t="n">
        <v>999</v>
      </c>
      <c r="AEP9" s="5" t="n">
        <v>999</v>
      </c>
      <c r="AEQ9" s="5" t="n">
        <v>999</v>
      </c>
      <c r="AER9" s="5" t="n">
        <v>999</v>
      </c>
      <c r="AES9" s="34" t="n">
        <v>999</v>
      </c>
      <c r="AET9" s="34" t="n">
        <v>999</v>
      </c>
      <c r="AEU9" s="5" t="n">
        <v>999</v>
      </c>
      <c r="AEV9" s="5" t="n">
        <v>999</v>
      </c>
      <c r="AEW9" s="5" t="n">
        <v>999</v>
      </c>
      <c r="AEX9" s="5" t="n">
        <v>999</v>
      </c>
      <c r="AEY9" s="34" t="n">
        <v>999</v>
      </c>
      <c r="AEZ9" s="34" t="n">
        <v>999</v>
      </c>
      <c r="AFA9" s="5" t="n">
        <v>999</v>
      </c>
      <c r="AFB9" s="5" t="n">
        <v>999</v>
      </c>
      <c r="AFC9" s="5" t="n">
        <v>999</v>
      </c>
      <c r="AFD9" s="5" t="n">
        <v>999</v>
      </c>
      <c r="AFE9" s="5" t="n">
        <v>999</v>
      </c>
      <c r="AFF9" s="5" t="n">
        <v>999</v>
      </c>
      <c r="AFG9" s="34" t="n">
        <v>999</v>
      </c>
      <c r="AFH9" s="34" t="n">
        <v>999</v>
      </c>
      <c r="AFI9" s="5" t="n">
        <v>999</v>
      </c>
      <c r="AFJ9" s="5" t="n">
        <v>999</v>
      </c>
      <c r="AFK9" s="5" t="n">
        <v>999</v>
      </c>
      <c r="AFL9" s="5" t="n">
        <v>999</v>
      </c>
      <c r="AFM9" s="34" t="n">
        <v>999</v>
      </c>
      <c r="AFN9" s="34" t="n">
        <v>999</v>
      </c>
      <c r="AFO9" s="8"/>
      <c r="AFP9" s="5" t="n">
        <v>999</v>
      </c>
      <c r="AFQ9" s="5" t="n">
        <v>999</v>
      </c>
      <c r="AFR9" s="34" t="n">
        <v>999</v>
      </c>
      <c r="AFS9" s="34" t="n">
        <v>999</v>
      </c>
      <c r="AFT9" s="5" t="n">
        <v>999</v>
      </c>
      <c r="AFU9" s="5" t="n">
        <v>999</v>
      </c>
      <c r="AFV9" s="5" t="n">
        <v>999</v>
      </c>
      <c r="AFW9" s="5" t="n">
        <v>999</v>
      </c>
      <c r="AFX9" s="5" t="n">
        <v>999</v>
      </c>
      <c r="AFY9" s="5" t="n">
        <v>999</v>
      </c>
      <c r="AFZ9" s="34" t="n">
        <v>999</v>
      </c>
      <c r="AGA9" s="34" t="n">
        <v>999</v>
      </c>
      <c r="AGB9" s="5" t="n">
        <v>999</v>
      </c>
      <c r="AGC9" s="5" t="n">
        <v>999</v>
      </c>
      <c r="AGD9" s="5" t="n">
        <v>999</v>
      </c>
      <c r="AGE9" s="5" t="n">
        <v>999</v>
      </c>
      <c r="AGF9" s="34" t="n">
        <v>999</v>
      </c>
      <c r="AGG9" s="34" t="n">
        <v>999</v>
      </c>
      <c r="AGH9" s="5" t="n">
        <v>999</v>
      </c>
      <c r="AGI9" s="5" t="n">
        <v>999</v>
      </c>
      <c r="AGJ9" s="5" t="n">
        <v>999</v>
      </c>
      <c r="AGK9" s="5" t="n">
        <v>999</v>
      </c>
      <c r="AGL9" s="5" t="n">
        <v>999</v>
      </c>
      <c r="AGM9" s="5" t="n">
        <v>999</v>
      </c>
      <c r="AGN9" s="34" t="n">
        <v>999</v>
      </c>
      <c r="AGO9" s="34" t="n">
        <v>999</v>
      </c>
      <c r="AGP9" s="5" t="n">
        <v>999</v>
      </c>
      <c r="AGQ9" s="5" t="n">
        <v>999</v>
      </c>
      <c r="AGR9" s="5" t="n">
        <v>999</v>
      </c>
      <c r="AGS9" s="5" t="n">
        <v>999</v>
      </c>
      <c r="AGT9" s="34" t="n">
        <v>999</v>
      </c>
      <c r="AGU9" s="34" t="n">
        <v>999</v>
      </c>
      <c r="AGV9" s="8"/>
      <c r="AGW9" s="5" t="n">
        <v>999</v>
      </c>
      <c r="AGX9" s="5" t="n">
        <v>999</v>
      </c>
      <c r="AGY9" s="34" t="n">
        <v>999</v>
      </c>
      <c r="AGZ9" s="34" t="n">
        <v>999</v>
      </c>
      <c r="AHA9" s="5" t="n">
        <v>2015</v>
      </c>
      <c r="AHB9" s="5" t="n">
        <v>999</v>
      </c>
      <c r="AHC9" s="5" t="n">
        <v>999</v>
      </c>
      <c r="AHD9" s="5" t="n">
        <v>999</v>
      </c>
      <c r="AHE9" s="5" t="n">
        <v>999</v>
      </c>
      <c r="AHF9" s="5" t="n">
        <v>999</v>
      </c>
      <c r="AHG9" s="5" t="n">
        <v>999</v>
      </c>
      <c r="AHH9" s="34" t="n">
        <v>999</v>
      </c>
      <c r="AHI9" s="34" t="n">
        <v>999</v>
      </c>
      <c r="AHJ9" s="5" t="n">
        <v>999</v>
      </c>
      <c r="AHK9" s="5" t="n">
        <v>999</v>
      </c>
      <c r="AHL9" s="5" t="n">
        <v>999</v>
      </c>
      <c r="AHM9" s="5" t="n">
        <v>999</v>
      </c>
      <c r="AHN9" s="34" t="n">
        <v>999</v>
      </c>
      <c r="AHO9" s="34" t="n">
        <v>999</v>
      </c>
      <c r="AHP9" s="5" t="n">
        <v>999</v>
      </c>
      <c r="AHQ9" s="5" t="n">
        <v>999</v>
      </c>
      <c r="AHR9" s="5" t="n">
        <v>999</v>
      </c>
      <c r="AHS9" s="5" t="n">
        <v>999</v>
      </c>
      <c r="AHT9" s="5" t="n">
        <v>999</v>
      </c>
      <c r="AHU9" s="5" t="n">
        <v>999</v>
      </c>
      <c r="AHV9" s="34" t="n">
        <v>999</v>
      </c>
      <c r="AHW9" s="34" t="n">
        <v>999</v>
      </c>
      <c r="AHX9" s="5" t="n">
        <v>999</v>
      </c>
      <c r="AHY9" s="5" t="n">
        <v>999</v>
      </c>
      <c r="AHZ9" s="5" t="n">
        <v>999</v>
      </c>
      <c r="AIA9" s="5" t="n">
        <v>999</v>
      </c>
      <c r="AIB9" s="34" t="n">
        <v>999</v>
      </c>
      <c r="AIC9" s="34" t="n">
        <v>999</v>
      </c>
      <c r="AID9" s="8"/>
      <c r="AIE9" s="5" t="n">
        <v>999</v>
      </c>
      <c r="AIF9" s="5" t="n">
        <v>999</v>
      </c>
      <c r="AIG9" s="34" t="n">
        <v>999</v>
      </c>
      <c r="AIH9" s="34" t="n">
        <v>999</v>
      </c>
      <c r="AII9" s="5" t="n">
        <v>999</v>
      </c>
      <c r="AIJ9" s="5" t="n">
        <v>999</v>
      </c>
      <c r="AIK9" s="5" t="n">
        <v>999</v>
      </c>
      <c r="AIL9" s="5" t="n">
        <v>999</v>
      </c>
      <c r="AIM9" s="5" t="n">
        <v>999</v>
      </c>
      <c r="AIN9" s="5" t="n">
        <v>999</v>
      </c>
      <c r="AIO9" s="34" t="n">
        <v>999</v>
      </c>
      <c r="AIP9" s="34" t="n">
        <v>999</v>
      </c>
      <c r="AIQ9" s="5" t="n">
        <v>999</v>
      </c>
      <c r="AIR9" s="5" t="n">
        <v>999</v>
      </c>
      <c r="AIS9" s="5" t="n">
        <v>999</v>
      </c>
      <c r="AIT9" s="5" t="n">
        <v>999</v>
      </c>
      <c r="AIU9" s="34" t="n">
        <v>999</v>
      </c>
      <c r="AIV9" s="34" t="n">
        <v>999</v>
      </c>
      <c r="AIW9" s="5" t="n">
        <v>999</v>
      </c>
      <c r="AIX9" s="5" t="n">
        <v>999</v>
      </c>
      <c r="AIY9" s="5" t="n">
        <v>999</v>
      </c>
      <c r="AIZ9" s="5" t="n">
        <v>999</v>
      </c>
      <c r="AJA9" s="5" t="n">
        <v>999</v>
      </c>
      <c r="AJB9" s="5" t="n">
        <v>999</v>
      </c>
      <c r="AJC9" s="34" t="n">
        <v>999</v>
      </c>
      <c r="AJD9" s="34" t="n">
        <v>999</v>
      </c>
      <c r="AJE9" s="5" t="n">
        <v>999</v>
      </c>
      <c r="AJF9" s="5" t="n">
        <v>999</v>
      </c>
      <c r="AJG9" s="5" t="n">
        <v>999</v>
      </c>
      <c r="AJH9" s="5" t="n">
        <v>999</v>
      </c>
      <c r="AJI9" s="34" t="n">
        <v>999</v>
      </c>
      <c r="AJJ9" s="34" t="n">
        <v>999</v>
      </c>
      <c r="AJK9" s="8"/>
      <c r="AJL9" s="5" t="n">
        <v>999</v>
      </c>
      <c r="AJM9" s="5" t="n">
        <v>999</v>
      </c>
      <c r="AJN9" s="34" t="n">
        <v>999</v>
      </c>
      <c r="AJO9" s="34" t="n">
        <v>999</v>
      </c>
      <c r="AJP9" s="7" t="n">
        <v>2015</v>
      </c>
      <c r="AJQ9" s="33" t="n">
        <v>0.961116874234005</v>
      </c>
      <c r="AJR9" s="33" t="n">
        <v>0.522727272727273</v>
      </c>
      <c r="AJS9" s="33" t="n">
        <v>0.840909090909091</v>
      </c>
      <c r="AJT9" s="5" t="n">
        <v>1</v>
      </c>
      <c r="AJU9" s="5" t="s">
        <v>1050</v>
      </c>
      <c r="AJV9" s="5" t="n">
        <v>0.33</v>
      </c>
      <c r="AJW9" s="5" t="s">
        <v>1085</v>
      </c>
      <c r="AJX9" s="24" t="n">
        <v>999</v>
      </c>
      <c r="AJY9" s="24" t="n">
        <v>999</v>
      </c>
      <c r="AJZ9" s="24" t="n">
        <v>999</v>
      </c>
      <c r="AKA9" s="24" t="n">
        <v>999</v>
      </c>
      <c r="AKB9" s="24" t="n">
        <v>999</v>
      </c>
      <c r="AKC9" s="24" t="n">
        <v>999</v>
      </c>
      <c r="AKD9" s="33" t="n">
        <v>0.665</v>
      </c>
      <c r="AKE9" s="33" t="n">
        <v>0.666666666666667</v>
      </c>
      <c r="AKF9" s="5" t="n">
        <v>0.33</v>
      </c>
      <c r="AKG9" s="5" t="s">
        <v>1092</v>
      </c>
      <c r="AKH9" s="5" t="n">
        <v>1</v>
      </c>
      <c r="AKI9" s="5" t="s">
        <v>1050</v>
      </c>
      <c r="AKJ9" s="24" t="n">
        <v>999</v>
      </c>
      <c r="AKK9" s="24" t="n">
        <v>999</v>
      </c>
      <c r="AKL9" s="24" t="n">
        <v>999</v>
      </c>
      <c r="AKM9" s="24" t="n">
        <v>999</v>
      </c>
      <c r="AKN9" s="33" t="n">
        <v>0.665</v>
      </c>
      <c r="AKO9" s="33" t="n">
        <v>0.666666666666667</v>
      </c>
      <c r="AKP9" s="5" t="n">
        <v>0.66</v>
      </c>
      <c r="AKQ9" s="5" t="s">
        <v>1070</v>
      </c>
      <c r="AKR9" s="5" t="n">
        <v>1</v>
      </c>
      <c r="AKS9" s="5" t="s">
        <v>1050</v>
      </c>
      <c r="AKT9" s="5" t="n">
        <v>0.66</v>
      </c>
      <c r="AKU9" s="5" t="s">
        <v>1070</v>
      </c>
      <c r="AKV9" s="5" t="n">
        <v>1</v>
      </c>
      <c r="AKW9" s="5" t="s">
        <v>1050</v>
      </c>
      <c r="AKX9" s="33" t="n">
        <v>0.83</v>
      </c>
      <c r="AKY9" s="33" t="n">
        <v>1</v>
      </c>
      <c r="AKZ9" s="5" t="s">
        <v>1071</v>
      </c>
      <c r="ALA9" s="5" t="s">
        <v>1050</v>
      </c>
      <c r="ALB9" s="0" t="n">
        <v>0.52750869865827</v>
      </c>
      <c r="ALC9" s="0" t="n">
        <v>58</v>
      </c>
      <c r="ALD9" s="5" t="s">
        <v>1071</v>
      </c>
      <c r="ALE9" s="5" t="s">
        <v>1050</v>
      </c>
      <c r="ALF9" s="5" t="s">
        <v>1071</v>
      </c>
      <c r="ALG9" s="5" t="s">
        <v>1050</v>
      </c>
      <c r="ALH9" s="24" t="n">
        <v>0.78</v>
      </c>
      <c r="ALI9" s="36" t="n">
        <v>22</v>
      </c>
      <c r="ALJ9" s="5" t="s">
        <v>1071</v>
      </c>
      <c r="ALK9" s="5" t="s">
        <v>1050</v>
      </c>
      <c r="ALL9" s="5" t="s">
        <v>1071</v>
      </c>
      <c r="ALM9" s="5" t="s">
        <v>1050</v>
      </c>
      <c r="ALN9" s="33" t="n">
        <v>0.901072671236896</v>
      </c>
      <c r="ALO9" s="33" t="n">
        <v>1</v>
      </c>
      <c r="ALP9" s="33" t="n">
        <v>0.833333333333333</v>
      </c>
    </row>
    <row r="10" customFormat="false" ht="15" hidden="false" customHeight="false" outlineLevel="0" collapsed="false">
      <c r="A10" s="5" t="s">
        <v>1093</v>
      </c>
      <c r="B10" s="5" t="n">
        <v>1</v>
      </c>
      <c r="C10" s="5" t="s">
        <v>1050</v>
      </c>
      <c r="D10" s="5" t="n">
        <v>1</v>
      </c>
      <c r="E10" s="5" t="s">
        <v>1050</v>
      </c>
      <c r="F10" s="5" t="n">
        <v>1</v>
      </c>
      <c r="G10" s="5" t="s">
        <v>1050</v>
      </c>
      <c r="H10" s="5" t="n">
        <v>1</v>
      </c>
      <c r="I10" s="5" t="s">
        <v>1050</v>
      </c>
      <c r="J10" s="5" t="n">
        <v>1</v>
      </c>
      <c r="K10" s="5" t="s">
        <v>1050</v>
      </c>
      <c r="L10" s="5" t="n">
        <v>0.5</v>
      </c>
      <c r="M10" s="5" t="s">
        <v>1049</v>
      </c>
      <c r="N10" s="5" t="n">
        <v>1</v>
      </c>
      <c r="O10" s="5" t="s">
        <v>1050</v>
      </c>
      <c r="P10" s="5" t="n">
        <v>1</v>
      </c>
      <c r="Q10" s="5" t="s">
        <v>1050</v>
      </c>
      <c r="R10" s="5" t="n">
        <v>1</v>
      </c>
      <c r="S10" s="5" t="s">
        <v>1050</v>
      </c>
      <c r="T10" s="5" t="n">
        <v>1</v>
      </c>
      <c r="U10" s="5" t="s">
        <v>1050</v>
      </c>
      <c r="V10" s="5" t="n">
        <v>1</v>
      </c>
      <c r="W10" s="5" t="s">
        <v>1050</v>
      </c>
      <c r="X10" s="5" t="n">
        <v>1</v>
      </c>
      <c r="Y10" s="5" t="s">
        <v>1050</v>
      </c>
      <c r="Z10" s="5" t="n">
        <v>1</v>
      </c>
      <c r="AA10" s="5" t="s">
        <v>1075</v>
      </c>
      <c r="AB10" s="5" t="n">
        <v>1</v>
      </c>
      <c r="AC10" s="5" t="s">
        <v>1075</v>
      </c>
      <c r="AD10" s="5" t="n">
        <v>1</v>
      </c>
      <c r="AE10" s="5" t="s">
        <v>1075</v>
      </c>
      <c r="AF10" s="5" t="n">
        <v>1</v>
      </c>
      <c r="AG10" s="5" t="s">
        <v>1075</v>
      </c>
      <c r="AH10" s="5" t="n">
        <v>997</v>
      </c>
      <c r="AI10" s="5" t="s">
        <v>1052</v>
      </c>
      <c r="AJ10" s="5" t="n">
        <v>997</v>
      </c>
      <c r="AK10" s="5" t="s">
        <v>1052</v>
      </c>
      <c r="AL10" s="5" t="n">
        <v>997</v>
      </c>
      <c r="AM10" s="5" t="s">
        <v>1052</v>
      </c>
      <c r="AN10" s="5" t="n">
        <v>997</v>
      </c>
      <c r="AO10" s="5" t="s">
        <v>1052</v>
      </c>
      <c r="AP10" s="5" t="n">
        <v>997</v>
      </c>
      <c r="AQ10" s="5" t="s">
        <v>1052</v>
      </c>
      <c r="AR10" s="5" t="n">
        <v>1</v>
      </c>
      <c r="AS10" s="5" t="s">
        <v>1075</v>
      </c>
      <c r="AT10" s="5" t="n">
        <v>1</v>
      </c>
      <c r="AU10" s="5" t="s">
        <v>1050</v>
      </c>
      <c r="AV10" s="5" t="n">
        <v>1</v>
      </c>
      <c r="AW10" s="5" t="s">
        <v>1050</v>
      </c>
      <c r="AX10" s="5" t="n">
        <v>997</v>
      </c>
      <c r="AY10" s="26" t="s">
        <v>1052</v>
      </c>
      <c r="AZ10" s="5" t="n">
        <v>997</v>
      </c>
      <c r="BA10" s="26" t="s">
        <v>1052</v>
      </c>
      <c r="BB10" s="5" t="n">
        <v>997</v>
      </c>
      <c r="BC10" s="26" t="s">
        <v>1052</v>
      </c>
      <c r="BD10" s="5" t="n">
        <v>997</v>
      </c>
      <c r="BE10" s="26" t="s">
        <v>1052</v>
      </c>
      <c r="BF10" s="5" t="n">
        <v>997</v>
      </c>
      <c r="BG10" s="26" t="s">
        <v>1052</v>
      </c>
      <c r="BH10" s="5" t="n">
        <v>997</v>
      </c>
      <c r="BI10" s="26" t="s">
        <v>1052</v>
      </c>
      <c r="BJ10" s="5" t="n">
        <v>997</v>
      </c>
      <c r="BK10" s="26" t="s">
        <v>1052</v>
      </c>
      <c r="BL10" s="5" t="n">
        <v>997</v>
      </c>
      <c r="BM10" s="26" t="s">
        <v>1052</v>
      </c>
      <c r="BN10" s="39" t="n">
        <v>0.973684210526316</v>
      </c>
      <c r="BO10" s="39" t="n">
        <v>1</v>
      </c>
      <c r="BP10" s="5" t="n">
        <v>1</v>
      </c>
      <c r="BQ10" s="5" t="s">
        <v>1053</v>
      </c>
      <c r="BR10" s="5" t="n">
        <v>1</v>
      </c>
      <c r="BS10" s="5" t="s">
        <v>1053</v>
      </c>
      <c r="BT10" s="5" t="n">
        <v>0.5</v>
      </c>
      <c r="BU10" s="5" t="s">
        <v>1081</v>
      </c>
      <c r="BV10" s="5" t="n">
        <v>0.5</v>
      </c>
      <c r="BW10" s="5" t="s">
        <v>1081</v>
      </c>
      <c r="BX10" s="5" t="n">
        <v>1</v>
      </c>
      <c r="BY10" s="5" t="s">
        <v>1050</v>
      </c>
      <c r="BZ10" s="5" t="n">
        <v>1</v>
      </c>
      <c r="CA10" s="5" t="s">
        <v>1050</v>
      </c>
      <c r="CB10" s="5" t="n">
        <v>1</v>
      </c>
      <c r="CC10" s="5" t="s">
        <v>1050</v>
      </c>
      <c r="CD10" s="22" t="n">
        <v>0.857142857142857</v>
      </c>
      <c r="CE10" s="39" t="n">
        <v>1</v>
      </c>
      <c r="CF10" s="5" t="n">
        <v>1</v>
      </c>
      <c r="CG10" s="5" t="s">
        <v>1050</v>
      </c>
      <c r="CH10" s="5" t="n">
        <v>1</v>
      </c>
      <c r="CI10" s="5" t="s">
        <v>1050</v>
      </c>
      <c r="CJ10" s="5" t="n">
        <v>1</v>
      </c>
      <c r="CK10" s="5" t="s">
        <v>1050</v>
      </c>
      <c r="CL10" s="33" t="n">
        <v>1</v>
      </c>
      <c r="CM10" s="33" t="n">
        <v>1</v>
      </c>
      <c r="CN10" s="5" t="n">
        <v>1</v>
      </c>
      <c r="CO10" s="26" t="s">
        <v>1050</v>
      </c>
      <c r="CP10" s="5" t="n">
        <v>1</v>
      </c>
      <c r="CQ10" s="26" t="s">
        <v>1050</v>
      </c>
      <c r="CR10" s="5" t="n">
        <v>1</v>
      </c>
      <c r="CS10" s="5" t="s">
        <v>1076</v>
      </c>
      <c r="CT10" s="5" t="n">
        <v>1</v>
      </c>
      <c r="CU10" s="5" t="s">
        <v>1050</v>
      </c>
      <c r="CV10" s="39" t="n">
        <v>1</v>
      </c>
      <c r="CW10" s="39" t="n">
        <v>1</v>
      </c>
      <c r="CX10" s="5" t="n">
        <v>1</v>
      </c>
      <c r="CY10" s="31" t="n">
        <v>21.38</v>
      </c>
      <c r="CZ10" s="7" t="n">
        <v>2016</v>
      </c>
      <c r="DA10" s="25" t="n">
        <v>0.927911705017402</v>
      </c>
      <c r="DB10" s="31" t="n">
        <v>5.54</v>
      </c>
      <c r="DC10" s="7" t="n">
        <v>2016</v>
      </c>
      <c r="DD10" s="5" t="n">
        <v>0.954866458793504</v>
      </c>
      <c r="DE10" s="0" t="n">
        <v>4.8</v>
      </c>
      <c r="DF10" s="7" t="n">
        <v>2016</v>
      </c>
      <c r="DG10" s="5" t="n">
        <v>997</v>
      </c>
      <c r="DH10" s="5" t="n">
        <v>997</v>
      </c>
      <c r="DI10" s="7" t="n">
        <v>997</v>
      </c>
      <c r="DJ10" s="5" t="n">
        <v>0.708512546374711</v>
      </c>
      <c r="DK10" s="0" t="n">
        <v>34.5</v>
      </c>
      <c r="DL10" s="7" t="n">
        <v>2014</v>
      </c>
      <c r="DM10" s="5" t="n">
        <v>999</v>
      </c>
      <c r="DN10" s="0" t="n">
        <v>17.6</v>
      </c>
      <c r="DO10" s="7" t="s">
        <v>1055</v>
      </c>
      <c r="DP10" s="5" t="n">
        <v>0.435830734918795</v>
      </c>
      <c r="DQ10" s="0" t="n">
        <v>3.2</v>
      </c>
      <c r="DR10" s="7" t="n">
        <v>2014</v>
      </c>
      <c r="DS10" s="5" t="n">
        <v>1</v>
      </c>
      <c r="DT10" s="0" t="n">
        <v>19.9</v>
      </c>
      <c r="DU10" s="7" t="n">
        <v>2014</v>
      </c>
      <c r="DV10" s="5" t="n">
        <v>0.963564068296839</v>
      </c>
      <c r="DW10" s="0" t="n">
        <v>76.9</v>
      </c>
      <c r="DX10" s="7" t="n">
        <v>2016</v>
      </c>
      <c r="DY10" s="5" t="n">
        <v>0.0996086476481776</v>
      </c>
      <c r="DZ10" s="0" t="n">
        <v>1.4</v>
      </c>
      <c r="EA10" s="7" t="n">
        <v>2016</v>
      </c>
      <c r="EB10" s="5" t="n">
        <v>0.071115250421854</v>
      </c>
      <c r="EC10" s="0" t="n">
        <v>0.4</v>
      </c>
      <c r="ED10" s="7" t="n">
        <v>2016</v>
      </c>
      <c r="EE10" s="5" t="n">
        <v>0.913023904966648</v>
      </c>
      <c r="EF10" s="0" t="n">
        <v>90.75</v>
      </c>
      <c r="EG10" s="7" t="n">
        <v>2015</v>
      </c>
      <c r="EH10" s="33" t="n">
        <v>0.707443331643793</v>
      </c>
      <c r="EI10" s="33" t="n">
        <v>0.821428571428571</v>
      </c>
      <c r="EJ10" s="29" t="n">
        <v>0.953174723826898</v>
      </c>
      <c r="EK10" s="29" t="n">
        <v>0.942857142857143</v>
      </c>
      <c r="EL10" s="29" t="n">
        <v>0.898707596751075</v>
      </c>
      <c r="EM10" s="33" t="n">
        <v>0.964285714285714</v>
      </c>
      <c r="EN10" s="5" t="n">
        <v>1</v>
      </c>
      <c r="EO10" s="5" t="s">
        <v>1050</v>
      </c>
      <c r="EP10" s="5" t="n">
        <v>0.3</v>
      </c>
      <c r="EQ10" s="31" t="n">
        <v>30</v>
      </c>
      <c r="ER10" s="5" t="n">
        <v>1</v>
      </c>
      <c r="ES10" s="5" t="s">
        <v>1050</v>
      </c>
      <c r="ET10" s="24" t="n">
        <v>0.341802524071927</v>
      </c>
      <c r="EU10" s="31" t="n">
        <v>30</v>
      </c>
      <c r="EV10" s="31" t="n">
        <v>0.45</v>
      </c>
      <c r="EW10" s="0" t="n">
        <v>45</v>
      </c>
      <c r="EX10" s="31" t="n">
        <v>0.37</v>
      </c>
      <c r="EY10" s="0" t="n">
        <v>37</v>
      </c>
      <c r="EZ10" s="7" t="n">
        <v>2015</v>
      </c>
      <c r="FA10" s="39" t="n">
        <v>0.561767023129569</v>
      </c>
      <c r="FB10" s="39" t="n">
        <v>1</v>
      </c>
      <c r="FC10" s="5" t="n">
        <v>1</v>
      </c>
      <c r="FD10" s="5" t="s">
        <v>1050</v>
      </c>
      <c r="FE10" s="5" t="n">
        <v>0.3</v>
      </c>
      <c r="FF10" s="0" t="n">
        <v>30</v>
      </c>
      <c r="FG10" s="5" t="n">
        <v>1</v>
      </c>
      <c r="FH10" s="5" t="s">
        <v>1050</v>
      </c>
      <c r="FI10" s="4" t="n">
        <v>0.4</v>
      </c>
      <c r="FJ10" s="0" t="n">
        <v>40</v>
      </c>
      <c r="FK10" s="7" t="n">
        <v>0.517241379310345</v>
      </c>
      <c r="FL10" s="0" t="n">
        <v>58</v>
      </c>
      <c r="FM10" s="5" t="n">
        <v>0.708188311164894</v>
      </c>
      <c r="FN10" s="0" t="n">
        <v>58</v>
      </c>
      <c r="FO10" s="5" t="n">
        <v>0.68</v>
      </c>
      <c r="FP10" s="0" t="n">
        <v>68</v>
      </c>
      <c r="FQ10" s="5" t="n">
        <v>0.699109725290024</v>
      </c>
      <c r="FR10" s="0" t="n">
        <v>68</v>
      </c>
      <c r="FS10" s="7" t="n">
        <v>2015</v>
      </c>
      <c r="FT10" s="5" t="n">
        <v>0.682</v>
      </c>
      <c r="FU10" s="0" t="n">
        <v>68.2</v>
      </c>
      <c r="FV10" s="24" t="n">
        <v>0.700990289506961</v>
      </c>
      <c r="FW10" s="0" t="n">
        <v>68.2</v>
      </c>
      <c r="FX10" s="7" t="n">
        <v>2015</v>
      </c>
      <c r="FY10" s="33" t="n">
        <v>0.664588284212037</v>
      </c>
      <c r="FZ10" s="33" t="n">
        <v>1</v>
      </c>
      <c r="GA10" s="5" t="n">
        <v>0.8457</v>
      </c>
      <c r="GB10" s="0" t="n">
        <v>84.57</v>
      </c>
      <c r="GC10" s="5" t="n">
        <v>0.642692798781903</v>
      </c>
      <c r="GD10" s="0" t="n">
        <v>62</v>
      </c>
      <c r="GE10" s="7" t="n">
        <v>2015</v>
      </c>
      <c r="GF10" s="5" t="n">
        <v>1</v>
      </c>
      <c r="GG10" s="5" t="s">
        <v>1050</v>
      </c>
      <c r="GH10" s="5" t="n">
        <v>0.3</v>
      </c>
      <c r="GI10" s="0" t="n">
        <v>30</v>
      </c>
      <c r="GJ10" s="5" t="n">
        <v>1</v>
      </c>
      <c r="GK10" s="26" t="s">
        <v>1050</v>
      </c>
      <c r="GL10" s="5" t="n">
        <v>0.3</v>
      </c>
      <c r="GM10" s="0" t="n">
        <v>30</v>
      </c>
      <c r="GN10" s="31" t="n">
        <v>0.735294117647059</v>
      </c>
      <c r="GO10" s="0" t="n">
        <v>34</v>
      </c>
      <c r="GP10" s="31" t="n">
        <v>0.459837937688208</v>
      </c>
      <c r="GQ10" s="0" t="n">
        <v>47</v>
      </c>
      <c r="GR10" s="7" t="n">
        <v>2015</v>
      </c>
      <c r="GS10" s="5" t="n">
        <v>1</v>
      </c>
      <c r="GT10" s="0" t="n">
        <v>1.97</v>
      </c>
      <c r="GU10" s="7" t="n">
        <v>2015</v>
      </c>
      <c r="GV10" s="39" t="n">
        <v>0.736704970823434</v>
      </c>
      <c r="GW10" s="39" t="n">
        <v>1</v>
      </c>
      <c r="GX10" s="5" t="n">
        <v>1</v>
      </c>
      <c r="GY10" s="5" t="s">
        <v>1050</v>
      </c>
      <c r="GZ10" s="5" t="n">
        <v>1</v>
      </c>
      <c r="HA10" s="7" t="n">
        <v>1</v>
      </c>
      <c r="HB10" s="5" t="n">
        <v>1</v>
      </c>
      <c r="HC10" s="5" t="s">
        <v>1050</v>
      </c>
      <c r="HD10" s="5" t="n">
        <v>1</v>
      </c>
      <c r="HE10" s="5" t="n">
        <v>1</v>
      </c>
      <c r="HF10" s="7" t="n">
        <v>2016</v>
      </c>
      <c r="HG10" s="5" t="n">
        <v>1</v>
      </c>
      <c r="HH10" s="5" t="n">
        <v>1</v>
      </c>
      <c r="HI10" s="5" t="n">
        <v>999</v>
      </c>
      <c r="HJ10" s="5" t="n">
        <v>999</v>
      </c>
      <c r="HK10" s="5" t="n">
        <v>999</v>
      </c>
      <c r="HL10" s="33" t="n">
        <v>1</v>
      </c>
      <c r="HM10" s="33" t="n">
        <v>0.75</v>
      </c>
      <c r="HN10" s="33" t="n">
        <v>0.9375</v>
      </c>
      <c r="HO10" s="5" t="n">
        <v>1</v>
      </c>
      <c r="HP10" s="26" t="s">
        <v>1056</v>
      </c>
      <c r="HQ10" s="5" t="n">
        <v>0.75</v>
      </c>
      <c r="HR10" s="5" t="s">
        <v>1094</v>
      </c>
      <c r="HS10" s="7" t="n">
        <v>0.957</v>
      </c>
      <c r="HT10" s="0" t="n">
        <v>1.13</v>
      </c>
      <c r="HU10" s="7" t="n">
        <v>2016</v>
      </c>
      <c r="HV10" s="32" t="n">
        <v>0.959567869335847</v>
      </c>
      <c r="HW10" s="0" t="n">
        <v>0.57</v>
      </c>
      <c r="HX10" s="7" t="n">
        <v>2016</v>
      </c>
      <c r="HY10" s="7" t="n">
        <v>0</v>
      </c>
      <c r="HZ10" s="7" t="s">
        <v>1050</v>
      </c>
      <c r="IA10" s="4" t="s">
        <v>1095</v>
      </c>
      <c r="IB10" s="7" t="n">
        <v>2015</v>
      </c>
      <c r="IC10" s="5" t="n">
        <v>1</v>
      </c>
      <c r="ID10" s="26" t="s">
        <v>1050</v>
      </c>
      <c r="IE10" s="33" t="n">
        <v>0.777761311555974</v>
      </c>
      <c r="IF10" s="33" t="n">
        <v>1</v>
      </c>
      <c r="IG10" s="5" t="n">
        <v>1</v>
      </c>
      <c r="IH10" s="26" t="s">
        <v>1050</v>
      </c>
      <c r="II10" s="15" t="n">
        <v>1</v>
      </c>
      <c r="IJ10" s="26" t="s">
        <v>1050</v>
      </c>
      <c r="IK10" s="5" t="n">
        <v>1</v>
      </c>
      <c r="IL10" s="5" t="s">
        <v>1050</v>
      </c>
      <c r="IM10" s="15" t="n">
        <v>1</v>
      </c>
      <c r="IN10" s="15" t="s">
        <v>1050</v>
      </c>
      <c r="IO10" s="15" t="n">
        <v>1</v>
      </c>
      <c r="IP10" s="15" t="s">
        <v>1050</v>
      </c>
      <c r="IQ10" s="5" t="n">
        <v>1</v>
      </c>
      <c r="IR10" s="15" t="s">
        <v>1050</v>
      </c>
      <c r="IS10" s="5" t="n">
        <v>1</v>
      </c>
      <c r="IT10" s="5" t="s">
        <v>1050</v>
      </c>
      <c r="IU10" s="5" t="n">
        <v>1</v>
      </c>
      <c r="IV10" s="5" t="s">
        <v>1050</v>
      </c>
      <c r="IW10" s="5" t="n">
        <v>1</v>
      </c>
      <c r="IX10" s="5" t="s">
        <v>1050</v>
      </c>
      <c r="IY10" s="5" t="n">
        <v>1</v>
      </c>
      <c r="IZ10" s="5" t="s">
        <v>1050</v>
      </c>
      <c r="JA10" s="5" t="n">
        <v>1</v>
      </c>
      <c r="JB10" s="15" t="s">
        <v>1050</v>
      </c>
      <c r="JC10" s="5" t="n">
        <v>1</v>
      </c>
      <c r="JD10" s="5" t="s">
        <v>1050</v>
      </c>
      <c r="JE10" s="5" t="n">
        <v>1</v>
      </c>
      <c r="JF10" s="15" t="s">
        <v>1050</v>
      </c>
      <c r="JG10" s="5" t="n">
        <v>1</v>
      </c>
      <c r="JH10" s="15" t="s">
        <v>1050</v>
      </c>
      <c r="JI10" s="5" t="n">
        <v>1</v>
      </c>
      <c r="JJ10" s="5" t="s">
        <v>1050</v>
      </c>
      <c r="JK10" s="5" t="n">
        <v>1</v>
      </c>
      <c r="JL10" s="5" t="s">
        <v>1050</v>
      </c>
      <c r="JM10" s="5" t="n">
        <v>1</v>
      </c>
      <c r="JN10" s="15" t="s">
        <v>1050</v>
      </c>
      <c r="JO10" s="5" t="n">
        <v>1</v>
      </c>
      <c r="JP10" s="5" t="s">
        <v>1051</v>
      </c>
      <c r="JQ10" s="5" t="n">
        <v>1</v>
      </c>
      <c r="JR10" s="7" t="s">
        <v>1051</v>
      </c>
      <c r="JS10" s="33" t="n">
        <v>1</v>
      </c>
      <c r="JT10" s="33" t="n">
        <v>1</v>
      </c>
      <c r="JU10" s="5" t="n">
        <v>1</v>
      </c>
      <c r="JV10" s="5" t="n">
        <v>1.091</v>
      </c>
      <c r="JW10" s="8" t="n">
        <f aca="false">JV10-OY10</f>
        <v>0.171</v>
      </c>
      <c r="JX10" s="5" t="n">
        <v>1.1023</v>
      </c>
      <c r="JY10" s="4" t="n">
        <v>1.1023</v>
      </c>
      <c r="JZ10" s="5" t="n">
        <v>1.0803</v>
      </c>
      <c r="KA10" s="4" t="n">
        <v>1.0803</v>
      </c>
      <c r="KB10" s="34" t="n">
        <f aca="false">KA10/JY10</f>
        <v>0.980041730926245</v>
      </c>
      <c r="KC10" s="9" t="s">
        <v>1060</v>
      </c>
      <c r="KD10" s="5" t="n">
        <v>999</v>
      </c>
      <c r="KE10" s="4" t="n">
        <v>999</v>
      </c>
      <c r="KF10" s="5" t="n">
        <v>999</v>
      </c>
      <c r="KG10" s="4" t="n">
        <v>999</v>
      </c>
      <c r="KH10" s="34" t="n">
        <v>999</v>
      </c>
      <c r="KI10" s="34" t="n">
        <v>999</v>
      </c>
      <c r="KJ10" s="5" t="n">
        <v>999</v>
      </c>
      <c r="KK10" s="4" t="n">
        <v>999</v>
      </c>
      <c r="KL10" s="5" t="n">
        <v>999</v>
      </c>
      <c r="KM10" s="4" t="n">
        <v>999</v>
      </c>
      <c r="KN10" s="5" t="n">
        <v>999</v>
      </c>
      <c r="KO10" s="4" t="n">
        <v>999</v>
      </c>
      <c r="KP10" s="34" t="n">
        <v>999</v>
      </c>
      <c r="KQ10" s="34" t="n">
        <v>999</v>
      </c>
      <c r="KR10" s="5" t="n">
        <v>999</v>
      </c>
      <c r="KS10" s="4" t="n">
        <v>999</v>
      </c>
      <c r="KT10" s="5" t="n">
        <v>999</v>
      </c>
      <c r="KU10" s="5" t="n">
        <v>999</v>
      </c>
      <c r="KV10" s="8"/>
      <c r="KW10" s="5" t="n">
        <v>999</v>
      </c>
      <c r="KX10" s="5" t="n">
        <v>999</v>
      </c>
      <c r="KY10" s="34" t="n">
        <v>999</v>
      </c>
      <c r="KZ10" s="34" t="n">
        <v>999</v>
      </c>
      <c r="LA10" s="5" t="n">
        <v>0.702682797302205</v>
      </c>
      <c r="LB10" s="5" t="n">
        <v>0.6838</v>
      </c>
      <c r="LC10" s="8" t="n">
        <f aca="false">LB10-QG10</f>
        <v>0.1738</v>
      </c>
      <c r="LD10" s="5" t="n">
        <v>0.653882125676858</v>
      </c>
      <c r="LE10" s="5" t="n">
        <v>0.6319</v>
      </c>
      <c r="LF10" s="5" t="n">
        <v>0.752987868555584</v>
      </c>
      <c r="LG10" s="5" t="n">
        <v>0.7373</v>
      </c>
      <c r="LH10" s="34" t="n">
        <f aca="false">LG10/LE10</f>
        <v>1.16679854407343</v>
      </c>
      <c r="LI10" s="9" t="s">
        <v>1064</v>
      </c>
      <c r="LJ10" s="5" t="n">
        <v>999</v>
      </c>
      <c r="LK10" s="5" t="n">
        <v>999</v>
      </c>
      <c r="LL10" s="5" t="n">
        <v>999</v>
      </c>
      <c r="LM10" s="5" t="n">
        <v>999</v>
      </c>
      <c r="LN10" s="34" t="n">
        <v>999</v>
      </c>
      <c r="LO10" s="34" t="n">
        <v>999</v>
      </c>
      <c r="LP10" s="5" t="n">
        <v>999</v>
      </c>
      <c r="LQ10" s="5" t="n">
        <v>999</v>
      </c>
      <c r="LR10" s="5" t="n">
        <v>999</v>
      </c>
      <c r="LS10" s="5" t="n">
        <v>999</v>
      </c>
      <c r="LT10" s="7" t="n">
        <v>999</v>
      </c>
      <c r="LU10" s="5" t="n">
        <v>999</v>
      </c>
      <c r="LV10" s="34" t="n">
        <v>999</v>
      </c>
      <c r="LW10" s="34" t="n">
        <v>999</v>
      </c>
      <c r="LX10" s="7" t="n">
        <v>999</v>
      </c>
      <c r="LY10" s="5" t="n">
        <v>999</v>
      </c>
      <c r="LZ10" s="5" t="n">
        <v>999</v>
      </c>
      <c r="MA10" s="5" t="n">
        <v>999</v>
      </c>
      <c r="MB10" s="34" t="n">
        <v>999</v>
      </c>
      <c r="MC10" s="34" t="n">
        <v>999</v>
      </c>
      <c r="MD10" s="8"/>
      <c r="ME10" s="5" t="n">
        <v>999</v>
      </c>
      <c r="MF10" s="15" t="n">
        <v>999</v>
      </c>
      <c r="MG10" s="34" t="n">
        <v>999</v>
      </c>
      <c r="MH10" s="34" t="n">
        <v>999</v>
      </c>
      <c r="MI10" s="5" t="n">
        <v>0.615236561214618</v>
      </c>
      <c r="MJ10" s="5" t="n">
        <v>0.5908</v>
      </c>
      <c r="MK10" s="5" t="n">
        <v>0.649650855819607</v>
      </c>
      <c r="ML10" s="5" t="n">
        <v>0.6274</v>
      </c>
      <c r="MM10" s="5" t="n">
        <v>0.588250428779941</v>
      </c>
      <c r="MN10" s="5" t="n">
        <v>0.5621</v>
      </c>
      <c r="MO10" s="34" t="n">
        <f aca="false">MN10/ML10</f>
        <v>0.895919668473064</v>
      </c>
      <c r="MP10" s="9" t="s">
        <v>1060</v>
      </c>
      <c r="MQ10" s="5" t="n">
        <v>999</v>
      </c>
      <c r="MR10" s="5" t="n">
        <v>999</v>
      </c>
      <c r="MS10" s="5" t="n">
        <v>999</v>
      </c>
      <c r="MT10" s="5" t="n">
        <v>999</v>
      </c>
      <c r="MU10" s="34" t="n">
        <v>999</v>
      </c>
      <c r="MV10" s="34" t="n">
        <v>999</v>
      </c>
      <c r="MW10" s="5" t="n">
        <v>999</v>
      </c>
      <c r="MX10" s="5" t="n">
        <v>999</v>
      </c>
      <c r="MY10" s="5" t="n">
        <v>999</v>
      </c>
      <c r="MZ10" s="5" t="n">
        <v>999</v>
      </c>
      <c r="NA10" s="5" t="n">
        <v>999</v>
      </c>
      <c r="NB10" s="5" t="n">
        <v>999</v>
      </c>
      <c r="NC10" s="34" t="n">
        <v>999</v>
      </c>
      <c r="ND10" s="34" t="n">
        <v>999</v>
      </c>
      <c r="NE10" s="5" t="n">
        <v>999</v>
      </c>
      <c r="NF10" s="5" t="n">
        <v>999</v>
      </c>
      <c r="NG10" s="5" t="n">
        <v>999</v>
      </c>
      <c r="NH10" s="34" t="n">
        <v>999</v>
      </c>
      <c r="NI10" s="34" t="n">
        <v>999</v>
      </c>
      <c r="NJ10" s="8"/>
      <c r="NK10" s="5" t="n">
        <v>999</v>
      </c>
      <c r="NL10" s="5" t="n">
        <v>999</v>
      </c>
      <c r="NM10" s="5" t="n">
        <v>999</v>
      </c>
      <c r="NN10" s="34" t="n">
        <v>999</v>
      </c>
      <c r="NO10" s="34" t="n">
        <v>999</v>
      </c>
      <c r="NP10" s="5" t="n">
        <v>0.25886964210499</v>
      </c>
      <c r="NQ10" s="5" t="n">
        <v>0.2118</v>
      </c>
      <c r="NR10" s="5" t="n">
        <v>0.229344716665995</v>
      </c>
      <c r="NS10" s="5" t="n">
        <v>0.1804</v>
      </c>
      <c r="NT10" s="5" t="n">
        <v>0.289052635762761</v>
      </c>
      <c r="NU10" s="5" t="n">
        <v>0.2439</v>
      </c>
      <c r="NV10" s="34" t="n">
        <f aca="false">NU10/NS10</f>
        <v>1.3519955654102</v>
      </c>
      <c r="NW10" s="9" t="s">
        <v>1064</v>
      </c>
      <c r="NX10" s="5" t="n">
        <v>999</v>
      </c>
      <c r="NY10" s="5" t="n">
        <v>999</v>
      </c>
      <c r="NZ10" s="5" t="n">
        <v>999</v>
      </c>
      <c r="OA10" s="5" t="n">
        <v>999</v>
      </c>
      <c r="OB10" s="34" t="n">
        <v>999</v>
      </c>
      <c r="OC10" s="34" t="n">
        <v>999</v>
      </c>
      <c r="OD10" s="5" t="n">
        <v>999</v>
      </c>
      <c r="OE10" s="5" t="n">
        <v>999</v>
      </c>
      <c r="OF10" s="5" t="n">
        <v>999</v>
      </c>
      <c r="OG10" s="5" t="n">
        <v>999</v>
      </c>
      <c r="OH10" s="5" t="n">
        <v>999</v>
      </c>
      <c r="OI10" s="5" t="n">
        <v>999</v>
      </c>
      <c r="OJ10" s="34" t="n">
        <v>999</v>
      </c>
      <c r="OK10" s="34" t="n">
        <v>999</v>
      </c>
      <c r="OL10" s="5" t="n">
        <v>999</v>
      </c>
      <c r="OM10" s="5" t="n">
        <v>999</v>
      </c>
      <c r="ON10" s="7" t="n">
        <v>999</v>
      </c>
      <c r="OO10" s="5" t="n">
        <v>999</v>
      </c>
      <c r="OP10" s="34" t="n">
        <v>999</v>
      </c>
      <c r="OQ10" s="34" t="n">
        <v>999</v>
      </c>
      <c r="OR10" s="8"/>
      <c r="OS10" s="5" t="n">
        <v>999</v>
      </c>
      <c r="OT10" s="5" t="n">
        <v>999</v>
      </c>
      <c r="OU10" s="34" t="n">
        <v>999</v>
      </c>
      <c r="OV10" s="34" t="n">
        <v>999</v>
      </c>
      <c r="OW10" s="5" t="n">
        <v>2014</v>
      </c>
      <c r="OX10" s="5" t="n">
        <v>0.92</v>
      </c>
      <c r="OY10" s="5" t="n">
        <v>0.92</v>
      </c>
      <c r="OZ10" s="8" t="n">
        <f aca="false">1-OY10</f>
        <v>0.08</v>
      </c>
      <c r="PA10" s="5" t="n">
        <v>0.91</v>
      </c>
      <c r="PB10" s="5" t="n">
        <v>0.91</v>
      </c>
      <c r="PC10" s="5" t="n">
        <v>0.92</v>
      </c>
      <c r="PD10" s="5" t="n">
        <v>0.92</v>
      </c>
      <c r="PE10" s="34" t="n">
        <f aca="false">PD10/PB10</f>
        <v>1.01098901098901</v>
      </c>
      <c r="PF10" s="9" t="s">
        <v>1064</v>
      </c>
      <c r="PG10" s="5" t="n">
        <v>0.92</v>
      </c>
      <c r="PH10" s="5" t="n">
        <v>0.92</v>
      </c>
      <c r="PI10" s="5" t="n">
        <v>0.92</v>
      </c>
      <c r="PJ10" s="5" t="n">
        <v>0.92</v>
      </c>
      <c r="PK10" s="34" t="n">
        <v>999</v>
      </c>
      <c r="PL10" s="34" t="n">
        <v>999</v>
      </c>
      <c r="PM10" s="5" t="n">
        <v>0.91</v>
      </c>
      <c r="PN10" s="5" t="n">
        <v>0.91</v>
      </c>
      <c r="PO10" s="5" t="n">
        <v>0.95</v>
      </c>
      <c r="PP10" s="5" t="n">
        <v>0.95</v>
      </c>
      <c r="PQ10" s="5" t="n">
        <v>0.97</v>
      </c>
      <c r="PR10" s="5" t="n">
        <v>0.97</v>
      </c>
      <c r="PS10" s="9" t="n">
        <f aca="false">PR10/PN10</f>
        <v>1.06593406593407</v>
      </c>
      <c r="PT10" s="9" t="s">
        <v>1063</v>
      </c>
      <c r="PU10" s="5" t="n">
        <v>0.99</v>
      </c>
      <c r="PV10" s="5" t="n">
        <v>0.99</v>
      </c>
      <c r="PW10" s="5" t="n">
        <v>0.99</v>
      </c>
      <c r="PX10" s="5" t="n">
        <v>0.99</v>
      </c>
      <c r="PY10" s="9" t="n">
        <f aca="false">PX10/PR10</f>
        <v>1.02061855670103</v>
      </c>
      <c r="PZ10" s="9" t="s">
        <v>1066</v>
      </c>
      <c r="QA10" s="8" t="n">
        <f aca="false">PM10/PW10</f>
        <v>0.919191919191919</v>
      </c>
      <c r="QB10" s="5" t="n">
        <v>999</v>
      </c>
      <c r="QC10" s="5" t="n">
        <v>999</v>
      </c>
      <c r="QD10" s="34" t="n">
        <v>999</v>
      </c>
      <c r="QE10" s="34" t="n">
        <v>999</v>
      </c>
      <c r="QF10" s="5" t="n">
        <v>0.539261766850349</v>
      </c>
      <c r="QG10" s="5" t="n">
        <v>0.51</v>
      </c>
      <c r="QH10" s="8" t="n">
        <f aca="false">1-QG10</f>
        <v>0.49</v>
      </c>
      <c r="QI10" s="5" t="n">
        <v>0.492247617129865</v>
      </c>
      <c r="QJ10" s="5" t="n">
        <v>0.46</v>
      </c>
      <c r="QK10" s="5" t="n">
        <v>0.576873014274887</v>
      </c>
      <c r="QL10" s="5" t="n">
        <v>0.55</v>
      </c>
      <c r="QM10" s="34" t="n">
        <f aca="false">QL10/QJ10</f>
        <v>1.19565217391304</v>
      </c>
      <c r="QN10" s="9" t="s">
        <v>1064</v>
      </c>
      <c r="QO10" s="5" t="n">
        <v>0.708512520944922</v>
      </c>
      <c r="QP10" s="5" t="n">
        <v>0.69</v>
      </c>
      <c r="QQ10" s="5" t="n">
        <v>0.388816576174837</v>
      </c>
      <c r="QR10" s="5" t="n">
        <v>0.35</v>
      </c>
      <c r="QS10" s="35" t="n">
        <f aca="false">QR10/QP10</f>
        <v>0.507246376811594</v>
      </c>
      <c r="QT10" s="9" t="s">
        <v>1065</v>
      </c>
      <c r="QU10" s="5" t="n">
        <v>0.219565781884792</v>
      </c>
      <c r="QV10" s="5" t="n">
        <v>0.17</v>
      </c>
      <c r="QW10" s="5" t="n">
        <v>0.388816576174837</v>
      </c>
      <c r="QX10" s="5" t="n">
        <v>0.35</v>
      </c>
      <c r="QY10" s="5" t="n">
        <v>0.558067370464882</v>
      </c>
      <c r="QZ10" s="5" t="n">
        <v>0.53</v>
      </c>
      <c r="RA10" s="9" t="n">
        <f aca="false">QZ10/QV10</f>
        <v>3.11764705882353</v>
      </c>
      <c r="RB10" s="9" t="s">
        <v>1063</v>
      </c>
      <c r="RC10" s="5" t="n">
        <v>0.708512520944922</v>
      </c>
      <c r="RD10" s="5" t="n">
        <v>0.69</v>
      </c>
      <c r="RE10" s="5" t="n">
        <v>0.877763315234967</v>
      </c>
      <c r="RF10" s="5" t="n">
        <v>0.87</v>
      </c>
      <c r="RG10" s="9" t="n">
        <f aca="false">RF10/QZ10</f>
        <v>1.64150943396226</v>
      </c>
      <c r="RH10" s="9" t="s">
        <v>1066</v>
      </c>
      <c r="RI10" s="8" t="n">
        <f aca="false">QU10/RE10</f>
        <v>0.250142353951095</v>
      </c>
      <c r="RJ10" s="5" t="n">
        <v>999</v>
      </c>
      <c r="RK10" s="5" t="n">
        <v>999</v>
      </c>
      <c r="RL10" s="34" t="n">
        <v>999</v>
      </c>
      <c r="RM10" s="34" t="n">
        <v>999</v>
      </c>
      <c r="RN10" s="5" t="n">
        <v>2014</v>
      </c>
      <c r="RO10" s="24" t="n">
        <v>0.83</v>
      </c>
      <c r="RP10" s="24" t="n">
        <v>0.83</v>
      </c>
      <c r="RQ10" s="24" t="n">
        <v>0.81</v>
      </c>
      <c r="RR10" s="24" t="n">
        <v>0.81</v>
      </c>
      <c r="RS10" s="24" t="n">
        <v>0.85</v>
      </c>
      <c r="RT10" s="24" t="n">
        <v>0.85</v>
      </c>
      <c r="RU10" s="34" t="n">
        <f aca="false">RT10/RR10</f>
        <v>1.04938271604938</v>
      </c>
      <c r="RV10" s="9" t="s">
        <v>1064</v>
      </c>
      <c r="RW10" s="5" t="n">
        <v>0.9</v>
      </c>
      <c r="RX10" s="5" t="n">
        <v>0.9</v>
      </c>
      <c r="RY10" s="5" t="n">
        <v>0.77</v>
      </c>
      <c r="RZ10" s="5" t="n">
        <v>0.77</v>
      </c>
      <c r="SA10" s="35" t="n">
        <f aca="false">RZ10/RX10</f>
        <v>0.855555555555556</v>
      </c>
      <c r="SB10" s="9" t="s">
        <v>1065</v>
      </c>
      <c r="SC10" s="5" t="n">
        <v>0.61</v>
      </c>
      <c r="SD10" s="5" t="n">
        <v>0.61</v>
      </c>
      <c r="SE10" s="5" t="n">
        <v>0.78</v>
      </c>
      <c r="SF10" s="5" t="n">
        <v>0.78</v>
      </c>
      <c r="SG10" s="5" t="n">
        <v>0.85</v>
      </c>
      <c r="SH10" s="5" t="n">
        <v>0.85</v>
      </c>
      <c r="SI10" s="9" t="n">
        <f aca="false">SH10/SD10</f>
        <v>1.39344262295082</v>
      </c>
      <c r="SJ10" s="9" t="s">
        <v>1063</v>
      </c>
      <c r="SK10" s="5" t="n">
        <v>0.94</v>
      </c>
      <c r="SL10" s="5" t="n">
        <v>0.94</v>
      </c>
      <c r="SM10" s="5" t="n">
        <v>0.98</v>
      </c>
      <c r="SN10" s="5" t="n">
        <v>0.98</v>
      </c>
      <c r="SO10" s="9" t="n">
        <f aca="false">SN10/SH10</f>
        <v>1.15294117647059</v>
      </c>
      <c r="SP10" s="9" t="s">
        <v>1066</v>
      </c>
      <c r="SQ10" s="8" t="n">
        <f aca="false">SC10/SM10</f>
        <v>0.622448979591837</v>
      </c>
      <c r="SR10" s="5" t="n">
        <v>999</v>
      </c>
      <c r="SS10" s="5" t="n">
        <v>999</v>
      </c>
      <c r="ST10" s="34" t="n">
        <v>999</v>
      </c>
      <c r="SU10" s="34" t="n">
        <v>999</v>
      </c>
      <c r="SV10" s="24" t="n">
        <v>0.511053303596289</v>
      </c>
      <c r="SW10" s="24" t="n">
        <v>0.48</v>
      </c>
      <c r="SX10" s="24" t="n">
        <v>0.454636329509855</v>
      </c>
      <c r="SY10" s="24" t="n">
        <v>0.42</v>
      </c>
      <c r="SZ10" s="24" t="n">
        <v>0.576873014274887</v>
      </c>
      <c r="TA10" s="24" t="n">
        <v>0.55</v>
      </c>
      <c r="TB10" s="34" t="n">
        <f aca="false">TA10/SY10</f>
        <v>1.30952380952381</v>
      </c>
      <c r="TC10" s="9" t="s">
        <v>1064</v>
      </c>
      <c r="TD10" s="24" t="n">
        <v>0.652095589514907</v>
      </c>
      <c r="TE10" s="24" t="n">
        <v>0.63</v>
      </c>
      <c r="TF10" s="24" t="n">
        <v>0.370010932364832</v>
      </c>
      <c r="TG10" s="24" t="n">
        <v>0.33</v>
      </c>
      <c r="TH10" s="35" t="n">
        <f aca="false">TG10/TE10</f>
        <v>0.523809523809524</v>
      </c>
      <c r="TI10" s="9" t="s">
        <v>1065</v>
      </c>
      <c r="TJ10" s="24" t="n">
        <v>0.191357316169785</v>
      </c>
      <c r="TK10" s="24" t="n">
        <v>0.14</v>
      </c>
      <c r="TL10" s="24" t="n">
        <v>0.332399644744822</v>
      </c>
      <c r="TM10" s="24" t="n">
        <v>0.29</v>
      </c>
      <c r="TN10" s="24" t="n">
        <v>0.501650439034867</v>
      </c>
      <c r="TO10" s="24" t="n">
        <v>0.47</v>
      </c>
      <c r="TP10" s="9" t="n">
        <f aca="false">TO10/TK10</f>
        <v>3.35714285714286</v>
      </c>
      <c r="TQ10" s="9" t="s">
        <v>1063</v>
      </c>
      <c r="TR10" s="24" t="n">
        <v>0.66149841141991</v>
      </c>
      <c r="TS10" s="24" t="n">
        <v>0.64</v>
      </c>
      <c r="TT10" s="24" t="n">
        <v>0.840152027614958</v>
      </c>
      <c r="TU10" s="24" t="n">
        <v>0.83</v>
      </c>
      <c r="TV10" s="9" t="n">
        <f aca="false">TU10/TO10</f>
        <v>1.76595744680851</v>
      </c>
      <c r="TW10" s="9" t="s">
        <v>1066</v>
      </c>
      <c r="TX10" s="8" t="n">
        <f aca="false">TJ10/TT10</f>
        <v>0.227765106647441</v>
      </c>
      <c r="TY10" s="5" t="n">
        <v>999</v>
      </c>
      <c r="TZ10" s="5" t="n">
        <v>999</v>
      </c>
      <c r="UA10" s="34" t="n">
        <v>999</v>
      </c>
      <c r="UB10" s="34" t="n">
        <v>999</v>
      </c>
      <c r="UC10" s="24" t="n">
        <v>0.9219565849971</v>
      </c>
      <c r="UD10" s="24" t="n">
        <v>0.917</v>
      </c>
      <c r="UE10" s="24" t="n">
        <v>0.910955276559626</v>
      </c>
      <c r="UF10" s="24" t="n">
        <v>0.9053</v>
      </c>
      <c r="UG10" s="24" t="n">
        <v>0.933239964474482</v>
      </c>
      <c r="UH10" s="24" t="n">
        <v>0.929</v>
      </c>
      <c r="UI10" s="34" t="n">
        <f aca="false">UH10/UF10</f>
        <v>1.02617916712692</v>
      </c>
      <c r="UJ10" s="9" t="s">
        <v>1064</v>
      </c>
      <c r="UK10" s="5" t="n">
        <v>999</v>
      </c>
      <c r="UL10" s="5" t="n">
        <v>999</v>
      </c>
      <c r="UM10" s="5" t="n">
        <v>999</v>
      </c>
      <c r="UN10" s="5" t="n">
        <v>999</v>
      </c>
      <c r="UO10" s="34" t="n">
        <v>999</v>
      </c>
      <c r="UP10" s="34" t="n">
        <v>999</v>
      </c>
      <c r="UQ10" s="5" t="n">
        <v>999</v>
      </c>
      <c r="UR10" s="5" t="n">
        <v>999</v>
      </c>
      <c r="US10" s="5" t="n">
        <v>999</v>
      </c>
      <c r="UT10" s="5" t="n">
        <v>999</v>
      </c>
      <c r="UU10" s="5" t="n">
        <v>999</v>
      </c>
      <c r="UV10" s="5" t="n">
        <v>999</v>
      </c>
      <c r="UW10" s="34" t="n">
        <v>999</v>
      </c>
      <c r="UX10" s="34" t="n">
        <v>999</v>
      </c>
      <c r="UY10" s="5" t="n">
        <v>999</v>
      </c>
      <c r="UZ10" s="5" t="n">
        <v>999</v>
      </c>
      <c r="VA10" s="5" t="n">
        <v>999</v>
      </c>
      <c r="VB10" s="5" t="n">
        <v>999</v>
      </c>
      <c r="VC10" s="34" t="n">
        <v>999</v>
      </c>
      <c r="VD10" s="34" t="n">
        <v>999</v>
      </c>
      <c r="VE10" s="8"/>
      <c r="VF10" s="5" t="n">
        <v>999</v>
      </c>
      <c r="VG10" s="5" t="n">
        <v>999</v>
      </c>
      <c r="VH10" s="34" t="n">
        <v>999</v>
      </c>
      <c r="VI10" s="34" t="n">
        <v>999</v>
      </c>
      <c r="VJ10" s="24" t="n">
        <v>0.16220864135441</v>
      </c>
      <c r="VK10" s="24" t="n">
        <v>0.109</v>
      </c>
      <c r="VL10" s="24" t="n">
        <v>0.13494038473977</v>
      </c>
      <c r="VM10" s="24" t="n">
        <v>0.08</v>
      </c>
      <c r="VN10" s="24" t="n">
        <v>0.189664808226884</v>
      </c>
      <c r="VO10" s="24" t="n">
        <v>0.1382</v>
      </c>
      <c r="VP10" s="34" t="n">
        <f aca="false">VO10/VM10</f>
        <v>1.7275</v>
      </c>
      <c r="VQ10" s="9" t="s">
        <v>1064</v>
      </c>
      <c r="VR10" s="5" t="n">
        <v>999</v>
      </c>
      <c r="VS10" s="5" t="n">
        <v>999</v>
      </c>
      <c r="VT10" s="5" t="n">
        <v>999</v>
      </c>
      <c r="VU10" s="5" t="n">
        <v>999</v>
      </c>
      <c r="VV10" s="34" t="n">
        <v>999</v>
      </c>
      <c r="VW10" s="34" t="n">
        <v>999</v>
      </c>
      <c r="VX10" s="5" t="n">
        <v>999</v>
      </c>
      <c r="VY10" s="5" t="n">
        <v>999</v>
      </c>
      <c r="VZ10" s="5" t="n">
        <v>999</v>
      </c>
      <c r="WA10" s="5" t="n">
        <v>999</v>
      </c>
      <c r="WB10" s="5" t="n">
        <v>999</v>
      </c>
      <c r="WC10" s="5" t="n">
        <v>999</v>
      </c>
      <c r="WD10" s="34" t="n">
        <v>999</v>
      </c>
      <c r="WE10" s="34" t="n">
        <v>999</v>
      </c>
      <c r="WF10" s="5" t="n">
        <v>999</v>
      </c>
      <c r="WG10" s="5" t="n">
        <v>999</v>
      </c>
      <c r="WH10" s="5" t="n">
        <v>999</v>
      </c>
      <c r="WI10" s="5" t="n">
        <v>999</v>
      </c>
      <c r="WJ10" s="34" t="n">
        <v>999</v>
      </c>
      <c r="WK10" s="34" t="n">
        <v>999</v>
      </c>
      <c r="WL10" s="8"/>
      <c r="WM10" s="5" t="n">
        <v>999</v>
      </c>
      <c r="WN10" s="5" t="n">
        <v>999</v>
      </c>
      <c r="WO10" s="34" t="n">
        <v>999</v>
      </c>
      <c r="WP10" s="34" t="n">
        <v>999</v>
      </c>
      <c r="WQ10" s="5" t="n">
        <v>2015</v>
      </c>
      <c r="WR10" s="33" t="n">
        <v>0.643200753056961</v>
      </c>
      <c r="WS10" s="33" t="n">
        <v>0.598484848484848</v>
      </c>
      <c r="WT10" s="33" t="n">
        <v>0.866161616161616</v>
      </c>
      <c r="WU10" s="5" t="n">
        <v>1</v>
      </c>
      <c r="WV10" s="5" t="s">
        <v>1050</v>
      </c>
      <c r="WW10" s="5" t="n">
        <v>1</v>
      </c>
      <c r="WX10" s="5" t="s">
        <v>1050</v>
      </c>
      <c r="WY10" s="5" t="n">
        <v>1</v>
      </c>
      <c r="WZ10" s="5" t="s">
        <v>1050</v>
      </c>
      <c r="XA10" s="5" t="n">
        <v>1</v>
      </c>
      <c r="XB10" s="5" t="s">
        <v>1050</v>
      </c>
      <c r="XC10" s="5" t="n">
        <v>1</v>
      </c>
      <c r="XD10" s="5" t="s">
        <v>1050</v>
      </c>
      <c r="XE10" s="5" t="n">
        <v>1</v>
      </c>
      <c r="XF10" s="5" t="s">
        <v>1050</v>
      </c>
      <c r="XG10" s="5" t="n">
        <v>1</v>
      </c>
      <c r="XH10" s="5" t="s">
        <v>1050</v>
      </c>
      <c r="XI10" s="5" t="n">
        <v>1</v>
      </c>
      <c r="XJ10" s="5" t="s">
        <v>1050</v>
      </c>
      <c r="XK10" s="5" t="n">
        <v>1</v>
      </c>
      <c r="XL10" s="5" t="s">
        <v>1050</v>
      </c>
      <c r="XM10" s="5" t="n">
        <v>1</v>
      </c>
      <c r="XN10" s="5" t="s">
        <v>1050</v>
      </c>
      <c r="XO10" s="5" t="n">
        <v>1</v>
      </c>
      <c r="XP10" s="5" t="s">
        <v>1050</v>
      </c>
      <c r="XQ10" s="5" t="n">
        <v>1</v>
      </c>
      <c r="XR10" s="5" t="s">
        <v>1050</v>
      </c>
      <c r="XS10" s="5" t="n">
        <v>1</v>
      </c>
      <c r="XT10" s="5" t="s">
        <v>1050</v>
      </c>
      <c r="XU10" s="5" t="n">
        <v>1</v>
      </c>
      <c r="XV10" s="5" t="s">
        <v>1050</v>
      </c>
      <c r="XW10" s="5" t="n">
        <v>1</v>
      </c>
      <c r="XX10" s="5" t="s">
        <v>1050</v>
      </c>
      <c r="XY10" s="5" t="n">
        <v>1</v>
      </c>
      <c r="XZ10" s="5" t="s">
        <v>1050</v>
      </c>
      <c r="YA10" s="5" t="n">
        <v>1</v>
      </c>
      <c r="YB10" s="5" t="s">
        <v>1050</v>
      </c>
      <c r="YC10" s="5" t="n">
        <v>1</v>
      </c>
      <c r="YD10" s="5" t="s">
        <v>1050</v>
      </c>
      <c r="YE10" s="5" t="n">
        <v>1</v>
      </c>
      <c r="YF10" s="5" t="s">
        <v>1050</v>
      </c>
      <c r="YG10" s="5" t="n">
        <v>1</v>
      </c>
      <c r="YH10" s="5" t="s">
        <v>1050</v>
      </c>
      <c r="YI10" s="33" t="n">
        <v>1</v>
      </c>
      <c r="YJ10" s="33" t="n">
        <v>1</v>
      </c>
      <c r="YK10" s="5" t="n">
        <v>1</v>
      </c>
      <c r="YL10" s="5" t="s">
        <v>1050</v>
      </c>
      <c r="YM10" s="5" t="n">
        <v>0.33</v>
      </c>
      <c r="YN10" s="5" t="s">
        <v>1068</v>
      </c>
      <c r="YO10" s="5" t="n">
        <v>1</v>
      </c>
      <c r="YP10" s="5" t="s">
        <v>1050</v>
      </c>
      <c r="YQ10" s="5" t="n">
        <v>0.66</v>
      </c>
      <c r="YR10" s="5" t="s">
        <v>1091</v>
      </c>
      <c r="YS10" s="33" t="n">
        <v>0.7475</v>
      </c>
      <c r="YT10" s="33" t="n">
        <v>1</v>
      </c>
      <c r="YU10" s="5" t="n">
        <v>0</v>
      </c>
      <c r="YV10" s="5" t="s">
        <v>1051</v>
      </c>
      <c r="YW10" s="5" t="n">
        <v>0</v>
      </c>
      <c r="YX10" s="5" t="s">
        <v>1051</v>
      </c>
      <c r="YY10" s="5" t="n">
        <v>0</v>
      </c>
      <c r="YZ10" s="5" t="s">
        <v>1051</v>
      </c>
      <c r="ZA10" s="5" t="n">
        <v>0</v>
      </c>
      <c r="ZB10" s="5" t="s">
        <v>1051</v>
      </c>
      <c r="ZC10" s="5" t="n">
        <v>0</v>
      </c>
      <c r="ZD10" s="5" t="s">
        <v>1051</v>
      </c>
      <c r="ZE10" s="5" t="n">
        <v>0</v>
      </c>
      <c r="ZF10" s="5" t="s">
        <v>1051</v>
      </c>
      <c r="ZG10" s="5" t="n">
        <v>0</v>
      </c>
      <c r="ZH10" s="5" t="s">
        <v>1051</v>
      </c>
      <c r="ZI10" s="5" t="n">
        <v>0</v>
      </c>
      <c r="ZJ10" s="5" t="s">
        <v>1051</v>
      </c>
      <c r="ZK10" s="24" t="n">
        <v>0.8616</v>
      </c>
      <c r="ZL10" s="24" t="n">
        <v>0.8616</v>
      </c>
      <c r="ZM10" s="24" t="n">
        <v>0.8608</v>
      </c>
      <c r="ZN10" s="24" t="n">
        <v>0.8608</v>
      </c>
      <c r="ZO10" s="24" t="n">
        <v>0.8799</v>
      </c>
      <c r="ZP10" s="24" t="n">
        <v>0.8799</v>
      </c>
      <c r="ZQ10" s="34" t="n">
        <f aca="false">ZP10/ZN10</f>
        <v>1.02218866171004</v>
      </c>
      <c r="ZR10" s="9" t="s">
        <v>1064</v>
      </c>
      <c r="ZS10" s="24" t="n">
        <v>0.8949</v>
      </c>
      <c r="ZT10" s="24" t="n">
        <v>0.8949</v>
      </c>
      <c r="ZU10" s="24" t="n">
        <v>0.8583</v>
      </c>
      <c r="ZV10" s="24" t="n">
        <v>0.8583</v>
      </c>
      <c r="ZW10" s="35" t="n">
        <f aca="false">ZV10/ZT10</f>
        <v>0.959101575595038</v>
      </c>
      <c r="ZX10" s="9" t="s">
        <v>1065</v>
      </c>
      <c r="ZY10" s="5" t="n">
        <v>999</v>
      </c>
      <c r="ZZ10" s="5" t="n">
        <v>999</v>
      </c>
      <c r="AAA10" s="5" t="n">
        <v>999</v>
      </c>
      <c r="AAB10" s="5" t="n">
        <v>999</v>
      </c>
      <c r="AAC10" s="5" t="n">
        <v>999</v>
      </c>
      <c r="AAD10" s="5" t="n">
        <v>999</v>
      </c>
      <c r="AAE10" s="34" t="n">
        <v>999</v>
      </c>
      <c r="AAF10" s="34" t="n">
        <v>999</v>
      </c>
      <c r="AAG10" s="5" t="n">
        <v>999</v>
      </c>
      <c r="AAH10" s="5" t="n">
        <v>999</v>
      </c>
      <c r="AAI10" s="5" t="n">
        <v>999</v>
      </c>
      <c r="AAJ10" s="5" t="n">
        <v>999</v>
      </c>
      <c r="AAK10" s="34" t="n">
        <v>999</v>
      </c>
      <c r="AAL10" s="34" t="n">
        <v>999</v>
      </c>
      <c r="AAM10" s="8"/>
      <c r="AAN10" s="5" t="n">
        <v>999</v>
      </c>
      <c r="AAO10" s="5" t="n">
        <v>999</v>
      </c>
      <c r="AAP10" s="34" t="n">
        <v>999</v>
      </c>
      <c r="AAQ10" s="34" t="n">
        <v>999</v>
      </c>
      <c r="AAR10" s="24" t="n">
        <v>0.9116</v>
      </c>
      <c r="AAS10" s="24" t="n">
        <v>0.9116</v>
      </c>
      <c r="AAT10" s="24" t="n">
        <v>0.9033</v>
      </c>
      <c r="AAU10" s="24" t="n">
        <v>0.9033</v>
      </c>
      <c r="AAV10" s="24" t="n">
        <v>0.9266</v>
      </c>
      <c r="AAW10" s="24" t="n">
        <v>0.9266</v>
      </c>
      <c r="AAX10" s="34" t="n">
        <f aca="false">AAW10/AAU10</f>
        <v>1.02579430975313</v>
      </c>
      <c r="AAY10" s="9" t="s">
        <v>1064</v>
      </c>
      <c r="AAZ10" s="24" t="n">
        <v>0.9416</v>
      </c>
      <c r="ABA10" s="24" t="n">
        <v>0.9416</v>
      </c>
      <c r="ABB10" s="24" t="n">
        <v>0.8983</v>
      </c>
      <c r="ABC10" s="24" t="n">
        <v>0.8983</v>
      </c>
      <c r="ABD10" s="35" t="n">
        <f aca="false">ABC10/ABA10</f>
        <v>0.954014443500425</v>
      </c>
      <c r="ABE10" s="9" t="s">
        <v>1065</v>
      </c>
      <c r="ABF10" s="5" t="n">
        <v>999</v>
      </c>
      <c r="ABG10" s="5" t="n">
        <v>999</v>
      </c>
      <c r="ABH10" s="5" t="n">
        <v>999</v>
      </c>
      <c r="ABI10" s="5" t="n">
        <v>999</v>
      </c>
      <c r="ABJ10" s="5" t="n">
        <v>999</v>
      </c>
      <c r="ABK10" s="5" t="n">
        <v>999</v>
      </c>
      <c r="ABL10" s="34" t="n">
        <v>999</v>
      </c>
      <c r="ABM10" s="34" t="n">
        <v>999</v>
      </c>
      <c r="ABN10" s="5" t="n">
        <v>999</v>
      </c>
      <c r="ABO10" s="5" t="n">
        <v>999</v>
      </c>
      <c r="ABP10" s="5" t="n">
        <v>999</v>
      </c>
      <c r="ABQ10" s="5" t="n">
        <v>999</v>
      </c>
      <c r="ABR10" s="34" t="n">
        <v>999</v>
      </c>
      <c r="ABS10" s="34" t="n">
        <v>999</v>
      </c>
      <c r="ABT10" s="8"/>
      <c r="ABU10" s="5" t="n">
        <v>999</v>
      </c>
      <c r="ABV10" s="5" t="n">
        <v>999</v>
      </c>
      <c r="ABW10" s="34" t="n">
        <v>999</v>
      </c>
      <c r="ABX10" s="34" t="n">
        <v>999</v>
      </c>
      <c r="ABY10" s="24" t="n">
        <v>0.8116</v>
      </c>
      <c r="ABZ10" s="24" t="n">
        <v>0.8116</v>
      </c>
      <c r="ACA10" s="24" t="n">
        <v>0.8183</v>
      </c>
      <c r="ACB10" s="24" t="n">
        <v>0.8183</v>
      </c>
      <c r="ACC10" s="24" t="n">
        <v>0.8333</v>
      </c>
      <c r="ACD10" s="24" t="n">
        <v>0.8333</v>
      </c>
      <c r="ACE10" s="34" t="n">
        <f aca="false">ACD10/ACB10</f>
        <v>1.01833068556764</v>
      </c>
      <c r="ACF10" s="9" t="s">
        <v>1064</v>
      </c>
      <c r="ACG10" s="24" t="n">
        <v>0.8483</v>
      </c>
      <c r="ACH10" s="24" t="n">
        <v>0.8483</v>
      </c>
      <c r="ACI10" s="24" t="n">
        <v>0.8083</v>
      </c>
      <c r="ACJ10" s="24" t="n">
        <v>0.8083</v>
      </c>
      <c r="ACK10" s="35" t="n">
        <f aca="false">ACJ10/ACH10</f>
        <v>0.95284687021101</v>
      </c>
      <c r="ACL10" s="9" t="s">
        <v>1065</v>
      </c>
      <c r="ACM10" s="5" t="n">
        <v>999</v>
      </c>
      <c r="ACN10" s="5" t="n">
        <v>999</v>
      </c>
      <c r="ACO10" s="5" t="n">
        <v>999</v>
      </c>
      <c r="ACP10" s="5" t="n">
        <v>999</v>
      </c>
      <c r="ACQ10" s="5" t="n">
        <v>999</v>
      </c>
      <c r="ACR10" s="5" t="n">
        <v>999</v>
      </c>
      <c r="ACS10" s="34" t="n">
        <v>999</v>
      </c>
      <c r="ACT10" s="34" t="n">
        <v>999</v>
      </c>
      <c r="ACU10" s="5" t="n">
        <v>999</v>
      </c>
      <c r="ACV10" s="5" t="n">
        <v>999</v>
      </c>
      <c r="ACW10" s="5" t="n">
        <v>999</v>
      </c>
      <c r="ACX10" s="5" t="n">
        <v>999</v>
      </c>
      <c r="ACY10" s="34" t="n">
        <v>999</v>
      </c>
      <c r="ACZ10" s="34" t="n">
        <v>999</v>
      </c>
      <c r="ADA10" s="8"/>
      <c r="ADB10" s="5" t="n">
        <v>999</v>
      </c>
      <c r="ADC10" s="5" t="n">
        <v>999</v>
      </c>
      <c r="ADD10" s="34" t="n">
        <v>999</v>
      </c>
      <c r="ADE10" s="34" t="n">
        <v>999</v>
      </c>
      <c r="ADF10" s="24" t="n">
        <v>0.799343798052785</v>
      </c>
      <c r="ADG10" s="24" t="n">
        <v>0.7866</v>
      </c>
      <c r="ADH10" s="24" t="n">
        <v>0.793043889870895</v>
      </c>
      <c r="ADI10" s="24" t="n">
        <v>0.7799</v>
      </c>
      <c r="ADJ10" s="24" t="n">
        <v>0.797745300823396</v>
      </c>
      <c r="ADK10" s="24" t="n">
        <v>0.7849</v>
      </c>
      <c r="ADL10" s="34" t="n">
        <f aca="false">ADK10/ADI10</f>
        <v>1.00641107834338</v>
      </c>
      <c r="ADM10" s="34" t="s">
        <v>1064</v>
      </c>
      <c r="ADN10" s="24" t="n">
        <v>0.796240849318596</v>
      </c>
      <c r="ADO10" s="24" t="n">
        <v>0.7833</v>
      </c>
      <c r="ADP10" s="24" t="n">
        <v>0.804045191499748</v>
      </c>
      <c r="ADQ10" s="24" t="n">
        <v>0.7916</v>
      </c>
      <c r="ADR10" s="35" t="n">
        <f aca="false">ADQ10/ADO10</f>
        <v>1.01059619558279</v>
      </c>
      <c r="ADS10" s="34" t="s">
        <v>1061</v>
      </c>
      <c r="ADT10" s="5" t="n">
        <v>999</v>
      </c>
      <c r="ADU10" s="5" t="n">
        <v>999</v>
      </c>
      <c r="ADV10" s="5" t="n">
        <v>999</v>
      </c>
      <c r="ADW10" s="5" t="n">
        <v>999</v>
      </c>
      <c r="ADX10" s="5" t="n">
        <v>999</v>
      </c>
      <c r="ADY10" s="5" t="n">
        <v>999</v>
      </c>
      <c r="ADZ10" s="34" t="n">
        <v>999</v>
      </c>
      <c r="AEA10" s="34" t="n">
        <v>999</v>
      </c>
      <c r="AEB10" s="5" t="n">
        <v>999</v>
      </c>
      <c r="AEC10" s="5" t="n">
        <v>999</v>
      </c>
      <c r="AED10" s="5" t="n">
        <v>999</v>
      </c>
      <c r="AEE10" s="5" t="n">
        <v>999</v>
      </c>
      <c r="AEF10" s="34" t="n">
        <v>999</v>
      </c>
      <c r="AEG10" s="34" t="n">
        <v>999</v>
      </c>
      <c r="AEH10" s="8"/>
      <c r="AEI10" s="5" t="n">
        <v>999</v>
      </c>
      <c r="AEJ10" s="5" t="n">
        <v>999</v>
      </c>
      <c r="AEK10" s="34" t="n">
        <v>999</v>
      </c>
      <c r="AEL10" s="34" t="n">
        <v>999</v>
      </c>
      <c r="AEM10" s="24" t="n">
        <v>0.921580472153712</v>
      </c>
      <c r="AEN10" s="24" t="n">
        <v>0.9166</v>
      </c>
      <c r="AEO10" s="24" t="n">
        <v>0.912177643407277</v>
      </c>
      <c r="AEP10" s="24" t="n">
        <v>0.9066</v>
      </c>
      <c r="AEQ10" s="24" t="n">
        <v>0.937283177893633</v>
      </c>
      <c r="AER10" s="24" t="n">
        <v>0.9333</v>
      </c>
      <c r="AES10" s="34" t="n">
        <f aca="false">AER10/AEP10</f>
        <v>1.02945069490404</v>
      </c>
      <c r="AET10" s="9" t="s">
        <v>1064</v>
      </c>
      <c r="AEU10" s="24" t="n">
        <v>0.927880355988631</v>
      </c>
      <c r="AEV10" s="24" t="n">
        <v>0.9233</v>
      </c>
      <c r="AEW10" s="24" t="n">
        <v>0.92477742475998</v>
      </c>
      <c r="AEX10" s="24" t="n">
        <v>0.92</v>
      </c>
      <c r="AEY10" s="35" t="n">
        <f aca="false">AEX10/AEV10</f>
        <v>0.996425863749594</v>
      </c>
      <c r="AEZ10" s="9" t="s">
        <v>1061</v>
      </c>
      <c r="AFA10" s="5" t="n">
        <v>999</v>
      </c>
      <c r="AFB10" s="5" t="n">
        <v>999</v>
      </c>
      <c r="AFC10" s="5" t="n">
        <v>999</v>
      </c>
      <c r="AFD10" s="5" t="n">
        <v>999</v>
      </c>
      <c r="AFE10" s="5" t="n">
        <v>999</v>
      </c>
      <c r="AFF10" s="5" t="n">
        <v>999</v>
      </c>
      <c r="AFG10" s="34" t="n">
        <v>999</v>
      </c>
      <c r="AFH10" s="34" t="n">
        <v>999</v>
      </c>
      <c r="AFI10" s="5" t="n">
        <v>999</v>
      </c>
      <c r="AFJ10" s="5" t="n">
        <v>999</v>
      </c>
      <c r="AFK10" s="5" t="n">
        <v>999</v>
      </c>
      <c r="AFL10" s="5" t="n">
        <v>999</v>
      </c>
      <c r="AFM10" s="34" t="n">
        <v>999</v>
      </c>
      <c r="AFN10" s="34" t="n">
        <v>999</v>
      </c>
      <c r="AFO10" s="8"/>
      <c r="AFP10" s="5" t="n">
        <v>999</v>
      </c>
      <c r="AFQ10" s="5" t="n">
        <v>999</v>
      </c>
      <c r="AFR10" s="34" t="n">
        <v>999</v>
      </c>
      <c r="AFS10" s="34" t="n">
        <v>999</v>
      </c>
      <c r="AFT10" s="24" t="n">
        <v>0.677107123951857</v>
      </c>
      <c r="AFU10" s="24" t="n">
        <v>0.6566</v>
      </c>
      <c r="AFV10" s="24" t="n">
        <v>0.683406986458566</v>
      </c>
      <c r="AFW10" s="24" t="n">
        <v>0.6633</v>
      </c>
      <c r="AFX10" s="24" t="n">
        <v>0.658301451972209</v>
      </c>
      <c r="AFY10" s="24" t="n">
        <v>0.6366</v>
      </c>
      <c r="AFZ10" s="34" t="n">
        <f aca="false">AFY10/AFW10</f>
        <v>0.959746720940751</v>
      </c>
      <c r="AGA10" s="9" t="s">
        <v>1064</v>
      </c>
      <c r="AGB10" s="24" t="n">
        <v>0.664601342648561</v>
      </c>
      <c r="AGC10" s="24" t="n">
        <v>0.6433</v>
      </c>
      <c r="AGD10" s="24" t="n">
        <v>0.683406986458566</v>
      </c>
      <c r="AGE10" s="24" t="n">
        <v>0.6633</v>
      </c>
      <c r="AGF10" s="35" t="n">
        <f aca="false">AGE10/AGC10</f>
        <v>1.03108969376652</v>
      </c>
      <c r="AGG10" s="9" t="s">
        <v>1061</v>
      </c>
      <c r="AGH10" s="5" t="n">
        <v>999</v>
      </c>
      <c r="AGI10" s="5" t="n">
        <v>999</v>
      </c>
      <c r="AGJ10" s="5" t="n">
        <v>999</v>
      </c>
      <c r="AGK10" s="5" t="n">
        <v>999</v>
      </c>
      <c r="AGL10" s="5" t="n">
        <v>999</v>
      </c>
      <c r="AGM10" s="5" t="n">
        <v>999</v>
      </c>
      <c r="AGN10" s="34" t="n">
        <v>999</v>
      </c>
      <c r="AGO10" s="34" t="n">
        <v>999</v>
      </c>
      <c r="AGP10" s="5" t="n">
        <v>999</v>
      </c>
      <c r="AGQ10" s="5" t="n">
        <v>999</v>
      </c>
      <c r="AGR10" s="5" t="n">
        <v>999</v>
      </c>
      <c r="AGS10" s="5" t="n">
        <v>999</v>
      </c>
      <c r="AGT10" s="34" t="n">
        <v>999</v>
      </c>
      <c r="AGU10" s="34" t="n">
        <v>999</v>
      </c>
      <c r="AGV10" s="8"/>
      <c r="AGW10" s="5" t="n">
        <v>999</v>
      </c>
      <c r="AGX10" s="5" t="n">
        <v>999</v>
      </c>
      <c r="AGY10" s="34" t="n">
        <v>999</v>
      </c>
      <c r="AGZ10" s="34" t="n">
        <v>999</v>
      </c>
      <c r="AHA10" s="5" t="n">
        <v>2015</v>
      </c>
      <c r="AHB10" s="24" t="n">
        <v>0.96</v>
      </c>
      <c r="AHC10" s="24" t="n">
        <v>0.96</v>
      </c>
      <c r="AHD10" s="24" t="n">
        <v>0.9505</v>
      </c>
      <c r="AHE10" s="24" t="n">
        <v>0.9505</v>
      </c>
      <c r="AHF10" s="24" t="n">
        <v>0.9695</v>
      </c>
      <c r="AHG10" s="24" t="n">
        <v>0.9695</v>
      </c>
      <c r="AHH10" s="34" t="n">
        <f aca="false">AHG10/AHE10</f>
        <v>1.01998947922146</v>
      </c>
      <c r="AHI10" s="9" t="s">
        <v>1064</v>
      </c>
      <c r="AHJ10" s="24" t="n">
        <v>0.9775</v>
      </c>
      <c r="AHK10" s="24" t="n">
        <v>0.9775</v>
      </c>
      <c r="AHL10" s="24" t="n">
        <v>0.9378</v>
      </c>
      <c r="AHM10" s="24" t="n">
        <v>0.9378</v>
      </c>
      <c r="AHN10" s="35" t="n">
        <f aca="false">AHM10/AHK10</f>
        <v>0.959386189258312</v>
      </c>
      <c r="AHO10" s="9" t="s">
        <v>1061</v>
      </c>
      <c r="AHP10" s="24" t="n">
        <v>0.9233</v>
      </c>
      <c r="AHQ10" s="24" t="n">
        <v>0.9233</v>
      </c>
      <c r="AHR10" s="24" t="n">
        <v>0.9464</v>
      </c>
      <c r="AHS10" s="24" t="n">
        <v>0.9464</v>
      </c>
      <c r="AHT10" s="24" t="n">
        <v>0.9629</v>
      </c>
      <c r="AHU10" s="24" t="n">
        <v>0.9629</v>
      </c>
      <c r="AHV10" s="9" t="n">
        <f aca="false">AHU10/AHQ10</f>
        <v>1.04288963500487</v>
      </c>
      <c r="AHW10" s="9" t="s">
        <v>1063</v>
      </c>
      <c r="AHX10" s="24" t="n">
        <v>0.9775</v>
      </c>
      <c r="AHY10" s="24" t="n">
        <v>0.9775</v>
      </c>
      <c r="AHZ10" s="24" t="n">
        <v>0.9904</v>
      </c>
      <c r="AIA10" s="24" t="n">
        <v>0.9904</v>
      </c>
      <c r="AIB10" s="9" t="n">
        <f aca="false">AIA10/AHU10</f>
        <v>1.02855955966352</v>
      </c>
      <c r="AIC10" s="9" t="s">
        <v>1066</v>
      </c>
      <c r="AID10" s="8" t="n">
        <f aca="false">AHP10/AHZ10</f>
        <v>0.932249596122779</v>
      </c>
      <c r="AIE10" s="5" t="n">
        <v>999</v>
      </c>
      <c r="AIF10" s="5" t="n">
        <v>999</v>
      </c>
      <c r="AIG10" s="34" t="n">
        <v>999</v>
      </c>
      <c r="AIH10" s="34" t="n">
        <v>999</v>
      </c>
      <c r="AII10" s="24" t="n">
        <v>0.879</v>
      </c>
      <c r="AIJ10" s="24" t="n">
        <v>0.879</v>
      </c>
      <c r="AIK10" s="24" t="n">
        <v>0.879</v>
      </c>
      <c r="AIL10" s="24" t="n">
        <v>0.879</v>
      </c>
      <c r="AIM10" s="24" t="n">
        <v>0.879</v>
      </c>
      <c r="AIN10" s="24" t="n">
        <v>0.879</v>
      </c>
      <c r="AIO10" s="34" t="n">
        <f aca="false">AIN10/AIL10</f>
        <v>1</v>
      </c>
      <c r="AIP10" s="9" t="s">
        <v>1069</v>
      </c>
      <c r="AIQ10" s="24" t="n">
        <v>0.932</v>
      </c>
      <c r="AIR10" s="24" t="n">
        <v>0.932</v>
      </c>
      <c r="AIS10" s="24" t="n">
        <v>0.812</v>
      </c>
      <c r="AIT10" s="24" t="n">
        <v>0.812</v>
      </c>
      <c r="AIU10" s="35" t="n">
        <f aca="false">AIT10/AIR10</f>
        <v>0.871244635193133</v>
      </c>
      <c r="AIV10" s="9" t="s">
        <v>1065</v>
      </c>
      <c r="AIW10" s="24" t="n">
        <v>0.768</v>
      </c>
      <c r="AIX10" s="24" t="n">
        <v>0.768</v>
      </c>
      <c r="AIY10" s="24" t="n">
        <v>0.838</v>
      </c>
      <c r="AIZ10" s="24" t="n">
        <v>0.838</v>
      </c>
      <c r="AJA10" s="24" t="n">
        <v>0.888</v>
      </c>
      <c r="AJB10" s="24" t="n">
        <v>0.888</v>
      </c>
      <c r="AJC10" s="9" t="n">
        <f aca="false">AJB10/AIX10</f>
        <v>1.15625</v>
      </c>
      <c r="AJD10" s="9" t="s">
        <v>1063</v>
      </c>
      <c r="AJE10" s="24" t="n">
        <v>0.932</v>
      </c>
      <c r="AJF10" s="24" t="n">
        <v>0.932</v>
      </c>
      <c r="AJG10" s="24" t="n">
        <v>0.971</v>
      </c>
      <c r="AJH10" s="24" t="n">
        <v>0.971</v>
      </c>
      <c r="AJI10" s="9" t="n">
        <f aca="false">AJH10/AJB10</f>
        <v>1.09346846846847</v>
      </c>
      <c r="AJJ10" s="9" t="s">
        <v>1066</v>
      </c>
      <c r="AJK10" s="8" t="n">
        <f aca="false">AIW10/AJG10</f>
        <v>0.790937178166838</v>
      </c>
      <c r="AJL10" s="5" t="n">
        <v>999</v>
      </c>
      <c r="AJM10" s="5" t="n">
        <v>999</v>
      </c>
      <c r="AJN10" s="34" t="n">
        <v>999</v>
      </c>
      <c r="AJO10" s="34" t="n">
        <v>999</v>
      </c>
      <c r="AJP10" s="7" t="n">
        <v>2015</v>
      </c>
      <c r="AJQ10" s="33" t="n">
        <v>0.426364462134897</v>
      </c>
      <c r="AJR10" s="33" t="n">
        <v>0.840909090909091</v>
      </c>
      <c r="AJS10" s="33" t="n">
        <v>0.946969696969697</v>
      </c>
      <c r="AJT10" s="5" t="n">
        <v>1</v>
      </c>
      <c r="AJU10" s="5" t="s">
        <v>1050</v>
      </c>
      <c r="AJV10" s="5" t="n">
        <v>0.33</v>
      </c>
      <c r="AJW10" s="5" t="s">
        <v>1085</v>
      </c>
      <c r="AJX10" s="24" t="n">
        <v>0.640624178143272</v>
      </c>
      <c r="AJY10" s="24" t="n">
        <v>0.6178</v>
      </c>
      <c r="AJZ10" s="24" t="n">
        <v>999</v>
      </c>
      <c r="AKA10" s="24" t="n">
        <v>999</v>
      </c>
      <c r="AKB10" s="24" t="n">
        <v>999</v>
      </c>
      <c r="AKC10" s="24" t="n">
        <v>999</v>
      </c>
      <c r="AKD10" s="33" t="n">
        <v>0.656874726047758</v>
      </c>
      <c r="AKE10" s="33" t="n">
        <v>1</v>
      </c>
      <c r="AKF10" s="5" t="n">
        <v>997</v>
      </c>
      <c r="AKG10" s="5" t="s">
        <v>1052</v>
      </c>
      <c r="AKH10" s="5" t="n">
        <v>1</v>
      </c>
      <c r="AKI10" s="5" t="s">
        <v>1050</v>
      </c>
      <c r="AKJ10" s="24" t="n">
        <v>0.9646</v>
      </c>
      <c r="AKK10" s="45" t="n">
        <v>0.0354</v>
      </c>
      <c r="AKL10" s="24" t="n">
        <v>0.966714013360209</v>
      </c>
      <c r="AKM10" s="45" t="n">
        <v>0.0354</v>
      </c>
      <c r="AKN10" s="33" t="n">
        <v>0.97710467112007</v>
      </c>
      <c r="AKO10" s="33" t="n">
        <v>1</v>
      </c>
      <c r="AKP10" s="5" t="n">
        <v>997</v>
      </c>
      <c r="AKQ10" s="7" t="s">
        <v>1052</v>
      </c>
      <c r="AKR10" s="5" t="n">
        <v>997</v>
      </c>
      <c r="AKS10" s="7" t="s">
        <v>1052</v>
      </c>
      <c r="AKT10" s="5" t="n">
        <v>0.33</v>
      </c>
      <c r="AKU10" s="5" t="s">
        <v>1096</v>
      </c>
      <c r="AKV10" s="5" t="n">
        <v>0</v>
      </c>
      <c r="AKW10" s="5" t="s">
        <v>1051</v>
      </c>
      <c r="AKX10" s="33" t="n">
        <v>0.165</v>
      </c>
      <c r="AKY10" s="33" t="n">
        <v>1</v>
      </c>
      <c r="AKZ10" s="5" t="s">
        <v>1072</v>
      </c>
      <c r="ALA10" s="5" t="s">
        <v>1051</v>
      </c>
      <c r="ALB10" s="24" t="n">
        <v>0.787496243486079</v>
      </c>
      <c r="ALC10" s="0" t="n">
        <v>22.6</v>
      </c>
      <c r="ALD10" s="5" t="s">
        <v>1071</v>
      </c>
      <c r="ALE10" s="5" t="s">
        <v>1050</v>
      </c>
      <c r="ALF10" s="5" t="s">
        <v>1071</v>
      </c>
      <c r="ALG10" s="5" t="s">
        <v>1050</v>
      </c>
      <c r="ALH10" s="24" t="n">
        <v>0.835</v>
      </c>
      <c r="ALI10" s="36" t="n">
        <v>16.5</v>
      </c>
      <c r="ALJ10" s="5" t="s">
        <v>1071</v>
      </c>
      <c r="ALK10" s="5" t="s">
        <v>1050</v>
      </c>
      <c r="ALL10" s="5" t="s">
        <v>1071</v>
      </c>
      <c r="ALM10" s="5" t="s">
        <v>1050</v>
      </c>
      <c r="ALN10" s="33" t="n">
        <v>0.80321374906944</v>
      </c>
      <c r="ALO10" s="33" t="n">
        <v>1</v>
      </c>
      <c r="ALP10" s="33" t="n">
        <v>1</v>
      </c>
    </row>
    <row r="11" customFormat="false" ht="15" hidden="false" customHeight="false" outlineLevel="0" collapsed="false">
      <c r="A11" s="5" t="s">
        <v>1097</v>
      </c>
      <c r="B11" s="5" t="n">
        <v>1</v>
      </c>
      <c r="C11" s="5" t="s">
        <v>1050</v>
      </c>
      <c r="D11" s="5" t="n">
        <v>1</v>
      </c>
      <c r="E11" s="5" t="s">
        <v>1050</v>
      </c>
      <c r="F11" s="5" t="n">
        <v>1</v>
      </c>
      <c r="G11" s="5" t="s">
        <v>1050</v>
      </c>
      <c r="H11" s="5" t="n">
        <v>1</v>
      </c>
      <c r="I11" s="5" t="s">
        <v>1050</v>
      </c>
      <c r="J11" s="5" t="n">
        <v>1</v>
      </c>
      <c r="K11" s="5" t="s">
        <v>1050</v>
      </c>
      <c r="L11" s="5" t="n">
        <v>1</v>
      </c>
      <c r="M11" s="5" t="s">
        <v>1050</v>
      </c>
      <c r="N11" s="5" t="n">
        <v>1</v>
      </c>
      <c r="O11" s="5" t="s">
        <v>1050</v>
      </c>
      <c r="P11" s="5" t="n">
        <v>1</v>
      </c>
      <c r="Q11" s="5" t="s">
        <v>1050</v>
      </c>
      <c r="R11" s="5" t="n">
        <v>1</v>
      </c>
      <c r="S11" s="5" t="s">
        <v>1050</v>
      </c>
      <c r="T11" s="5" t="n">
        <v>1</v>
      </c>
      <c r="U11" s="5" t="s">
        <v>1050</v>
      </c>
      <c r="V11" s="5" t="n">
        <v>1</v>
      </c>
      <c r="W11" s="5" t="s">
        <v>1050</v>
      </c>
      <c r="X11" s="5" t="n">
        <v>1</v>
      </c>
      <c r="Y11" s="5" t="s">
        <v>1050</v>
      </c>
      <c r="Z11" s="5" t="n">
        <v>1</v>
      </c>
      <c r="AA11" s="5" t="s">
        <v>1075</v>
      </c>
      <c r="AB11" s="5" t="n">
        <v>1</v>
      </c>
      <c r="AC11" s="5" t="s">
        <v>1075</v>
      </c>
      <c r="AD11" s="5" t="n">
        <v>1</v>
      </c>
      <c r="AE11" s="5" t="s">
        <v>1075</v>
      </c>
      <c r="AF11" s="5" t="n">
        <v>1</v>
      </c>
      <c r="AG11" s="5" t="s">
        <v>1075</v>
      </c>
      <c r="AH11" s="5" t="n">
        <v>997</v>
      </c>
      <c r="AI11" s="5" t="s">
        <v>1052</v>
      </c>
      <c r="AJ11" s="5" t="n">
        <v>997</v>
      </c>
      <c r="AK11" s="5" t="s">
        <v>1052</v>
      </c>
      <c r="AL11" s="5" t="n">
        <v>997</v>
      </c>
      <c r="AM11" s="5" t="s">
        <v>1052</v>
      </c>
      <c r="AN11" s="5" t="n">
        <v>997</v>
      </c>
      <c r="AO11" s="5" t="s">
        <v>1052</v>
      </c>
      <c r="AP11" s="5" t="n">
        <v>997</v>
      </c>
      <c r="AQ11" s="5" t="s">
        <v>1052</v>
      </c>
      <c r="AR11" s="5" t="n">
        <v>997</v>
      </c>
      <c r="AS11" s="5" t="s">
        <v>1052</v>
      </c>
      <c r="AT11" s="5" t="n">
        <v>997</v>
      </c>
      <c r="AU11" s="5" t="s">
        <v>1052</v>
      </c>
      <c r="AV11" s="5" t="n">
        <v>997</v>
      </c>
      <c r="AW11" s="5" t="s">
        <v>1052</v>
      </c>
      <c r="AX11" s="5" t="n">
        <v>997</v>
      </c>
      <c r="AY11" s="26" t="s">
        <v>1052</v>
      </c>
      <c r="AZ11" s="5" t="n">
        <v>997</v>
      </c>
      <c r="BA11" s="26" t="s">
        <v>1052</v>
      </c>
      <c r="BB11" s="5" t="n">
        <v>997</v>
      </c>
      <c r="BC11" s="26" t="s">
        <v>1052</v>
      </c>
      <c r="BD11" s="5" t="n">
        <v>997</v>
      </c>
      <c r="BE11" s="26" t="s">
        <v>1052</v>
      </c>
      <c r="BF11" s="5" t="n">
        <v>997</v>
      </c>
      <c r="BG11" s="26" t="s">
        <v>1052</v>
      </c>
      <c r="BH11" s="5" t="n">
        <v>997</v>
      </c>
      <c r="BI11" s="26" t="s">
        <v>1052</v>
      </c>
      <c r="BJ11" s="5" t="n">
        <v>997</v>
      </c>
      <c r="BK11" s="26" t="s">
        <v>1052</v>
      </c>
      <c r="BL11" s="5" t="n">
        <v>997</v>
      </c>
      <c r="BM11" s="26" t="s">
        <v>1052</v>
      </c>
      <c r="BN11" s="39" t="n">
        <v>1</v>
      </c>
      <c r="BO11" s="39" t="n">
        <v>1</v>
      </c>
      <c r="BP11" s="5" t="n">
        <v>1</v>
      </c>
      <c r="BQ11" s="5" t="s">
        <v>1053</v>
      </c>
      <c r="BR11" s="5" t="n">
        <v>1</v>
      </c>
      <c r="BS11" s="5" t="s">
        <v>1053</v>
      </c>
      <c r="BT11" s="5" t="n">
        <v>1</v>
      </c>
      <c r="BU11" s="5" t="s">
        <v>1053</v>
      </c>
      <c r="BV11" s="5" t="n">
        <v>1</v>
      </c>
      <c r="BW11" s="5" t="s">
        <v>1053</v>
      </c>
      <c r="BX11" s="5" t="n">
        <v>1</v>
      </c>
      <c r="BY11" s="5" t="s">
        <v>1050</v>
      </c>
      <c r="BZ11" s="5" t="n">
        <v>1</v>
      </c>
      <c r="CA11" s="5" t="s">
        <v>1050</v>
      </c>
      <c r="CB11" s="5" t="n">
        <v>1</v>
      </c>
      <c r="CC11" s="5" t="s">
        <v>1050</v>
      </c>
      <c r="CD11" s="22" t="n">
        <v>1</v>
      </c>
      <c r="CE11" s="39" t="n">
        <v>1</v>
      </c>
      <c r="CF11" s="5" t="n">
        <v>1</v>
      </c>
      <c r="CG11" s="5" t="s">
        <v>1050</v>
      </c>
      <c r="CH11" s="5" t="n">
        <v>1</v>
      </c>
      <c r="CI11" s="5" t="s">
        <v>1050</v>
      </c>
      <c r="CJ11" s="5" t="n">
        <v>1</v>
      </c>
      <c r="CK11" s="5" t="s">
        <v>1050</v>
      </c>
      <c r="CL11" s="33" t="n">
        <v>1</v>
      </c>
      <c r="CM11" s="33" t="n">
        <v>1</v>
      </c>
      <c r="CN11" s="5" t="n">
        <v>1</v>
      </c>
      <c r="CO11" s="26" t="s">
        <v>1050</v>
      </c>
      <c r="CP11" s="5" t="n">
        <v>1</v>
      </c>
      <c r="CQ11" s="26" t="s">
        <v>1050</v>
      </c>
      <c r="CR11" s="5" t="n">
        <v>1</v>
      </c>
      <c r="CS11" s="5" t="s">
        <v>1076</v>
      </c>
      <c r="CT11" s="5" t="n">
        <v>1</v>
      </c>
      <c r="CU11" s="5" t="s">
        <v>1050</v>
      </c>
      <c r="CV11" s="39" t="n">
        <v>1</v>
      </c>
      <c r="CW11" s="39" t="n">
        <v>1</v>
      </c>
      <c r="CX11" s="25" t="n">
        <v>0.139984176803771</v>
      </c>
      <c r="CY11" s="31" t="n">
        <v>14.6</v>
      </c>
      <c r="CZ11" s="7" t="n">
        <v>2014</v>
      </c>
      <c r="DA11" s="46" t="n">
        <v>0.589736041409074</v>
      </c>
      <c r="DB11" s="31" t="n">
        <v>3.6</v>
      </c>
      <c r="DC11" s="0" t="n">
        <v>2014</v>
      </c>
      <c r="DD11" s="5" t="n">
        <v>0.923075507764201</v>
      </c>
      <c r="DE11" s="31" t="n">
        <v>7.5</v>
      </c>
      <c r="DF11" s="7" t="n">
        <v>2015</v>
      </c>
      <c r="DG11" s="5" t="n">
        <v>997</v>
      </c>
      <c r="DH11" s="5" t="n">
        <v>997</v>
      </c>
      <c r="DI11" s="7" t="n">
        <v>997</v>
      </c>
      <c r="DJ11" s="5" t="n">
        <v>999</v>
      </c>
      <c r="DK11" s="5" t="n">
        <v>999</v>
      </c>
      <c r="DL11" s="5" t="n">
        <v>999</v>
      </c>
      <c r="DM11" s="5" t="n">
        <v>999</v>
      </c>
      <c r="DN11" s="5" t="n">
        <v>999</v>
      </c>
      <c r="DO11" s="5" t="n">
        <v>999</v>
      </c>
      <c r="DP11" s="5" t="n">
        <v>999</v>
      </c>
      <c r="DQ11" s="5" t="n">
        <v>999</v>
      </c>
      <c r="DR11" s="5" t="n">
        <v>999</v>
      </c>
      <c r="DS11" s="5" t="n">
        <v>999</v>
      </c>
      <c r="DT11" s="5" t="n">
        <v>999</v>
      </c>
      <c r="DU11" s="5" t="n">
        <v>999</v>
      </c>
      <c r="DV11" s="5" t="n">
        <v>0.192292831524114</v>
      </c>
      <c r="DW11" s="31" t="n">
        <v>17</v>
      </c>
      <c r="DX11" s="7" t="n">
        <v>2011</v>
      </c>
      <c r="DY11" s="5" t="n">
        <v>999</v>
      </c>
      <c r="DZ11" s="5" t="n">
        <v>999</v>
      </c>
      <c r="EA11" s="5" t="n">
        <v>999</v>
      </c>
      <c r="EB11" s="5" t="n">
        <v>999</v>
      </c>
      <c r="EC11" s="5" t="n">
        <v>999</v>
      </c>
      <c r="ED11" s="5" t="n">
        <v>999</v>
      </c>
      <c r="EE11" s="5" t="n">
        <v>999</v>
      </c>
      <c r="EF11" s="5" t="n">
        <v>999</v>
      </c>
      <c r="EG11" s="5" t="n">
        <v>999</v>
      </c>
      <c r="EH11" s="33" t="n">
        <v>0.46127213937529</v>
      </c>
      <c r="EI11" s="33" t="n">
        <v>0.476190476190476</v>
      </c>
      <c r="EJ11" s="29" t="n">
        <v>0.845918531596281</v>
      </c>
      <c r="EK11" s="29" t="n">
        <v>0.819444444444444</v>
      </c>
      <c r="EL11" s="29" t="n">
        <v>0.693183241169175</v>
      </c>
      <c r="EM11" s="33" t="n">
        <v>0.895238095238095</v>
      </c>
      <c r="EN11" s="5" t="n">
        <v>1</v>
      </c>
      <c r="EO11" s="5" t="s">
        <v>1050</v>
      </c>
      <c r="EP11" s="5" t="n">
        <v>0.32</v>
      </c>
      <c r="EQ11" s="0" t="n">
        <v>32</v>
      </c>
      <c r="ER11" s="5" t="n">
        <v>1</v>
      </c>
      <c r="ES11" s="5" t="s">
        <v>1050</v>
      </c>
      <c r="ET11" s="5" t="n">
        <v>0.36</v>
      </c>
      <c r="EU11" s="0" t="n">
        <v>36</v>
      </c>
      <c r="EV11" s="31" t="n">
        <v>0.2499</v>
      </c>
      <c r="EW11" s="0" t="n">
        <v>24.99</v>
      </c>
      <c r="EX11" s="31" t="n">
        <v>0.299</v>
      </c>
      <c r="EY11" s="0" t="n">
        <v>29.9</v>
      </c>
      <c r="EZ11" s="7" t="n">
        <v>2016</v>
      </c>
      <c r="FA11" s="39" t="n">
        <v>0.830400197504832</v>
      </c>
      <c r="FB11" s="39" t="n">
        <v>1</v>
      </c>
      <c r="FC11" s="5" t="n">
        <v>1</v>
      </c>
      <c r="FD11" s="5" t="s">
        <v>1050</v>
      </c>
      <c r="FE11" s="5" t="n">
        <v>0.55</v>
      </c>
      <c r="FF11" s="25" t="n">
        <f aca="false">AVERAGE(50, 60)</f>
        <v>55</v>
      </c>
      <c r="FG11" s="5" t="n">
        <v>1</v>
      </c>
      <c r="FH11" s="5" t="s">
        <v>1050</v>
      </c>
      <c r="FI11" s="46" t="n">
        <v>0.35</v>
      </c>
      <c r="FJ11" s="25" t="n">
        <f aca="false">AVERAGE(40,30)</f>
        <v>35</v>
      </c>
      <c r="FK11" s="5" t="n">
        <v>1</v>
      </c>
      <c r="FL11" s="25" t="n">
        <f aca="false">AVERAGE(60,50)</f>
        <v>55</v>
      </c>
      <c r="FM11" s="5" t="n">
        <v>1</v>
      </c>
      <c r="FN11" s="25" t="n">
        <f aca="false">AVERAGE(40,30)</f>
        <v>35</v>
      </c>
      <c r="FO11" s="5" t="n">
        <v>999</v>
      </c>
      <c r="FP11" s="5" t="n">
        <v>999</v>
      </c>
      <c r="FQ11" s="5" t="n">
        <v>999</v>
      </c>
      <c r="FR11" s="5" t="n">
        <v>999</v>
      </c>
      <c r="FS11" s="5" t="n">
        <v>999</v>
      </c>
      <c r="FT11" s="5" t="n">
        <v>999</v>
      </c>
      <c r="FU11" s="5" t="n">
        <v>999</v>
      </c>
      <c r="FV11" s="5" t="n">
        <v>999</v>
      </c>
      <c r="FW11" s="5" t="n">
        <v>999</v>
      </c>
      <c r="FX11" s="5" t="n">
        <v>999</v>
      </c>
      <c r="FY11" s="33" t="n">
        <v>1</v>
      </c>
      <c r="FZ11" s="33" t="n">
        <v>0.5</v>
      </c>
      <c r="GA11" s="5" t="n">
        <v>0.4577</v>
      </c>
      <c r="GB11" s="0" t="n">
        <v>45.77</v>
      </c>
      <c r="GC11" s="5" t="n">
        <v>0.471169757376296</v>
      </c>
      <c r="GD11" s="0" t="n">
        <v>48.44</v>
      </c>
      <c r="GE11" s="7" t="n">
        <v>2016</v>
      </c>
      <c r="GF11" s="5" t="n">
        <v>1</v>
      </c>
      <c r="GG11" s="5" t="s">
        <v>1050</v>
      </c>
      <c r="GH11" s="5" t="n">
        <v>0.25</v>
      </c>
      <c r="GI11" s="0" t="n">
        <v>999</v>
      </c>
      <c r="GJ11" s="5" t="n">
        <v>1</v>
      </c>
      <c r="GK11" s="26" t="s">
        <v>1050</v>
      </c>
      <c r="GL11" s="5" t="n">
        <v>0.36</v>
      </c>
      <c r="GM11" s="31" t="n">
        <v>36</v>
      </c>
      <c r="GN11" s="31" t="n">
        <v>0.81539465101109</v>
      </c>
      <c r="GO11" s="0" t="n">
        <v>30.66</v>
      </c>
      <c r="GP11" s="31" t="n">
        <v>0.571348192275487</v>
      </c>
      <c r="GQ11" s="0" t="n">
        <v>34.36</v>
      </c>
      <c r="GR11" s="7" t="n">
        <v>2016</v>
      </c>
      <c r="GS11" s="5" t="n">
        <v>1</v>
      </c>
      <c r="GT11" s="0" t="n">
        <v>1.27</v>
      </c>
      <c r="GU11" s="7" t="n">
        <v>2016</v>
      </c>
      <c r="GV11" s="39" t="n">
        <v>0.663122520132575</v>
      </c>
      <c r="GW11" s="39" t="n">
        <v>1</v>
      </c>
      <c r="GX11" s="5" t="n">
        <v>1</v>
      </c>
      <c r="GY11" s="5" t="s">
        <v>1050</v>
      </c>
      <c r="GZ11" s="5" t="n">
        <v>1</v>
      </c>
      <c r="HA11" s="7" t="n">
        <v>1</v>
      </c>
      <c r="HB11" s="5" t="n">
        <v>1</v>
      </c>
      <c r="HC11" s="5" t="s">
        <v>1050</v>
      </c>
      <c r="HD11" s="5" t="n">
        <v>1</v>
      </c>
      <c r="HE11" s="5" t="n">
        <v>1</v>
      </c>
      <c r="HF11" s="7" t="n">
        <v>2010</v>
      </c>
      <c r="HG11" s="5" t="n">
        <v>1</v>
      </c>
      <c r="HH11" s="5" t="n">
        <v>1</v>
      </c>
      <c r="HI11" s="5" t="n">
        <v>1</v>
      </c>
      <c r="HJ11" s="5" t="n">
        <v>1</v>
      </c>
      <c r="HK11" s="7" t="n">
        <v>2010</v>
      </c>
      <c r="HL11" s="33" t="n">
        <v>1</v>
      </c>
      <c r="HM11" s="33" t="n">
        <v>1</v>
      </c>
      <c r="HN11" s="33" t="n">
        <v>0.875</v>
      </c>
      <c r="HO11" s="5" t="n">
        <v>1</v>
      </c>
      <c r="HP11" s="26" t="s">
        <v>1056</v>
      </c>
      <c r="HQ11" s="5" t="n">
        <v>0.75</v>
      </c>
      <c r="HR11" s="5" t="s">
        <v>1094</v>
      </c>
      <c r="HS11" s="5" t="n">
        <v>0.85</v>
      </c>
      <c r="HT11" s="31" t="n">
        <v>15</v>
      </c>
      <c r="HU11" s="7" t="n">
        <v>2014</v>
      </c>
      <c r="HV11" s="32" t="n">
        <v>0.764098223810217</v>
      </c>
      <c r="HW11" s="0" t="n">
        <v>23</v>
      </c>
      <c r="HX11" s="7" t="n">
        <v>2012</v>
      </c>
      <c r="HY11" s="7" t="n">
        <v>0</v>
      </c>
      <c r="HZ11" s="7" t="s">
        <v>1050</v>
      </c>
      <c r="IA11" s="7" t="n">
        <v>999</v>
      </c>
      <c r="IB11" s="7" t="n">
        <v>2012</v>
      </c>
      <c r="IC11" s="5" t="n">
        <v>1</v>
      </c>
      <c r="ID11" s="26" t="s">
        <v>1050</v>
      </c>
      <c r="IE11" s="33" t="n">
        <v>0.72734970396837</v>
      </c>
      <c r="IF11" s="33" t="n">
        <v>1</v>
      </c>
      <c r="IG11" s="5" t="n">
        <v>1</v>
      </c>
      <c r="IH11" s="26" t="s">
        <v>1050</v>
      </c>
      <c r="II11" s="15" t="n">
        <v>1</v>
      </c>
      <c r="IJ11" s="26" t="s">
        <v>1050</v>
      </c>
      <c r="IK11" s="5" t="n">
        <v>1</v>
      </c>
      <c r="IL11" s="5" t="s">
        <v>1050</v>
      </c>
      <c r="IM11" s="15" t="n">
        <v>1</v>
      </c>
      <c r="IN11" s="15" t="s">
        <v>1050</v>
      </c>
      <c r="IO11" s="15" t="n">
        <v>1</v>
      </c>
      <c r="IP11" s="15" t="s">
        <v>1050</v>
      </c>
      <c r="IQ11" s="5" t="n">
        <v>1</v>
      </c>
      <c r="IR11" s="15" t="s">
        <v>1050</v>
      </c>
      <c r="IS11" s="5" t="n">
        <v>1</v>
      </c>
      <c r="IT11" s="5" t="s">
        <v>1050</v>
      </c>
      <c r="IU11" s="5" t="n">
        <v>1</v>
      </c>
      <c r="IV11" s="5" t="s">
        <v>1050</v>
      </c>
      <c r="IW11" s="5" t="n">
        <v>1</v>
      </c>
      <c r="IX11" s="5" t="s">
        <v>1050</v>
      </c>
      <c r="IY11" s="5" t="n">
        <v>1</v>
      </c>
      <c r="IZ11" s="5" t="s">
        <v>1050</v>
      </c>
      <c r="JA11" s="5" t="n">
        <v>1</v>
      </c>
      <c r="JB11" s="15" t="s">
        <v>1050</v>
      </c>
      <c r="JC11" s="5" t="n">
        <v>1</v>
      </c>
      <c r="JD11" s="5" t="s">
        <v>1050</v>
      </c>
      <c r="JE11" s="5" t="n">
        <v>1</v>
      </c>
      <c r="JF11" s="15" t="s">
        <v>1050</v>
      </c>
      <c r="JG11" s="5" t="n">
        <v>1</v>
      </c>
      <c r="JH11" s="15" t="s">
        <v>1050</v>
      </c>
      <c r="JI11" s="5" t="n">
        <v>1</v>
      </c>
      <c r="JJ11" s="5" t="s">
        <v>1050</v>
      </c>
      <c r="JK11" s="5" t="n">
        <v>1</v>
      </c>
      <c r="JL11" s="5" t="s">
        <v>1050</v>
      </c>
      <c r="JM11" s="5" t="n">
        <v>0</v>
      </c>
      <c r="JN11" s="5" t="s">
        <v>1051</v>
      </c>
      <c r="JO11" s="5" t="n">
        <v>0.66</v>
      </c>
      <c r="JP11" s="5" t="s">
        <v>1098</v>
      </c>
      <c r="JQ11" s="5" t="n">
        <v>0</v>
      </c>
      <c r="JR11" s="5" t="s">
        <v>1050</v>
      </c>
      <c r="JS11" s="33" t="n">
        <v>0.876842105263158</v>
      </c>
      <c r="JT11" s="33" t="n">
        <v>1</v>
      </c>
      <c r="JU11" s="5" t="n">
        <v>1</v>
      </c>
      <c r="JV11" s="5" t="n">
        <v>1.0905</v>
      </c>
      <c r="JW11" s="8" t="n">
        <f aca="false">JV11-OY11</f>
        <v>0.1552</v>
      </c>
      <c r="JX11" s="5" t="n">
        <v>999</v>
      </c>
      <c r="JY11" s="4" t="n">
        <v>999</v>
      </c>
      <c r="JZ11" s="5" t="n">
        <v>999</v>
      </c>
      <c r="KA11" s="4" t="n">
        <v>999</v>
      </c>
      <c r="KB11" s="34" t="n">
        <f aca="false">KA11/JY11</f>
        <v>1</v>
      </c>
      <c r="KC11" s="34" t="n">
        <v>999</v>
      </c>
      <c r="KD11" s="5" t="n">
        <v>999</v>
      </c>
      <c r="KE11" s="4" t="n">
        <v>999</v>
      </c>
      <c r="KF11" s="5" t="n">
        <v>999</v>
      </c>
      <c r="KG11" s="4" t="n">
        <v>999</v>
      </c>
      <c r="KH11" s="34" t="n">
        <v>999</v>
      </c>
      <c r="KI11" s="34" t="n">
        <v>999</v>
      </c>
      <c r="KJ11" s="5" t="n">
        <v>999</v>
      </c>
      <c r="KK11" s="4" t="n">
        <v>999</v>
      </c>
      <c r="KL11" s="5" t="n">
        <v>999</v>
      </c>
      <c r="KM11" s="4" t="n">
        <v>999</v>
      </c>
      <c r="KN11" s="5" t="n">
        <v>999</v>
      </c>
      <c r="KO11" s="4" t="n">
        <v>999</v>
      </c>
      <c r="KP11" s="34" t="n">
        <v>999</v>
      </c>
      <c r="KQ11" s="34" t="n">
        <v>999</v>
      </c>
      <c r="KR11" s="5" t="n">
        <v>999</v>
      </c>
      <c r="KS11" s="4" t="n">
        <v>999</v>
      </c>
      <c r="KT11" s="5" t="n">
        <v>999</v>
      </c>
      <c r="KU11" s="5" t="n">
        <v>999</v>
      </c>
      <c r="KV11" s="8"/>
      <c r="KW11" s="5" t="n">
        <v>999</v>
      </c>
      <c r="KX11" s="5" t="n">
        <v>999</v>
      </c>
      <c r="KY11" s="34" t="n">
        <v>999</v>
      </c>
      <c r="KZ11" s="34" t="n">
        <v>999</v>
      </c>
      <c r="LA11" s="5" t="n">
        <v>1</v>
      </c>
      <c r="LB11" s="5" t="n">
        <v>1.0051</v>
      </c>
      <c r="LC11" s="8" t="n">
        <f aca="false">LB11-QG11</f>
        <v>0.1975</v>
      </c>
      <c r="LD11" s="5" t="n">
        <v>999</v>
      </c>
      <c r="LE11" s="5" t="n">
        <v>999</v>
      </c>
      <c r="LF11" s="5" t="n">
        <v>999</v>
      </c>
      <c r="LG11" s="5" t="n">
        <v>999</v>
      </c>
      <c r="LH11" s="34" t="n">
        <v>999</v>
      </c>
      <c r="LI11" s="34" t="n">
        <v>999</v>
      </c>
      <c r="LJ11" s="5" t="n">
        <v>999</v>
      </c>
      <c r="LK11" s="5" t="n">
        <v>999</v>
      </c>
      <c r="LL11" s="5" t="n">
        <v>999</v>
      </c>
      <c r="LM11" s="5" t="n">
        <v>999</v>
      </c>
      <c r="LN11" s="34" t="n">
        <v>999</v>
      </c>
      <c r="LO11" s="34" t="n">
        <v>999</v>
      </c>
      <c r="LP11" s="5" t="n">
        <v>999</v>
      </c>
      <c r="LQ11" s="5" t="n">
        <v>999</v>
      </c>
      <c r="LR11" s="5" t="n">
        <v>999</v>
      </c>
      <c r="LS11" s="5" t="n">
        <v>999</v>
      </c>
      <c r="LT11" s="5" t="n">
        <v>999</v>
      </c>
      <c r="LU11" s="5" t="n">
        <v>999</v>
      </c>
      <c r="LV11" s="34" t="n">
        <v>999</v>
      </c>
      <c r="LW11" s="34" t="n">
        <v>999</v>
      </c>
      <c r="LX11" s="7" t="n">
        <v>999</v>
      </c>
      <c r="LY11" s="5" t="n">
        <v>999</v>
      </c>
      <c r="LZ11" s="5" t="n">
        <v>999</v>
      </c>
      <c r="MA11" s="5" t="n">
        <v>999</v>
      </c>
      <c r="MB11" s="34" t="n">
        <v>999</v>
      </c>
      <c r="MC11" s="34" t="n">
        <v>999</v>
      </c>
      <c r="MD11" s="8"/>
      <c r="ME11" s="5" t="n">
        <v>999</v>
      </c>
      <c r="MF11" s="15" t="n">
        <v>999</v>
      </c>
      <c r="MG11" s="34" t="n">
        <v>999</v>
      </c>
      <c r="MH11" s="34" t="n">
        <v>999</v>
      </c>
      <c r="MI11" s="5" t="n">
        <v>999</v>
      </c>
      <c r="MJ11" s="5" t="n">
        <v>999</v>
      </c>
      <c r="MK11" s="5" t="n">
        <v>999</v>
      </c>
      <c r="ML11" s="5" t="n">
        <v>999</v>
      </c>
      <c r="MM11" s="5" t="n">
        <v>999</v>
      </c>
      <c r="MN11" s="5" t="n">
        <v>999</v>
      </c>
      <c r="MO11" s="34" t="n">
        <v>999</v>
      </c>
      <c r="MP11" s="34" t="n">
        <v>999</v>
      </c>
      <c r="MQ11" s="5" t="n">
        <v>999</v>
      </c>
      <c r="MR11" s="5" t="n">
        <v>999</v>
      </c>
      <c r="MS11" s="5" t="n">
        <v>999</v>
      </c>
      <c r="MT11" s="5" t="n">
        <v>999</v>
      </c>
      <c r="MU11" s="34" t="n">
        <v>999</v>
      </c>
      <c r="MV11" s="34" t="n">
        <v>999</v>
      </c>
      <c r="MW11" s="5" t="n">
        <v>999</v>
      </c>
      <c r="MX11" s="5" t="n">
        <v>999</v>
      </c>
      <c r="MY11" s="5" t="n">
        <v>999</v>
      </c>
      <c r="MZ11" s="5" t="n">
        <v>999</v>
      </c>
      <c r="NA11" s="5" t="n">
        <v>999</v>
      </c>
      <c r="NB11" s="5" t="n">
        <v>999</v>
      </c>
      <c r="NC11" s="34" t="n">
        <v>999</v>
      </c>
      <c r="ND11" s="34" t="n">
        <v>999</v>
      </c>
      <c r="NE11" s="5" t="n">
        <v>999</v>
      </c>
      <c r="NF11" s="5" t="n">
        <v>999</v>
      </c>
      <c r="NG11" s="5" t="n">
        <v>999</v>
      </c>
      <c r="NH11" s="34" t="n">
        <v>999</v>
      </c>
      <c r="NI11" s="34" t="n">
        <v>999</v>
      </c>
      <c r="NJ11" s="8"/>
      <c r="NK11" s="5" t="n">
        <v>999</v>
      </c>
      <c r="NL11" s="5" t="n">
        <v>999</v>
      </c>
      <c r="NM11" s="5" t="n">
        <v>999</v>
      </c>
      <c r="NN11" s="34" t="n">
        <v>999</v>
      </c>
      <c r="NO11" s="34" t="n">
        <v>999</v>
      </c>
      <c r="NP11" s="5" t="n">
        <v>0.749021023332001</v>
      </c>
      <c r="NQ11" s="5" t="n">
        <v>0.7553</v>
      </c>
      <c r="NR11" s="5" t="n">
        <v>999</v>
      </c>
      <c r="NS11" s="5" t="n">
        <v>999</v>
      </c>
      <c r="NT11" s="5" t="n">
        <v>999</v>
      </c>
      <c r="NU11" s="5" t="n">
        <v>999</v>
      </c>
      <c r="NV11" s="34" t="n">
        <v>999</v>
      </c>
      <c r="NW11" s="34" t="n">
        <v>999</v>
      </c>
      <c r="NX11" s="5" t="n">
        <v>999</v>
      </c>
      <c r="NY11" s="5" t="n">
        <v>999</v>
      </c>
      <c r="NZ11" s="5" t="n">
        <v>999</v>
      </c>
      <c r="OA11" s="5" t="n">
        <v>999</v>
      </c>
      <c r="OB11" s="34" t="n">
        <v>999</v>
      </c>
      <c r="OC11" s="34" t="n">
        <v>999</v>
      </c>
      <c r="OD11" s="5" t="n">
        <v>999</v>
      </c>
      <c r="OE11" s="5" t="n">
        <v>999</v>
      </c>
      <c r="OF11" s="5" t="n">
        <v>999</v>
      </c>
      <c r="OG11" s="5" t="n">
        <v>999</v>
      </c>
      <c r="OH11" s="5" t="n">
        <v>999</v>
      </c>
      <c r="OI11" s="5" t="n">
        <v>999</v>
      </c>
      <c r="OJ11" s="34" t="n">
        <v>999</v>
      </c>
      <c r="OK11" s="34" t="n">
        <v>999</v>
      </c>
      <c r="OL11" s="5" t="n">
        <v>999</v>
      </c>
      <c r="OM11" s="5" t="n">
        <v>999</v>
      </c>
      <c r="ON11" s="7" t="n">
        <v>999</v>
      </c>
      <c r="OO11" s="5" t="n">
        <v>999</v>
      </c>
      <c r="OP11" s="34" t="n">
        <v>999</v>
      </c>
      <c r="OQ11" s="34" t="n">
        <v>999</v>
      </c>
      <c r="OR11" s="8"/>
      <c r="OS11" s="5" t="n">
        <v>999</v>
      </c>
      <c r="OT11" s="5" t="n">
        <v>999</v>
      </c>
      <c r="OU11" s="34" t="n">
        <v>999</v>
      </c>
      <c r="OV11" s="34" t="n">
        <v>999</v>
      </c>
      <c r="OW11" s="5" t="s">
        <v>1055</v>
      </c>
      <c r="OX11" s="5" t="n">
        <v>0.9353</v>
      </c>
      <c r="OY11" s="5" t="n">
        <v>0.9353</v>
      </c>
      <c r="OZ11" s="8" t="n">
        <f aca="false">1-OY11</f>
        <v>0.0647</v>
      </c>
      <c r="PA11" s="5" t="n">
        <v>999</v>
      </c>
      <c r="PB11" s="5" t="n">
        <v>999</v>
      </c>
      <c r="PC11" s="5" t="n">
        <v>999</v>
      </c>
      <c r="PD11" s="5" t="n">
        <v>999</v>
      </c>
      <c r="PE11" s="34" t="n">
        <v>999</v>
      </c>
      <c r="PF11" s="34" t="n">
        <v>999</v>
      </c>
      <c r="PG11" s="5" t="n">
        <v>999</v>
      </c>
      <c r="PH11" s="5" t="n">
        <v>999</v>
      </c>
      <c r="PI11" s="5" t="n">
        <v>999</v>
      </c>
      <c r="PJ11" s="5" t="n">
        <v>999</v>
      </c>
      <c r="PK11" s="34" t="n">
        <v>999</v>
      </c>
      <c r="PL11" s="34" t="n">
        <v>999</v>
      </c>
      <c r="PM11" s="5" t="n">
        <v>999</v>
      </c>
      <c r="PN11" s="5" t="n">
        <v>999</v>
      </c>
      <c r="PO11" s="5" t="n">
        <v>999</v>
      </c>
      <c r="PP11" s="5" t="n">
        <v>999</v>
      </c>
      <c r="PQ11" s="5" t="n">
        <v>999</v>
      </c>
      <c r="PR11" s="5" t="n">
        <v>999</v>
      </c>
      <c r="PS11" s="34" t="n">
        <v>999</v>
      </c>
      <c r="PT11" s="34" t="n">
        <v>999</v>
      </c>
      <c r="PU11" s="5" t="n">
        <v>999</v>
      </c>
      <c r="PV11" s="5" t="n">
        <v>999</v>
      </c>
      <c r="PW11" s="5" t="n">
        <v>999</v>
      </c>
      <c r="PX11" s="5" t="n">
        <v>999</v>
      </c>
      <c r="PY11" s="34" t="n">
        <v>999</v>
      </c>
      <c r="PZ11" s="34" t="n">
        <v>999</v>
      </c>
      <c r="QA11" s="8"/>
      <c r="QB11" s="5" t="n">
        <v>999</v>
      </c>
      <c r="QC11" s="5" t="n">
        <v>999</v>
      </c>
      <c r="QD11" s="34" t="n">
        <v>999</v>
      </c>
      <c r="QE11" s="34" t="n">
        <v>999</v>
      </c>
      <c r="QF11" s="5" t="n">
        <v>0.802663035917765</v>
      </c>
      <c r="QG11" s="5" t="n">
        <v>0.8076</v>
      </c>
      <c r="QH11" s="8" t="n">
        <f aca="false">1-QG11</f>
        <v>0.1924</v>
      </c>
      <c r="QI11" s="5" t="n">
        <v>999</v>
      </c>
      <c r="QJ11" s="5" t="n">
        <v>999</v>
      </c>
      <c r="QK11" s="5" t="n">
        <v>999</v>
      </c>
      <c r="QL11" s="5" t="n">
        <v>999</v>
      </c>
      <c r="QM11" s="34" t="n">
        <v>999</v>
      </c>
      <c r="QN11" s="34" t="n">
        <v>999</v>
      </c>
      <c r="QO11" s="5" t="n">
        <v>999</v>
      </c>
      <c r="QP11" s="5" t="n">
        <v>999</v>
      </c>
      <c r="QQ11" s="5" t="n">
        <v>999</v>
      </c>
      <c r="QR11" s="5" t="n">
        <v>999</v>
      </c>
      <c r="QS11" s="34" t="n">
        <v>999</v>
      </c>
      <c r="QT11" s="34" t="n">
        <v>999</v>
      </c>
      <c r="QU11" s="5" t="n">
        <v>999</v>
      </c>
      <c r="QV11" s="5" t="n">
        <v>999</v>
      </c>
      <c r="QW11" s="5" t="n">
        <v>999</v>
      </c>
      <c r="QX11" s="5" t="n">
        <v>999</v>
      </c>
      <c r="QY11" s="5" t="n">
        <v>999</v>
      </c>
      <c r="QZ11" s="5" t="n">
        <v>999</v>
      </c>
      <c r="RA11" s="34" t="n">
        <v>999</v>
      </c>
      <c r="RB11" s="34" t="n">
        <v>999</v>
      </c>
      <c r="RC11" s="5" t="n">
        <v>999</v>
      </c>
      <c r="RD11" s="5" t="n">
        <v>999</v>
      </c>
      <c r="RE11" s="5" t="n">
        <v>999</v>
      </c>
      <c r="RF11" s="5" t="n">
        <v>999</v>
      </c>
      <c r="RG11" s="34" t="n">
        <v>999</v>
      </c>
      <c r="RH11" s="34" t="n">
        <v>999</v>
      </c>
      <c r="RI11" s="8"/>
      <c r="RJ11" s="5" t="n">
        <v>999</v>
      </c>
      <c r="RK11" s="5" t="n">
        <v>999</v>
      </c>
      <c r="RL11" s="34" t="n">
        <v>999</v>
      </c>
      <c r="RM11" s="34" t="n">
        <v>999</v>
      </c>
      <c r="RN11" s="5" t="n">
        <v>2015</v>
      </c>
      <c r="RO11" s="24" t="n">
        <v>0.997</v>
      </c>
      <c r="RP11" s="24" t="n">
        <v>0.997</v>
      </c>
      <c r="RQ11" s="5" t="n">
        <v>999</v>
      </c>
      <c r="RR11" s="5" t="n">
        <v>999</v>
      </c>
      <c r="RS11" s="5" t="n">
        <v>999</v>
      </c>
      <c r="RT11" s="5" t="n">
        <v>999</v>
      </c>
      <c r="RU11" s="34" t="n">
        <v>999</v>
      </c>
      <c r="RV11" s="34" t="n">
        <v>999</v>
      </c>
      <c r="RW11" s="5" t="n">
        <v>999</v>
      </c>
      <c r="RX11" s="5" t="n">
        <v>999</v>
      </c>
      <c r="RY11" s="5" t="n">
        <v>999</v>
      </c>
      <c r="RZ11" s="5" t="n">
        <v>999</v>
      </c>
      <c r="SA11" s="34" t="n">
        <v>999</v>
      </c>
      <c r="SB11" s="34" t="n">
        <v>999</v>
      </c>
      <c r="SC11" s="5" t="n">
        <v>999</v>
      </c>
      <c r="SD11" s="5" t="n">
        <v>999</v>
      </c>
      <c r="SE11" s="5" t="n">
        <v>999</v>
      </c>
      <c r="SF11" s="5" t="n">
        <v>999</v>
      </c>
      <c r="SG11" s="5" t="n">
        <v>999</v>
      </c>
      <c r="SH11" s="5" t="n">
        <v>999</v>
      </c>
      <c r="SI11" s="34" t="n">
        <v>999</v>
      </c>
      <c r="SJ11" s="34" t="n">
        <v>999</v>
      </c>
      <c r="SK11" s="5" t="n">
        <v>999</v>
      </c>
      <c r="SL11" s="5" t="n">
        <v>999</v>
      </c>
      <c r="SM11" s="5" t="n">
        <v>999</v>
      </c>
      <c r="SN11" s="5" t="n">
        <v>999</v>
      </c>
      <c r="SO11" s="34" t="n">
        <v>999</v>
      </c>
      <c r="SP11" s="34" t="n">
        <v>999</v>
      </c>
      <c r="SQ11" s="8"/>
      <c r="SR11" s="5" t="n">
        <v>999</v>
      </c>
      <c r="SS11" s="5" t="n">
        <v>999</v>
      </c>
      <c r="ST11" s="34" t="n">
        <v>999</v>
      </c>
      <c r="SU11" s="34" t="n">
        <v>999</v>
      </c>
      <c r="SV11" s="24" t="n">
        <v>0.990563928952409</v>
      </c>
      <c r="SW11" s="24" t="n">
        <v>0.9908</v>
      </c>
      <c r="SX11" s="5" t="n">
        <v>999</v>
      </c>
      <c r="SY11" s="5" t="n">
        <v>999</v>
      </c>
      <c r="SZ11" s="5" t="n">
        <v>999</v>
      </c>
      <c r="TA11" s="5" t="n">
        <v>999</v>
      </c>
      <c r="TB11" s="34" t="n">
        <v>999</v>
      </c>
      <c r="TC11" s="34" t="n">
        <v>999</v>
      </c>
      <c r="TD11" s="5" t="n">
        <v>999</v>
      </c>
      <c r="TE11" s="5" t="n">
        <v>999</v>
      </c>
      <c r="TF11" s="5" t="n">
        <v>999</v>
      </c>
      <c r="TG11" s="5" t="n">
        <v>999</v>
      </c>
      <c r="TH11" s="34" t="n">
        <v>999</v>
      </c>
      <c r="TI11" s="34" t="n">
        <v>999</v>
      </c>
      <c r="TJ11" s="5" t="n">
        <v>999</v>
      </c>
      <c r="TK11" s="5" t="n">
        <v>999</v>
      </c>
      <c r="TL11" s="5" t="n">
        <v>999</v>
      </c>
      <c r="TM11" s="5" t="n">
        <v>999</v>
      </c>
      <c r="TN11" s="5" t="n">
        <v>999</v>
      </c>
      <c r="TO11" s="5" t="n">
        <v>999</v>
      </c>
      <c r="TP11" s="34" t="n">
        <v>999</v>
      </c>
      <c r="TQ11" s="34" t="n">
        <v>999</v>
      </c>
      <c r="TR11" s="5" t="n">
        <v>999</v>
      </c>
      <c r="TS11" s="5" t="n">
        <v>999</v>
      </c>
      <c r="TT11" s="5" t="n">
        <v>999</v>
      </c>
      <c r="TU11" s="5" t="n">
        <v>999</v>
      </c>
      <c r="TV11" s="34" t="n">
        <v>999</v>
      </c>
      <c r="TW11" s="34" t="n">
        <v>999</v>
      </c>
      <c r="TX11" s="8"/>
      <c r="TY11" s="5" t="n">
        <v>999</v>
      </c>
      <c r="TZ11" s="5" t="n">
        <v>999</v>
      </c>
      <c r="UA11" s="34" t="n">
        <v>999</v>
      </c>
      <c r="UB11" s="34" t="n">
        <v>999</v>
      </c>
      <c r="UC11" s="24" t="n">
        <v>0.972512314774408</v>
      </c>
      <c r="UD11" s="24" t="n">
        <v>0.9732</v>
      </c>
      <c r="UE11" s="5" t="n">
        <v>999</v>
      </c>
      <c r="UF11" s="5" t="n">
        <v>999</v>
      </c>
      <c r="UG11" s="5" t="n">
        <v>999</v>
      </c>
      <c r="UH11" s="5" t="n">
        <v>999</v>
      </c>
      <c r="UI11" s="34" t="n">
        <v>999</v>
      </c>
      <c r="UJ11" s="34" t="n">
        <v>999</v>
      </c>
      <c r="UK11" s="5" t="n">
        <v>999</v>
      </c>
      <c r="UL11" s="5" t="n">
        <v>999</v>
      </c>
      <c r="UM11" s="5" t="n">
        <v>999</v>
      </c>
      <c r="UN11" s="5" t="n">
        <v>999</v>
      </c>
      <c r="UO11" s="34" t="n">
        <v>999</v>
      </c>
      <c r="UP11" s="34" t="n">
        <v>999</v>
      </c>
      <c r="UQ11" s="5" t="n">
        <v>999</v>
      </c>
      <c r="UR11" s="5" t="n">
        <v>999</v>
      </c>
      <c r="US11" s="5" t="n">
        <v>999</v>
      </c>
      <c r="UT11" s="5" t="n">
        <v>999</v>
      </c>
      <c r="UU11" s="5" t="n">
        <v>999</v>
      </c>
      <c r="UV11" s="5" t="n">
        <v>999</v>
      </c>
      <c r="UW11" s="34" t="n">
        <v>999</v>
      </c>
      <c r="UX11" s="34" t="n">
        <v>999</v>
      </c>
      <c r="UY11" s="5" t="n">
        <v>999</v>
      </c>
      <c r="UZ11" s="5" t="n">
        <v>999</v>
      </c>
      <c r="VA11" s="5" t="n">
        <v>999</v>
      </c>
      <c r="VB11" s="5" t="n">
        <v>999</v>
      </c>
      <c r="VC11" s="34" t="n">
        <v>999</v>
      </c>
      <c r="VD11" s="34" t="n">
        <v>999</v>
      </c>
      <c r="VE11" s="8"/>
      <c r="VF11" s="5" t="n">
        <v>999</v>
      </c>
      <c r="VG11" s="5" t="n">
        <v>999</v>
      </c>
      <c r="VH11" s="34" t="n">
        <v>999</v>
      </c>
      <c r="VI11" s="34" t="n">
        <v>999</v>
      </c>
      <c r="VJ11" s="24" t="n">
        <v>0.989640835045579</v>
      </c>
      <c r="VK11" s="24" t="n">
        <v>0.9899</v>
      </c>
      <c r="VL11" s="5" t="n">
        <v>999</v>
      </c>
      <c r="VM11" s="5" t="n">
        <v>999</v>
      </c>
      <c r="VN11" s="5" t="n">
        <v>999</v>
      </c>
      <c r="VO11" s="5" t="n">
        <v>999</v>
      </c>
      <c r="VP11" s="34" t="n">
        <v>999</v>
      </c>
      <c r="VQ11" s="34" t="n">
        <v>999</v>
      </c>
      <c r="VR11" s="5" t="n">
        <v>999</v>
      </c>
      <c r="VS11" s="5" t="n">
        <v>999</v>
      </c>
      <c r="VT11" s="5" t="n">
        <v>999</v>
      </c>
      <c r="VU11" s="5" t="n">
        <v>999</v>
      </c>
      <c r="VV11" s="34" t="n">
        <v>999</v>
      </c>
      <c r="VW11" s="34" t="n">
        <v>999</v>
      </c>
      <c r="VX11" s="5" t="n">
        <v>999</v>
      </c>
      <c r="VY11" s="5" t="n">
        <v>999</v>
      </c>
      <c r="VZ11" s="5" t="n">
        <v>999</v>
      </c>
      <c r="WA11" s="5" t="n">
        <v>999</v>
      </c>
      <c r="WB11" s="5" t="n">
        <v>999</v>
      </c>
      <c r="WC11" s="5" t="n">
        <v>999</v>
      </c>
      <c r="WD11" s="34" t="n">
        <v>999</v>
      </c>
      <c r="WE11" s="34" t="n">
        <v>999</v>
      </c>
      <c r="WF11" s="5" t="n">
        <v>999</v>
      </c>
      <c r="WG11" s="5" t="n">
        <v>999</v>
      </c>
      <c r="WH11" s="5" t="n">
        <v>999</v>
      </c>
      <c r="WI11" s="5" t="n">
        <v>999</v>
      </c>
      <c r="WJ11" s="34" t="n">
        <v>999</v>
      </c>
      <c r="WK11" s="34" t="n">
        <v>999</v>
      </c>
      <c r="WL11" s="8"/>
      <c r="WM11" s="5" t="n">
        <v>999</v>
      </c>
      <c r="WN11" s="5" t="n">
        <v>999</v>
      </c>
      <c r="WO11" s="34" t="n">
        <v>999</v>
      </c>
      <c r="WP11" s="34" t="n">
        <v>999</v>
      </c>
      <c r="WQ11" s="5" t="s">
        <v>1055</v>
      </c>
      <c r="WR11" s="33" t="n">
        <v>0.937959789122711</v>
      </c>
      <c r="WS11" s="33" t="n">
        <v>0.0909090909090909</v>
      </c>
      <c r="WT11" s="33" t="n">
        <v>0.696969696969697</v>
      </c>
      <c r="WU11" s="5" t="n">
        <v>1</v>
      </c>
      <c r="WV11" s="5" t="s">
        <v>1050</v>
      </c>
      <c r="WW11" s="5" t="n">
        <v>1</v>
      </c>
      <c r="WX11" s="5" t="s">
        <v>1050</v>
      </c>
      <c r="WY11" s="5" t="n">
        <v>1</v>
      </c>
      <c r="WZ11" s="5" t="s">
        <v>1050</v>
      </c>
      <c r="XA11" s="5" t="n">
        <v>1</v>
      </c>
      <c r="XB11" s="5" t="s">
        <v>1050</v>
      </c>
      <c r="XC11" s="5" t="n">
        <v>1</v>
      </c>
      <c r="XD11" s="5" t="s">
        <v>1050</v>
      </c>
      <c r="XE11" s="5" t="n">
        <v>1</v>
      </c>
      <c r="XF11" s="5" t="s">
        <v>1050</v>
      </c>
      <c r="XG11" s="5" t="n">
        <v>1</v>
      </c>
      <c r="XH11" s="5" t="s">
        <v>1050</v>
      </c>
      <c r="XI11" s="5" t="n">
        <v>1</v>
      </c>
      <c r="XJ11" s="5" t="s">
        <v>1050</v>
      </c>
      <c r="XK11" s="5" t="n">
        <v>1</v>
      </c>
      <c r="XL11" s="5" t="s">
        <v>1050</v>
      </c>
      <c r="XM11" s="5" t="n">
        <v>1</v>
      </c>
      <c r="XN11" s="5" t="s">
        <v>1050</v>
      </c>
      <c r="XO11" s="5" t="n">
        <v>1</v>
      </c>
      <c r="XP11" s="5" t="s">
        <v>1050</v>
      </c>
      <c r="XQ11" s="5" t="n">
        <v>1</v>
      </c>
      <c r="XR11" s="5" t="s">
        <v>1050</v>
      </c>
      <c r="XS11" s="5" t="n">
        <v>1</v>
      </c>
      <c r="XT11" s="5" t="s">
        <v>1050</v>
      </c>
      <c r="XU11" s="5" t="n">
        <v>1</v>
      </c>
      <c r="XV11" s="5" t="s">
        <v>1050</v>
      </c>
      <c r="XW11" s="5" t="n">
        <v>1</v>
      </c>
      <c r="XX11" s="5" t="s">
        <v>1050</v>
      </c>
      <c r="XY11" s="5" t="n">
        <v>1</v>
      </c>
      <c r="XZ11" s="5" t="s">
        <v>1050</v>
      </c>
      <c r="YA11" s="5" t="n">
        <v>1</v>
      </c>
      <c r="YB11" s="5" t="s">
        <v>1050</v>
      </c>
      <c r="YC11" s="5" t="n">
        <v>1</v>
      </c>
      <c r="YD11" s="5" t="s">
        <v>1050</v>
      </c>
      <c r="YE11" s="5" t="n">
        <v>1</v>
      </c>
      <c r="YF11" s="5" t="s">
        <v>1050</v>
      </c>
      <c r="YG11" s="5" t="n">
        <v>0</v>
      </c>
      <c r="YH11" s="5" t="s">
        <v>1051</v>
      </c>
      <c r="YI11" s="33" t="n">
        <v>0.947368421052632</v>
      </c>
      <c r="YJ11" s="33" t="n">
        <v>1</v>
      </c>
      <c r="YK11" s="5" t="n">
        <v>1</v>
      </c>
      <c r="YL11" s="5" t="s">
        <v>1050</v>
      </c>
      <c r="YM11" s="5" t="n">
        <v>0</v>
      </c>
      <c r="YN11" s="5" t="s">
        <v>1050</v>
      </c>
      <c r="YO11" s="5" t="n">
        <v>1</v>
      </c>
      <c r="YP11" s="5" t="s">
        <v>1050</v>
      </c>
      <c r="YQ11" s="5" t="n">
        <v>0</v>
      </c>
      <c r="YR11" s="5" t="s">
        <v>1088</v>
      </c>
      <c r="YS11" s="33" t="n">
        <v>0.5</v>
      </c>
      <c r="YT11" s="33" t="n">
        <v>1</v>
      </c>
      <c r="YU11" s="5" t="n">
        <v>1</v>
      </c>
      <c r="YV11" s="5" t="s">
        <v>1050</v>
      </c>
      <c r="YW11" s="5" t="n">
        <v>1</v>
      </c>
      <c r="YX11" s="5" t="s">
        <v>1050</v>
      </c>
      <c r="YY11" s="5" t="n">
        <v>1</v>
      </c>
      <c r="YZ11" s="5" t="s">
        <v>1050</v>
      </c>
      <c r="ZA11" s="5" t="n">
        <v>1</v>
      </c>
      <c r="ZB11" s="5" t="s">
        <v>1050</v>
      </c>
      <c r="ZC11" s="5" t="n">
        <v>0</v>
      </c>
      <c r="ZD11" s="5" t="s">
        <v>1051</v>
      </c>
      <c r="ZE11" s="5" t="n">
        <v>0</v>
      </c>
      <c r="ZF11" s="5" t="s">
        <v>1051</v>
      </c>
      <c r="ZG11" s="5" t="n">
        <v>0</v>
      </c>
      <c r="ZH11" s="5" t="s">
        <v>1051</v>
      </c>
      <c r="ZI11" s="5" t="n">
        <v>0</v>
      </c>
      <c r="ZJ11" s="5" t="s">
        <v>1051</v>
      </c>
      <c r="ZK11" s="5" t="n">
        <v>999</v>
      </c>
      <c r="ZL11" s="5" t="n">
        <v>999</v>
      </c>
      <c r="ZM11" s="5" t="n">
        <v>999</v>
      </c>
      <c r="ZN11" s="5" t="n">
        <v>999</v>
      </c>
      <c r="ZO11" s="5" t="n">
        <v>999</v>
      </c>
      <c r="ZP11" s="5" t="n">
        <v>999</v>
      </c>
      <c r="ZQ11" s="34" t="n">
        <v>999</v>
      </c>
      <c r="ZR11" s="34" t="n">
        <v>999</v>
      </c>
      <c r="ZS11" s="5" t="n">
        <v>999</v>
      </c>
      <c r="ZT11" s="5" t="n">
        <v>999</v>
      </c>
      <c r="ZU11" s="5" t="n">
        <v>999</v>
      </c>
      <c r="ZV11" s="5" t="n">
        <v>999</v>
      </c>
      <c r="ZW11" s="34" t="n">
        <v>999</v>
      </c>
      <c r="ZX11" s="34" t="n">
        <v>999</v>
      </c>
      <c r="ZY11" s="5" t="n">
        <v>999</v>
      </c>
      <c r="ZZ11" s="5" t="n">
        <v>999</v>
      </c>
      <c r="AAA11" s="5" t="n">
        <v>999</v>
      </c>
      <c r="AAB11" s="5" t="n">
        <v>999</v>
      </c>
      <c r="AAC11" s="5" t="n">
        <v>999</v>
      </c>
      <c r="AAD11" s="5" t="n">
        <v>999</v>
      </c>
      <c r="AAE11" s="34" t="n">
        <v>999</v>
      </c>
      <c r="AAF11" s="34" t="n">
        <v>999</v>
      </c>
      <c r="AAG11" s="5" t="n">
        <v>999</v>
      </c>
      <c r="AAH11" s="5" t="n">
        <v>999</v>
      </c>
      <c r="AAI11" s="5" t="n">
        <v>999</v>
      </c>
      <c r="AAJ11" s="5" t="n">
        <v>999</v>
      </c>
      <c r="AAK11" s="34" t="n">
        <v>999</v>
      </c>
      <c r="AAL11" s="34" t="n">
        <v>999</v>
      </c>
      <c r="AAM11" s="8"/>
      <c r="AAN11" s="5" t="n">
        <v>999</v>
      </c>
      <c r="AAO11" s="5" t="n">
        <v>999</v>
      </c>
      <c r="AAP11" s="34" t="n">
        <v>999</v>
      </c>
      <c r="AAQ11" s="34" t="n">
        <v>999</v>
      </c>
      <c r="AAR11" s="5" t="n">
        <v>999</v>
      </c>
      <c r="AAS11" s="5" t="n">
        <v>999</v>
      </c>
      <c r="AAT11" s="5" t="n">
        <v>999</v>
      </c>
      <c r="AAU11" s="5" t="n">
        <v>999</v>
      </c>
      <c r="AAV11" s="5" t="n">
        <v>999</v>
      </c>
      <c r="AAW11" s="5" t="n">
        <v>999</v>
      </c>
      <c r="AAX11" s="34" t="n">
        <v>999</v>
      </c>
      <c r="AAY11" s="34" t="n">
        <v>999</v>
      </c>
      <c r="AAZ11" s="5" t="n">
        <v>999</v>
      </c>
      <c r="ABA11" s="5" t="n">
        <v>999</v>
      </c>
      <c r="ABB11" s="5" t="n">
        <v>999</v>
      </c>
      <c r="ABC11" s="5" t="n">
        <v>999</v>
      </c>
      <c r="ABD11" s="34" t="n">
        <v>999</v>
      </c>
      <c r="ABE11" s="34" t="n">
        <v>999</v>
      </c>
      <c r="ABF11" s="5" t="n">
        <v>999</v>
      </c>
      <c r="ABG11" s="5" t="n">
        <v>999</v>
      </c>
      <c r="ABH11" s="5" t="n">
        <v>999</v>
      </c>
      <c r="ABI11" s="5" t="n">
        <v>999</v>
      </c>
      <c r="ABJ11" s="5" t="n">
        <v>999</v>
      </c>
      <c r="ABK11" s="5" t="n">
        <v>999</v>
      </c>
      <c r="ABL11" s="34" t="n">
        <v>999</v>
      </c>
      <c r="ABM11" s="34" t="n">
        <v>999</v>
      </c>
      <c r="ABN11" s="5" t="n">
        <v>999</v>
      </c>
      <c r="ABO11" s="5" t="n">
        <v>999</v>
      </c>
      <c r="ABP11" s="5" t="n">
        <v>999</v>
      </c>
      <c r="ABQ11" s="5" t="n">
        <v>999</v>
      </c>
      <c r="ABR11" s="34" t="n">
        <v>999</v>
      </c>
      <c r="ABS11" s="34" t="n">
        <v>999</v>
      </c>
      <c r="ABT11" s="8"/>
      <c r="ABU11" s="5" t="n">
        <v>999</v>
      </c>
      <c r="ABV11" s="5" t="n">
        <v>999</v>
      </c>
      <c r="ABW11" s="34" t="n">
        <v>999</v>
      </c>
      <c r="ABX11" s="34" t="n">
        <v>999</v>
      </c>
      <c r="ABY11" s="5" t="n">
        <v>999</v>
      </c>
      <c r="ABZ11" s="5" t="n">
        <v>999</v>
      </c>
      <c r="ACA11" s="5" t="n">
        <v>999</v>
      </c>
      <c r="ACB11" s="5" t="n">
        <v>999</v>
      </c>
      <c r="ACC11" s="5" t="n">
        <v>999</v>
      </c>
      <c r="ACD11" s="5" t="n">
        <v>999</v>
      </c>
      <c r="ACE11" s="34" t="n">
        <v>999</v>
      </c>
      <c r="ACF11" s="34" t="n">
        <v>999</v>
      </c>
      <c r="ACG11" s="5" t="n">
        <v>999</v>
      </c>
      <c r="ACH11" s="5" t="n">
        <v>999</v>
      </c>
      <c r="ACI11" s="5" t="n">
        <v>999</v>
      </c>
      <c r="ACJ11" s="5" t="n">
        <v>999</v>
      </c>
      <c r="ACK11" s="34" t="n">
        <v>999</v>
      </c>
      <c r="ACL11" s="34" t="n">
        <v>999</v>
      </c>
      <c r="ACM11" s="5" t="n">
        <v>999</v>
      </c>
      <c r="ACN11" s="5" t="n">
        <v>999</v>
      </c>
      <c r="ACO11" s="5" t="n">
        <v>999</v>
      </c>
      <c r="ACP11" s="5" t="n">
        <v>999</v>
      </c>
      <c r="ACQ11" s="5" t="n">
        <v>999</v>
      </c>
      <c r="ACR11" s="5" t="n">
        <v>999</v>
      </c>
      <c r="ACS11" s="34" t="n">
        <v>999</v>
      </c>
      <c r="ACT11" s="34" t="n">
        <v>999</v>
      </c>
      <c r="ACU11" s="5" t="n">
        <v>999</v>
      </c>
      <c r="ACV11" s="5" t="n">
        <v>999</v>
      </c>
      <c r="ACW11" s="5" t="n">
        <v>999</v>
      </c>
      <c r="ACX11" s="5" t="n">
        <v>999</v>
      </c>
      <c r="ACY11" s="34" t="n">
        <v>999</v>
      </c>
      <c r="ACZ11" s="34" t="n">
        <v>999</v>
      </c>
      <c r="ADA11" s="8"/>
      <c r="ADB11" s="5" t="n">
        <v>999</v>
      </c>
      <c r="ADC11" s="5" t="n">
        <v>999</v>
      </c>
      <c r="ADD11" s="34" t="n">
        <v>999</v>
      </c>
      <c r="ADE11" s="34" t="n">
        <v>999</v>
      </c>
      <c r="ADF11" s="5" t="n">
        <v>999</v>
      </c>
      <c r="ADG11" s="5" t="n">
        <v>999</v>
      </c>
      <c r="ADH11" s="5" t="n">
        <v>999</v>
      </c>
      <c r="ADI11" s="5" t="n">
        <v>999</v>
      </c>
      <c r="ADJ11" s="5" t="n">
        <v>999</v>
      </c>
      <c r="ADK11" s="5" t="n">
        <v>999</v>
      </c>
      <c r="ADL11" s="34" t="n">
        <v>999</v>
      </c>
      <c r="ADM11" s="34" t="n">
        <v>999</v>
      </c>
      <c r="ADN11" s="5" t="n">
        <v>999</v>
      </c>
      <c r="ADO11" s="5" t="n">
        <v>999</v>
      </c>
      <c r="ADP11" s="5" t="n">
        <v>999</v>
      </c>
      <c r="ADQ11" s="5" t="n">
        <v>999</v>
      </c>
      <c r="ADR11" s="34" t="n">
        <v>999</v>
      </c>
      <c r="ADS11" s="34" t="n">
        <v>999</v>
      </c>
      <c r="ADT11" s="5" t="n">
        <v>999</v>
      </c>
      <c r="ADU11" s="5" t="n">
        <v>999</v>
      </c>
      <c r="ADV11" s="5" t="n">
        <v>999</v>
      </c>
      <c r="ADW11" s="5" t="n">
        <v>999</v>
      </c>
      <c r="ADX11" s="5" t="n">
        <v>999</v>
      </c>
      <c r="ADY11" s="5" t="n">
        <v>999</v>
      </c>
      <c r="ADZ11" s="34" t="n">
        <v>999</v>
      </c>
      <c r="AEA11" s="34" t="n">
        <v>999</v>
      </c>
      <c r="AEB11" s="5" t="n">
        <v>999</v>
      </c>
      <c r="AEC11" s="5" t="n">
        <v>999</v>
      </c>
      <c r="AED11" s="5" t="n">
        <v>999</v>
      </c>
      <c r="AEE11" s="5" t="n">
        <v>999</v>
      </c>
      <c r="AEF11" s="34" t="n">
        <v>999</v>
      </c>
      <c r="AEG11" s="34" t="n">
        <v>999</v>
      </c>
      <c r="AEH11" s="8"/>
      <c r="AEI11" s="5" t="n">
        <v>999</v>
      </c>
      <c r="AEJ11" s="5" t="n">
        <v>999</v>
      </c>
      <c r="AEK11" s="34" t="n">
        <v>999</v>
      </c>
      <c r="AEL11" s="34" t="n">
        <v>999</v>
      </c>
      <c r="AEM11" s="5" t="n">
        <v>999</v>
      </c>
      <c r="AEN11" s="5" t="n">
        <v>999</v>
      </c>
      <c r="AEO11" s="5" t="n">
        <v>999</v>
      </c>
      <c r="AEP11" s="5" t="n">
        <v>999</v>
      </c>
      <c r="AEQ11" s="5" t="n">
        <v>999</v>
      </c>
      <c r="AER11" s="5" t="n">
        <v>999</v>
      </c>
      <c r="AES11" s="34" t="n">
        <v>999</v>
      </c>
      <c r="AET11" s="34" t="n">
        <v>999</v>
      </c>
      <c r="AEU11" s="5" t="n">
        <v>999</v>
      </c>
      <c r="AEV11" s="5" t="n">
        <v>999</v>
      </c>
      <c r="AEW11" s="5" t="n">
        <v>999</v>
      </c>
      <c r="AEX11" s="5" t="n">
        <v>999</v>
      </c>
      <c r="AEY11" s="34" t="n">
        <v>999</v>
      </c>
      <c r="AEZ11" s="34" t="n">
        <v>999</v>
      </c>
      <c r="AFA11" s="5" t="n">
        <v>999</v>
      </c>
      <c r="AFB11" s="5" t="n">
        <v>999</v>
      </c>
      <c r="AFC11" s="5" t="n">
        <v>999</v>
      </c>
      <c r="AFD11" s="5" t="n">
        <v>999</v>
      </c>
      <c r="AFE11" s="5" t="n">
        <v>999</v>
      </c>
      <c r="AFF11" s="5" t="n">
        <v>999</v>
      </c>
      <c r="AFG11" s="34" t="n">
        <v>999</v>
      </c>
      <c r="AFH11" s="34" t="n">
        <v>999</v>
      </c>
      <c r="AFI11" s="5" t="n">
        <v>999</v>
      </c>
      <c r="AFJ11" s="5" t="n">
        <v>999</v>
      </c>
      <c r="AFK11" s="5" t="n">
        <v>999</v>
      </c>
      <c r="AFL11" s="5" t="n">
        <v>999</v>
      </c>
      <c r="AFM11" s="34" t="n">
        <v>999</v>
      </c>
      <c r="AFN11" s="34" t="n">
        <v>999</v>
      </c>
      <c r="AFO11" s="8"/>
      <c r="AFP11" s="5" t="n">
        <v>999</v>
      </c>
      <c r="AFQ11" s="5" t="n">
        <v>999</v>
      </c>
      <c r="AFR11" s="34" t="n">
        <v>999</v>
      </c>
      <c r="AFS11" s="34" t="n">
        <v>999</v>
      </c>
      <c r="AFT11" s="5" t="n">
        <v>999</v>
      </c>
      <c r="AFU11" s="5" t="n">
        <v>999</v>
      </c>
      <c r="AFV11" s="5" t="n">
        <v>999</v>
      </c>
      <c r="AFW11" s="5" t="n">
        <v>999</v>
      </c>
      <c r="AFX11" s="5" t="n">
        <v>999</v>
      </c>
      <c r="AFY11" s="5" t="n">
        <v>999</v>
      </c>
      <c r="AFZ11" s="34" t="n">
        <v>999</v>
      </c>
      <c r="AGA11" s="34" t="n">
        <v>999</v>
      </c>
      <c r="AGB11" s="5" t="n">
        <v>999</v>
      </c>
      <c r="AGC11" s="5" t="n">
        <v>999</v>
      </c>
      <c r="AGD11" s="5" t="n">
        <v>999</v>
      </c>
      <c r="AGE11" s="5" t="n">
        <v>999</v>
      </c>
      <c r="AGF11" s="34" t="n">
        <v>999</v>
      </c>
      <c r="AGG11" s="34" t="n">
        <v>999</v>
      </c>
      <c r="AGH11" s="5" t="n">
        <v>999</v>
      </c>
      <c r="AGI11" s="5" t="n">
        <v>999</v>
      </c>
      <c r="AGJ11" s="5" t="n">
        <v>999</v>
      </c>
      <c r="AGK11" s="5" t="n">
        <v>999</v>
      </c>
      <c r="AGL11" s="5" t="n">
        <v>999</v>
      </c>
      <c r="AGM11" s="5" t="n">
        <v>999</v>
      </c>
      <c r="AGN11" s="34" t="n">
        <v>999</v>
      </c>
      <c r="AGO11" s="34" t="n">
        <v>999</v>
      </c>
      <c r="AGP11" s="5" t="n">
        <v>999</v>
      </c>
      <c r="AGQ11" s="5" t="n">
        <v>999</v>
      </c>
      <c r="AGR11" s="5" t="n">
        <v>999</v>
      </c>
      <c r="AGS11" s="5" t="n">
        <v>999</v>
      </c>
      <c r="AGT11" s="34" t="n">
        <v>999</v>
      </c>
      <c r="AGU11" s="34" t="n">
        <v>999</v>
      </c>
      <c r="AGV11" s="8"/>
      <c r="AGW11" s="5" t="n">
        <v>999</v>
      </c>
      <c r="AGX11" s="5" t="n">
        <v>999</v>
      </c>
      <c r="AGY11" s="34" t="n">
        <v>999</v>
      </c>
      <c r="AGZ11" s="34" t="n">
        <v>999</v>
      </c>
      <c r="AHA11" s="5" t="n">
        <v>2014</v>
      </c>
      <c r="AHB11" s="24" t="n">
        <v>0.9968</v>
      </c>
      <c r="AHC11" s="24" t="n">
        <v>0.9968</v>
      </c>
      <c r="AHD11" s="5" t="n">
        <v>999</v>
      </c>
      <c r="AHE11" s="5" t="n">
        <v>999</v>
      </c>
      <c r="AHF11" s="5" t="n">
        <v>999</v>
      </c>
      <c r="AHG11" s="5" t="n">
        <v>999</v>
      </c>
      <c r="AHH11" s="34" t="n">
        <v>999</v>
      </c>
      <c r="AHI11" s="34" t="n">
        <v>999</v>
      </c>
      <c r="AHJ11" s="24" t="n">
        <v>0.9997</v>
      </c>
      <c r="AHK11" s="24" t="n">
        <v>0.9997</v>
      </c>
      <c r="AHL11" s="24" t="n">
        <v>0.9935</v>
      </c>
      <c r="AHM11" s="24" t="n">
        <v>0.9935</v>
      </c>
      <c r="AHN11" s="35" t="n">
        <f aca="false">AHM11/AHK11</f>
        <v>0.993798139441833</v>
      </c>
      <c r="AHO11" s="9" t="s">
        <v>1065</v>
      </c>
      <c r="AHP11" s="5" t="n">
        <v>999</v>
      </c>
      <c r="AHQ11" s="5" t="n">
        <v>999</v>
      </c>
      <c r="AHR11" s="5" t="n">
        <v>999</v>
      </c>
      <c r="AHS11" s="5" t="n">
        <v>999</v>
      </c>
      <c r="AHT11" s="5" t="n">
        <v>999</v>
      </c>
      <c r="AHU11" s="5" t="n">
        <v>999</v>
      </c>
      <c r="AHV11" s="34" t="n">
        <v>999</v>
      </c>
      <c r="AHW11" s="34" t="n">
        <v>999</v>
      </c>
      <c r="AHX11" s="5" t="n">
        <v>999</v>
      </c>
      <c r="AHY11" s="5" t="n">
        <v>999</v>
      </c>
      <c r="AHZ11" s="5" t="n">
        <v>999</v>
      </c>
      <c r="AIA11" s="5" t="n">
        <v>999</v>
      </c>
      <c r="AIB11" s="34" t="n">
        <v>999</v>
      </c>
      <c r="AIC11" s="34" t="n">
        <v>999</v>
      </c>
      <c r="AID11" s="8"/>
      <c r="AIE11" s="5" t="n">
        <v>999</v>
      </c>
      <c r="AIF11" s="5" t="n">
        <v>999</v>
      </c>
      <c r="AIG11" s="34" t="n">
        <v>999</v>
      </c>
      <c r="AIH11" s="34" t="n">
        <v>999</v>
      </c>
      <c r="AII11" s="24" t="n">
        <v>0.9588</v>
      </c>
      <c r="AIJ11" s="24" t="n">
        <v>0.9588</v>
      </c>
      <c r="AIK11" s="24" t="n">
        <v>0.9754</v>
      </c>
      <c r="AIL11" s="24" t="n">
        <v>0.9754</v>
      </c>
      <c r="AIM11" s="24" t="n">
        <v>0.9504</v>
      </c>
      <c r="AIN11" s="24" t="n">
        <v>0.9504</v>
      </c>
      <c r="AIO11" s="34" t="n">
        <f aca="false">AIN11/AIL11</f>
        <v>0.97436948944023</v>
      </c>
      <c r="AIP11" s="9" t="s">
        <v>1060</v>
      </c>
      <c r="AIQ11" s="24" t="n">
        <v>0.9797</v>
      </c>
      <c r="AIR11" s="24" t="n">
        <v>0.9797</v>
      </c>
      <c r="AIS11" s="24" t="n">
        <v>0.9369</v>
      </c>
      <c r="AIT11" s="24" t="n">
        <v>0.9369</v>
      </c>
      <c r="AIU11" s="35" t="n">
        <f aca="false">AIT11/AIR11</f>
        <v>0.956313157088905</v>
      </c>
      <c r="AIV11" s="9" t="s">
        <v>1065</v>
      </c>
      <c r="AIW11" s="5" t="n">
        <v>999</v>
      </c>
      <c r="AIX11" s="5" t="n">
        <v>999</v>
      </c>
      <c r="AIY11" s="5" t="n">
        <v>999</v>
      </c>
      <c r="AIZ11" s="5" t="n">
        <v>999</v>
      </c>
      <c r="AJA11" s="5" t="n">
        <v>999</v>
      </c>
      <c r="AJB11" s="5" t="n">
        <v>999</v>
      </c>
      <c r="AJC11" s="34" t="n">
        <v>999</v>
      </c>
      <c r="AJD11" s="34" t="n">
        <v>999</v>
      </c>
      <c r="AJE11" s="5" t="n">
        <v>999</v>
      </c>
      <c r="AJF11" s="5" t="n">
        <v>999</v>
      </c>
      <c r="AJG11" s="5" t="n">
        <v>999</v>
      </c>
      <c r="AJH11" s="5" t="n">
        <v>999</v>
      </c>
      <c r="AJI11" s="34" t="n">
        <v>999</v>
      </c>
      <c r="AJJ11" s="34" t="n">
        <v>999</v>
      </c>
      <c r="AJK11" s="8"/>
      <c r="AJL11" s="5" t="n">
        <v>999</v>
      </c>
      <c r="AJM11" s="5" t="n">
        <v>999</v>
      </c>
      <c r="AJN11" s="34" t="n">
        <v>999</v>
      </c>
      <c r="AJO11" s="34" t="n">
        <v>999</v>
      </c>
      <c r="AJP11" s="7" t="n">
        <v>2014</v>
      </c>
      <c r="AJQ11" s="33" t="n">
        <v>0.59556</v>
      </c>
      <c r="AJR11" s="33" t="n">
        <v>0.590909090909091</v>
      </c>
      <c r="AJS11" s="33" t="n">
        <v>0.863636363636364</v>
      </c>
      <c r="AJT11" s="5" t="n">
        <v>1</v>
      </c>
      <c r="AJU11" s="5" t="s">
        <v>1050</v>
      </c>
      <c r="AJV11" s="5" t="n">
        <v>0.33</v>
      </c>
      <c r="AJW11" s="5" t="s">
        <v>1085</v>
      </c>
      <c r="AJX11" s="24" t="n">
        <v>999</v>
      </c>
      <c r="AJY11" s="24" t="n">
        <v>999</v>
      </c>
      <c r="AJZ11" s="24" t="n">
        <v>999</v>
      </c>
      <c r="AKA11" s="24" t="n">
        <v>999</v>
      </c>
      <c r="AKB11" s="24" t="n">
        <v>999</v>
      </c>
      <c r="AKC11" s="24" t="n">
        <v>999</v>
      </c>
      <c r="AKD11" s="33" t="n">
        <v>0.665</v>
      </c>
      <c r="AKE11" s="33" t="n">
        <v>0.666666666666667</v>
      </c>
      <c r="AKF11" s="5" t="n">
        <v>0.33</v>
      </c>
      <c r="AKG11" s="5" t="s">
        <v>1092</v>
      </c>
      <c r="AKH11" s="5" t="n">
        <v>1</v>
      </c>
      <c r="AKI11" s="5" t="s">
        <v>1050</v>
      </c>
      <c r="AKJ11" s="24" t="n">
        <v>999</v>
      </c>
      <c r="AKK11" s="24" t="n">
        <v>999</v>
      </c>
      <c r="AKL11" s="24" t="n">
        <v>999</v>
      </c>
      <c r="AKM11" s="24" t="n">
        <v>999</v>
      </c>
      <c r="AKN11" s="33" t="n">
        <v>0.665</v>
      </c>
      <c r="AKO11" s="33" t="n">
        <v>0.666666666666667</v>
      </c>
      <c r="AKP11" s="5" t="n">
        <v>997</v>
      </c>
      <c r="AKQ11" s="7" t="s">
        <v>1052</v>
      </c>
      <c r="AKR11" s="5" t="n">
        <v>0</v>
      </c>
      <c r="AKS11" s="5" t="s">
        <v>1051</v>
      </c>
      <c r="AKT11" s="5" t="n">
        <v>0.33</v>
      </c>
      <c r="AKU11" s="5" t="s">
        <v>1096</v>
      </c>
      <c r="AKV11" s="5" t="n">
        <v>1</v>
      </c>
      <c r="AKW11" s="5" t="s">
        <v>1050</v>
      </c>
      <c r="AKX11" s="33" t="n">
        <v>0.443333333333333</v>
      </c>
      <c r="AKY11" s="33" t="n">
        <v>1</v>
      </c>
      <c r="AKZ11" s="5" t="s">
        <v>1072</v>
      </c>
      <c r="ALA11" s="5" t="s">
        <v>1051</v>
      </c>
      <c r="ALB11" s="24" t="n">
        <v>0.774354822774991</v>
      </c>
      <c r="ALC11" s="31" t="n">
        <v>22</v>
      </c>
      <c r="ALD11" s="5" t="s">
        <v>1071</v>
      </c>
      <c r="ALE11" s="5" t="s">
        <v>1050</v>
      </c>
      <c r="ALF11" s="5" t="s">
        <v>1071</v>
      </c>
      <c r="ALG11" s="5" t="s">
        <v>1050</v>
      </c>
      <c r="ALH11" s="24" t="n">
        <v>0.931</v>
      </c>
      <c r="ALI11" s="36" t="n">
        <v>6.9</v>
      </c>
      <c r="ALJ11" s="5" t="s">
        <v>1072</v>
      </c>
      <c r="ALK11" s="5" t="s">
        <v>1051</v>
      </c>
      <c r="ALL11" s="5" t="s">
        <v>1071</v>
      </c>
      <c r="ALM11" s="5" t="s">
        <v>1050</v>
      </c>
      <c r="ALN11" s="33" t="n">
        <v>0.672193546110713</v>
      </c>
      <c r="ALO11" s="33" t="n">
        <v>1</v>
      </c>
      <c r="ALP11" s="33" t="n">
        <v>0.833333333333333</v>
      </c>
    </row>
    <row r="12" customFormat="false" ht="15" hidden="false" customHeight="false" outlineLevel="0" collapsed="false">
      <c r="A12" s="5" t="s">
        <v>1099</v>
      </c>
      <c r="B12" s="5" t="n">
        <v>1</v>
      </c>
      <c r="C12" s="5" t="s">
        <v>1050</v>
      </c>
      <c r="D12" s="5" t="n">
        <v>1</v>
      </c>
      <c r="E12" s="5" t="s">
        <v>1050</v>
      </c>
      <c r="F12" s="5" t="n">
        <v>1</v>
      </c>
      <c r="G12" s="5" t="s">
        <v>1050</v>
      </c>
      <c r="H12" s="5" t="n">
        <v>1</v>
      </c>
      <c r="I12" s="5" t="s">
        <v>1050</v>
      </c>
      <c r="J12" s="5" t="n">
        <v>1</v>
      </c>
      <c r="K12" s="5" t="s">
        <v>1050</v>
      </c>
      <c r="L12" s="5" t="n">
        <v>1</v>
      </c>
      <c r="M12" s="5" t="s">
        <v>1050</v>
      </c>
      <c r="N12" s="5" t="n">
        <v>1</v>
      </c>
      <c r="O12" s="5" t="s">
        <v>1050</v>
      </c>
      <c r="P12" s="5" t="n">
        <v>1</v>
      </c>
      <c r="Q12" s="5" t="s">
        <v>1050</v>
      </c>
      <c r="R12" s="5" t="n">
        <v>1</v>
      </c>
      <c r="S12" s="5" t="s">
        <v>1050</v>
      </c>
      <c r="T12" s="5" t="n">
        <v>1</v>
      </c>
      <c r="U12" s="5" t="s">
        <v>1050</v>
      </c>
      <c r="V12" s="5" t="n">
        <v>1</v>
      </c>
      <c r="W12" s="5" t="s">
        <v>1050</v>
      </c>
      <c r="X12" s="5" t="n">
        <v>1</v>
      </c>
      <c r="Y12" s="5" t="s">
        <v>1050</v>
      </c>
      <c r="Z12" s="5" t="n">
        <v>1</v>
      </c>
      <c r="AA12" s="5" t="s">
        <v>1075</v>
      </c>
      <c r="AB12" s="5" t="n">
        <v>1</v>
      </c>
      <c r="AC12" s="5" t="s">
        <v>1075</v>
      </c>
      <c r="AD12" s="5" t="n">
        <v>1</v>
      </c>
      <c r="AE12" s="5" t="s">
        <v>1075</v>
      </c>
      <c r="AF12" s="5" t="n">
        <v>1</v>
      </c>
      <c r="AG12" s="5" t="s">
        <v>1075</v>
      </c>
      <c r="AH12" s="5" t="n">
        <v>1</v>
      </c>
      <c r="AI12" s="5" t="s">
        <v>1050</v>
      </c>
      <c r="AJ12" s="5" t="n">
        <v>1</v>
      </c>
      <c r="AK12" s="5" t="s">
        <v>1050</v>
      </c>
      <c r="AL12" s="5" t="n">
        <v>1</v>
      </c>
      <c r="AM12" s="5" t="s">
        <v>1050</v>
      </c>
      <c r="AN12" s="5" t="n">
        <v>1</v>
      </c>
      <c r="AO12" s="5" t="s">
        <v>1050</v>
      </c>
      <c r="AP12" s="5" t="n">
        <v>1</v>
      </c>
      <c r="AQ12" s="5" t="s">
        <v>1050</v>
      </c>
      <c r="AR12" s="5" t="n">
        <v>997</v>
      </c>
      <c r="AS12" s="5" t="s">
        <v>1052</v>
      </c>
      <c r="AT12" s="5" t="n">
        <v>997</v>
      </c>
      <c r="AU12" s="5" t="s">
        <v>1052</v>
      </c>
      <c r="AV12" s="5" t="n">
        <v>997</v>
      </c>
      <c r="AW12" s="5" t="s">
        <v>1052</v>
      </c>
      <c r="AX12" s="5" t="n">
        <v>997</v>
      </c>
      <c r="AY12" s="26" t="s">
        <v>1052</v>
      </c>
      <c r="AZ12" s="5" t="n">
        <v>997</v>
      </c>
      <c r="BA12" s="26" t="s">
        <v>1052</v>
      </c>
      <c r="BB12" s="5" t="n">
        <v>997</v>
      </c>
      <c r="BC12" s="26" t="s">
        <v>1052</v>
      </c>
      <c r="BD12" s="5" t="n">
        <v>997</v>
      </c>
      <c r="BE12" s="26" t="s">
        <v>1052</v>
      </c>
      <c r="BF12" s="5" t="n">
        <v>997</v>
      </c>
      <c r="BG12" s="26" t="s">
        <v>1052</v>
      </c>
      <c r="BH12" s="5" t="n">
        <v>997</v>
      </c>
      <c r="BI12" s="26" t="s">
        <v>1052</v>
      </c>
      <c r="BJ12" s="5" t="n">
        <v>997</v>
      </c>
      <c r="BK12" s="26" t="s">
        <v>1052</v>
      </c>
      <c r="BL12" s="5" t="n">
        <v>997</v>
      </c>
      <c r="BM12" s="26" t="s">
        <v>1052</v>
      </c>
      <c r="BN12" s="39" t="n">
        <v>1</v>
      </c>
      <c r="BO12" s="39" t="n">
        <v>1</v>
      </c>
      <c r="BP12" s="5" t="n">
        <v>1</v>
      </c>
      <c r="BQ12" s="5" t="s">
        <v>1053</v>
      </c>
      <c r="BR12" s="5" t="n">
        <v>1</v>
      </c>
      <c r="BS12" s="5" t="s">
        <v>1053</v>
      </c>
      <c r="BT12" s="5" t="n">
        <v>1</v>
      </c>
      <c r="BU12" s="5" t="s">
        <v>1053</v>
      </c>
      <c r="BV12" s="5" t="n">
        <v>1</v>
      </c>
      <c r="BW12" s="5" t="s">
        <v>1053</v>
      </c>
      <c r="BX12" s="5" t="n">
        <v>1</v>
      </c>
      <c r="BY12" s="5" t="s">
        <v>1050</v>
      </c>
      <c r="BZ12" s="5" t="n">
        <v>1</v>
      </c>
      <c r="CA12" s="5" t="s">
        <v>1050</v>
      </c>
      <c r="CB12" s="5" t="n">
        <v>1</v>
      </c>
      <c r="CC12" s="5" t="s">
        <v>1050</v>
      </c>
      <c r="CD12" s="22" t="n">
        <v>1</v>
      </c>
      <c r="CE12" s="39" t="n">
        <v>1</v>
      </c>
      <c r="CF12" s="5" t="n">
        <v>1</v>
      </c>
      <c r="CG12" s="5" t="s">
        <v>1050</v>
      </c>
      <c r="CH12" s="5" t="n">
        <v>1</v>
      </c>
      <c r="CI12" s="5" t="s">
        <v>1050</v>
      </c>
      <c r="CJ12" s="5" t="n">
        <v>1</v>
      </c>
      <c r="CK12" s="5" t="s">
        <v>1050</v>
      </c>
      <c r="CL12" s="33" t="n">
        <v>1</v>
      </c>
      <c r="CM12" s="33" t="n">
        <v>1</v>
      </c>
      <c r="CN12" s="5" t="n">
        <v>1</v>
      </c>
      <c r="CO12" s="26" t="s">
        <v>1050</v>
      </c>
      <c r="CP12" s="5" t="n">
        <v>1</v>
      </c>
      <c r="CQ12" s="26" t="s">
        <v>1050</v>
      </c>
      <c r="CR12" s="5" t="n">
        <v>1</v>
      </c>
      <c r="CS12" s="5" t="s">
        <v>1076</v>
      </c>
      <c r="CT12" s="5" t="n">
        <v>1</v>
      </c>
      <c r="CU12" s="5" t="s">
        <v>1050</v>
      </c>
      <c r="CV12" s="39" t="n">
        <v>1</v>
      </c>
      <c r="CW12" s="39" t="n">
        <v>1</v>
      </c>
      <c r="CX12" s="5" t="n">
        <v>999</v>
      </c>
      <c r="CY12" s="5" t="n">
        <v>999</v>
      </c>
      <c r="CZ12" s="5" t="n">
        <v>999</v>
      </c>
      <c r="DA12" s="25" t="n">
        <v>1</v>
      </c>
      <c r="DB12" s="31" t="n">
        <v>6.65</v>
      </c>
      <c r="DC12" s="0" t="n">
        <v>2016</v>
      </c>
      <c r="DD12" s="5" t="n">
        <v>0.996166513957539</v>
      </c>
      <c r="DE12" s="0" t="n">
        <v>0.4</v>
      </c>
      <c r="DF12" s="7" t="n">
        <v>2015</v>
      </c>
      <c r="DG12" s="5" t="n">
        <v>997</v>
      </c>
      <c r="DH12" s="5" t="n">
        <v>997</v>
      </c>
      <c r="DI12" s="7" t="n">
        <v>997</v>
      </c>
      <c r="DJ12" s="5" t="n">
        <v>999</v>
      </c>
      <c r="DK12" s="5" t="n">
        <v>999</v>
      </c>
      <c r="DL12" s="5" t="n">
        <v>999</v>
      </c>
      <c r="DM12" s="5" t="n">
        <v>999</v>
      </c>
      <c r="DN12" s="5" t="n">
        <v>999</v>
      </c>
      <c r="DO12" s="5" t="n">
        <v>999</v>
      </c>
      <c r="DP12" s="5" t="n">
        <v>999</v>
      </c>
      <c r="DQ12" s="5" t="n">
        <v>999</v>
      </c>
      <c r="DR12" s="5" t="n">
        <v>999</v>
      </c>
      <c r="DS12" s="5" t="n">
        <v>999</v>
      </c>
      <c r="DT12" s="5" t="n">
        <v>999</v>
      </c>
      <c r="DU12" s="5" t="n">
        <v>999</v>
      </c>
      <c r="DV12" s="5" t="n">
        <v>999</v>
      </c>
      <c r="DW12" s="5" t="n">
        <v>999</v>
      </c>
      <c r="DX12" s="5" t="n">
        <v>999</v>
      </c>
      <c r="DY12" s="5" t="n">
        <v>999</v>
      </c>
      <c r="DZ12" s="5" t="n">
        <v>999</v>
      </c>
      <c r="EA12" s="5" t="n">
        <v>999</v>
      </c>
      <c r="EB12" s="5" t="n">
        <v>999</v>
      </c>
      <c r="EC12" s="5" t="n">
        <v>999</v>
      </c>
      <c r="ED12" s="5" t="n">
        <v>999</v>
      </c>
      <c r="EE12" s="5" t="n">
        <v>999</v>
      </c>
      <c r="EF12" s="5" t="n">
        <v>999</v>
      </c>
      <c r="EG12" s="5" t="n">
        <v>999</v>
      </c>
      <c r="EH12" s="33" t="n">
        <v>0.99808325697877</v>
      </c>
      <c r="EI12" s="33" t="n">
        <v>0.285714285714286</v>
      </c>
      <c r="EJ12" s="29" t="n">
        <v>0.800333319706721</v>
      </c>
      <c r="EK12" s="29" t="n">
        <v>0.794520547945206</v>
      </c>
      <c r="EL12" s="29" t="n">
        <v>0.635881267712189</v>
      </c>
      <c r="EM12" s="33" t="n">
        <v>0.857142857142857</v>
      </c>
      <c r="EN12" s="5" t="n">
        <v>1</v>
      </c>
      <c r="EO12" s="5" t="s">
        <v>1050</v>
      </c>
      <c r="EP12" s="5" t="n">
        <v>0.35</v>
      </c>
      <c r="EQ12" s="0" t="n">
        <v>35</v>
      </c>
      <c r="ER12" s="5" t="n">
        <v>1</v>
      </c>
      <c r="ES12" s="5" t="s">
        <v>1050</v>
      </c>
      <c r="ET12" s="24" t="n">
        <v>0.377058518100086</v>
      </c>
      <c r="EU12" s="0" t="n">
        <v>35</v>
      </c>
      <c r="EV12" s="31" t="n">
        <v>0.4</v>
      </c>
      <c r="EW12" s="0" t="n">
        <v>40</v>
      </c>
      <c r="EX12" s="31" t="n">
        <v>0.26</v>
      </c>
      <c r="EY12" s="0" t="n">
        <v>26</v>
      </c>
      <c r="EZ12" s="7" t="n">
        <v>2014</v>
      </c>
      <c r="FA12" s="39" t="n">
        <v>0.701918671852086</v>
      </c>
      <c r="FB12" s="39" t="n">
        <v>1</v>
      </c>
      <c r="FC12" s="5" t="n">
        <v>1</v>
      </c>
      <c r="FD12" s="5" t="s">
        <v>1051</v>
      </c>
      <c r="FE12" s="5" t="n">
        <v>0.3</v>
      </c>
      <c r="FF12" s="0" t="n">
        <v>30</v>
      </c>
      <c r="FG12" s="5" t="n">
        <v>1</v>
      </c>
      <c r="FH12" s="5" t="s">
        <v>1050</v>
      </c>
      <c r="FI12" s="4" t="n">
        <v>0.3</v>
      </c>
      <c r="FJ12" s="0" t="n">
        <v>30</v>
      </c>
      <c r="FK12" s="5" t="n">
        <v>999</v>
      </c>
      <c r="FL12" s="5" t="n">
        <v>999</v>
      </c>
      <c r="FM12" s="5" t="n">
        <v>999</v>
      </c>
      <c r="FN12" s="5" t="n">
        <v>999</v>
      </c>
      <c r="FO12" s="5" t="n">
        <v>999</v>
      </c>
      <c r="FP12" s="5" t="n">
        <v>999</v>
      </c>
      <c r="FQ12" s="5" t="n">
        <v>999</v>
      </c>
      <c r="FR12" s="5" t="n">
        <v>999</v>
      </c>
      <c r="FS12" s="5" t="n">
        <v>999</v>
      </c>
      <c r="FT12" s="5" t="n">
        <v>999</v>
      </c>
      <c r="FU12" s="5" t="n">
        <v>999</v>
      </c>
      <c r="FV12" s="5" t="n">
        <v>999</v>
      </c>
      <c r="FW12" s="5" t="n">
        <v>999</v>
      </c>
      <c r="FX12" s="5" t="n">
        <v>999</v>
      </c>
      <c r="FY12" s="33" t="s">
        <v>1055</v>
      </c>
      <c r="FZ12" s="33" t="n">
        <v>0.25</v>
      </c>
      <c r="GA12" s="5" t="n">
        <v>0.66</v>
      </c>
      <c r="GB12" s="0" t="n">
        <v>66</v>
      </c>
      <c r="GC12" s="5" t="n">
        <v>999</v>
      </c>
      <c r="GD12" s="5" t="n">
        <v>999</v>
      </c>
      <c r="GE12" s="7" t="n">
        <v>2010</v>
      </c>
      <c r="GF12" s="5" t="n">
        <v>1</v>
      </c>
      <c r="GG12" s="5" t="s">
        <v>1050</v>
      </c>
      <c r="GH12" s="5" t="n">
        <v>0.35</v>
      </c>
      <c r="GI12" s="0" t="n">
        <v>35</v>
      </c>
      <c r="GJ12" s="5" t="n">
        <v>1</v>
      </c>
      <c r="GK12" s="5" t="s">
        <v>1050</v>
      </c>
      <c r="GL12" s="5" t="n">
        <v>0.4</v>
      </c>
      <c r="GM12" s="0" t="n">
        <v>40</v>
      </c>
      <c r="GN12" s="31" t="n">
        <v>0.416666666666667</v>
      </c>
      <c r="GO12" s="0" t="n">
        <v>60</v>
      </c>
      <c r="GP12" s="31" t="n">
        <v>0.559667143771371</v>
      </c>
      <c r="GQ12" s="0" t="n">
        <v>37</v>
      </c>
      <c r="GR12" s="7" t="n">
        <v>2010</v>
      </c>
      <c r="GS12" s="5" t="n">
        <v>999</v>
      </c>
      <c r="GT12" s="5" t="n">
        <v>999</v>
      </c>
      <c r="GU12" s="5" t="n">
        <v>999</v>
      </c>
      <c r="GV12" s="39" t="n">
        <v>0.545444603479346</v>
      </c>
      <c r="GW12" s="39" t="n">
        <v>0.625</v>
      </c>
      <c r="GX12" s="5" t="n">
        <v>0</v>
      </c>
      <c r="GY12" s="5" t="s">
        <v>1051</v>
      </c>
      <c r="GZ12" s="5" t="n">
        <v>1</v>
      </c>
      <c r="HA12" s="7" t="n">
        <v>999</v>
      </c>
      <c r="HB12" s="5" t="n">
        <v>0</v>
      </c>
      <c r="HC12" s="5" t="s">
        <v>1051</v>
      </c>
      <c r="HD12" s="5" t="n">
        <v>1</v>
      </c>
      <c r="HE12" s="5" t="n">
        <v>999</v>
      </c>
      <c r="HF12" s="19" t="s">
        <v>1055</v>
      </c>
      <c r="HG12" s="5" t="n">
        <v>999</v>
      </c>
      <c r="HH12" s="5" t="n">
        <v>999</v>
      </c>
      <c r="HI12" s="5" t="n">
        <v>999</v>
      </c>
      <c r="HJ12" s="5" t="n">
        <v>999</v>
      </c>
      <c r="HK12" s="5" t="n">
        <v>999</v>
      </c>
      <c r="HL12" s="33" t="s">
        <v>1055</v>
      </c>
      <c r="HM12" s="33" t="n">
        <v>0.5</v>
      </c>
      <c r="HN12" s="33" t="n">
        <v>0.59375</v>
      </c>
      <c r="HO12" s="5" t="n">
        <v>1</v>
      </c>
      <c r="HP12" s="26" t="s">
        <v>1056</v>
      </c>
      <c r="HQ12" s="5" t="n">
        <v>1</v>
      </c>
      <c r="HR12" s="5" t="s">
        <v>1057</v>
      </c>
      <c r="HS12" s="5" t="n">
        <v>0.9677</v>
      </c>
      <c r="HT12" s="0" t="n">
        <v>3.23</v>
      </c>
      <c r="HU12" s="5" t="n">
        <v>2015</v>
      </c>
      <c r="HV12" s="32" t="n">
        <v>0.9409643149461</v>
      </c>
      <c r="HW12" s="0" t="n">
        <v>6.16</v>
      </c>
      <c r="HX12" s="7" t="n">
        <v>2015</v>
      </c>
      <c r="HY12" s="7" t="n">
        <v>0</v>
      </c>
      <c r="HZ12" s="5" t="s">
        <v>1050</v>
      </c>
      <c r="IA12" s="4" t="s">
        <v>1052</v>
      </c>
      <c r="IB12" s="7" t="n">
        <v>2012</v>
      </c>
      <c r="IC12" s="5" t="n">
        <v>1</v>
      </c>
      <c r="ID12" s="26" t="s">
        <v>1050</v>
      </c>
      <c r="IE12" s="33" t="n">
        <v>0.818110719157683</v>
      </c>
      <c r="IF12" s="33" t="n">
        <v>1</v>
      </c>
      <c r="IG12" s="5" t="n">
        <v>1</v>
      </c>
      <c r="IH12" s="26" t="s">
        <v>1050</v>
      </c>
      <c r="II12" s="15" t="n">
        <v>1</v>
      </c>
      <c r="IJ12" s="26" t="s">
        <v>1050</v>
      </c>
      <c r="IK12" s="5" t="n">
        <v>1</v>
      </c>
      <c r="IL12" s="5" t="s">
        <v>1050</v>
      </c>
      <c r="IM12" s="15" t="n">
        <v>1</v>
      </c>
      <c r="IN12" s="15" t="s">
        <v>1050</v>
      </c>
      <c r="IO12" s="15" t="n">
        <v>1</v>
      </c>
      <c r="IP12" s="15" t="s">
        <v>1050</v>
      </c>
      <c r="IQ12" s="5" t="n">
        <v>1</v>
      </c>
      <c r="IR12" s="15" t="s">
        <v>1050</v>
      </c>
      <c r="IS12" s="5" t="n">
        <v>1</v>
      </c>
      <c r="IT12" s="5" t="s">
        <v>1050</v>
      </c>
      <c r="IU12" s="5" t="n">
        <v>1</v>
      </c>
      <c r="IV12" s="5" t="s">
        <v>1050</v>
      </c>
      <c r="IW12" s="5" t="n">
        <v>1</v>
      </c>
      <c r="IX12" s="5" t="s">
        <v>1050</v>
      </c>
      <c r="IY12" s="5" t="n">
        <v>1</v>
      </c>
      <c r="IZ12" s="5" t="s">
        <v>1050</v>
      </c>
      <c r="JA12" s="5" t="n">
        <v>1</v>
      </c>
      <c r="JB12" s="15" t="s">
        <v>1050</v>
      </c>
      <c r="JC12" s="5" t="n">
        <v>1</v>
      </c>
      <c r="JD12" s="5" t="s">
        <v>1050</v>
      </c>
      <c r="JE12" s="5" t="n">
        <v>1</v>
      </c>
      <c r="JF12" s="15" t="s">
        <v>1050</v>
      </c>
      <c r="JG12" s="5" t="n">
        <v>1</v>
      </c>
      <c r="JH12" s="15" t="s">
        <v>1050</v>
      </c>
      <c r="JI12" s="5" t="n">
        <v>1</v>
      </c>
      <c r="JJ12" s="5" t="s">
        <v>1050</v>
      </c>
      <c r="JK12" s="5" t="n">
        <v>1</v>
      </c>
      <c r="JL12" s="5" t="s">
        <v>1050</v>
      </c>
      <c r="JM12" s="5" t="n">
        <v>0</v>
      </c>
      <c r="JN12" s="5" t="s">
        <v>1051</v>
      </c>
      <c r="JO12" s="5" t="n">
        <v>0.33</v>
      </c>
      <c r="JP12" s="7" t="s">
        <v>1083</v>
      </c>
      <c r="JQ12" s="5" t="n">
        <v>1</v>
      </c>
      <c r="JR12" s="7" t="s">
        <v>1051</v>
      </c>
      <c r="JS12" s="33" t="n">
        <v>0.912105263157895</v>
      </c>
      <c r="JT12" s="33" t="n">
        <v>1</v>
      </c>
      <c r="JU12" s="5" t="n">
        <v>0.873</v>
      </c>
      <c r="JV12" s="5" t="n">
        <v>0.873</v>
      </c>
      <c r="JW12" s="8" t="n">
        <f aca="false">JV12-OY12</f>
        <v>0.207</v>
      </c>
      <c r="JX12" s="5" t="n">
        <v>0.89</v>
      </c>
      <c r="JY12" s="4" t="n">
        <v>0.89</v>
      </c>
      <c r="JZ12" s="5" t="n">
        <v>0.854</v>
      </c>
      <c r="KA12" s="4" t="n">
        <v>0.854</v>
      </c>
      <c r="KB12" s="34" t="n">
        <f aca="false">KA12/JY12</f>
        <v>0.959550561797753</v>
      </c>
      <c r="KC12" s="9" t="s">
        <v>1060</v>
      </c>
      <c r="KD12" s="5" t="n">
        <v>1.009</v>
      </c>
      <c r="KE12" s="4" t="n">
        <v>1.009</v>
      </c>
      <c r="KF12" s="5" t="n">
        <v>0.781</v>
      </c>
      <c r="KG12" s="4" t="n">
        <v>0.781</v>
      </c>
      <c r="KH12" s="35" t="n">
        <f aca="false">KG12/KE12</f>
        <v>0.774033696729435</v>
      </c>
      <c r="KI12" s="9" t="s">
        <v>1065</v>
      </c>
      <c r="KJ12" s="5" t="n">
        <v>0.497</v>
      </c>
      <c r="KK12" s="4" t="n">
        <v>0.497</v>
      </c>
      <c r="KL12" s="5" t="n">
        <v>0.864</v>
      </c>
      <c r="KM12" s="4" t="n">
        <v>0.864</v>
      </c>
      <c r="KN12" s="5" t="n">
        <v>1.051</v>
      </c>
      <c r="KO12" s="4" t="n">
        <v>1.051</v>
      </c>
      <c r="KP12" s="9" t="n">
        <f aca="false">KO12/KK12</f>
        <v>2.11468812877264</v>
      </c>
      <c r="KQ12" s="9" t="s">
        <v>1063</v>
      </c>
      <c r="KR12" s="5" t="n">
        <v>1.053</v>
      </c>
      <c r="KS12" s="4" t="n">
        <v>1.053</v>
      </c>
      <c r="KT12" s="5" t="n">
        <v>0.99</v>
      </c>
      <c r="KU12" s="5" t="n">
        <v>0.99</v>
      </c>
      <c r="KV12" s="8" t="n">
        <f aca="false">KJ12/KT12</f>
        <v>0.502020202020202</v>
      </c>
      <c r="KW12" s="5" t="n">
        <v>999</v>
      </c>
      <c r="KX12" s="5" t="n">
        <v>999</v>
      </c>
      <c r="KY12" s="34" t="n">
        <v>999</v>
      </c>
      <c r="KZ12" s="34" t="n">
        <v>999</v>
      </c>
      <c r="LA12" s="5" t="n">
        <v>0.666486714305892</v>
      </c>
      <c r="LB12" s="5" t="n">
        <v>0.652</v>
      </c>
      <c r="LC12" s="8" t="n">
        <f aca="false">LB12-QG12</f>
        <v>0.255</v>
      </c>
      <c r="LD12" s="5" t="n">
        <v>0.593467445666447</v>
      </c>
      <c r="LE12" s="5" t="n">
        <v>0.656</v>
      </c>
      <c r="LF12" s="5" t="n">
        <v>0.582831419535628</v>
      </c>
      <c r="LG12" s="5" t="n">
        <v>0.647</v>
      </c>
      <c r="LH12" s="34" t="n">
        <f aca="false">LG12/LE12</f>
        <v>0.986280487804878</v>
      </c>
      <c r="LI12" s="9" t="s">
        <v>1060</v>
      </c>
      <c r="LJ12" s="5" t="n">
        <v>0.788461258064808</v>
      </c>
      <c r="LK12" s="5" t="n">
        <v>0.821</v>
      </c>
      <c r="LL12" s="5" t="n">
        <v>0.424472808254534</v>
      </c>
      <c r="LM12" s="5" t="n">
        <v>0.513</v>
      </c>
      <c r="LN12" s="35" t="n">
        <f aca="false">LM12/LK12</f>
        <v>0.624847746650426</v>
      </c>
      <c r="LO12" s="9" t="s">
        <v>1100</v>
      </c>
      <c r="LP12" s="5" t="n">
        <v>0.0380305255014189</v>
      </c>
      <c r="LQ12" s="5" t="n">
        <v>0.186</v>
      </c>
      <c r="LR12" s="5" t="n">
        <v>0.387837607137267</v>
      </c>
      <c r="LS12" s="5" t="n">
        <v>0.482</v>
      </c>
      <c r="LT12" s="5" t="n">
        <v>0.667919628582185</v>
      </c>
      <c r="LU12" s="5" t="n">
        <v>0.719</v>
      </c>
      <c r="LV12" s="9" t="n">
        <f aca="false">LU12/LQ12</f>
        <v>3.86559139784946</v>
      </c>
      <c r="LW12" s="9" t="s">
        <v>1063</v>
      </c>
      <c r="LX12" s="7" t="n">
        <v>0.790824819427213</v>
      </c>
      <c r="LY12" s="7" t="n">
        <v>0.823</v>
      </c>
      <c r="LZ12" s="5" t="n">
        <v>999</v>
      </c>
      <c r="MA12" s="5" t="n">
        <v>999</v>
      </c>
      <c r="MB12" s="34" t="n">
        <v>999</v>
      </c>
      <c r="MC12" s="34" t="n">
        <v>999</v>
      </c>
      <c r="MD12" s="8"/>
      <c r="ME12" s="5" t="n">
        <v>999</v>
      </c>
      <c r="MF12" s="15" t="n">
        <v>999</v>
      </c>
      <c r="MG12" s="34" t="n">
        <v>999</v>
      </c>
      <c r="MH12" s="34" t="n">
        <v>999</v>
      </c>
      <c r="MI12" s="5" t="n">
        <v>999</v>
      </c>
      <c r="MJ12" s="5" t="n">
        <v>999</v>
      </c>
      <c r="MK12" s="5" t="n">
        <v>999</v>
      </c>
      <c r="ML12" s="5" t="n">
        <v>999</v>
      </c>
      <c r="MM12" s="5" t="n">
        <v>999</v>
      </c>
      <c r="MN12" s="5" t="n">
        <v>999</v>
      </c>
      <c r="MO12" s="34" t="n">
        <v>999</v>
      </c>
      <c r="MP12" s="34" t="n">
        <v>999</v>
      </c>
      <c r="MQ12" s="5" t="n">
        <v>999</v>
      </c>
      <c r="MR12" s="5" t="n">
        <v>999</v>
      </c>
      <c r="MS12" s="5" t="n">
        <v>999</v>
      </c>
      <c r="MT12" s="5" t="n">
        <v>999</v>
      </c>
      <c r="MU12" s="34" t="n">
        <v>999</v>
      </c>
      <c r="MV12" s="34" t="n">
        <v>999</v>
      </c>
      <c r="MW12" s="5" t="n">
        <v>999</v>
      </c>
      <c r="MX12" s="5" t="n">
        <v>999</v>
      </c>
      <c r="MY12" s="5" t="n">
        <v>999</v>
      </c>
      <c r="MZ12" s="5" t="n">
        <v>999</v>
      </c>
      <c r="NA12" s="5" t="n">
        <v>999</v>
      </c>
      <c r="NB12" s="5" t="n">
        <v>999</v>
      </c>
      <c r="NC12" s="34" t="n">
        <v>999</v>
      </c>
      <c r="ND12" s="34" t="n">
        <v>999</v>
      </c>
      <c r="NE12" s="5" t="n">
        <v>999</v>
      </c>
      <c r="NF12" s="5" t="n">
        <v>999</v>
      </c>
      <c r="NG12" s="5" t="n">
        <v>999</v>
      </c>
      <c r="NH12" s="34" t="n">
        <v>999</v>
      </c>
      <c r="NI12" s="34" t="n">
        <v>999</v>
      </c>
      <c r="NJ12" s="8"/>
      <c r="NK12" s="5" t="n">
        <v>999</v>
      </c>
      <c r="NL12" s="5" t="n">
        <v>999</v>
      </c>
      <c r="NM12" s="5" t="n">
        <v>999</v>
      </c>
      <c r="NN12" s="34" t="n">
        <v>999</v>
      </c>
      <c r="NO12" s="34" t="n">
        <v>999</v>
      </c>
      <c r="NP12" s="5" t="n">
        <v>999</v>
      </c>
      <c r="NQ12" s="5" t="n">
        <v>999</v>
      </c>
      <c r="NR12" s="5" t="n">
        <v>999</v>
      </c>
      <c r="NS12" s="5" t="n">
        <v>999</v>
      </c>
      <c r="NT12" s="5" t="n">
        <v>999</v>
      </c>
      <c r="NU12" s="5" t="n">
        <v>999</v>
      </c>
      <c r="NV12" s="34" t="n">
        <v>999</v>
      </c>
      <c r="NW12" s="34" t="n">
        <v>999</v>
      </c>
      <c r="NX12" s="5" t="n">
        <v>999</v>
      </c>
      <c r="NY12" s="5" t="n">
        <v>999</v>
      </c>
      <c r="NZ12" s="5" t="n">
        <v>999</v>
      </c>
      <c r="OA12" s="5" t="n">
        <v>999</v>
      </c>
      <c r="OB12" s="34" t="n">
        <v>999</v>
      </c>
      <c r="OC12" s="34" t="n">
        <v>999</v>
      </c>
      <c r="OD12" s="5" t="n">
        <v>999</v>
      </c>
      <c r="OE12" s="5" t="n">
        <v>999</v>
      </c>
      <c r="OF12" s="5" t="n">
        <v>999</v>
      </c>
      <c r="OG12" s="5" t="n">
        <v>999</v>
      </c>
      <c r="OH12" s="5" t="n">
        <v>999</v>
      </c>
      <c r="OI12" s="5" t="n">
        <v>999</v>
      </c>
      <c r="OJ12" s="34" t="n">
        <v>999</v>
      </c>
      <c r="OK12" s="34" t="n">
        <v>999</v>
      </c>
      <c r="OL12" s="5" t="n">
        <v>999</v>
      </c>
      <c r="OM12" s="5" t="n">
        <v>999</v>
      </c>
      <c r="ON12" s="7" t="n">
        <v>999</v>
      </c>
      <c r="OO12" s="5" t="n">
        <v>999</v>
      </c>
      <c r="OP12" s="34" t="n">
        <v>999</v>
      </c>
      <c r="OQ12" s="34" t="n">
        <v>999</v>
      </c>
      <c r="OR12" s="8"/>
      <c r="OS12" s="5" t="n">
        <v>999</v>
      </c>
      <c r="OT12" s="5" t="n">
        <v>999</v>
      </c>
      <c r="OU12" s="34" t="n">
        <v>999</v>
      </c>
      <c r="OV12" s="34" t="n">
        <v>999</v>
      </c>
      <c r="OW12" s="5" t="n">
        <v>2015</v>
      </c>
      <c r="OX12" s="5" t="n">
        <v>0.666</v>
      </c>
      <c r="OY12" s="5" t="n">
        <v>0.666</v>
      </c>
      <c r="OZ12" s="8" t="n">
        <f aca="false">1-OY12</f>
        <v>0.334</v>
      </c>
      <c r="PA12" s="5" t="n">
        <v>0.677</v>
      </c>
      <c r="PB12" s="5" t="n">
        <v>0.677</v>
      </c>
      <c r="PC12" s="5" t="n">
        <v>0.653</v>
      </c>
      <c r="PD12" s="5" t="n">
        <v>0.653</v>
      </c>
      <c r="PE12" s="34" t="n">
        <f aca="false">PD12/PB12</f>
        <v>0.964549483013294</v>
      </c>
      <c r="PF12" s="9" t="s">
        <v>1060</v>
      </c>
      <c r="PG12" s="5" t="n">
        <v>0.804</v>
      </c>
      <c r="PH12" s="5" t="n">
        <v>0.804</v>
      </c>
      <c r="PI12" s="5" t="n">
        <v>0.572</v>
      </c>
      <c r="PJ12" s="5" t="n">
        <v>0.572</v>
      </c>
      <c r="PK12" s="35" t="n">
        <f aca="false">PJ12/PH12</f>
        <v>0.711442786069652</v>
      </c>
      <c r="PL12" s="9" t="s">
        <v>1065</v>
      </c>
      <c r="PM12" s="5" t="n">
        <v>0.343</v>
      </c>
      <c r="PN12" s="5" t="n">
        <v>0.343</v>
      </c>
      <c r="PO12" s="5" t="n">
        <v>0.612</v>
      </c>
      <c r="PP12" s="5" t="n">
        <v>0.612</v>
      </c>
      <c r="PQ12" s="5" t="n">
        <v>0.778</v>
      </c>
      <c r="PR12" s="5" t="n">
        <v>0.778</v>
      </c>
      <c r="PS12" s="9" t="n">
        <f aca="false">PR12/PN12</f>
        <v>2.26822157434402</v>
      </c>
      <c r="PT12" s="9" t="s">
        <v>1063</v>
      </c>
      <c r="PU12" s="5" t="n">
        <v>0.826</v>
      </c>
      <c r="PV12" s="5" t="n">
        <v>0.826</v>
      </c>
      <c r="PW12" s="5" t="n">
        <v>0.843</v>
      </c>
      <c r="PX12" s="5" t="n">
        <v>0.843</v>
      </c>
      <c r="PY12" s="9" t="n">
        <f aca="false">PX12/PR12</f>
        <v>1.08354755784062</v>
      </c>
      <c r="PZ12" s="9" t="s">
        <v>1066</v>
      </c>
      <c r="QA12" s="8" t="n">
        <f aca="false">PM12/PW12</f>
        <v>0.406880189798339</v>
      </c>
      <c r="QB12" s="5" t="n">
        <v>999</v>
      </c>
      <c r="QC12" s="5" t="n">
        <v>999</v>
      </c>
      <c r="QD12" s="34" t="n">
        <v>999</v>
      </c>
      <c r="QE12" s="34" t="n">
        <v>999</v>
      </c>
      <c r="QF12" s="5" t="n">
        <v>0.422101979099003</v>
      </c>
      <c r="QG12" s="5" t="n">
        <v>0.397</v>
      </c>
      <c r="QH12" s="8" t="n">
        <f aca="false">1-QG12</f>
        <v>0.603</v>
      </c>
      <c r="QI12" s="5" t="n">
        <v>0.283840907191474</v>
      </c>
      <c r="QJ12" s="5" t="n">
        <v>0.394</v>
      </c>
      <c r="QK12" s="5" t="n">
        <v>0.290931591278687</v>
      </c>
      <c r="QL12" s="5" t="n">
        <v>0.4</v>
      </c>
      <c r="QM12" s="34" t="n">
        <f aca="false">QL12/QJ12</f>
        <v>1.01522842639594</v>
      </c>
      <c r="QN12" s="9" t="s">
        <v>1064</v>
      </c>
      <c r="QO12" s="5" t="n">
        <v>0.425654588935737</v>
      </c>
      <c r="QP12" s="5" t="n">
        <v>0.514</v>
      </c>
      <c r="QQ12" s="5" t="n">
        <v>0.173935303839671</v>
      </c>
      <c r="QR12" s="5" t="n">
        <v>0.301</v>
      </c>
      <c r="QS12" s="35" t="n">
        <f aca="false">QR12/QP12</f>
        <v>0.585603112840467</v>
      </c>
      <c r="QT12" s="9" t="s">
        <v>1065</v>
      </c>
      <c r="QU12" s="5" t="n">
        <v>0</v>
      </c>
      <c r="QV12" s="5" t="n">
        <v>0.094</v>
      </c>
      <c r="QW12" s="5" t="n">
        <v>0.1361183220412</v>
      </c>
      <c r="QX12" s="5" t="n">
        <v>0.269</v>
      </c>
      <c r="QY12" s="5" t="n">
        <v>0.325203231033551</v>
      </c>
      <c r="QZ12" s="5" t="n">
        <v>0.429</v>
      </c>
      <c r="RA12" s="9" t="n">
        <f aca="false">QZ12/QV12</f>
        <v>4.56382978723404</v>
      </c>
      <c r="RB12" s="9" t="s">
        <v>1063</v>
      </c>
      <c r="RC12" s="5" t="n">
        <v>0.436290615066556</v>
      </c>
      <c r="RD12" s="5" t="n">
        <v>0.523</v>
      </c>
      <c r="RE12" s="5" t="n">
        <v>0.548559779780764</v>
      </c>
      <c r="RF12" s="5" t="n">
        <v>0.618</v>
      </c>
      <c r="RG12" s="9" t="n">
        <f aca="false">RF12/QZ12</f>
        <v>1.44055944055944</v>
      </c>
      <c r="RH12" s="9" t="s">
        <v>1066</v>
      </c>
      <c r="RI12" s="8" t="n">
        <f aca="false">QU12/RE12</f>
        <v>0</v>
      </c>
      <c r="RJ12" s="5" t="n">
        <v>999</v>
      </c>
      <c r="RK12" s="5" t="n">
        <v>999</v>
      </c>
      <c r="RL12" s="34" t="n">
        <v>999</v>
      </c>
      <c r="RM12" s="34" t="n">
        <v>999</v>
      </c>
      <c r="RN12" s="5" t="n">
        <v>2015</v>
      </c>
      <c r="RO12" s="24" t="n">
        <v>0.744</v>
      </c>
      <c r="RP12" s="24" t="n">
        <v>0.744</v>
      </c>
      <c r="RQ12" s="24" t="n">
        <v>0.7</v>
      </c>
      <c r="RR12" s="24" t="n">
        <v>0.7</v>
      </c>
      <c r="RS12" s="24" t="n">
        <v>0.814</v>
      </c>
      <c r="RT12" s="24" t="n">
        <v>0.814</v>
      </c>
      <c r="RU12" s="34" t="n">
        <f aca="false">RT12/RR12</f>
        <v>1.16285714285714</v>
      </c>
      <c r="RV12" s="9" t="s">
        <v>1064</v>
      </c>
      <c r="RW12" s="24" t="n">
        <v>0.844</v>
      </c>
      <c r="RX12" s="24" t="n">
        <v>0.844</v>
      </c>
      <c r="RY12" s="24" t="n">
        <v>0.697</v>
      </c>
      <c r="RZ12" s="24" t="n">
        <v>0.697</v>
      </c>
      <c r="SA12" s="35" t="n">
        <f aca="false">RZ12/RX12</f>
        <v>0.825829383886256</v>
      </c>
      <c r="SB12" s="9" t="s">
        <v>1065</v>
      </c>
      <c r="SC12" s="5" t="n">
        <v>999</v>
      </c>
      <c r="SD12" s="5" t="n">
        <v>999</v>
      </c>
      <c r="SE12" s="5" t="n">
        <v>999</v>
      </c>
      <c r="SF12" s="5" t="n">
        <v>999</v>
      </c>
      <c r="SG12" s="5" t="n">
        <v>999</v>
      </c>
      <c r="SH12" s="5" t="n">
        <v>999</v>
      </c>
      <c r="SI12" s="34" t="n">
        <v>999</v>
      </c>
      <c r="SJ12" s="34" t="n">
        <v>999</v>
      </c>
      <c r="SK12" s="5" t="n">
        <v>999</v>
      </c>
      <c r="SL12" s="5" t="n">
        <v>999</v>
      </c>
      <c r="SM12" s="5" t="n">
        <v>999</v>
      </c>
      <c r="SN12" s="5" t="n">
        <v>999</v>
      </c>
      <c r="SO12" s="34" t="n">
        <v>999</v>
      </c>
      <c r="SP12" s="34" t="n">
        <v>999</v>
      </c>
      <c r="SQ12" s="8"/>
      <c r="SR12" s="5" t="n">
        <v>999</v>
      </c>
      <c r="SS12" s="5" t="n">
        <v>999</v>
      </c>
      <c r="ST12" s="34" t="n">
        <v>999</v>
      </c>
      <c r="SU12" s="34" t="n">
        <v>999</v>
      </c>
      <c r="SV12" s="5" t="n">
        <v>999</v>
      </c>
      <c r="SW12" s="5" t="n">
        <v>999</v>
      </c>
      <c r="SX12" s="24" t="n">
        <v>0.82155111713847</v>
      </c>
      <c r="SY12" s="24" t="n">
        <v>0.849</v>
      </c>
      <c r="SZ12" s="24" t="n">
        <v>0.841641388718907</v>
      </c>
      <c r="TA12" s="24" t="n">
        <v>0.866</v>
      </c>
      <c r="TB12" s="34" t="n">
        <f aca="false">TA12/SY12</f>
        <v>1.02002355712603</v>
      </c>
      <c r="TC12" s="9" t="s">
        <v>1064</v>
      </c>
      <c r="TD12" s="5" t="n">
        <v>999</v>
      </c>
      <c r="TE12" s="5" t="n">
        <v>999</v>
      </c>
      <c r="TF12" s="5" t="n">
        <v>999</v>
      </c>
      <c r="TG12" s="5" t="n">
        <v>999</v>
      </c>
      <c r="TH12" s="34" t="n">
        <v>999</v>
      </c>
      <c r="TI12" s="34" t="n">
        <v>999</v>
      </c>
      <c r="TJ12" s="5" t="n">
        <v>999</v>
      </c>
      <c r="TK12" s="5" t="n">
        <v>999</v>
      </c>
      <c r="TL12" s="5" t="n">
        <v>999</v>
      </c>
      <c r="TM12" s="5" t="n">
        <v>999</v>
      </c>
      <c r="TN12" s="5" t="n">
        <v>999</v>
      </c>
      <c r="TO12" s="5" t="n">
        <v>999</v>
      </c>
      <c r="TP12" s="34" t="n">
        <v>999</v>
      </c>
      <c r="TQ12" s="34" t="n">
        <v>999</v>
      </c>
      <c r="TR12" s="5" t="n">
        <v>999</v>
      </c>
      <c r="TS12" s="5" t="n">
        <v>999</v>
      </c>
      <c r="TT12" s="5" t="n">
        <v>999</v>
      </c>
      <c r="TU12" s="5" t="n">
        <v>999</v>
      </c>
      <c r="TV12" s="34" t="n">
        <v>999</v>
      </c>
      <c r="TW12" s="34" t="n">
        <v>999</v>
      </c>
      <c r="TX12" s="8"/>
      <c r="TY12" s="5" t="n">
        <v>999</v>
      </c>
      <c r="TZ12" s="5" t="n">
        <v>999</v>
      </c>
      <c r="UA12" s="34" t="n">
        <v>999</v>
      </c>
      <c r="UB12" s="34" t="n">
        <v>999</v>
      </c>
      <c r="UC12" s="5" t="n">
        <v>999</v>
      </c>
      <c r="UD12" s="5" t="n">
        <v>999</v>
      </c>
      <c r="UE12" s="5" t="n">
        <v>999</v>
      </c>
      <c r="UF12" s="5" t="n">
        <v>999</v>
      </c>
      <c r="UG12" s="5" t="n">
        <v>999</v>
      </c>
      <c r="UH12" s="5" t="n">
        <v>999</v>
      </c>
      <c r="UI12" s="34" t="n">
        <v>999</v>
      </c>
      <c r="UJ12" s="34" t="n">
        <v>999</v>
      </c>
      <c r="UK12" s="5" t="n">
        <v>999</v>
      </c>
      <c r="UL12" s="5" t="n">
        <v>999</v>
      </c>
      <c r="UM12" s="5" t="n">
        <v>999</v>
      </c>
      <c r="UN12" s="5" t="n">
        <v>999</v>
      </c>
      <c r="UO12" s="34" t="n">
        <v>999</v>
      </c>
      <c r="UP12" s="34" t="n">
        <v>999</v>
      </c>
      <c r="UQ12" s="5" t="n">
        <v>999</v>
      </c>
      <c r="UR12" s="5" t="n">
        <v>999</v>
      </c>
      <c r="US12" s="5" t="n">
        <v>999</v>
      </c>
      <c r="UT12" s="5" t="n">
        <v>999</v>
      </c>
      <c r="UU12" s="5" t="n">
        <v>999</v>
      </c>
      <c r="UV12" s="5" t="n">
        <v>999</v>
      </c>
      <c r="UW12" s="34" t="n">
        <v>999</v>
      </c>
      <c r="UX12" s="34" t="n">
        <v>999</v>
      </c>
      <c r="UY12" s="5" t="n">
        <v>999</v>
      </c>
      <c r="UZ12" s="5" t="n">
        <v>999</v>
      </c>
      <c r="VA12" s="5" t="n">
        <v>999</v>
      </c>
      <c r="VB12" s="5" t="n">
        <v>999</v>
      </c>
      <c r="VC12" s="34" t="n">
        <v>999</v>
      </c>
      <c r="VD12" s="34" t="n">
        <v>999</v>
      </c>
      <c r="VE12" s="8"/>
      <c r="VF12" s="5" t="n">
        <v>999</v>
      </c>
      <c r="VG12" s="5" t="n">
        <v>999</v>
      </c>
      <c r="VH12" s="34" t="n">
        <v>999</v>
      </c>
      <c r="VI12" s="34" t="n">
        <v>999</v>
      </c>
      <c r="VJ12" s="5" t="n">
        <v>999</v>
      </c>
      <c r="VK12" s="5" t="n">
        <v>999</v>
      </c>
      <c r="VL12" s="24" t="n">
        <v>0.896003300054207</v>
      </c>
      <c r="VM12" s="24" t="n">
        <v>0.912</v>
      </c>
      <c r="VN12" s="24" t="n">
        <v>0.90309398414142</v>
      </c>
      <c r="VO12" s="24" t="n">
        <v>0.918</v>
      </c>
      <c r="VP12" s="34" t="n">
        <f aca="false">VO12/VM12</f>
        <v>1.00657894736842</v>
      </c>
      <c r="VQ12" s="9" t="s">
        <v>1064</v>
      </c>
      <c r="VR12" s="5" t="n">
        <v>999</v>
      </c>
      <c r="VS12" s="5" t="n">
        <v>999</v>
      </c>
      <c r="VT12" s="5" t="n">
        <v>999</v>
      </c>
      <c r="VU12" s="5" t="n">
        <v>999</v>
      </c>
      <c r="VV12" s="34" t="n">
        <v>999</v>
      </c>
      <c r="VW12" s="34" t="n">
        <v>999</v>
      </c>
      <c r="VX12" s="5" t="n">
        <v>999</v>
      </c>
      <c r="VY12" s="5" t="n">
        <v>999</v>
      </c>
      <c r="VZ12" s="5" t="n">
        <v>999</v>
      </c>
      <c r="WA12" s="5" t="n">
        <v>999</v>
      </c>
      <c r="WB12" s="5" t="n">
        <v>999</v>
      </c>
      <c r="WC12" s="5" t="n">
        <v>999</v>
      </c>
      <c r="WD12" s="34" t="n">
        <v>999</v>
      </c>
      <c r="WE12" s="34" t="n">
        <v>999</v>
      </c>
      <c r="WF12" s="5" t="n">
        <v>999</v>
      </c>
      <c r="WG12" s="5" t="n">
        <v>999</v>
      </c>
      <c r="WH12" s="5" t="n">
        <v>999</v>
      </c>
      <c r="WI12" s="5" t="n">
        <v>999</v>
      </c>
      <c r="WJ12" s="34" t="n">
        <v>999</v>
      </c>
      <c r="WK12" s="34" t="n">
        <v>999</v>
      </c>
      <c r="WL12" s="8"/>
      <c r="WM12" s="5" t="n">
        <v>999</v>
      </c>
      <c r="WN12" s="5" t="n">
        <v>999</v>
      </c>
      <c r="WO12" s="34" t="n">
        <v>999</v>
      </c>
      <c r="WP12" s="34" t="n">
        <v>999</v>
      </c>
      <c r="WQ12" s="5" t="n">
        <v>2015</v>
      </c>
      <c r="WR12" s="33" t="n">
        <v>0.669297342861179</v>
      </c>
      <c r="WS12" s="33" t="n">
        <v>0.515151515151515</v>
      </c>
      <c r="WT12" s="33" t="n">
        <v>0.838383838383838</v>
      </c>
      <c r="WU12" s="5" t="n">
        <v>1</v>
      </c>
      <c r="WV12" s="5" t="s">
        <v>1050</v>
      </c>
      <c r="WW12" s="5" t="n">
        <v>1</v>
      </c>
      <c r="WX12" s="5" t="s">
        <v>1050</v>
      </c>
      <c r="WY12" s="5" t="n">
        <v>1</v>
      </c>
      <c r="WZ12" s="5" t="s">
        <v>1050</v>
      </c>
      <c r="XA12" s="5" t="n">
        <v>1</v>
      </c>
      <c r="XB12" s="5" t="s">
        <v>1050</v>
      </c>
      <c r="XC12" s="5" t="n">
        <v>1</v>
      </c>
      <c r="XD12" s="5" t="s">
        <v>1050</v>
      </c>
      <c r="XE12" s="5" t="n">
        <v>1</v>
      </c>
      <c r="XF12" s="5" t="s">
        <v>1050</v>
      </c>
      <c r="XG12" s="5" t="n">
        <v>1</v>
      </c>
      <c r="XH12" s="5" t="s">
        <v>1050</v>
      </c>
      <c r="XI12" s="5" t="n">
        <v>1</v>
      </c>
      <c r="XJ12" s="5" t="s">
        <v>1050</v>
      </c>
      <c r="XK12" s="5" t="n">
        <v>1</v>
      </c>
      <c r="XL12" s="5" t="s">
        <v>1050</v>
      </c>
      <c r="XM12" s="5" t="n">
        <v>1</v>
      </c>
      <c r="XN12" s="5" t="s">
        <v>1050</v>
      </c>
      <c r="XO12" s="5" t="n">
        <v>1</v>
      </c>
      <c r="XP12" s="5" t="s">
        <v>1050</v>
      </c>
      <c r="XQ12" s="5" t="n">
        <v>1</v>
      </c>
      <c r="XR12" s="5" t="s">
        <v>1050</v>
      </c>
      <c r="XS12" s="5" t="n">
        <v>1</v>
      </c>
      <c r="XT12" s="5" t="s">
        <v>1050</v>
      </c>
      <c r="XU12" s="5" t="n">
        <v>1</v>
      </c>
      <c r="XV12" s="5" t="s">
        <v>1050</v>
      </c>
      <c r="XW12" s="5" t="n">
        <v>1</v>
      </c>
      <c r="XX12" s="5" t="s">
        <v>1050</v>
      </c>
      <c r="XY12" s="5" t="n">
        <v>1</v>
      </c>
      <c r="XZ12" s="5" t="s">
        <v>1050</v>
      </c>
      <c r="YA12" s="5" t="n">
        <v>1</v>
      </c>
      <c r="YB12" s="5" t="s">
        <v>1050</v>
      </c>
      <c r="YC12" s="5" t="n">
        <v>1</v>
      </c>
      <c r="YD12" s="5" t="s">
        <v>1050</v>
      </c>
      <c r="YE12" s="5" t="n">
        <v>1</v>
      </c>
      <c r="YF12" s="5" t="s">
        <v>1050</v>
      </c>
      <c r="YG12" s="5" t="n">
        <v>0</v>
      </c>
      <c r="YH12" s="5" t="s">
        <v>1051</v>
      </c>
      <c r="YI12" s="33" t="n">
        <v>0.947368421052632</v>
      </c>
      <c r="YJ12" s="33" t="n">
        <v>1</v>
      </c>
      <c r="YK12" s="5" t="n">
        <v>1</v>
      </c>
      <c r="YL12" s="5" t="s">
        <v>1050</v>
      </c>
      <c r="YM12" s="5" t="n">
        <v>0</v>
      </c>
      <c r="YN12" s="5" t="s">
        <v>1050</v>
      </c>
      <c r="YO12" s="5" t="n">
        <v>1</v>
      </c>
      <c r="YP12" s="5" t="s">
        <v>1050</v>
      </c>
      <c r="YQ12" s="5" t="n">
        <v>0.33</v>
      </c>
      <c r="YR12" s="5" t="s">
        <v>1084</v>
      </c>
      <c r="YS12" s="33" t="n">
        <v>0.5825</v>
      </c>
      <c r="YT12" s="33" t="n">
        <v>1</v>
      </c>
      <c r="YU12" s="5" t="n">
        <v>1</v>
      </c>
      <c r="YV12" s="5" t="s">
        <v>1050</v>
      </c>
      <c r="YW12" s="5" t="n">
        <v>1</v>
      </c>
      <c r="YX12" s="5" t="s">
        <v>1050</v>
      </c>
      <c r="YY12" s="5" t="n">
        <v>1</v>
      </c>
      <c r="YZ12" s="5" t="s">
        <v>1050</v>
      </c>
      <c r="ZA12" s="5" t="n">
        <v>1</v>
      </c>
      <c r="ZB12" s="5" t="s">
        <v>1050</v>
      </c>
      <c r="ZC12" s="5" t="n">
        <v>1</v>
      </c>
      <c r="ZD12" s="5" t="s">
        <v>1050</v>
      </c>
      <c r="ZE12" s="5" t="n">
        <v>1</v>
      </c>
      <c r="ZF12" s="5" t="s">
        <v>1050</v>
      </c>
      <c r="ZG12" s="5" t="n">
        <v>1</v>
      </c>
      <c r="ZH12" s="5" t="s">
        <v>1050</v>
      </c>
      <c r="ZI12" s="5" t="n">
        <v>1</v>
      </c>
      <c r="ZJ12" s="5" t="s">
        <v>1050</v>
      </c>
      <c r="ZK12" s="5" t="n">
        <v>999</v>
      </c>
      <c r="ZL12" s="5" t="n">
        <v>999</v>
      </c>
      <c r="ZM12" s="5" t="n">
        <v>999</v>
      </c>
      <c r="ZN12" s="5" t="n">
        <v>999</v>
      </c>
      <c r="ZO12" s="5" t="n">
        <v>999</v>
      </c>
      <c r="ZP12" s="5" t="n">
        <v>999</v>
      </c>
      <c r="ZQ12" s="34" t="n">
        <v>999</v>
      </c>
      <c r="ZR12" s="34" t="n">
        <v>999</v>
      </c>
      <c r="ZS12" s="5" t="n">
        <v>999</v>
      </c>
      <c r="ZT12" s="5" t="n">
        <v>999</v>
      </c>
      <c r="ZU12" s="5" t="n">
        <v>999</v>
      </c>
      <c r="ZV12" s="5" t="n">
        <v>999</v>
      </c>
      <c r="ZW12" s="34" t="n">
        <v>999</v>
      </c>
      <c r="ZX12" s="34" t="n">
        <v>999</v>
      </c>
      <c r="ZY12" s="5" t="n">
        <v>999</v>
      </c>
      <c r="ZZ12" s="5" t="n">
        <v>999</v>
      </c>
      <c r="AAA12" s="5" t="n">
        <v>999</v>
      </c>
      <c r="AAB12" s="5" t="n">
        <v>999</v>
      </c>
      <c r="AAC12" s="5" t="n">
        <v>999</v>
      </c>
      <c r="AAD12" s="5" t="n">
        <v>999</v>
      </c>
      <c r="AAE12" s="34" t="n">
        <v>999</v>
      </c>
      <c r="AAF12" s="34" t="n">
        <v>999</v>
      </c>
      <c r="AAG12" s="5" t="n">
        <v>999</v>
      </c>
      <c r="AAH12" s="5" t="n">
        <v>999</v>
      </c>
      <c r="AAI12" s="5" t="n">
        <v>999</v>
      </c>
      <c r="AAJ12" s="5" t="n">
        <v>999</v>
      </c>
      <c r="AAK12" s="34" t="n">
        <v>999</v>
      </c>
      <c r="AAL12" s="34" t="n">
        <v>999</v>
      </c>
      <c r="AAM12" s="8"/>
      <c r="AAN12" s="5" t="n">
        <v>999</v>
      </c>
      <c r="AAO12" s="5" t="n">
        <v>999</v>
      </c>
      <c r="AAP12" s="34" t="n">
        <v>999</v>
      </c>
      <c r="AAQ12" s="34" t="n">
        <v>999</v>
      </c>
      <c r="AAR12" s="5" t="n">
        <v>999</v>
      </c>
      <c r="AAS12" s="5" t="n">
        <v>999</v>
      </c>
      <c r="AAT12" s="5" t="n">
        <v>999</v>
      </c>
      <c r="AAU12" s="5" t="n">
        <v>999</v>
      </c>
      <c r="AAV12" s="5" t="n">
        <v>999</v>
      </c>
      <c r="AAW12" s="5" t="n">
        <v>999</v>
      </c>
      <c r="AAX12" s="34" t="n">
        <v>999</v>
      </c>
      <c r="AAY12" s="34" t="n">
        <v>999</v>
      </c>
      <c r="AAZ12" s="5" t="n">
        <v>999</v>
      </c>
      <c r="ABA12" s="5" t="n">
        <v>999</v>
      </c>
      <c r="ABB12" s="5" t="n">
        <v>999</v>
      </c>
      <c r="ABC12" s="5" t="n">
        <v>999</v>
      </c>
      <c r="ABD12" s="34" t="n">
        <v>999</v>
      </c>
      <c r="ABE12" s="34" t="n">
        <v>999</v>
      </c>
      <c r="ABF12" s="5" t="n">
        <v>999</v>
      </c>
      <c r="ABG12" s="5" t="n">
        <v>999</v>
      </c>
      <c r="ABH12" s="5" t="n">
        <v>999</v>
      </c>
      <c r="ABI12" s="5" t="n">
        <v>999</v>
      </c>
      <c r="ABJ12" s="5" t="n">
        <v>999</v>
      </c>
      <c r="ABK12" s="5" t="n">
        <v>999</v>
      </c>
      <c r="ABL12" s="34" t="n">
        <v>999</v>
      </c>
      <c r="ABM12" s="34" t="n">
        <v>999</v>
      </c>
      <c r="ABN12" s="5" t="n">
        <v>999</v>
      </c>
      <c r="ABO12" s="5" t="n">
        <v>999</v>
      </c>
      <c r="ABP12" s="5" t="n">
        <v>999</v>
      </c>
      <c r="ABQ12" s="5" t="n">
        <v>999</v>
      </c>
      <c r="ABR12" s="34" t="n">
        <v>999</v>
      </c>
      <c r="ABS12" s="34" t="n">
        <v>999</v>
      </c>
      <c r="ABT12" s="8"/>
      <c r="ABU12" s="5" t="n">
        <v>999</v>
      </c>
      <c r="ABV12" s="5" t="n">
        <v>999</v>
      </c>
      <c r="ABW12" s="34" t="n">
        <v>999</v>
      </c>
      <c r="ABX12" s="34" t="n">
        <v>999</v>
      </c>
      <c r="ABY12" s="5" t="n">
        <v>999</v>
      </c>
      <c r="ABZ12" s="5" t="n">
        <v>999</v>
      </c>
      <c r="ACA12" s="5" t="n">
        <v>999</v>
      </c>
      <c r="ACB12" s="5" t="n">
        <v>999</v>
      </c>
      <c r="ACC12" s="5" t="n">
        <v>999</v>
      </c>
      <c r="ACD12" s="5" t="n">
        <v>999</v>
      </c>
      <c r="ACE12" s="34" t="n">
        <v>999</v>
      </c>
      <c r="ACF12" s="34" t="n">
        <v>999</v>
      </c>
      <c r="ACG12" s="5" t="n">
        <v>999</v>
      </c>
      <c r="ACH12" s="5" t="n">
        <v>999</v>
      </c>
      <c r="ACI12" s="5" t="n">
        <v>999</v>
      </c>
      <c r="ACJ12" s="5" t="n">
        <v>999</v>
      </c>
      <c r="ACK12" s="34" t="n">
        <v>999</v>
      </c>
      <c r="ACL12" s="34" t="n">
        <v>999</v>
      </c>
      <c r="ACM12" s="5" t="n">
        <v>999</v>
      </c>
      <c r="ACN12" s="5" t="n">
        <v>999</v>
      </c>
      <c r="ACO12" s="5" t="n">
        <v>999</v>
      </c>
      <c r="ACP12" s="5" t="n">
        <v>999</v>
      </c>
      <c r="ACQ12" s="5" t="n">
        <v>999</v>
      </c>
      <c r="ACR12" s="5" t="n">
        <v>999</v>
      </c>
      <c r="ACS12" s="34" t="n">
        <v>999</v>
      </c>
      <c r="ACT12" s="34" t="n">
        <v>999</v>
      </c>
      <c r="ACU12" s="5" t="n">
        <v>999</v>
      </c>
      <c r="ACV12" s="5" t="n">
        <v>999</v>
      </c>
      <c r="ACW12" s="5" t="n">
        <v>999</v>
      </c>
      <c r="ACX12" s="5" t="n">
        <v>999</v>
      </c>
      <c r="ACY12" s="34" t="n">
        <v>999</v>
      </c>
      <c r="ACZ12" s="34" t="n">
        <v>999</v>
      </c>
      <c r="ADA12" s="8"/>
      <c r="ADB12" s="5" t="n">
        <v>999</v>
      </c>
      <c r="ADC12" s="5" t="n">
        <v>999</v>
      </c>
      <c r="ADD12" s="34" t="n">
        <v>999</v>
      </c>
      <c r="ADE12" s="34" t="n">
        <v>999</v>
      </c>
      <c r="ADF12" s="24" t="n">
        <v>0.549565390010831</v>
      </c>
      <c r="ADG12" s="24" t="n">
        <v>0.53</v>
      </c>
      <c r="ADH12" s="5" t="n">
        <v>999</v>
      </c>
      <c r="ADI12" s="5" t="n">
        <v>999</v>
      </c>
      <c r="ADJ12" s="5" t="n">
        <v>999</v>
      </c>
      <c r="ADK12" s="5" t="n">
        <v>999</v>
      </c>
      <c r="ADL12" s="34" t="n">
        <v>999</v>
      </c>
      <c r="ADM12" s="34" t="n">
        <v>999</v>
      </c>
      <c r="ADN12" s="5" t="n">
        <v>999</v>
      </c>
      <c r="ADO12" s="5" t="n">
        <v>999</v>
      </c>
      <c r="ADP12" s="5" t="n">
        <v>999</v>
      </c>
      <c r="ADQ12" s="5" t="n">
        <v>999</v>
      </c>
      <c r="ADR12" s="34" t="n">
        <v>999</v>
      </c>
      <c r="ADS12" s="34" t="n">
        <v>999</v>
      </c>
      <c r="ADT12" s="5" t="n">
        <v>999</v>
      </c>
      <c r="ADU12" s="5" t="n">
        <v>999</v>
      </c>
      <c r="ADV12" s="5" t="n">
        <v>999</v>
      </c>
      <c r="ADW12" s="5" t="n">
        <v>999</v>
      </c>
      <c r="ADX12" s="5" t="n">
        <v>999</v>
      </c>
      <c r="ADY12" s="5" t="n">
        <v>999</v>
      </c>
      <c r="ADZ12" s="34" t="n">
        <v>999</v>
      </c>
      <c r="AEA12" s="34" t="n">
        <v>999</v>
      </c>
      <c r="AEB12" s="5" t="n">
        <v>999</v>
      </c>
      <c r="AEC12" s="5" t="n">
        <v>999</v>
      </c>
      <c r="AED12" s="5" t="n">
        <v>999</v>
      </c>
      <c r="AEE12" s="5" t="n">
        <v>999</v>
      </c>
      <c r="AEF12" s="34" t="n">
        <v>999</v>
      </c>
      <c r="AEG12" s="34" t="n">
        <v>999</v>
      </c>
      <c r="AEH12" s="8"/>
      <c r="AEI12" s="5" t="n">
        <v>999</v>
      </c>
      <c r="AEJ12" s="5" t="n">
        <v>999</v>
      </c>
      <c r="AEK12" s="34" t="n">
        <v>999</v>
      </c>
      <c r="AEL12" s="34" t="n">
        <v>999</v>
      </c>
      <c r="AEM12" s="5" t="n">
        <v>999</v>
      </c>
      <c r="AEN12" s="5" t="n">
        <v>999</v>
      </c>
      <c r="AEO12" s="5" t="n">
        <v>999</v>
      </c>
      <c r="AEP12" s="5" t="n">
        <v>999</v>
      </c>
      <c r="AEQ12" s="5" t="n">
        <v>999</v>
      </c>
      <c r="AER12" s="5" t="n">
        <v>999</v>
      </c>
      <c r="AES12" s="34" t="n">
        <v>999</v>
      </c>
      <c r="AET12" s="34" t="n">
        <v>999</v>
      </c>
      <c r="AEU12" s="5" t="n">
        <v>999</v>
      </c>
      <c r="AEV12" s="5" t="n">
        <v>999</v>
      </c>
      <c r="AEW12" s="5" t="n">
        <v>999</v>
      </c>
      <c r="AEX12" s="5" t="n">
        <v>999</v>
      </c>
      <c r="AEY12" s="34" t="n">
        <v>999</v>
      </c>
      <c r="AEZ12" s="34" t="n">
        <v>999</v>
      </c>
      <c r="AFA12" s="5" t="n">
        <v>999</v>
      </c>
      <c r="AFB12" s="5" t="n">
        <v>999</v>
      </c>
      <c r="AFC12" s="5" t="n">
        <v>999</v>
      </c>
      <c r="AFD12" s="5" t="n">
        <v>999</v>
      </c>
      <c r="AFE12" s="5" t="n">
        <v>999</v>
      </c>
      <c r="AFF12" s="5" t="n">
        <v>999</v>
      </c>
      <c r="AFG12" s="34" t="n">
        <v>999</v>
      </c>
      <c r="AFH12" s="34" t="n">
        <v>999</v>
      </c>
      <c r="AFI12" s="5" t="n">
        <v>999</v>
      </c>
      <c r="AFJ12" s="5" t="n">
        <v>999</v>
      </c>
      <c r="AFK12" s="5" t="n">
        <v>999</v>
      </c>
      <c r="AFL12" s="5" t="n">
        <v>999</v>
      </c>
      <c r="AFM12" s="34" t="n">
        <v>999</v>
      </c>
      <c r="AFN12" s="34" t="n">
        <v>999</v>
      </c>
      <c r="AFO12" s="8"/>
      <c r="AFP12" s="5" t="n">
        <v>999</v>
      </c>
      <c r="AFQ12" s="5" t="n">
        <v>999</v>
      </c>
      <c r="AFR12" s="34" t="n">
        <v>999</v>
      </c>
      <c r="AFS12" s="34" t="n">
        <v>999</v>
      </c>
      <c r="AFT12" s="5" t="n">
        <v>999</v>
      </c>
      <c r="AFU12" s="5" t="n">
        <v>999</v>
      </c>
      <c r="AFV12" s="5" t="n">
        <v>999</v>
      </c>
      <c r="AFW12" s="5" t="n">
        <v>999</v>
      </c>
      <c r="AFX12" s="5" t="n">
        <v>999</v>
      </c>
      <c r="AFY12" s="5" t="n">
        <v>999</v>
      </c>
      <c r="AFZ12" s="34" t="n">
        <v>999</v>
      </c>
      <c r="AGA12" s="34" t="n">
        <v>999</v>
      </c>
      <c r="AGB12" s="5" t="n">
        <v>999</v>
      </c>
      <c r="AGC12" s="5" t="n">
        <v>999</v>
      </c>
      <c r="AGD12" s="5" t="n">
        <v>999</v>
      </c>
      <c r="AGE12" s="5" t="n">
        <v>999</v>
      </c>
      <c r="AGF12" s="34" t="n">
        <v>999</v>
      </c>
      <c r="AGG12" s="34" t="n">
        <v>999</v>
      </c>
      <c r="AGH12" s="5" t="n">
        <v>999</v>
      </c>
      <c r="AGI12" s="5" t="n">
        <v>999</v>
      </c>
      <c r="AGJ12" s="5" t="n">
        <v>999</v>
      </c>
      <c r="AGK12" s="5" t="n">
        <v>999</v>
      </c>
      <c r="AGL12" s="5" t="n">
        <v>999</v>
      </c>
      <c r="AGM12" s="5" t="n">
        <v>999</v>
      </c>
      <c r="AGN12" s="34" t="n">
        <v>999</v>
      </c>
      <c r="AGO12" s="34" t="n">
        <v>999</v>
      </c>
      <c r="AGP12" s="5" t="n">
        <v>999</v>
      </c>
      <c r="AGQ12" s="5" t="n">
        <v>999</v>
      </c>
      <c r="AGR12" s="5" t="n">
        <v>999</v>
      </c>
      <c r="AGS12" s="5" t="n">
        <v>999</v>
      </c>
      <c r="AGT12" s="34" t="n">
        <v>999</v>
      </c>
      <c r="AGU12" s="34" t="n">
        <v>999</v>
      </c>
      <c r="AGV12" s="8"/>
      <c r="AGW12" s="5" t="n">
        <v>999</v>
      </c>
      <c r="AGX12" s="5" t="n">
        <v>999</v>
      </c>
      <c r="AGY12" s="34" t="n">
        <v>999</v>
      </c>
      <c r="AGZ12" s="34" t="n">
        <v>999</v>
      </c>
      <c r="AHA12" s="5" t="n">
        <v>2016</v>
      </c>
      <c r="AHB12" s="24" t="n">
        <v>0.484</v>
      </c>
      <c r="AHC12" s="24" t="n">
        <v>0.484</v>
      </c>
      <c r="AHD12" s="24" t="n">
        <v>0.482</v>
      </c>
      <c r="AHE12" s="24" t="n">
        <v>0.482</v>
      </c>
      <c r="AHF12" s="24" t="n">
        <v>0.477</v>
      </c>
      <c r="AHG12" s="24" t="n">
        <v>0.477</v>
      </c>
      <c r="AHH12" s="34" t="n">
        <f aca="false">AHG12/AHE12</f>
        <v>0.989626556016598</v>
      </c>
      <c r="AHI12" s="9" t="s">
        <v>1060</v>
      </c>
      <c r="AHJ12" s="24" t="n">
        <v>0.677</v>
      </c>
      <c r="AHK12" s="24" t="n">
        <v>0.677</v>
      </c>
      <c r="AHL12" s="24" t="n">
        <v>0.348</v>
      </c>
      <c r="AHM12" s="24" t="n">
        <v>0.348</v>
      </c>
      <c r="AHN12" s="34" t="n">
        <v>999</v>
      </c>
      <c r="AHO12" s="34" t="n">
        <v>999</v>
      </c>
      <c r="AHP12" s="24" t="n">
        <v>0.137</v>
      </c>
      <c r="AHQ12" s="24" t="n">
        <v>0.137</v>
      </c>
      <c r="AHR12" s="24" t="n">
        <v>0.323</v>
      </c>
      <c r="AHS12" s="24" t="n">
        <v>0.323</v>
      </c>
      <c r="AHT12" s="24" t="n">
        <v>0.521</v>
      </c>
      <c r="AHU12" s="24" t="n">
        <v>0.521</v>
      </c>
      <c r="AHV12" s="9" t="n">
        <f aca="false">AHU12/AHQ12</f>
        <v>3.8029197080292</v>
      </c>
      <c r="AHW12" s="9" t="s">
        <v>1063</v>
      </c>
      <c r="AHX12" s="24" t="n">
        <v>0.658</v>
      </c>
      <c r="AHY12" s="24" t="n">
        <v>0.658</v>
      </c>
      <c r="AHZ12" s="24" t="n">
        <v>0.823</v>
      </c>
      <c r="AIA12" s="24" t="n">
        <v>0.823</v>
      </c>
      <c r="AIB12" s="9" t="n">
        <f aca="false">AIA12/AHU12</f>
        <v>1.57965451055662</v>
      </c>
      <c r="AIC12" s="9" t="s">
        <v>1066</v>
      </c>
      <c r="AID12" s="8" t="n">
        <f aca="false">AHP12/AHZ12</f>
        <v>0.166464155528554</v>
      </c>
      <c r="AIE12" s="5" t="n">
        <v>999</v>
      </c>
      <c r="AIF12" s="5" t="n">
        <v>999</v>
      </c>
      <c r="AIG12" s="34" t="n">
        <v>999</v>
      </c>
      <c r="AIH12" s="34" t="n">
        <v>999</v>
      </c>
      <c r="AII12" s="24" t="n">
        <v>0.465</v>
      </c>
      <c r="AIJ12" s="24" t="n">
        <v>0.465</v>
      </c>
      <c r="AIK12" s="24" t="n">
        <v>0.487</v>
      </c>
      <c r="AIL12" s="24" t="n">
        <v>0.487</v>
      </c>
      <c r="AIM12" s="24" t="n">
        <v>0.455</v>
      </c>
      <c r="AIN12" s="24" t="n">
        <v>0.455</v>
      </c>
      <c r="AIO12" s="34" t="n">
        <f aca="false">AIN12/AIL12</f>
        <v>0.93429158110883</v>
      </c>
      <c r="AIP12" s="9" t="s">
        <v>1060</v>
      </c>
      <c r="AIQ12" s="24" t="n">
        <v>0.626</v>
      </c>
      <c r="AIR12" s="24" t="n">
        <v>0.626</v>
      </c>
      <c r="AIS12" s="24" t="n">
        <v>0.37</v>
      </c>
      <c r="AIT12" s="24" t="n">
        <v>0.37</v>
      </c>
      <c r="AIU12" s="35" t="n">
        <f aca="false">AIT12/AIR12</f>
        <v>0.591054313099042</v>
      </c>
      <c r="AIV12" s="9" t="s">
        <v>1065</v>
      </c>
      <c r="AIW12" s="5" t="n">
        <v>999</v>
      </c>
      <c r="AIX12" s="5" t="n">
        <v>999</v>
      </c>
      <c r="AIY12" s="5" t="n">
        <v>999</v>
      </c>
      <c r="AIZ12" s="5" t="n">
        <v>999</v>
      </c>
      <c r="AJA12" s="5" t="n">
        <v>999</v>
      </c>
      <c r="AJB12" s="5" t="n">
        <v>999</v>
      </c>
      <c r="AJC12" s="34" t="n">
        <v>999</v>
      </c>
      <c r="AJD12" s="34" t="n">
        <v>999</v>
      </c>
      <c r="AJE12" s="5" t="n">
        <v>999</v>
      </c>
      <c r="AJF12" s="5" t="n">
        <v>999</v>
      </c>
      <c r="AJG12" s="5" t="n">
        <v>999</v>
      </c>
      <c r="AJH12" s="5" t="n">
        <v>999</v>
      </c>
      <c r="AJI12" s="34" t="n">
        <v>999</v>
      </c>
      <c r="AJJ12" s="34" t="n">
        <v>999</v>
      </c>
      <c r="AJK12" s="8"/>
      <c r="AJL12" s="5" t="n">
        <v>999</v>
      </c>
      <c r="AJM12" s="5" t="n">
        <v>999</v>
      </c>
      <c r="AJN12" s="34" t="n">
        <v>999</v>
      </c>
      <c r="AJO12" s="34" t="n">
        <v>999</v>
      </c>
      <c r="AJP12" s="7" t="n">
        <v>2015</v>
      </c>
      <c r="AJQ12" s="33" t="n">
        <v>0.863505944546439</v>
      </c>
      <c r="AJR12" s="33" t="n">
        <v>0.674242424242424</v>
      </c>
      <c r="AJS12" s="33" t="n">
        <v>0.891414141414142</v>
      </c>
      <c r="AJT12" s="5" t="n">
        <v>1</v>
      </c>
      <c r="AJU12" s="5" t="s">
        <v>1050</v>
      </c>
      <c r="AJV12" s="5" t="n">
        <v>0.33</v>
      </c>
      <c r="AJW12" s="5" t="s">
        <v>1085</v>
      </c>
      <c r="AJX12" s="24" t="n">
        <v>999</v>
      </c>
      <c r="AJY12" s="24" t="n">
        <v>999</v>
      </c>
      <c r="AJZ12" s="24" t="n">
        <v>999</v>
      </c>
      <c r="AKA12" s="24" t="n">
        <v>999</v>
      </c>
      <c r="AKB12" s="24" t="n">
        <v>999</v>
      </c>
      <c r="AKC12" s="24" t="n">
        <v>999</v>
      </c>
      <c r="AKD12" s="33" t="n">
        <v>0.665</v>
      </c>
      <c r="AKE12" s="33" t="n">
        <v>0.666666666666667</v>
      </c>
      <c r="AKF12" s="5" t="n">
        <v>0.33</v>
      </c>
      <c r="AKG12" s="5" t="s">
        <v>1092</v>
      </c>
      <c r="AKH12" s="5" t="n">
        <v>1</v>
      </c>
      <c r="AKI12" s="5" t="s">
        <v>1050</v>
      </c>
      <c r="AKJ12" s="24" t="n">
        <v>0.922</v>
      </c>
      <c r="AKK12" s="38" t="n">
        <v>0.078</v>
      </c>
      <c r="AKL12" s="24" t="n">
        <v>999</v>
      </c>
      <c r="AKM12" s="24" t="n">
        <v>999</v>
      </c>
      <c r="AKN12" s="33" t="n">
        <v>0.750666666666667</v>
      </c>
      <c r="AKO12" s="33" t="n">
        <v>1</v>
      </c>
      <c r="AKP12" s="5" t="n">
        <v>0.66</v>
      </c>
      <c r="AKQ12" s="5" t="s">
        <v>1070</v>
      </c>
      <c r="AKR12" s="5" t="n">
        <v>1</v>
      </c>
      <c r="AKS12" s="5" t="s">
        <v>1050</v>
      </c>
      <c r="AKT12" s="5" t="n">
        <v>0.33</v>
      </c>
      <c r="AKU12" s="5" t="s">
        <v>1096</v>
      </c>
      <c r="AKV12" s="5" t="n">
        <v>0</v>
      </c>
      <c r="AKW12" s="5" t="s">
        <v>1051</v>
      </c>
      <c r="AKX12" s="33" t="n">
        <v>0.4975</v>
      </c>
      <c r="AKY12" s="33" t="n">
        <v>1</v>
      </c>
      <c r="AKZ12" s="5" t="s">
        <v>1071</v>
      </c>
      <c r="ALA12" s="5" t="s">
        <v>1050</v>
      </c>
      <c r="ALB12" s="24" t="n">
        <v>999</v>
      </c>
      <c r="ALC12" s="24" t="n">
        <v>999</v>
      </c>
      <c r="ALD12" s="5" t="s">
        <v>1071</v>
      </c>
      <c r="ALE12" s="5" t="s">
        <v>1050</v>
      </c>
      <c r="ALF12" s="5" t="s">
        <v>1071</v>
      </c>
      <c r="ALG12" s="5" t="s">
        <v>1050</v>
      </c>
      <c r="ALH12" s="24" t="n">
        <v>0.75</v>
      </c>
      <c r="ALI12" s="36" t="n">
        <v>25</v>
      </c>
      <c r="ALJ12" s="5" t="s">
        <v>1071</v>
      </c>
      <c r="ALK12" s="5" t="s">
        <v>1050</v>
      </c>
      <c r="ALL12" s="5" t="s">
        <v>1071</v>
      </c>
      <c r="ALM12" s="5" t="s">
        <v>1050</v>
      </c>
      <c r="ALN12" s="33" t="n">
        <v>0.958333333333333</v>
      </c>
      <c r="ALO12" s="33" t="n">
        <v>0.857142857142857</v>
      </c>
      <c r="ALP12" s="33" t="n">
        <v>0.880952380952381</v>
      </c>
    </row>
    <row r="13" customFormat="false" ht="15" hidden="false" customHeight="false" outlineLevel="0" collapsed="false">
      <c r="A13" s="5" t="s">
        <v>1101</v>
      </c>
      <c r="B13" s="5" t="n">
        <v>1</v>
      </c>
      <c r="C13" s="5" t="s">
        <v>1050</v>
      </c>
      <c r="D13" s="5" t="n">
        <v>1</v>
      </c>
      <c r="E13" s="5" t="s">
        <v>1050</v>
      </c>
      <c r="F13" s="5" t="n">
        <v>1</v>
      </c>
      <c r="G13" s="5" t="s">
        <v>1050</v>
      </c>
      <c r="H13" s="5" t="n">
        <v>1</v>
      </c>
      <c r="I13" s="5" t="s">
        <v>1050</v>
      </c>
      <c r="J13" s="5" t="n">
        <v>0</v>
      </c>
      <c r="K13" s="5" t="s">
        <v>1051</v>
      </c>
      <c r="L13" s="5" t="n">
        <v>0</v>
      </c>
      <c r="M13" s="5" t="s">
        <v>1051</v>
      </c>
      <c r="N13" s="5" t="n">
        <v>1</v>
      </c>
      <c r="O13" s="5" t="s">
        <v>1050</v>
      </c>
      <c r="P13" s="5" t="n">
        <v>1</v>
      </c>
      <c r="Q13" s="5" t="s">
        <v>1050</v>
      </c>
      <c r="R13" s="5" t="n">
        <v>1</v>
      </c>
      <c r="S13" s="5" t="s">
        <v>1050</v>
      </c>
      <c r="T13" s="5" t="n">
        <v>1</v>
      </c>
      <c r="U13" s="5" t="s">
        <v>1050</v>
      </c>
      <c r="V13" s="5" t="n">
        <v>1</v>
      </c>
      <c r="W13" s="5" t="s">
        <v>1050</v>
      </c>
      <c r="X13" s="5" t="n">
        <v>1</v>
      </c>
      <c r="Y13" s="5" t="s">
        <v>1050</v>
      </c>
      <c r="Z13" s="5" t="n">
        <v>1</v>
      </c>
      <c r="AA13" s="5" t="s">
        <v>1075</v>
      </c>
      <c r="AB13" s="5" t="n">
        <v>1</v>
      </c>
      <c r="AC13" s="5" t="s">
        <v>1075</v>
      </c>
      <c r="AD13" s="5" t="n">
        <v>1</v>
      </c>
      <c r="AE13" s="5" t="s">
        <v>1075</v>
      </c>
      <c r="AF13" s="5" t="n">
        <v>1</v>
      </c>
      <c r="AG13" s="5" t="s">
        <v>1075</v>
      </c>
      <c r="AH13" s="5" t="n">
        <v>997</v>
      </c>
      <c r="AI13" s="5" t="s">
        <v>1052</v>
      </c>
      <c r="AJ13" s="7" t="n">
        <v>997</v>
      </c>
      <c r="AK13" s="7" t="s">
        <v>1052</v>
      </c>
      <c r="AL13" s="5" t="n">
        <v>997</v>
      </c>
      <c r="AM13" s="5" t="s">
        <v>1052</v>
      </c>
      <c r="AN13" s="5" t="n">
        <v>997</v>
      </c>
      <c r="AO13" s="5" t="s">
        <v>1052</v>
      </c>
      <c r="AP13" s="5" t="n">
        <v>997</v>
      </c>
      <c r="AQ13" s="5" t="s">
        <v>1052</v>
      </c>
      <c r="AR13" s="5" t="n">
        <v>997</v>
      </c>
      <c r="AS13" s="5" t="s">
        <v>1052</v>
      </c>
      <c r="AT13" s="5" t="n">
        <v>997</v>
      </c>
      <c r="AU13" s="5" t="s">
        <v>1052</v>
      </c>
      <c r="AV13" s="5" t="n">
        <v>997</v>
      </c>
      <c r="AW13" s="5" t="s">
        <v>1052</v>
      </c>
      <c r="AX13" s="5" t="n">
        <v>1</v>
      </c>
      <c r="AY13" s="5" t="s">
        <v>1050</v>
      </c>
      <c r="AZ13" s="5" t="n">
        <v>997</v>
      </c>
      <c r="BA13" s="26" t="s">
        <v>1052</v>
      </c>
      <c r="BB13" s="5" t="n">
        <v>997</v>
      </c>
      <c r="BC13" s="26" t="s">
        <v>1052</v>
      </c>
      <c r="BD13" s="5" t="n">
        <v>997</v>
      </c>
      <c r="BE13" s="26" t="s">
        <v>1052</v>
      </c>
      <c r="BF13" s="5" t="n">
        <v>997</v>
      </c>
      <c r="BG13" s="26" t="s">
        <v>1052</v>
      </c>
      <c r="BH13" s="5" t="n">
        <v>997</v>
      </c>
      <c r="BI13" s="26" t="s">
        <v>1052</v>
      </c>
      <c r="BJ13" s="5" t="n">
        <v>997</v>
      </c>
      <c r="BK13" s="26" t="s">
        <v>1052</v>
      </c>
      <c r="BL13" s="5" t="n">
        <v>997</v>
      </c>
      <c r="BM13" s="26" t="s">
        <v>1052</v>
      </c>
      <c r="BN13" s="39" t="n">
        <v>0.882352941176471</v>
      </c>
      <c r="BO13" s="39" t="n">
        <v>1</v>
      </c>
      <c r="BP13" s="5" t="n">
        <v>1</v>
      </c>
      <c r="BQ13" s="5" t="s">
        <v>1053</v>
      </c>
      <c r="BR13" s="7" t="n">
        <v>0.5</v>
      </c>
      <c r="BS13" s="5" t="s">
        <v>1081</v>
      </c>
      <c r="BT13" s="5" t="n">
        <v>0.5</v>
      </c>
      <c r="BU13" s="5" t="s">
        <v>1081</v>
      </c>
      <c r="BV13" s="5" t="n">
        <v>0</v>
      </c>
      <c r="BW13" s="5" t="s">
        <v>1051</v>
      </c>
      <c r="BX13" s="5" t="n">
        <v>1</v>
      </c>
      <c r="BY13" s="5" t="s">
        <v>1050</v>
      </c>
      <c r="BZ13" s="5" t="n">
        <v>1</v>
      </c>
      <c r="CA13" s="5" t="s">
        <v>1050</v>
      </c>
      <c r="CB13" s="5" t="n">
        <v>1</v>
      </c>
      <c r="CC13" s="5" t="s">
        <v>1050</v>
      </c>
      <c r="CD13" s="22" t="n">
        <v>0.714285714285714</v>
      </c>
      <c r="CE13" s="39" t="n">
        <v>1</v>
      </c>
      <c r="CF13" s="5" t="n">
        <v>1</v>
      </c>
      <c r="CG13" s="5" t="s">
        <v>1050</v>
      </c>
      <c r="CH13" s="5" t="n">
        <v>1</v>
      </c>
      <c r="CI13" s="5" t="s">
        <v>1050</v>
      </c>
      <c r="CJ13" s="5" t="n">
        <v>1</v>
      </c>
      <c r="CK13" s="5" t="s">
        <v>1050</v>
      </c>
      <c r="CL13" s="33" t="n">
        <v>1</v>
      </c>
      <c r="CM13" s="33" t="n">
        <v>1</v>
      </c>
      <c r="CN13" s="5" t="n">
        <v>1</v>
      </c>
      <c r="CO13" s="26" t="s">
        <v>1050</v>
      </c>
      <c r="CP13" s="5" t="n">
        <v>1</v>
      </c>
      <c r="CQ13" s="26" t="s">
        <v>1050</v>
      </c>
      <c r="CR13" s="5" t="n">
        <v>1</v>
      </c>
      <c r="CS13" s="5" t="s">
        <v>1076</v>
      </c>
      <c r="CT13" s="5" t="n">
        <v>1</v>
      </c>
      <c r="CU13" s="5" t="s">
        <v>1050</v>
      </c>
      <c r="CV13" s="39" t="n">
        <v>1</v>
      </c>
      <c r="CW13" s="39" t="n">
        <v>1</v>
      </c>
      <c r="CX13" s="5" t="n">
        <v>0.929437789466411</v>
      </c>
      <c r="CY13" s="31" t="n">
        <v>18.36</v>
      </c>
      <c r="CZ13" s="7" t="n">
        <v>2016</v>
      </c>
      <c r="DA13" s="25" t="n">
        <v>0.899606611029448</v>
      </c>
      <c r="DB13" s="31" t="n">
        <v>5.3</v>
      </c>
      <c r="DC13" s="0" t="n">
        <v>2016</v>
      </c>
      <c r="DD13" s="5" t="n">
        <v>0.778073242724239</v>
      </c>
      <c r="DE13" s="0" t="n">
        <v>25.79</v>
      </c>
      <c r="DF13" s="7" t="n">
        <v>2015</v>
      </c>
      <c r="DG13" s="5" t="n">
        <v>997</v>
      </c>
      <c r="DH13" s="5" t="n">
        <v>997</v>
      </c>
      <c r="DI13" s="7" t="n">
        <v>997</v>
      </c>
      <c r="DJ13" s="5" t="n">
        <v>0.982789704747905</v>
      </c>
      <c r="DK13" s="0" t="n">
        <v>49</v>
      </c>
      <c r="DL13" s="7" t="n">
        <v>2016</v>
      </c>
      <c r="DM13" s="5" t="n">
        <v>1</v>
      </c>
      <c r="DN13" s="0" t="n">
        <v>42</v>
      </c>
      <c r="DO13" s="7" t="n">
        <v>2016</v>
      </c>
      <c r="DP13" s="5" t="n">
        <v>0.35461392804645</v>
      </c>
      <c r="DQ13" s="0" t="n">
        <v>2</v>
      </c>
      <c r="DR13" s="7" t="n">
        <v>2016</v>
      </c>
      <c r="DS13" s="5" t="n">
        <v>0.892435654674408</v>
      </c>
      <c r="DT13" s="0" t="n">
        <v>7</v>
      </c>
      <c r="DU13" s="7" t="n">
        <v>2016</v>
      </c>
      <c r="DV13" s="5" t="n">
        <v>1</v>
      </c>
      <c r="DW13" s="0" t="n">
        <v>86.4</v>
      </c>
      <c r="DX13" s="7" t="n">
        <v>2016</v>
      </c>
      <c r="DY13" s="5" t="n">
        <v>0.444576835046035</v>
      </c>
      <c r="DZ13" s="0" t="n">
        <v>11.7</v>
      </c>
      <c r="EA13" s="7" t="n">
        <v>2016</v>
      </c>
      <c r="EB13" s="5" t="n">
        <v>0.189030026757357</v>
      </c>
      <c r="EC13" s="0" t="n">
        <v>1.9</v>
      </c>
      <c r="ED13" s="7" t="n">
        <v>2016</v>
      </c>
      <c r="EE13" s="5" t="n">
        <v>1</v>
      </c>
      <c r="EF13" s="0" t="n">
        <v>100</v>
      </c>
      <c r="EG13" s="7" t="n">
        <v>2015</v>
      </c>
      <c r="EH13" s="33" t="n">
        <v>0.770051253862932</v>
      </c>
      <c r="EI13" s="33" t="n">
        <v>0.857142857142857</v>
      </c>
      <c r="EJ13" s="29" t="n">
        <v>0.918434080838173</v>
      </c>
      <c r="EK13" s="29" t="n">
        <v>0.901408450704225</v>
      </c>
      <c r="EL13" s="29" t="n">
        <v>0.827884241882297</v>
      </c>
      <c r="EM13" s="33" t="n">
        <v>0.971428571428571</v>
      </c>
      <c r="EN13" s="5" t="n">
        <v>1</v>
      </c>
      <c r="EO13" s="5" t="s">
        <v>1050</v>
      </c>
      <c r="EP13" s="5" t="n">
        <v>0.25</v>
      </c>
      <c r="EQ13" s="0" t="n">
        <v>0</v>
      </c>
      <c r="ER13" s="5" t="n">
        <v>1</v>
      </c>
      <c r="ES13" s="5" t="s">
        <v>1050</v>
      </c>
      <c r="ET13" s="24" t="n">
        <v>0.311588189916213</v>
      </c>
      <c r="EU13" s="0" t="n">
        <v>0</v>
      </c>
      <c r="EV13" s="31" t="n">
        <v>0.28</v>
      </c>
      <c r="EW13" s="0" t="n">
        <v>28</v>
      </c>
      <c r="EX13" s="31" t="n">
        <v>0.224</v>
      </c>
      <c r="EY13" s="0" t="n">
        <v>22.4</v>
      </c>
      <c r="EZ13" s="7" t="n">
        <v>2014</v>
      </c>
      <c r="FA13" s="39" t="n">
        <v>0.900329566289032</v>
      </c>
      <c r="FB13" s="39" t="n">
        <v>1</v>
      </c>
      <c r="FC13" s="5" t="n">
        <v>1</v>
      </c>
      <c r="FD13" s="5" t="s">
        <v>1050</v>
      </c>
      <c r="FE13" s="5" t="n">
        <v>0.25</v>
      </c>
      <c r="FF13" s="0" t="n">
        <v>25</v>
      </c>
      <c r="FG13" s="5" t="n">
        <v>1</v>
      </c>
      <c r="FH13" s="5" t="s">
        <v>1050</v>
      </c>
      <c r="FI13" s="4" t="n">
        <v>0.3</v>
      </c>
      <c r="FJ13" s="0" t="n">
        <v>30</v>
      </c>
      <c r="FK13" s="5" t="n">
        <v>0.5720823798627</v>
      </c>
      <c r="FL13" s="0" t="n">
        <v>43.7</v>
      </c>
      <c r="FM13" s="5" t="n">
        <v>0.730227637352749</v>
      </c>
      <c r="FN13" s="0" t="n">
        <v>43.7</v>
      </c>
      <c r="FO13" s="5" t="n">
        <v>1</v>
      </c>
      <c r="FP13" s="0" t="n">
        <v>100</v>
      </c>
      <c r="FQ13" s="5" t="n">
        <v>1</v>
      </c>
      <c r="FR13" s="0" t="n">
        <v>100</v>
      </c>
      <c r="FS13" s="7" t="n">
        <v>2014</v>
      </c>
      <c r="FT13" s="5" t="n">
        <v>1</v>
      </c>
      <c r="FU13" s="0" t="n">
        <v>100</v>
      </c>
      <c r="FV13" s="5" t="n">
        <v>1</v>
      </c>
      <c r="FW13" s="0" t="n">
        <v>100</v>
      </c>
      <c r="FX13" s="7" t="n">
        <v>2014</v>
      </c>
      <c r="FY13" s="33" t="n">
        <v>0.883718336202575</v>
      </c>
      <c r="FZ13" s="33" t="n">
        <v>1</v>
      </c>
      <c r="GA13" s="5" t="n">
        <v>0.442</v>
      </c>
      <c r="GB13" s="0" t="n">
        <v>44.2</v>
      </c>
      <c r="GC13" s="5" t="n">
        <v>0.302983042290166</v>
      </c>
      <c r="GD13" s="0" t="n">
        <v>19</v>
      </c>
      <c r="GE13" s="7" t="n">
        <v>2013</v>
      </c>
      <c r="GF13" s="5" t="n">
        <v>1</v>
      </c>
      <c r="GG13" s="5" t="s">
        <v>1050</v>
      </c>
      <c r="GH13" s="5" t="n">
        <v>1</v>
      </c>
      <c r="GI13" s="0" t="n">
        <v>100</v>
      </c>
      <c r="GJ13" s="5" t="n">
        <v>1</v>
      </c>
      <c r="GK13" s="5" t="s">
        <v>1050</v>
      </c>
      <c r="GL13" s="5" t="n">
        <v>1</v>
      </c>
      <c r="GM13" s="0" t="n">
        <v>100</v>
      </c>
      <c r="GN13" s="31" t="n">
        <v>0.565610859728507</v>
      </c>
      <c r="GO13" s="0" t="n">
        <v>44.2</v>
      </c>
      <c r="GP13" s="31" t="n">
        <v>1</v>
      </c>
      <c r="GQ13" s="0" t="n">
        <v>19</v>
      </c>
      <c r="GR13" s="7" t="n">
        <v>2014</v>
      </c>
      <c r="GS13" s="5" t="n">
        <v>0.7875</v>
      </c>
      <c r="GT13" s="0" t="n">
        <v>0.7875</v>
      </c>
      <c r="GU13" s="7" t="n">
        <v>2015</v>
      </c>
      <c r="GV13" s="39" t="n">
        <v>0.625546902993033</v>
      </c>
      <c r="GW13" s="39" t="n">
        <v>1</v>
      </c>
      <c r="GX13" s="5" t="n">
        <v>1</v>
      </c>
      <c r="GY13" s="5" t="s">
        <v>1050</v>
      </c>
      <c r="GZ13" s="5" t="n">
        <v>1</v>
      </c>
      <c r="HA13" s="7" t="n">
        <v>1</v>
      </c>
      <c r="HB13" s="5" t="n">
        <v>1</v>
      </c>
      <c r="HC13" s="5" t="s">
        <v>1050</v>
      </c>
      <c r="HD13" s="5" t="n">
        <v>1</v>
      </c>
      <c r="HE13" s="5" t="n">
        <v>1</v>
      </c>
      <c r="HF13" s="7" t="n">
        <v>2014</v>
      </c>
      <c r="HG13" s="5" t="n">
        <v>1</v>
      </c>
      <c r="HH13" s="5" t="n">
        <v>1</v>
      </c>
      <c r="HI13" s="5" t="n">
        <v>1</v>
      </c>
      <c r="HJ13" s="5" t="n">
        <v>1</v>
      </c>
      <c r="HK13" s="7" t="n">
        <v>2014</v>
      </c>
      <c r="HL13" s="33" t="n">
        <v>1</v>
      </c>
      <c r="HM13" s="33" t="n">
        <v>1</v>
      </c>
      <c r="HN13" s="33" t="n">
        <v>1</v>
      </c>
      <c r="HO13" s="5" t="n">
        <v>1</v>
      </c>
      <c r="HP13" s="26" t="s">
        <v>1056</v>
      </c>
      <c r="HQ13" s="5" t="n">
        <v>1</v>
      </c>
      <c r="HR13" s="5" t="s">
        <v>1057</v>
      </c>
      <c r="HS13" s="5" t="n">
        <v>0.952</v>
      </c>
      <c r="HT13" s="0" t="n">
        <v>4.8</v>
      </c>
      <c r="HU13" s="5" t="n">
        <v>2011</v>
      </c>
      <c r="HV13" s="32" t="n">
        <v>0.958695291394973</v>
      </c>
      <c r="HW13" s="0" t="n">
        <v>4.8</v>
      </c>
      <c r="HX13" s="7" t="n">
        <v>2011</v>
      </c>
      <c r="HY13" s="7" t="n">
        <v>0</v>
      </c>
      <c r="HZ13" s="5" t="s">
        <v>1050</v>
      </c>
      <c r="IA13" s="4" t="s">
        <v>1052</v>
      </c>
      <c r="IB13" s="7" t="n">
        <v>2013</v>
      </c>
      <c r="IC13" s="5" t="n">
        <v>0</v>
      </c>
      <c r="ID13" s="5" t="s">
        <v>1051</v>
      </c>
      <c r="IE13" s="33" t="n">
        <v>0.651782548565829</v>
      </c>
      <c r="IF13" s="33" t="n">
        <v>1</v>
      </c>
      <c r="IG13" s="5" t="n">
        <v>1</v>
      </c>
      <c r="IH13" s="26" t="s">
        <v>1050</v>
      </c>
      <c r="II13" s="15" t="n">
        <v>1</v>
      </c>
      <c r="IJ13" s="26" t="s">
        <v>1050</v>
      </c>
      <c r="IK13" s="5" t="n">
        <v>1</v>
      </c>
      <c r="IL13" s="5" t="s">
        <v>1050</v>
      </c>
      <c r="IM13" s="15" t="n">
        <v>1</v>
      </c>
      <c r="IN13" s="15" t="s">
        <v>1050</v>
      </c>
      <c r="IO13" s="15" t="n">
        <v>1</v>
      </c>
      <c r="IP13" s="15" t="s">
        <v>1050</v>
      </c>
      <c r="IQ13" s="5" t="n">
        <v>1</v>
      </c>
      <c r="IR13" s="15" t="s">
        <v>1050</v>
      </c>
      <c r="IS13" s="5" t="n">
        <v>1</v>
      </c>
      <c r="IT13" s="5" t="s">
        <v>1050</v>
      </c>
      <c r="IU13" s="5" t="n">
        <v>1</v>
      </c>
      <c r="IV13" s="5" t="s">
        <v>1050</v>
      </c>
      <c r="IW13" s="5" t="n">
        <v>1</v>
      </c>
      <c r="IX13" s="5" t="s">
        <v>1050</v>
      </c>
      <c r="IY13" s="5" t="n">
        <v>1</v>
      </c>
      <c r="IZ13" s="5" t="s">
        <v>1050</v>
      </c>
      <c r="JA13" s="5" t="n">
        <v>1</v>
      </c>
      <c r="JB13" s="15" t="s">
        <v>1050</v>
      </c>
      <c r="JC13" s="5" t="n">
        <v>1</v>
      </c>
      <c r="JD13" s="5" t="s">
        <v>1050</v>
      </c>
      <c r="JE13" s="5" t="n">
        <v>1</v>
      </c>
      <c r="JF13" s="15" t="s">
        <v>1050</v>
      </c>
      <c r="JG13" s="5" t="n">
        <v>1</v>
      </c>
      <c r="JH13" s="15" t="s">
        <v>1050</v>
      </c>
      <c r="JI13" s="5" t="n">
        <v>1</v>
      </c>
      <c r="JJ13" s="5" t="s">
        <v>1050</v>
      </c>
      <c r="JK13" s="5" t="n">
        <v>1</v>
      </c>
      <c r="JL13" s="5" t="s">
        <v>1050</v>
      </c>
      <c r="JM13" s="5" t="n">
        <v>0</v>
      </c>
      <c r="JN13" s="5" t="s">
        <v>1051</v>
      </c>
      <c r="JO13" s="5" t="n">
        <v>1</v>
      </c>
      <c r="JP13" s="5" t="s">
        <v>1051</v>
      </c>
      <c r="JQ13" s="5" t="n">
        <v>0</v>
      </c>
      <c r="JR13" s="5" t="s">
        <v>1050</v>
      </c>
      <c r="JS13" s="33" t="n">
        <v>0.894736842105263</v>
      </c>
      <c r="JT13" s="33" t="n">
        <v>1</v>
      </c>
      <c r="JU13" s="5" t="n">
        <v>0.942</v>
      </c>
      <c r="JV13" s="5" t="n">
        <v>0.942</v>
      </c>
      <c r="JW13" s="8" t="n">
        <f aca="false">JV13-OY13</f>
        <v>0.105</v>
      </c>
      <c r="JX13" s="5" t="n">
        <v>0.934</v>
      </c>
      <c r="JY13" s="4" t="n">
        <v>0.934</v>
      </c>
      <c r="JZ13" s="5" t="n">
        <v>0.952</v>
      </c>
      <c r="KA13" s="4" t="n">
        <v>0.952</v>
      </c>
      <c r="KB13" s="34" t="n">
        <f aca="false">KA13/JY13</f>
        <v>1.01927194860814</v>
      </c>
      <c r="KC13" s="9" t="s">
        <v>1064</v>
      </c>
      <c r="KD13" s="5" t="n">
        <v>999</v>
      </c>
      <c r="KE13" s="4" t="n">
        <v>999</v>
      </c>
      <c r="KF13" s="5" t="n">
        <v>999</v>
      </c>
      <c r="KG13" s="4" t="n">
        <v>999</v>
      </c>
      <c r="KH13" s="34" t="n">
        <v>999</v>
      </c>
      <c r="KI13" s="34" t="n">
        <v>999</v>
      </c>
      <c r="KJ13" s="5" t="n">
        <v>999</v>
      </c>
      <c r="KK13" s="4" t="n">
        <v>999</v>
      </c>
      <c r="KL13" s="5" t="n">
        <v>999</v>
      </c>
      <c r="KM13" s="4" t="n">
        <v>999</v>
      </c>
      <c r="KN13" s="5" t="n">
        <v>999</v>
      </c>
      <c r="KO13" s="4" t="n">
        <v>999</v>
      </c>
      <c r="KP13" s="34" t="n">
        <v>999</v>
      </c>
      <c r="KQ13" s="34" t="n">
        <v>999</v>
      </c>
      <c r="KR13" s="5" t="n">
        <v>999</v>
      </c>
      <c r="KS13" s="4" t="n">
        <v>999</v>
      </c>
      <c r="KT13" s="5" t="n">
        <v>999</v>
      </c>
      <c r="KU13" s="5" t="n">
        <v>999</v>
      </c>
      <c r="KV13" s="8"/>
      <c r="KW13" s="5" t="n">
        <v>0.645</v>
      </c>
      <c r="KX13" s="5" t="n">
        <v>0.645</v>
      </c>
      <c r="KY13" s="37" t="n">
        <f aca="false">KX13/JV13</f>
        <v>0.684713375796178</v>
      </c>
      <c r="KZ13" s="9" t="s">
        <v>1067</v>
      </c>
      <c r="LA13" s="5" t="n">
        <v>0.746148145031603</v>
      </c>
      <c r="LB13" s="5" t="n">
        <v>0.705</v>
      </c>
      <c r="LC13" s="8" t="n">
        <f aca="false">LB13-QG13</f>
        <v>0.078</v>
      </c>
      <c r="LD13" s="5" t="n">
        <v>0.546151786007828</v>
      </c>
      <c r="LE13" s="5" t="n">
        <v>0.615</v>
      </c>
      <c r="LF13" s="5" t="n">
        <v>0.76541352055989</v>
      </c>
      <c r="LG13" s="5" t="n">
        <v>0.801</v>
      </c>
      <c r="LH13" s="34" t="n">
        <f aca="false">LG13/LE13</f>
        <v>1.30243902439024</v>
      </c>
      <c r="LI13" s="9" t="s">
        <v>1064</v>
      </c>
      <c r="LJ13" s="5" t="n">
        <v>999</v>
      </c>
      <c r="LK13" s="5" t="n">
        <v>999</v>
      </c>
      <c r="LL13" s="5" t="n">
        <v>999</v>
      </c>
      <c r="LM13" s="5" t="n">
        <v>999</v>
      </c>
      <c r="LN13" s="34" t="n">
        <v>999</v>
      </c>
      <c r="LO13" s="34" t="n">
        <v>999</v>
      </c>
      <c r="LP13" s="5" t="n">
        <v>999</v>
      </c>
      <c r="LQ13" s="5" t="n">
        <v>999</v>
      </c>
      <c r="LR13" s="5" t="n">
        <v>999</v>
      </c>
      <c r="LS13" s="5" t="n">
        <v>999</v>
      </c>
      <c r="LT13" s="7" t="n">
        <v>999</v>
      </c>
      <c r="LU13" s="5" t="n">
        <v>999</v>
      </c>
      <c r="LV13" s="34" t="n">
        <v>999</v>
      </c>
      <c r="LW13" s="34" t="n">
        <v>999</v>
      </c>
      <c r="LX13" s="7" t="n">
        <v>999</v>
      </c>
      <c r="LY13" s="5" t="n">
        <v>999</v>
      </c>
      <c r="LZ13" s="5" t="n">
        <v>999</v>
      </c>
      <c r="MA13" s="5" t="n">
        <v>999</v>
      </c>
      <c r="MB13" s="34" t="n">
        <v>999</v>
      </c>
      <c r="MC13" s="34" t="n">
        <v>999</v>
      </c>
      <c r="MD13" s="8"/>
      <c r="ME13" s="5" t="n">
        <v>999</v>
      </c>
      <c r="MF13" s="15" t="n">
        <v>999</v>
      </c>
      <c r="MG13" s="34" t="n">
        <v>999</v>
      </c>
      <c r="MH13" s="34" t="n">
        <v>999</v>
      </c>
      <c r="MI13" s="5" t="n">
        <v>0.15841656217257</v>
      </c>
      <c r="MJ13" s="5" t="n">
        <v>0.022</v>
      </c>
      <c r="MK13" s="5" t="n">
        <v>0</v>
      </c>
      <c r="ML13" s="5" t="n">
        <v>0.041</v>
      </c>
      <c r="MM13" s="5" t="n">
        <v>0</v>
      </c>
      <c r="MN13" s="5" t="n">
        <v>0.006</v>
      </c>
      <c r="MO13" s="34" t="n">
        <f aca="false">MN13/ML13</f>
        <v>0.146341463414634</v>
      </c>
      <c r="MP13" s="9" t="s">
        <v>1060</v>
      </c>
      <c r="MQ13" s="5" t="n">
        <v>999</v>
      </c>
      <c r="MR13" s="5" t="n">
        <v>999</v>
      </c>
      <c r="MS13" s="5" t="n">
        <v>999</v>
      </c>
      <c r="MT13" s="5" t="n">
        <v>999</v>
      </c>
      <c r="MU13" s="34" t="n">
        <v>999</v>
      </c>
      <c r="MV13" s="34" t="n">
        <v>999</v>
      </c>
      <c r="MW13" s="5" t="n">
        <v>999</v>
      </c>
      <c r="MX13" s="5" t="n">
        <v>999</v>
      </c>
      <c r="MY13" s="5" t="n">
        <v>999</v>
      </c>
      <c r="MZ13" s="5" t="n">
        <v>999</v>
      </c>
      <c r="NA13" s="5" t="n">
        <v>999</v>
      </c>
      <c r="NB13" s="5" t="n">
        <v>999</v>
      </c>
      <c r="NC13" s="34" t="n">
        <v>999</v>
      </c>
      <c r="ND13" s="34" t="n">
        <v>999</v>
      </c>
      <c r="NE13" s="5" t="n">
        <v>999</v>
      </c>
      <c r="NF13" s="5" t="n">
        <v>999</v>
      </c>
      <c r="NG13" s="5" t="n">
        <v>999</v>
      </c>
      <c r="NH13" s="34" t="n">
        <v>999</v>
      </c>
      <c r="NI13" s="34" t="n">
        <v>999</v>
      </c>
      <c r="NJ13" s="8"/>
      <c r="NK13" s="5" t="n">
        <v>999</v>
      </c>
      <c r="NL13" s="5" t="n">
        <v>999</v>
      </c>
      <c r="NM13" s="5" t="n">
        <v>999</v>
      </c>
      <c r="NN13" s="34" t="n">
        <v>999</v>
      </c>
      <c r="NO13" s="34" t="n">
        <v>999</v>
      </c>
      <c r="NP13" s="5" t="n">
        <v>0.518111732941349</v>
      </c>
      <c r="NQ13" s="5" t="n">
        <v>0.44</v>
      </c>
      <c r="NR13" s="5" t="n">
        <v>0.322174745336367</v>
      </c>
      <c r="NS13" s="5" t="n">
        <v>0.425</v>
      </c>
      <c r="NT13" s="5" t="n">
        <v>0.498998724813836</v>
      </c>
      <c r="NU13" s="5" t="n">
        <v>0.575</v>
      </c>
      <c r="NV13" s="34" t="n">
        <f aca="false">NU13/NS13</f>
        <v>1.35294117647059</v>
      </c>
      <c r="NW13" s="9" t="s">
        <v>1064</v>
      </c>
      <c r="NX13" s="5" t="n">
        <v>999</v>
      </c>
      <c r="NY13" s="5" t="n">
        <v>999</v>
      </c>
      <c r="NZ13" s="5" t="n">
        <v>999</v>
      </c>
      <c r="OA13" s="5" t="n">
        <v>999</v>
      </c>
      <c r="OB13" s="34" t="n">
        <v>999</v>
      </c>
      <c r="OC13" s="34" t="n">
        <v>999</v>
      </c>
      <c r="OD13" s="5" t="n">
        <v>999</v>
      </c>
      <c r="OE13" s="5" t="n">
        <v>999</v>
      </c>
      <c r="OF13" s="5" t="n">
        <v>999</v>
      </c>
      <c r="OG13" s="5" t="n">
        <v>999</v>
      </c>
      <c r="OH13" s="5" t="n">
        <v>999</v>
      </c>
      <c r="OI13" s="5" t="n">
        <v>999</v>
      </c>
      <c r="OJ13" s="34" t="n">
        <v>999</v>
      </c>
      <c r="OK13" s="34" t="n">
        <v>999</v>
      </c>
      <c r="OL13" s="5" t="n">
        <v>999</v>
      </c>
      <c r="OM13" s="5" t="n">
        <v>999</v>
      </c>
      <c r="ON13" s="7" t="n">
        <v>999</v>
      </c>
      <c r="OO13" s="5" t="n">
        <v>999</v>
      </c>
      <c r="OP13" s="34" t="n">
        <v>999</v>
      </c>
      <c r="OQ13" s="34" t="n">
        <v>999</v>
      </c>
      <c r="OR13" s="8"/>
      <c r="OS13" s="5" t="n">
        <v>999</v>
      </c>
      <c r="OT13" s="5" t="n">
        <v>999</v>
      </c>
      <c r="OU13" s="34" t="n">
        <v>999</v>
      </c>
      <c r="OV13" s="34" t="n">
        <v>999</v>
      </c>
      <c r="OW13" s="5" t="n">
        <v>2015</v>
      </c>
      <c r="OX13" s="5" t="n">
        <v>0.837</v>
      </c>
      <c r="OY13" s="5" t="n">
        <v>0.837</v>
      </c>
      <c r="OZ13" s="8" t="n">
        <f aca="false">1-OY13</f>
        <v>0.163</v>
      </c>
      <c r="PA13" s="5" t="n">
        <v>999</v>
      </c>
      <c r="PB13" s="5" t="n">
        <v>999</v>
      </c>
      <c r="PC13" s="5" t="n">
        <v>999</v>
      </c>
      <c r="PD13" s="5" t="n">
        <v>999</v>
      </c>
      <c r="PE13" s="34" t="n">
        <v>999</v>
      </c>
      <c r="PF13" s="34" t="n">
        <v>999</v>
      </c>
      <c r="PG13" s="5" t="n">
        <v>999</v>
      </c>
      <c r="PH13" s="5" t="n">
        <v>999</v>
      </c>
      <c r="PI13" s="5" t="n">
        <v>999</v>
      </c>
      <c r="PJ13" s="5" t="n">
        <v>999</v>
      </c>
      <c r="PK13" s="34" t="n">
        <v>999</v>
      </c>
      <c r="PL13" s="34" t="n">
        <v>999</v>
      </c>
      <c r="PM13" s="5" t="n">
        <v>999</v>
      </c>
      <c r="PN13" s="5" t="n">
        <v>999</v>
      </c>
      <c r="PO13" s="5" t="n">
        <v>999</v>
      </c>
      <c r="PP13" s="5" t="n">
        <v>999</v>
      </c>
      <c r="PQ13" s="5" t="n">
        <v>999</v>
      </c>
      <c r="PR13" s="5" t="n">
        <v>999</v>
      </c>
      <c r="PS13" s="34" t="n">
        <v>999</v>
      </c>
      <c r="PT13" s="34" t="n">
        <v>999</v>
      </c>
      <c r="PU13" s="5" t="n">
        <v>999</v>
      </c>
      <c r="PV13" s="5" t="n">
        <v>999</v>
      </c>
      <c r="PW13" s="5" t="n">
        <v>999</v>
      </c>
      <c r="PX13" s="5" t="n">
        <v>999</v>
      </c>
      <c r="PY13" s="34" t="n">
        <v>999</v>
      </c>
      <c r="PZ13" s="34" t="n">
        <v>999</v>
      </c>
      <c r="QA13" s="8"/>
      <c r="QB13" s="5" t="n">
        <v>999</v>
      </c>
      <c r="QC13" s="5" t="n">
        <v>999</v>
      </c>
      <c r="QD13" s="34" t="n">
        <v>999</v>
      </c>
      <c r="QE13" s="34" t="n">
        <v>999</v>
      </c>
      <c r="QF13" s="5" t="n">
        <v>0.679027993548434</v>
      </c>
      <c r="QG13" s="5" t="n">
        <v>0.627</v>
      </c>
      <c r="QH13" s="8" t="n">
        <f aca="false">1-QG13</f>
        <v>0.373</v>
      </c>
      <c r="QI13" s="5" t="n">
        <v>999</v>
      </c>
      <c r="QJ13" s="5" t="n">
        <v>999</v>
      </c>
      <c r="QK13" s="5" t="n">
        <v>999</v>
      </c>
      <c r="QL13" s="5" t="n">
        <v>999</v>
      </c>
      <c r="QM13" s="34" t="n">
        <v>999</v>
      </c>
      <c r="QN13" s="34" t="n">
        <v>999</v>
      </c>
      <c r="QO13" s="5" t="n">
        <v>999</v>
      </c>
      <c r="QP13" s="5" t="n">
        <v>999</v>
      </c>
      <c r="QQ13" s="5" t="n">
        <v>999</v>
      </c>
      <c r="QR13" s="5" t="n">
        <v>999</v>
      </c>
      <c r="QS13" s="34" t="n">
        <v>999</v>
      </c>
      <c r="QT13" s="34" t="n">
        <v>999</v>
      </c>
      <c r="QU13" s="5" t="n">
        <v>999</v>
      </c>
      <c r="QV13" s="5" t="n">
        <v>999</v>
      </c>
      <c r="QW13" s="5" t="n">
        <v>999</v>
      </c>
      <c r="QX13" s="5" t="n">
        <v>999</v>
      </c>
      <c r="QY13" s="5" t="n">
        <v>999</v>
      </c>
      <c r="QZ13" s="5" t="n">
        <v>999</v>
      </c>
      <c r="RA13" s="34" t="n">
        <v>999</v>
      </c>
      <c r="RB13" s="34" t="n">
        <v>999</v>
      </c>
      <c r="RC13" s="5" t="n">
        <v>999</v>
      </c>
      <c r="RD13" s="5" t="n">
        <v>999</v>
      </c>
      <c r="RE13" s="5" t="n">
        <v>999</v>
      </c>
      <c r="RF13" s="5" t="n">
        <v>999</v>
      </c>
      <c r="RG13" s="34" t="n">
        <v>999</v>
      </c>
      <c r="RH13" s="34" t="n">
        <v>999</v>
      </c>
      <c r="RI13" s="8"/>
      <c r="RJ13" s="5" t="n">
        <v>999</v>
      </c>
      <c r="RK13" s="5" t="n">
        <v>999</v>
      </c>
      <c r="RL13" s="34" t="n">
        <v>999</v>
      </c>
      <c r="RM13" s="34" t="n">
        <v>999</v>
      </c>
      <c r="RN13" s="5" t="n">
        <v>2014</v>
      </c>
      <c r="RO13" s="24" t="n">
        <v>0.881</v>
      </c>
      <c r="RP13" s="24" t="n">
        <v>0.881</v>
      </c>
      <c r="RQ13" s="24" t="n">
        <v>0.853</v>
      </c>
      <c r="RR13" s="24" t="n">
        <v>0.853</v>
      </c>
      <c r="RS13" s="24" t="n">
        <v>0.905</v>
      </c>
      <c r="RT13" s="24" t="n">
        <v>0.905</v>
      </c>
      <c r="RU13" s="34" t="n">
        <f aca="false">RT13/RR13</f>
        <v>1.0609613130129</v>
      </c>
      <c r="RV13" s="9" t="s">
        <v>1064</v>
      </c>
      <c r="RW13" s="5" t="n">
        <v>999</v>
      </c>
      <c r="RX13" s="5" t="n">
        <v>999</v>
      </c>
      <c r="RY13" s="5" t="n">
        <v>999</v>
      </c>
      <c r="RZ13" s="5" t="n">
        <v>999</v>
      </c>
      <c r="SA13" s="34" t="n">
        <v>999</v>
      </c>
      <c r="SB13" s="34" t="n">
        <v>999</v>
      </c>
      <c r="SC13" s="5" t="n">
        <v>999</v>
      </c>
      <c r="SD13" s="5" t="n">
        <v>999</v>
      </c>
      <c r="SE13" s="5" t="n">
        <v>999</v>
      </c>
      <c r="SF13" s="5" t="n">
        <v>999</v>
      </c>
      <c r="SG13" s="5" t="n">
        <v>999</v>
      </c>
      <c r="SH13" s="5" t="n">
        <v>999</v>
      </c>
      <c r="SI13" s="34" t="n">
        <v>999</v>
      </c>
      <c r="SJ13" s="34" t="n">
        <v>999</v>
      </c>
      <c r="SK13" s="5" t="n">
        <v>999</v>
      </c>
      <c r="SL13" s="5" t="n">
        <v>999</v>
      </c>
      <c r="SM13" s="5" t="n">
        <v>999</v>
      </c>
      <c r="SN13" s="5" t="n">
        <v>999</v>
      </c>
      <c r="SO13" s="34" t="n">
        <v>999</v>
      </c>
      <c r="SP13" s="34" t="n">
        <v>999</v>
      </c>
      <c r="SQ13" s="8"/>
      <c r="SR13" s="5" t="n">
        <v>999</v>
      </c>
      <c r="SS13" s="5" t="n">
        <v>999</v>
      </c>
      <c r="ST13" s="34" t="n">
        <v>999</v>
      </c>
      <c r="SU13" s="34" t="n">
        <v>999</v>
      </c>
      <c r="SV13" s="24" t="n">
        <v>0.72549579072909</v>
      </c>
      <c r="SW13" s="24" t="n">
        <v>0.681</v>
      </c>
      <c r="SX13" s="5" t="n">
        <v>999</v>
      </c>
      <c r="SY13" s="5" t="n">
        <v>999</v>
      </c>
      <c r="SZ13" s="5" t="n">
        <v>999</v>
      </c>
      <c r="TA13" s="5" t="n">
        <v>999</v>
      </c>
      <c r="TB13" s="34" t="n">
        <v>999</v>
      </c>
      <c r="TC13" s="34" t="n">
        <v>999</v>
      </c>
      <c r="TD13" s="5" t="n">
        <v>999</v>
      </c>
      <c r="TE13" s="5" t="n">
        <v>999</v>
      </c>
      <c r="TF13" s="5" t="n">
        <v>999</v>
      </c>
      <c r="TG13" s="5" t="n">
        <v>999</v>
      </c>
      <c r="TH13" s="34" t="n">
        <v>999</v>
      </c>
      <c r="TI13" s="34" t="n">
        <v>999</v>
      </c>
      <c r="TJ13" s="5" t="n">
        <v>999</v>
      </c>
      <c r="TK13" s="5" t="n">
        <v>999</v>
      </c>
      <c r="TL13" s="5" t="n">
        <v>999</v>
      </c>
      <c r="TM13" s="5" t="n">
        <v>999</v>
      </c>
      <c r="TN13" s="5" t="n">
        <v>999</v>
      </c>
      <c r="TO13" s="5" t="n">
        <v>999</v>
      </c>
      <c r="TP13" s="34" t="n">
        <v>999</v>
      </c>
      <c r="TQ13" s="34" t="n">
        <v>999</v>
      </c>
      <c r="TR13" s="5" t="n">
        <v>999</v>
      </c>
      <c r="TS13" s="5" t="n">
        <v>999</v>
      </c>
      <c r="TT13" s="5" t="n">
        <v>999</v>
      </c>
      <c r="TU13" s="5" t="n">
        <v>999</v>
      </c>
      <c r="TV13" s="34" t="n">
        <v>999</v>
      </c>
      <c r="TW13" s="34" t="n">
        <v>999</v>
      </c>
      <c r="TX13" s="8"/>
      <c r="TY13" s="5" t="n">
        <v>999</v>
      </c>
      <c r="TZ13" s="5" t="n">
        <v>999</v>
      </c>
      <c r="UA13" s="34" t="n">
        <v>999</v>
      </c>
      <c r="UB13" s="34" t="n">
        <v>999</v>
      </c>
      <c r="UC13" s="5" t="n">
        <v>999</v>
      </c>
      <c r="UD13" s="5" t="n">
        <v>999</v>
      </c>
      <c r="UE13" s="5" t="n">
        <v>999</v>
      </c>
      <c r="UF13" s="5" t="n">
        <v>999</v>
      </c>
      <c r="UG13" s="5" t="n">
        <v>999</v>
      </c>
      <c r="UH13" s="5" t="n">
        <v>999</v>
      </c>
      <c r="UI13" s="34" t="n">
        <v>999</v>
      </c>
      <c r="UJ13" s="34" t="n">
        <v>999</v>
      </c>
      <c r="UK13" s="5" t="n">
        <v>999</v>
      </c>
      <c r="UL13" s="5" t="n">
        <v>999</v>
      </c>
      <c r="UM13" s="5" t="n">
        <v>999</v>
      </c>
      <c r="UN13" s="5" t="n">
        <v>999</v>
      </c>
      <c r="UO13" s="34" t="n">
        <v>999</v>
      </c>
      <c r="UP13" s="34" t="n">
        <v>999</v>
      </c>
      <c r="UQ13" s="5" t="n">
        <v>999</v>
      </c>
      <c r="UR13" s="5" t="n">
        <v>999</v>
      </c>
      <c r="US13" s="5" t="n">
        <v>999</v>
      </c>
      <c r="UT13" s="5" t="n">
        <v>999</v>
      </c>
      <c r="UU13" s="5" t="n">
        <v>999</v>
      </c>
      <c r="UV13" s="5" t="n">
        <v>999</v>
      </c>
      <c r="UW13" s="34" t="n">
        <v>999</v>
      </c>
      <c r="UX13" s="34" t="n">
        <v>999</v>
      </c>
      <c r="UY13" s="5" t="n">
        <v>999</v>
      </c>
      <c r="UZ13" s="5" t="n">
        <v>999</v>
      </c>
      <c r="VA13" s="5" t="n">
        <v>999</v>
      </c>
      <c r="VB13" s="5" t="n">
        <v>999</v>
      </c>
      <c r="VC13" s="34" t="n">
        <v>999</v>
      </c>
      <c r="VD13" s="34" t="n">
        <v>999</v>
      </c>
      <c r="VE13" s="8"/>
      <c r="VF13" s="5" t="n">
        <v>999</v>
      </c>
      <c r="VG13" s="5" t="n">
        <v>999</v>
      </c>
      <c r="VH13" s="34" t="n">
        <v>999</v>
      </c>
      <c r="VI13" s="34" t="n">
        <v>999</v>
      </c>
      <c r="VJ13" s="5" t="n">
        <v>999</v>
      </c>
      <c r="VK13" s="5" t="n">
        <v>999</v>
      </c>
      <c r="VL13" s="5" t="n">
        <v>999</v>
      </c>
      <c r="VM13" s="5" t="n">
        <v>999</v>
      </c>
      <c r="VN13" s="5" t="n">
        <v>999</v>
      </c>
      <c r="VO13" s="5" t="n">
        <v>999</v>
      </c>
      <c r="VP13" s="34" t="n">
        <v>999</v>
      </c>
      <c r="VQ13" s="34" t="n">
        <v>999</v>
      </c>
      <c r="VR13" s="5" t="n">
        <v>999</v>
      </c>
      <c r="VS13" s="5" t="n">
        <v>999</v>
      </c>
      <c r="VT13" s="5" t="n">
        <v>999</v>
      </c>
      <c r="VU13" s="5" t="n">
        <v>999</v>
      </c>
      <c r="VV13" s="34" t="n">
        <v>999</v>
      </c>
      <c r="VW13" s="34" t="n">
        <v>999</v>
      </c>
      <c r="VX13" s="5" t="n">
        <v>999</v>
      </c>
      <c r="VY13" s="5" t="n">
        <v>999</v>
      </c>
      <c r="VZ13" s="5" t="n">
        <v>999</v>
      </c>
      <c r="WA13" s="5" t="n">
        <v>999</v>
      </c>
      <c r="WB13" s="5" t="n">
        <v>999</v>
      </c>
      <c r="WC13" s="5" t="n">
        <v>999</v>
      </c>
      <c r="WD13" s="34" t="n">
        <v>999</v>
      </c>
      <c r="WE13" s="34" t="n">
        <v>999</v>
      </c>
      <c r="WF13" s="5" t="n">
        <v>999</v>
      </c>
      <c r="WG13" s="5" t="n">
        <v>999</v>
      </c>
      <c r="WH13" s="5" t="n">
        <v>999</v>
      </c>
      <c r="WI13" s="5" t="n">
        <v>999</v>
      </c>
      <c r="WJ13" s="34" t="n">
        <v>999</v>
      </c>
      <c r="WK13" s="34" t="n">
        <v>999</v>
      </c>
      <c r="WL13" s="8"/>
      <c r="WM13" s="5" t="n">
        <v>999</v>
      </c>
      <c r="WN13" s="5" t="n">
        <v>999</v>
      </c>
      <c r="WO13" s="34" t="n">
        <v>999</v>
      </c>
      <c r="WP13" s="34" t="n">
        <v>999</v>
      </c>
      <c r="WQ13" s="5" t="n">
        <v>2014</v>
      </c>
      <c r="WR13" s="33" t="n">
        <v>0.679396528859327</v>
      </c>
      <c r="WS13" s="33" t="n">
        <v>0.159090909090909</v>
      </c>
      <c r="WT13" s="33" t="n">
        <v>0.71969696969697</v>
      </c>
      <c r="WU13" s="5" t="n">
        <v>1</v>
      </c>
      <c r="WV13" s="5" t="s">
        <v>1050</v>
      </c>
      <c r="WW13" s="5" t="n">
        <v>1</v>
      </c>
      <c r="WX13" s="5" t="s">
        <v>1050</v>
      </c>
      <c r="WY13" s="5" t="n">
        <v>1</v>
      </c>
      <c r="WZ13" s="5" t="s">
        <v>1050</v>
      </c>
      <c r="XA13" s="5" t="n">
        <v>1</v>
      </c>
      <c r="XB13" s="5" t="s">
        <v>1050</v>
      </c>
      <c r="XC13" s="5" t="n">
        <v>1</v>
      </c>
      <c r="XD13" s="5" t="s">
        <v>1050</v>
      </c>
      <c r="XE13" s="5" t="n">
        <v>1</v>
      </c>
      <c r="XF13" s="5" t="s">
        <v>1050</v>
      </c>
      <c r="XG13" s="5" t="n">
        <v>1</v>
      </c>
      <c r="XH13" s="5" t="s">
        <v>1050</v>
      </c>
      <c r="XI13" s="5" t="n">
        <v>1</v>
      </c>
      <c r="XJ13" s="5" t="s">
        <v>1050</v>
      </c>
      <c r="XK13" s="5" t="n">
        <v>1</v>
      </c>
      <c r="XL13" s="5" t="s">
        <v>1050</v>
      </c>
      <c r="XM13" s="5" t="n">
        <v>1</v>
      </c>
      <c r="XN13" s="5" t="s">
        <v>1050</v>
      </c>
      <c r="XO13" s="5" t="n">
        <v>1</v>
      </c>
      <c r="XP13" s="5" t="s">
        <v>1050</v>
      </c>
      <c r="XQ13" s="5" t="n">
        <v>1</v>
      </c>
      <c r="XR13" s="5" t="s">
        <v>1050</v>
      </c>
      <c r="XS13" s="5" t="n">
        <v>1</v>
      </c>
      <c r="XT13" s="5" t="s">
        <v>1050</v>
      </c>
      <c r="XU13" s="5" t="n">
        <v>1</v>
      </c>
      <c r="XV13" s="5" t="s">
        <v>1050</v>
      </c>
      <c r="XW13" s="5" t="n">
        <v>1</v>
      </c>
      <c r="XX13" s="5" t="s">
        <v>1050</v>
      </c>
      <c r="XY13" s="5" t="n">
        <v>1</v>
      </c>
      <c r="XZ13" s="5" t="s">
        <v>1050</v>
      </c>
      <c r="YA13" s="5" t="n">
        <v>1</v>
      </c>
      <c r="YB13" s="5" t="s">
        <v>1050</v>
      </c>
      <c r="YC13" s="5" t="n">
        <v>1</v>
      </c>
      <c r="YD13" s="5" t="s">
        <v>1050</v>
      </c>
      <c r="YE13" s="5" t="n">
        <v>1</v>
      </c>
      <c r="YF13" s="5" t="s">
        <v>1050</v>
      </c>
      <c r="YG13" s="5" t="n">
        <v>0</v>
      </c>
      <c r="YH13" s="5" t="s">
        <v>1051</v>
      </c>
      <c r="YI13" s="33" t="n">
        <v>0.947368421052632</v>
      </c>
      <c r="YJ13" s="33" t="n">
        <v>1</v>
      </c>
      <c r="YK13" s="5" t="n">
        <v>1</v>
      </c>
      <c r="YL13" s="5" t="s">
        <v>1050</v>
      </c>
      <c r="YM13" s="5" t="n">
        <v>0.33</v>
      </c>
      <c r="YN13" s="5" t="s">
        <v>1068</v>
      </c>
      <c r="YO13" s="5" t="n">
        <v>1</v>
      </c>
      <c r="YP13" s="5" t="s">
        <v>1050</v>
      </c>
      <c r="YQ13" s="5" t="n">
        <v>0</v>
      </c>
      <c r="YR13" s="5" t="s">
        <v>1088</v>
      </c>
      <c r="YS13" s="33" t="n">
        <v>0.5825</v>
      </c>
      <c r="YT13" s="33" t="n">
        <v>1</v>
      </c>
      <c r="YU13" s="5" t="n">
        <v>0</v>
      </c>
      <c r="YV13" s="5" t="s">
        <v>1051</v>
      </c>
      <c r="YW13" s="5" t="n">
        <v>0</v>
      </c>
      <c r="YX13" s="5" t="s">
        <v>1051</v>
      </c>
      <c r="YY13" s="5" t="n">
        <v>0</v>
      </c>
      <c r="YZ13" s="5" t="s">
        <v>1051</v>
      </c>
      <c r="ZA13" s="5" t="n">
        <v>0</v>
      </c>
      <c r="ZB13" s="5" t="s">
        <v>1051</v>
      </c>
      <c r="ZC13" s="5" t="n">
        <v>0</v>
      </c>
      <c r="ZD13" s="5" t="s">
        <v>1051</v>
      </c>
      <c r="ZE13" s="5" t="n">
        <v>0</v>
      </c>
      <c r="ZF13" s="5" t="s">
        <v>1051</v>
      </c>
      <c r="ZG13" s="5" t="n">
        <v>0</v>
      </c>
      <c r="ZH13" s="5" t="s">
        <v>1051</v>
      </c>
      <c r="ZI13" s="5" t="n">
        <v>0</v>
      </c>
      <c r="ZJ13" s="5" t="s">
        <v>1051</v>
      </c>
      <c r="ZK13" s="5" t="n">
        <v>0.66</v>
      </c>
      <c r="ZL13" s="5" t="n">
        <v>0.66</v>
      </c>
      <c r="ZM13" s="5" t="n">
        <v>999</v>
      </c>
      <c r="ZN13" s="5" t="n">
        <v>999</v>
      </c>
      <c r="ZO13" s="5" t="n">
        <v>999</v>
      </c>
      <c r="ZP13" s="5" t="n">
        <v>999</v>
      </c>
      <c r="ZQ13" s="34" t="n">
        <v>999</v>
      </c>
      <c r="ZR13" s="34" t="n">
        <v>999</v>
      </c>
      <c r="ZS13" s="5" t="n">
        <v>999</v>
      </c>
      <c r="ZT13" s="5" t="n">
        <v>999</v>
      </c>
      <c r="ZU13" s="5" t="n">
        <v>999</v>
      </c>
      <c r="ZV13" s="5" t="n">
        <v>999</v>
      </c>
      <c r="ZW13" s="34" t="n">
        <v>999</v>
      </c>
      <c r="ZX13" s="34" t="n">
        <v>999</v>
      </c>
      <c r="ZY13" s="5" t="n">
        <v>999</v>
      </c>
      <c r="ZZ13" s="5" t="n">
        <v>999</v>
      </c>
      <c r="AAA13" s="5" t="n">
        <v>999</v>
      </c>
      <c r="AAB13" s="5" t="n">
        <v>999</v>
      </c>
      <c r="AAC13" s="5" t="n">
        <v>999</v>
      </c>
      <c r="AAD13" s="5" t="n">
        <v>999</v>
      </c>
      <c r="AAE13" s="34" t="n">
        <v>999</v>
      </c>
      <c r="AAF13" s="34" t="n">
        <v>999</v>
      </c>
      <c r="AAG13" s="5" t="n">
        <v>999</v>
      </c>
      <c r="AAH13" s="5" t="n">
        <v>999</v>
      </c>
      <c r="AAI13" s="5" t="n">
        <v>999</v>
      </c>
      <c r="AAJ13" s="5" t="n">
        <v>999</v>
      </c>
      <c r="AAK13" s="34" t="n">
        <v>999</v>
      </c>
      <c r="AAL13" s="34" t="n">
        <v>999</v>
      </c>
      <c r="AAM13" s="8"/>
      <c r="AAN13" s="5" t="n">
        <v>999</v>
      </c>
      <c r="AAO13" s="5" t="n">
        <v>999</v>
      </c>
      <c r="AAP13" s="34" t="n">
        <v>999</v>
      </c>
      <c r="AAQ13" s="34" t="n">
        <v>999</v>
      </c>
      <c r="AAR13" s="24" t="n">
        <v>0.619</v>
      </c>
      <c r="AAS13" s="24" t="n">
        <v>0.619</v>
      </c>
      <c r="AAT13" s="24" t="n">
        <v>0.548</v>
      </c>
      <c r="AAU13" s="24" t="n">
        <v>0.548</v>
      </c>
      <c r="AAV13" s="24" t="n">
        <v>0.663</v>
      </c>
      <c r="AAW13" s="24" t="n">
        <v>0.663</v>
      </c>
      <c r="AAX13" s="34" t="n">
        <f aca="false">AAW13/AAU13</f>
        <v>1.20985401459854</v>
      </c>
      <c r="AAY13" s="9" t="s">
        <v>1064</v>
      </c>
      <c r="AAZ13" s="5" t="n">
        <v>999</v>
      </c>
      <c r="ABA13" s="5" t="n">
        <v>999</v>
      </c>
      <c r="ABB13" s="5" t="n">
        <v>999</v>
      </c>
      <c r="ABC13" s="5" t="n">
        <v>999</v>
      </c>
      <c r="ABD13" s="34" t="n">
        <v>999</v>
      </c>
      <c r="ABE13" s="34" t="n">
        <v>999</v>
      </c>
      <c r="ABF13" s="5" t="n">
        <v>999</v>
      </c>
      <c r="ABG13" s="5" t="n">
        <v>999</v>
      </c>
      <c r="ABH13" s="5" t="n">
        <v>999</v>
      </c>
      <c r="ABI13" s="5" t="n">
        <v>999</v>
      </c>
      <c r="ABJ13" s="5" t="n">
        <v>999</v>
      </c>
      <c r="ABK13" s="5" t="n">
        <v>999</v>
      </c>
      <c r="ABL13" s="34" t="n">
        <v>999</v>
      </c>
      <c r="ABM13" s="34" t="n">
        <v>999</v>
      </c>
      <c r="ABN13" s="5" t="n">
        <v>999</v>
      </c>
      <c r="ABO13" s="5" t="n">
        <v>999</v>
      </c>
      <c r="ABP13" s="5" t="n">
        <v>999</v>
      </c>
      <c r="ABQ13" s="5" t="n">
        <v>999</v>
      </c>
      <c r="ABR13" s="34" t="n">
        <v>999</v>
      </c>
      <c r="ABS13" s="34" t="n">
        <v>999</v>
      </c>
      <c r="ABT13" s="8"/>
      <c r="ABU13" s="5" t="n">
        <v>999</v>
      </c>
      <c r="ABV13" s="5" t="n">
        <v>999</v>
      </c>
      <c r="ABW13" s="34" t="n">
        <v>999</v>
      </c>
      <c r="ABX13" s="34" t="n">
        <v>999</v>
      </c>
      <c r="ABY13" s="24" t="n">
        <v>0.345</v>
      </c>
      <c r="ABZ13" s="24" t="n">
        <v>0.345</v>
      </c>
      <c r="ACA13" s="24" t="n">
        <v>0.319</v>
      </c>
      <c r="ACB13" s="24" t="n">
        <v>0.319</v>
      </c>
      <c r="ACC13" s="24" t="n">
        <v>0.355</v>
      </c>
      <c r="ACD13" s="24" t="n">
        <v>0.355</v>
      </c>
      <c r="ACE13" s="34" t="n">
        <f aca="false">ACD13/ACB13</f>
        <v>1.1128526645768</v>
      </c>
      <c r="ACF13" s="9" t="s">
        <v>1064</v>
      </c>
      <c r="ACG13" s="5" t="n">
        <v>999</v>
      </c>
      <c r="ACH13" s="5" t="n">
        <v>999</v>
      </c>
      <c r="ACI13" s="5" t="n">
        <v>999</v>
      </c>
      <c r="ACJ13" s="5" t="n">
        <v>999</v>
      </c>
      <c r="ACK13" s="34" t="n">
        <v>999</v>
      </c>
      <c r="ACL13" s="34" t="n">
        <v>999</v>
      </c>
      <c r="ACM13" s="5" t="n">
        <v>999</v>
      </c>
      <c r="ACN13" s="5" t="n">
        <v>999</v>
      </c>
      <c r="ACO13" s="5" t="n">
        <v>999</v>
      </c>
      <c r="ACP13" s="5" t="n">
        <v>999</v>
      </c>
      <c r="ACQ13" s="5" t="n">
        <v>999</v>
      </c>
      <c r="ACR13" s="5" t="n">
        <v>999</v>
      </c>
      <c r="ACS13" s="34" t="n">
        <v>999</v>
      </c>
      <c r="ACT13" s="34" t="n">
        <v>999</v>
      </c>
      <c r="ACU13" s="5" t="n">
        <v>999</v>
      </c>
      <c r="ACV13" s="5" t="n">
        <v>999</v>
      </c>
      <c r="ACW13" s="5" t="n">
        <v>999</v>
      </c>
      <c r="ACX13" s="5" t="n">
        <v>999</v>
      </c>
      <c r="ACY13" s="34" t="n">
        <v>999</v>
      </c>
      <c r="ACZ13" s="34" t="n">
        <v>999</v>
      </c>
      <c r="ADA13" s="8"/>
      <c r="ADB13" s="5" t="n">
        <v>999</v>
      </c>
      <c r="ADC13" s="5" t="n">
        <v>999</v>
      </c>
      <c r="ADD13" s="34" t="n">
        <v>999</v>
      </c>
      <c r="ADE13" s="34" t="n">
        <v>999</v>
      </c>
      <c r="ADF13" s="24" t="n">
        <v>0.695894082895487</v>
      </c>
      <c r="ADG13" s="24" t="n">
        <v>0.6466</v>
      </c>
      <c r="ADH13" s="5" t="n">
        <v>999</v>
      </c>
      <c r="ADI13" s="5" t="n">
        <v>999</v>
      </c>
      <c r="ADJ13" s="5" t="n">
        <v>999</v>
      </c>
      <c r="ADK13" s="5" t="n">
        <v>999</v>
      </c>
      <c r="ADL13" s="34" t="n">
        <v>999</v>
      </c>
      <c r="ADM13" s="34" t="n">
        <v>999</v>
      </c>
      <c r="ADN13" s="5" t="n">
        <v>999</v>
      </c>
      <c r="ADO13" s="5" t="n">
        <v>999</v>
      </c>
      <c r="ADP13" s="5" t="n">
        <v>999</v>
      </c>
      <c r="ADQ13" s="5" t="n">
        <v>999</v>
      </c>
      <c r="ADR13" s="34" t="n">
        <v>999</v>
      </c>
      <c r="ADS13" s="34" t="n">
        <v>999</v>
      </c>
      <c r="ADT13" s="5" t="n">
        <v>999</v>
      </c>
      <c r="ADU13" s="5" t="n">
        <v>999</v>
      </c>
      <c r="ADV13" s="5" t="n">
        <v>999</v>
      </c>
      <c r="ADW13" s="5" t="n">
        <v>999</v>
      </c>
      <c r="ADX13" s="5" t="n">
        <v>999</v>
      </c>
      <c r="ADY13" s="5" t="n">
        <v>999</v>
      </c>
      <c r="ADZ13" s="34" t="n">
        <v>999</v>
      </c>
      <c r="AEA13" s="34" t="n">
        <v>999</v>
      </c>
      <c r="AEB13" s="5" t="n">
        <v>999</v>
      </c>
      <c r="AEC13" s="5" t="n">
        <v>999</v>
      </c>
      <c r="AED13" s="5" t="n">
        <v>999</v>
      </c>
      <c r="AEE13" s="5" t="n">
        <v>999</v>
      </c>
      <c r="AEF13" s="34" t="n">
        <v>999</v>
      </c>
      <c r="AEG13" s="34" t="n">
        <v>999</v>
      </c>
      <c r="AEH13" s="8"/>
      <c r="AEI13" s="5" t="n">
        <v>999</v>
      </c>
      <c r="AEJ13" s="5" t="n">
        <v>999</v>
      </c>
      <c r="AEK13" s="34" t="n">
        <v>999</v>
      </c>
      <c r="AEL13" s="34" t="n">
        <v>999</v>
      </c>
      <c r="AEM13" s="5" t="n">
        <v>999</v>
      </c>
      <c r="AEN13" s="5" t="n">
        <v>999</v>
      </c>
      <c r="AEO13" s="5" t="n">
        <v>999</v>
      </c>
      <c r="AEP13" s="5" t="n">
        <v>999</v>
      </c>
      <c r="AEQ13" s="5" t="n">
        <v>999</v>
      </c>
      <c r="AER13" s="5" t="n">
        <v>999</v>
      </c>
      <c r="AES13" s="34" t="n">
        <v>999</v>
      </c>
      <c r="AET13" s="34" t="n">
        <v>999</v>
      </c>
      <c r="AEU13" s="5" t="n">
        <v>999</v>
      </c>
      <c r="AEV13" s="5" t="n">
        <v>999</v>
      </c>
      <c r="AEW13" s="5" t="n">
        <v>999</v>
      </c>
      <c r="AEX13" s="5" t="n">
        <v>999</v>
      </c>
      <c r="AEY13" s="34" t="n">
        <v>999</v>
      </c>
      <c r="AEZ13" s="34" t="n">
        <v>999</v>
      </c>
      <c r="AFA13" s="5" t="n">
        <v>999</v>
      </c>
      <c r="AFB13" s="5" t="n">
        <v>999</v>
      </c>
      <c r="AFC13" s="5" t="n">
        <v>999</v>
      </c>
      <c r="AFD13" s="5" t="n">
        <v>999</v>
      </c>
      <c r="AFE13" s="5" t="n">
        <v>999</v>
      </c>
      <c r="AFF13" s="5" t="n">
        <v>999</v>
      </c>
      <c r="AFG13" s="34" t="n">
        <v>999</v>
      </c>
      <c r="AFH13" s="34" t="n">
        <v>999</v>
      </c>
      <c r="AFI13" s="5" t="n">
        <v>999</v>
      </c>
      <c r="AFJ13" s="5" t="n">
        <v>999</v>
      </c>
      <c r="AFK13" s="5" t="n">
        <v>999</v>
      </c>
      <c r="AFL13" s="5" t="n">
        <v>999</v>
      </c>
      <c r="AFM13" s="34" t="n">
        <v>999</v>
      </c>
      <c r="AFN13" s="34" t="n">
        <v>999</v>
      </c>
      <c r="AFO13" s="8"/>
      <c r="AFP13" s="5" t="n">
        <v>999</v>
      </c>
      <c r="AFQ13" s="5" t="n">
        <v>999</v>
      </c>
      <c r="AFR13" s="34" t="n">
        <v>999</v>
      </c>
      <c r="AFS13" s="34" t="n">
        <v>999</v>
      </c>
      <c r="AFT13" s="5" t="n">
        <v>999</v>
      </c>
      <c r="AFU13" s="5" t="n">
        <v>999</v>
      </c>
      <c r="AFV13" s="5" t="n">
        <v>999</v>
      </c>
      <c r="AFW13" s="5" t="n">
        <v>999</v>
      </c>
      <c r="AFX13" s="5" t="n">
        <v>999</v>
      </c>
      <c r="AFY13" s="5" t="n">
        <v>999</v>
      </c>
      <c r="AFZ13" s="34" t="n">
        <v>999</v>
      </c>
      <c r="AGA13" s="34" t="n">
        <v>999</v>
      </c>
      <c r="AGB13" s="5" t="n">
        <v>999</v>
      </c>
      <c r="AGC13" s="5" t="n">
        <v>999</v>
      </c>
      <c r="AGD13" s="5" t="n">
        <v>999</v>
      </c>
      <c r="AGE13" s="5" t="n">
        <v>999</v>
      </c>
      <c r="AGF13" s="34" t="n">
        <v>999</v>
      </c>
      <c r="AGG13" s="34" t="n">
        <v>999</v>
      </c>
      <c r="AGH13" s="5" t="n">
        <v>999</v>
      </c>
      <c r="AGI13" s="5" t="n">
        <v>999</v>
      </c>
      <c r="AGJ13" s="5" t="n">
        <v>999</v>
      </c>
      <c r="AGK13" s="5" t="n">
        <v>999</v>
      </c>
      <c r="AGL13" s="5" t="n">
        <v>999</v>
      </c>
      <c r="AGM13" s="5" t="n">
        <v>999</v>
      </c>
      <c r="AGN13" s="34" t="n">
        <v>999</v>
      </c>
      <c r="AGO13" s="34" t="n">
        <v>999</v>
      </c>
      <c r="AGP13" s="5" t="n">
        <v>999</v>
      </c>
      <c r="AGQ13" s="5" t="n">
        <v>999</v>
      </c>
      <c r="AGR13" s="5" t="n">
        <v>999</v>
      </c>
      <c r="AGS13" s="5" t="n">
        <v>999</v>
      </c>
      <c r="AGT13" s="34" t="n">
        <v>999</v>
      </c>
      <c r="AGU13" s="34" t="n">
        <v>999</v>
      </c>
      <c r="AGV13" s="8"/>
      <c r="AGW13" s="5" t="n">
        <v>999</v>
      </c>
      <c r="AGX13" s="5" t="n">
        <v>999</v>
      </c>
      <c r="AGY13" s="34" t="n">
        <v>999</v>
      </c>
      <c r="AGZ13" s="34" t="n">
        <v>999</v>
      </c>
      <c r="AHA13" s="5" t="n">
        <v>2014</v>
      </c>
      <c r="AHB13" s="24" t="n">
        <v>0.989</v>
      </c>
      <c r="AHC13" s="24" t="n">
        <v>0.989</v>
      </c>
      <c r="AHD13" s="24" t="n">
        <v>0.99</v>
      </c>
      <c r="AHE13" s="24" t="n">
        <v>0.99</v>
      </c>
      <c r="AHF13" s="24" t="n">
        <v>0.989</v>
      </c>
      <c r="AHG13" s="24" t="n">
        <v>0.989</v>
      </c>
      <c r="AHH13" s="34" t="n">
        <f aca="false">AHG13/AHE13</f>
        <v>0.998989898989899</v>
      </c>
      <c r="AHI13" s="9" t="s">
        <v>1060</v>
      </c>
      <c r="AHJ13" s="5" t="n">
        <v>999</v>
      </c>
      <c r="AHK13" s="5" t="n">
        <v>999</v>
      </c>
      <c r="AHL13" s="5" t="n">
        <v>999</v>
      </c>
      <c r="AHM13" s="5" t="n">
        <v>999</v>
      </c>
      <c r="AHN13" s="34" t="n">
        <v>999</v>
      </c>
      <c r="AHO13" s="34" t="n">
        <v>999</v>
      </c>
      <c r="AHP13" s="5" t="n">
        <v>999</v>
      </c>
      <c r="AHQ13" s="5" t="n">
        <v>999</v>
      </c>
      <c r="AHR13" s="5" t="n">
        <v>999</v>
      </c>
      <c r="AHS13" s="5" t="n">
        <v>999</v>
      </c>
      <c r="AHT13" s="5" t="n">
        <v>999</v>
      </c>
      <c r="AHU13" s="5" t="n">
        <v>999</v>
      </c>
      <c r="AHV13" s="34" t="n">
        <v>999</v>
      </c>
      <c r="AHW13" s="34" t="n">
        <v>999</v>
      </c>
      <c r="AHX13" s="5" t="n">
        <v>999</v>
      </c>
      <c r="AHY13" s="5" t="n">
        <v>999</v>
      </c>
      <c r="AHZ13" s="5" t="n">
        <v>999</v>
      </c>
      <c r="AIA13" s="5" t="n">
        <v>999</v>
      </c>
      <c r="AIB13" s="34" t="n">
        <v>999</v>
      </c>
      <c r="AIC13" s="34" t="n">
        <v>999</v>
      </c>
      <c r="AID13" s="8"/>
      <c r="AIE13" s="24" t="n">
        <v>0.469</v>
      </c>
      <c r="AIF13" s="24" t="n">
        <v>0.469</v>
      </c>
      <c r="AIG13" s="37" t="n">
        <f aca="false">AIF13/AHC13</f>
        <v>0.474216380182002</v>
      </c>
      <c r="AIH13" s="9" t="s">
        <v>1067</v>
      </c>
      <c r="AII13" s="24" t="n">
        <v>0.963</v>
      </c>
      <c r="AIJ13" s="24" t="n">
        <v>0.963</v>
      </c>
      <c r="AIK13" s="24" t="n">
        <v>0.984</v>
      </c>
      <c r="AIL13" s="24" t="n">
        <v>0.984</v>
      </c>
      <c r="AIM13" s="24" t="n">
        <v>0.941</v>
      </c>
      <c r="AIN13" s="24" t="n">
        <v>0.941</v>
      </c>
      <c r="AIO13" s="34" t="n">
        <f aca="false">AIN13/AIL13</f>
        <v>0.95630081300813</v>
      </c>
      <c r="AIP13" s="9" t="s">
        <v>1060</v>
      </c>
      <c r="AIQ13" s="5" t="n">
        <v>999</v>
      </c>
      <c r="AIR13" s="5" t="n">
        <v>999</v>
      </c>
      <c r="AIS13" s="5" t="n">
        <v>999</v>
      </c>
      <c r="AIT13" s="5" t="n">
        <v>999</v>
      </c>
      <c r="AIU13" s="34" t="n">
        <v>999</v>
      </c>
      <c r="AIV13" s="34" t="n">
        <v>999</v>
      </c>
      <c r="AIW13" s="5" t="n">
        <v>999</v>
      </c>
      <c r="AIX13" s="5" t="n">
        <v>999</v>
      </c>
      <c r="AIY13" s="5" t="n">
        <v>999</v>
      </c>
      <c r="AIZ13" s="5" t="n">
        <v>999</v>
      </c>
      <c r="AJA13" s="5" t="n">
        <v>999</v>
      </c>
      <c r="AJB13" s="5" t="n">
        <v>999</v>
      </c>
      <c r="AJC13" s="34" t="n">
        <v>999</v>
      </c>
      <c r="AJD13" s="34" t="n">
        <v>999</v>
      </c>
      <c r="AJE13" s="5" t="n">
        <v>999</v>
      </c>
      <c r="AJF13" s="5" t="n">
        <v>999</v>
      </c>
      <c r="AJG13" s="5" t="n">
        <v>999</v>
      </c>
      <c r="AJH13" s="5" t="n">
        <v>999</v>
      </c>
      <c r="AJI13" s="34" t="n">
        <v>999</v>
      </c>
      <c r="AJJ13" s="34" t="n">
        <v>999</v>
      </c>
      <c r="AJK13" s="8"/>
      <c r="AJL13" s="5" t="n">
        <v>999</v>
      </c>
      <c r="AJM13" s="5" t="n">
        <v>999</v>
      </c>
      <c r="AJN13" s="34" t="n">
        <v>999</v>
      </c>
      <c r="AJO13" s="34" t="n">
        <v>999</v>
      </c>
      <c r="AJP13" s="7" t="n">
        <v>2014</v>
      </c>
      <c r="AJQ13" s="33" t="n">
        <v>0.305135291635392</v>
      </c>
      <c r="AJR13" s="33" t="n">
        <v>0.609848484848485</v>
      </c>
      <c r="AJS13" s="33" t="n">
        <v>0.869949494949495</v>
      </c>
      <c r="AJT13" s="5" t="n">
        <v>1</v>
      </c>
      <c r="AJU13" s="5" t="s">
        <v>1050</v>
      </c>
      <c r="AJV13" s="5" t="n">
        <v>0.33</v>
      </c>
      <c r="AJW13" s="5" t="s">
        <v>1085</v>
      </c>
      <c r="AJX13" s="24" t="n">
        <v>999</v>
      </c>
      <c r="AJY13" s="24" t="n">
        <v>999</v>
      </c>
      <c r="AJZ13" s="24" t="n">
        <v>999</v>
      </c>
      <c r="AKA13" s="24" t="n">
        <v>999</v>
      </c>
      <c r="AKB13" s="24" t="n">
        <v>999</v>
      </c>
      <c r="AKC13" s="24" t="n">
        <v>999</v>
      </c>
      <c r="AKD13" s="33" t="n">
        <v>0.665</v>
      </c>
      <c r="AKE13" s="33" t="n">
        <v>0.666666666666667</v>
      </c>
      <c r="AKF13" s="5" t="n">
        <v>1</v>
      </c>
      <c r="AKG13" s="5" t="s">
        <v>1102</v>
      </c>
      <c r="AKH13" s="5" t="n">
        <v>1</v>
      </c>
      <c r="AKI13" s="5" t="s">
        <v>1050</v>
      </c>
      <c r="AKJ13" s="24" t="n">
        <v>1</v>
      </c>
      <c r="AKK13" s="38" t="n">
        <v>0</v>
      </c>
      <c r="AKL13" s="24" t="n">
        <v>1</v>
      </c>
      <c r="AKM13" s="38" t="n">
        <v>0</v>
      </c>
      <c r="AKN13" s="33" t="n">
        <v>1</v>
      </c>
      <c r="AKO13" s="33" t="n">
        <v>1</v>
      </c>
      <c r="AKP13" s="5" t="n">
        <v>1</v>
      </c>
      <c r="AKQ13" s="5" t="s">
        <v>1079</v>
      </c>
      <c r="AKR13" s="5" t="n">
        <v>1</v>
      </c>
      <c r="AKS13" s="5" t="s">
        <v>1050</v>
      </c>
      <c r="AKT13" s="5" t="n">
        <v>0</v>
      </c>
      <c r="AKU13" s="5" t="s">
        <v>1051</v>
      </c>
      <c r="AKV13" s="5" t="n">
        <v>0</v>
      </c>
      <c r="AKW13" s="5" t="s">
        <v>1051</v>
      </c>
      <c r="AKX13" s="33" t="n">
        <v>0.5</v>
      </c>
      <c r="AKY13" s="33" t="n">
        <v>1</v>
      </c>
      <c r="AKZ13" s="5" t="s">
        <v>1072</v>
      </c>
      <c r="ALA13" s="5" t="s">
        <v>1051</v>
      </c>
      <c r="ALB13" s="24" t="n">
        <v>0.694517259275319</v>
      </c>
      <c r="ALC13" s="0" t="n">
        <v>35.5</v>
      </c>
      <c r="ALD13" s="5" t="s">
        <v>1071</v>
      </c>
      <c r="ALE13" s="5" t="s">
        <v>1050</v>
      </c>
      <c r="ALF13" s="5" t="s">
        <v>1071</v>
      </c>
      <c r="ALG13" s="5" t="s">
        <v>1050</v>
      </c>
      <c r="ALH13" s="24" t="n">
        <v>0.94</v>
      </c>
      <c r="ALI13" s="36" t="n">
        <v>6</v>
      </c>
      <c r="ALJ13" s="5" t="s">
        <v>1103</v>
      </c>
      <c r="ALK13" s="5" t="s">
        <v>1052</v>
      </c>
      <c r="ALL13" s="5" t="s">
        <v>1103</v>
      </c>
      <c r="ALM13" s="5" t="s">
        <v>1052</v>
      </c>
      <c r="ALN13" s="33" t="n">
        <v>0.726903451855064</v>
      </c>
      <c r="ALO13" s="33" t="n">
        <v>1</v>
      </c>
      <c r="ALP13" s="33" t="n">
        <v>0.916666666666667</v>
      </c>
    </row>
    <row r="14" customFormat="false" ht="15" hidden="false" customHeight="false" outlineLevel="0" collapsed="false">
      <c r="A14" s="5" t="s">
        <v>1104</v>
      </c>
      <c r="B14" s="5" t="n">
        <v>1</v>
      </c>
      <c r="C14" s="5" t="s">
        <v>1050</v>
      </c>
      <c r="D14" s="5" t="n">
        <v>1</v>
      </c>
      <c r="E14" s="5" t="s">
        <v>1050</v>
      </c>
      <c r="F14" s="5" t="n">
        <v>1</v>
      </c>
      <c r="G14" s="5" t="s">
        <v>1050</v>
      </c>
      <c r="H14" s="5" t="n">
        <v>1</v>
      </c>
      <c r="I14" s="5" t="s">
        <v>1050</v>
      </c>
      <c r="J14" s="5" t="n">
        <v>1</v>
      </c>
      <c r="K14" s="5" t="s">
        <v>1050</v>
      </c>
      <c r="L14" s="5" t="n">
        <v>1</v>
      </c>
      <c r="M14" s="5" t="s">
        <v>1050</v>
      </c>
      <c r="N14" s="5" t="n">
        <v>1</v>
      </c>
      <c r="O14" s="5" t="s">
        <v>1050</v>
      </c>
      <c r="P14" s="5" t="n">
        <v>1</v>
      </c>
      <c r="Q14" s="5" t="s">
        <v>1050</v>
      </c>
      <c r="R14" s="5" t="n">
        <v>1</v>
      </c>
      <c r="S14" s="5" t="s">
        <v>1050</v>
      </c>
      <c r="T14" s="5" t="n">
        <v>1</v>
      </c>
      <c r="U14" s="5" t="s">
        <v>1050</v>
      </c>
      <c r="V14" s="5" t="n">
        <v>1</v>
      </c>
      <c r="W14" s="5" t="s">
        <v>1050</v>
      </c>
      <c r="X14" s="5" t="n">
        <v>1</v>
      </c>
      <c r="Y14" s="5" t="s">
        <v>1050</v>
      </c>
      <c r="Z14" s="5" t="n">
        <v>1</v>
      </c>
      <c r="AA14" s="5" t="s">
        <v>1075</v>
      </c>
      <c r="AB14" s="5" t="n">
        <v>1</v>
      </c>
      <c r="AC14" s="5" t="s">
        <v>1075</v>
      </c>
      <c r="AD14" s="5" t="n">
        <v>1</v>
      </c>
      <c r="AE14" s="5" t="s">
        <v>1075</v>
      </c>
      <c r="AF14" s="5" t="n">
        <v>1</v>
      </c>
      <c r="AG14" s="5" t="s">
        <v>1075</v>
      </c>
      <c r="AH14" s="5" t="n">
        <v>997</v>
      </c>
      <c r="AI14" s="5" t="s">
        <v>1052</v>
      </c>
      <c r="AJ14" s="5" t="n">
        <v>997</v>
      </c>
      <c r="AK14" s="5" t="s">
        <v>1052</v>
      </c>
      <c r="AL14" s="5" t="n">
        <v>997</v>
      </c>
      <c r="AM14" s="5" t="s">
        <v>1052</v>
      </c>
      <c r="AN14" s="5" t="n">
        <v>997</v>
      </c>
      <c r="AO14" s="5" t="s">
        <v>1052</v>
      </c>
      <c r="AP14" s="5" t="n">
        <v>997</v>
      </c>
      <c r="AQ14" s="5" t="s">
        <v>1052</v>
      </c>
      <c r="AR14" s="5" t="n">
        <v>997</v>
      </c>
      <c r="AS14" s="5" t="s">
        <v>1052</v>
      </c>
      <c r="AT14" s="5" t="n">
        <v>997</v>
      </c>
      <c r="AU14" s="5" t="s">
        <v>1052</v>
      </c>
      <c r="AV14" s="5" t="n">
        <v>997</v>
      </c>
      <c r="AW14" s="5" t="s">
        <v>1052</v>
      </c>
      <c r="AX14" s="5" t="n">
        <v>997</v>
      </c>
      <c r="AY14" s="5" t="s">
        <v>1052</v>
      </c>
      <c r="AZ14" s="5" t="n">
        <v>997</v>
      </c>
      <c r="BA14" s="26" t="s">
        <v>1052</v>
      </c>
      <c r="BB14" s="5" t="n">
        <v>997</v>
      </c>
      <c r="BC14" s="26" t="s">
        <v>1052</v>
      </c>
      <c r="BD14" s="5" t="n">
        <v>997</v>
      </c>
      <c r="BE14" s="26" t="s">
        <v>1052</v>
      </c>
      <c r="BF14" s="5" t="n">
        <v>997</v>
      </c>
      <c r="BG14" s="26" t="s">
        <v>1052</v>
      </c>
      <c r="BH14" s="5" t="n">
        <v>997</v>
      </c>
      <c r="BI14" s="26" t="s">
        <v>1052</v>
      </c>
      <c r="BJ14" s="5" t="n">
        <v>997</v>
      </c>
      <c r="BK14" s="26" t="s">
        <v>1052</v>
      </c>
      <c r="BL14" s="5" t="n">
        <v>997</v>
      </c>
      <c r="BM14" s="26" t="s">
        <v>1052</v>
      </c>
      <c r="BN14" s="39" t="n">
        <v>1</v>
      </c>
      <c r="BO14" s="39" t="n">
        <v>1</v>
      </c>
      <c r="BP14" s="5" t="n">
        <v>1</v>
      </c>
      <c r="BQ14" s="5" t="s">
        <v>1053</v>
      </c>
      <c r="BR14" s="5" t="n">
        <v>1</v>
      </c>
      <c r="BS14" s="5" t="s">
        <v>1053</v>
      </c>
      <c r="BT14" s="5" t="n">
        <v>1</v>
      </c>
      <c r="BU14" s="5" t="s">
        <v>1053</v>
      </c>
      <c r="BV14" s="5" t="n">
        <v>1</v>
      </c>
      <c r="BW14" s="5" t="s">
        <v>1053</v>
      </c>
      <c r="BX14" s="5" t="n">
        <v>1</v>
      </c>
      <c r="BY14" s="5" t="s">
        <v>1050</v>
      </c>
      <c r="BZ14" s="5" t="n">
        <v>1</v>
      </c>
      <c r="CA14" s="5" t="s">
        <v>1050</v>
      </c>
      <c r="CB14" s="5" t="n">
        <v>1</v>
      </c>
      <c r="CC14" s="5" t="s">
        <v>1050</v>
      </c>
      <c r="CD14" s="22" t="n">
        <v>1</v>
      </c>
      <c r="CE14" s="39" t="n">
        <v>1</v>
      </c>
      <c r="CF14" s="5" t="n">
        <v>1</v>
      </c>
      <c r="CG14" s="5" t="s">
        <v>1050</v>
      </c>
      <c r="CH14" s="5" t="n">
        <v>1</v>
      </c>
      <c r="CI14" s="5" t="s">
        <v>1050</v>
      </c>
      <c r="CJ14" s="5" t="n">
        <v>1</v>
      </c>
      <c r="CK14" s="5" t="s">
        <v>1050</v>
      </c>
      <c r="CL14" s="33" t="n">
        <v>1</v>
      </c>
      <c r="CM14" s="33" t="n">
        <v>1</v>
      </c>
      <c r="CN14" s="5" t="n">
        <v>1</v>
      </c>
      <c r="CO14" s="26" t="s">
        <v>1050</v>
      </c>
      <c r="CP14" s="5" t="n">
        <v>1</v>
      </c>
      <c r="CQ14" s="26" t="s">
        <v>1050</v>
      </c>
      <c r="CR14" s="5" t="n">
        <v>1</v>
      </c>
      <c r="CS14" s="5" t="s">
        <v>1076</v>
      </c>
      <c r="CT14" s="5" t="n">
        <v>1</v>
      </c>
      <c r="CU14" s="5" t="s">
        <v>1050</v>
      </c>
      <c r="CV14" s="39" t="n">
        <v>1</v>
      </c>
      <c r="CW14" s="39" t="n">
        <v>1</v>
      </c>
      <c r="CX14" s="5" t="n">
        <v>0.475156352834996</v>
      </c>
      <c r="CY14" s="31" t="n">
        <v>9.3</v>
      </c>
      <c r="CZ14" s="7" t="s">
        <v>1105</v>
      </c>
      <c r="DA14" s="25" t="n">
        <v>0.427740571626943</v>
      </c>
      <c r="DB14" s="31" t="n">
        <v>2.5</v>
      </c>
      <c r="DC14" s="7" t="n">
        <v>2013</v>
      </c>
      <c r="DD14" s="5" t="n">
        <v>0.977240425020134</v>
      </c>
      <c r="DE14" s="0" t="n">
        <v>2.32</v>
      </c>
      <c r="DF14" s="7" t="n">
        <v>2012</v>
      </c>
      <c r="DG14" s="5" t="n">
        <v>997</v>
      </c>
      <c r="DH14" s="5" t="n">
        <v>997</v>
      </c>
      <c r="DI14" s="7" t="n">
        <v>997</v>
      </c>
      <c r="DJ14" s="7" t="n">
        <v>999</v>
      </c>
      <c r="DK14" s="0" t="n">
        <v>84.52</v>
      </c>
      <c r="DL14" s="7" t="n">
        <v>2014</v>
      </c>
      <c r="DM14" s="7" t="n">
        <v>999</v>
      </c>
      <c r="DN14" s="0" t="n">
        <v>84.52</v>
      </c>
      <c r="DO14" s="7" t="n">
        <v>2014</v>
      </c>
      <c r="DP14" s="5" t="n">
        <v>0.137932046829445</v>
      </c>
      <c r="DQ14" s="0" t="n">
        <v>0.97</v>
      </c>
      <c r="DR14" s="7" t="n">
        <v>2014</v>
      </c>
      <c r="DS14" s="5" t="n">
        <v>1</v>
      </c>
      <c r="DT14" s="0" t="n">
        <v>13</v>
      </c>
      <c r="DU14" s="7" t="n">
        <v>2014</v>
      </c>
      <c r="DV14" s="5" t="n">
        <v>1</v>
      </c>
      <c r="DW14" s="0" t="n">
        <v>81.34</v>
      </c>
      <c r="DX14" s="7" t="n">
        <v>2012</v>
      </c>
      <c r="DY14" s="5" t="n">
        <v>0.396526420988412</v>
      </c>
      <c r="DZ14" s="0" t="n">
        <v>12.7</v>
      </c>
      <c r="EA14" s="7" t="n">
        <v>2012</v>
      </c>
      <c r="EB14" s="5" t="n">
        <v>0.19616130165156</v>
      </c>
      <c r="EC14" s="0" t="n">
        <v>5.96</v>
      </c>
      <c r="ED14" s="7" t="n">
        <v>2012</v>
      </c>
      <c r="EE14" s="5" t="n">
        <v>0.961740369645916</v>
      </c>
      <c r="EF14" s="0" t="n">
        <v>96.1</v>
      </c>
      <c r="EG14" s="7" t="n">
        <v>2013</v>
      </c>
      <c r="EH14" s="33" t="n">
        <v>0.619166387621934</v>
      </c>
      <c r="EI14" s="33" t="n">
        <v>0.785714285714286</v>
      </c>
      <c r="EJ14" s="29" t="n">
        <v>0.918699778482387</v>
      </c>
      <c r="EK14" s="29" t="n">
        <v>0.929577464788733</v>
      </c>
      <c r="EL14" s="29" t="n">
        <v>0.854002610983628</v>
      </c>
      <c r="EM14" s="33" t="n">
        <v>0.957142857142857</v>
      </c>
      <c r="EN14" s="5" t="n">
        <v>1</v>
      </c>
      <c r="EO14" s="5" t="s">
        <v>1050</v>
      </c>
      <c r="EP14" s="5" t="n">
        <v>0.45</v>
      </c>
      <c r="EQ14" s="31" t="n">
        <v>45</v>
      </c>
      <c r="ER14" s="5" t="n">
        <v>1</v>
      </c>
      <c r="ES14" s="5" t="s">
        <v>1050</v>
      </c>
      <c r="ET14" s="24" t="n">
        <v>0.460441110391118</v>
      </c>
      <c r="EU14" s="31" t="n">
        <v>45</v>
      </c>
      <c r="EV14" s="31" t="n">
        <v>0.75</v>
      </c>
      <c r="EW14" s="0" t="n">
        <v>75</v>
      </c>
      <c r="EX14" s="31" t="n">
        <v>0.74</v>
      </c>
      <c r="EY14" s="0" t="n">
        <v>74</v>
      </c>
      <c r="EZ14" s="7" t="n">
        <v>2013</v>
      </c>
      <c r="FA14" s="39" t="n">
        <v>0.3087283369507</v>
      </c>
      <c r="FB14" s="39" t="n">
        <v>1</v>
      </c>
      <c r="FC14" s="5" t="n">
        <v>0</v>
      </c>
      <c r="FD14" s="5" t="s">
        <v>1051</v>
      </c>
      <c r="FE14" s="5" t="n">
        <v>0.25</v>
      </c>
      <c r="FF14" s="0" t="n">
        <v>0</v>
      </c>
      <c r="FG14" s="5" t="n">
        <v>0</v>
      </c>
      <c r="FH14" s="5" t="s">
        <v>1051</v>
      </c>
      <c r="FI14" s="4" t="n">
        <v>0.25</v>
      </c>
      <c r="FJ14" s="0" t="n">
        <v>0</v>
      </c>
      <c r="FK14" s="7" t="n">
        <v>0.735294117647059</v>
      </c>
      <c r="FL14" s="0" t="n">
        <v>34</v>
      </c>
      <c r="FM14" s="5" t="n">
        <v>0.519502287546821</v>
      </c>
      <c r="FN14" s="0" t="n">
        <v>49</v>
      </c>
      <c r="FO14" s="5" t="n">
        <v>0.967</v>
      </c>
      <c r="FP14" s="0" t="n">
        <v>96.7</v>
      </c>
      <c r="FQ14" s="5" t="n">
        <v>999</v>
      </c>
      <c r="FR14" s="5" t="n">
        <v>999</v>
      </c>
      <c r="FS14" s="5" t="n">
        <v>999</v>
      </c>
      <c r="FT14" s="5" t="n">
        <v>0.8</v>
      </c>
      <c r="FU14" s="0" t="n">
        <v>80</v>
      </c>
      <c r="FV14" s="24" t="n">
        <v>0.803796767414952</v>
      </c>
      <c r="FW14" s="0" t="n">
        <v>80</v>
      </c>
      <c r="FX14" s="7" t="n">
        <v>2013</v>
      </c>
      <c r="FY14" s="33" t="n">
        <v>0.765118634521766</v>
      </c>
      <c r="FZ14" s="33" t="n">
        <v>0.875</v>
      </c>
      <c r="GA14" s="5" t="n">
        <v>1</v>
      </c>
      <c r="GB14" s="0" t="n">
        <v>100</v>
      </c>
      <c r="GC14" s="5" t="n">
        <v>1</v>
      </c>
      <c r="GD14" s="0" t="n">
        <v>100</v>
      </c>
      <c r="GE14" s="7" t="n">
        <v>2012</v>
      </c>
      <c r="GF14" s="5" t="n">
        <v>1</v>
      </c>
      <c r="GG14" s="5" t="s">
        <v>1050</v>
      </c>
      <c r="GH14" s="5" t="n">
        <v>0.38</v>
      </c>
      <c r="GI14" s="0" t="n">
        <v>38</v>
      </c>
      <c r="GJ14" s="5" t="n">
        <v>1</v>
      </c>
      <c r="GK14" s="5" t="s">
        <v>1050</v>
      </c>
      <c r="GL14" s="5" t="n">
        <v>0.38</v>
      </c>
      <c r="GM14" s="0" t="n">
        <v>38</v>
      </c>
      <c r="GN14" s="31" t="n">
        <v>0.657894736842105</v>
      </c>
      <c r="GO14" s="0" t="n">
        <v>38</v>
      </c>
      <c r="GP14" s="31" t="n">
        <v>0.645277461305006</v>
      </c>
      <c r="GQ14" s="0" t="n">
        <v>31.32767523</v>
      </c>
      <c r="GR14" s="7" t="n">
        <v>2013</v>
      </c>
      <c r="GS14" s="5" t="n">
        <v>1</v>
      </c>
      <c r="GT14" s="0" t="n">
        <v>1.68</v>
      </c>
      <c r="GU14" s="7" t="n">
        <v>2014</v>
      </c>
      <c r="GV14" s="39" t="n">
        <v>0.860634439629422</v>
      </c>
      <c r="GW14" s="39" t="n">
        <v>1</v>
      </c>
      <c r="GX14" s="5" t="n">
        <v>1</v>
      </c>
      <c r="GY14" s="5" t="s">
        <v>1050</v>
      </c>
      <c r="GZ14" s="5" t="n">
        <v>1</v>
      </c>
      <c r="HA14" s="7" t="n">
        <v>1</v>
      </c>
      <c r="HB14" s="5" t="n">
        <v>1</v>
      </c>
      <c r="HC14" s="5" t="s">
        <v>1050</v>
      </c>
      <c r="HD14" s="5" t="n">
        <v>1</v>
      </c>
      <c r="HE14" s="5" t="n">
        <v>1</v>
      </c>
      <c r="HF14" s="7" t="n">
        <v>2010</v>
      </c>
      <c r="HG14" s="5" t="n">
        <v>1</v>
      </c>
      <c r="HH14" s="5" t="n">
        <v>1</v>
      </c>
      <c r="HI14" s="5" t="n">
        <v>1</v>
      </c>
      <c r="HJ14" s="5" t="n">
        <v>1</v>
      </c>
      <c r="HK14" s="7" t="n">
        <v>2010</v>
      </c>
      <c r="HL14" s="33" t="n">
        <v>1</v>
      </c>
      <c r="HM14" s="33" t="n">
        <v>1</v>
      </c>
      <c r="HN14" s="33" t="n">
        <v>0.96875</v>
      </c>
      <c r="HO14" s="5" t="n">
        <v>1</v>
      </c>
      <c r="HP14" s="26" t="s">
        <v>1056</v>
      </c>
      <c r="HQ14" s="5" t="n">
        <v>1</v>
      </c>
      <c r="HR14" s="5" t="s">
        <v>1057</v>
      </c>
      <c r="HS14" s="5" t="n">
        <v>0.959</v>
      </c>
      <c r="HT14" s="0" t="n">
        <v>4.1</v>
      </c>
      <c r="HU14" s="7" t="n">
        <v>2012</v>
      </c>
      <c r="HV14" s="32" t="n">
        <v>0.959778337320065</v>
      </c>
      <c r="HW14" s="0" t="n">
        <v>4.1</v>
      </c>
      <c r="HX14" s="7" t="n">
        <v>2012</v>
      </c>
      <c r="HY14" s="7" t="n">
        <v>0</v>
      </c>
      <c r="HZ14" s="7" t="s">
        <v>1050</v>
      </c>
      <c r="IA14" s="4" t="n">
        <v>440.17</v>
      </c>
      <c r="IB14" s="7" t="n">
        <v>2013</v>
      </c>
      <c r="IC14" s="7" t="n">
        <v>1</v>
      </c>
      <c r="ID14" s="5" t="s">
        <v>1050</v>
      </c>
      <c r="IE14" s="33" t="n">
        <v>0.819796389553344</v>
      </c>
      <c r="IF14" s="33" t="n">
        <v>1</v>
      </c>
      <c r="IG14" s="5" t="n">
        <v>1</v>
      </c>
      <c r="IH14" s="26" t="s">
        <v>1050</v>
      </c>
      <c r="II14" s="15" t="n">
        <v>1</v>
      </c>
      <c r="IJ14" s="26" t="s">
        <v>1050</v>
      </c>
      <c r="IK14" s="5" t="n">
        <v>1</v>
      </c>
      <c r="IL14" s="5" t="s">
        <v>1050</v>
      </c>
      <c r="IM14" s="15" t="n">
        <v>1</v>
      </c>
      <c r="IN14" s="15" t="s">
        <v>1050</v>
      </c>
      <c r="IO14" s="15" t="n">
        <v>1</v>
      </c>
      <c r="IP14" s="15" t="s">
        <v>1050</v>
      </c>
      <c r="IQ14" s="5" t="n">
        <v>1</v>
      </c>
      <c r="IR14" s="15" t="s">
        <v>1050</v>
      </c>
      <c r="IS14" s="5" t="n">
        <v>1</v>
      </c>
      <c r="IT14" s="5" t="s">
        <v>1050</v>
      </c>
      <c r="IU14" s="5" t="n">
        <v>1</v>
      </c>
      <c r="IV14" s="5" t="s">
        <v>1050</v>
      </c>
      <c r="IW14" s="5" t="n">
        <v>1</v>
      </c>
      <c r="IX14" s="5" t="s">
        <v>1050</v>
      </c>
      <c r="IY14" s="5" t="n">
        <v>1</v>
      </c>
      <c r="IZ14" s="5" t="s">
        <v>1050</v>
      </c>
      <c r="JA14" s="5" t="n">
        <v>1</v>
      </c>
      <c r="JB14" s="15" t="s">
        <v>1050</v>
      </c>
      <c r="JC14" s="5" t="n">
        <v>1</v>
      </c>
      <c r="JD14" s="5" t="s">
        <v>1050</v>
      </c>
      <c r="JE14" s="5" t="n">
        <v>1</v>
      </c>
      <c r="JF14" s="15" t="s">
        <v>1050</v>
      </c>
      <c r="JG14" s="5" t="n">
        <v>1</v>
      </c>
      <c r="JH14" s="15" t="s">
        <v>1050</v>
      </c>
      <c r="JI14" s="5" t="n">
        <v>1</v>
      </c>
      <c r="JJ14" s="5" t="s">
        <v>1050</v>
      </c>
      <c r="JK14" s="5" t="n">
        <v>1</v>
      </c>
      <c r="JL14" s="5" t="s">
        <v>1050</v>
      </c>
      <c r="JM14" s="5" t="n">
        <v>1</v>
      </c>
      <c r="JN14" s="15" t="s">
        <v>1050</v>
      </c>
      <c r="JO14" s="5" t="n">
        <v>0.66</v>
      </c>
      <c r="JP14" s="5" t="s">
        <v>1098</v>
      </c>
      <c r="JQ14" s="5" t="n">
        <v>1</v>
      </c>
      <c r="JR14" s="7" t="s">
        <v>1051</v>
      </c>
      <c r="JS14" s="33" t="n">
        <v>0.982105263157895</v>
      </c>
      <c r="JT14" s="33" t="n">
        <v>1</v>
      </c>
      <c r="JU14" s="5" t="n">
        <v>1</v>
      </c>
      <c r="JV14" s="5" t="n">
        <v>1.1365</v>
      </c>
      <c r="JW14" s="8" t="n">
        <f aca="false">JV14-OY14</f>
        <v>0.1841</v>
      </c>
      <c r="JX14" s="5" t="n">
        <v>999</v>
      </c>
      <c r="JY14" s="4" t="n">
        <v>999</v>
      </c>
      <c r="JZ14" s="5" t="n">
        <v>999</v>
      </c>
      <c r="KA14" s="4" t="n">
        <v>999</v>
      </c>
      <c r="KB14" s="34" t="n">
        <f aca="false">KA14/JY14</f>
        <v>1</v>
      </c>
      <c r="KC14" s="34" t="n">
        <v>999</v>
      </c>
      <c r="KD14" s="5" t="n">
        <v>999</v>
      </c>
      <c r="KE14" s="4" t="n">
        <v>999</v>
      </c>
      <c r="KF14" s="5" t="n">
        <v>999</v>
      </c>
      <c r="KG14" s="4" t="n">
        <v>999</v>
      </c>
      <c r="KH14" s="34" t="n">
        <v>999</v>
      </c>
      <c r="KI14" s="34" t="n">
        <v>999</v>
      </c>
      <c r="KJ14" s="5" t="n">
        <v>999</v>
      </c>
      <c r="KK14" s="4" t="n">
        <v>999</v>
      </c>
      <c r="KL14" s="5" t="n">
        <v>999</v>
      </c>
      <c r="KM14" s="4" t="n">
        <v>999</v>
      </c>
      <c r="KN14" s="5" t="n">
        <v>999</v>
      </c>
      <c r="KO14" s="4" t="n">
        <v>999</v>
      </c>
      <c r="KP14" s="34" t="n">
        <v>999</v>
      </c>
      <c r="KQ14" s="34" t="n">
        <v>999</v>
      </c>
      <c r="KR14" s="5" t="n">
        <v>999</v>
      </c>
      <c r="KS14" s="4" t="n">
        <v>999</v>
      </c>
      <c r="KT14" s="5" t="n">
        <v>999</v>
      </c>
      <c r="KU14" s="5" t="n">
        <v>999</v>
      </c>
      <c r="KV14" s="8"/>
      <c r="KW14" s="5" t="n">
        <v>999</v>
      </c>
      <c r="KX14" s="5" t="n">
        <v>999</v>
      </c>
      <c r="KY14" s="34" t="n">
        <v>999</v>
      </c>
      <c r="KZ14" s="34" t="n">
        <v>999</v>
      </c>
      <c r="LA14" s="5" t="n">
        <v>0.85579062404999</v>
      </c>
      <c r="LB14" s="5" t="n">
        <v>0.853</v>
      </c>
      <c r="LC14" s="8" t="n">
        <f aca="false">LB14-QG14</f>
        <v>0.2069</v>
      </c>
      <c r="LD14" s="5" t="n">
        <v>999</v>
      </c>
      <c r="LE14" s="5" t="n">
        <v>999</v>
      </c>
      <c r="LF14" s="5" t="n">
        <v>999</v>
      </c>
      <c r="LG14" s="5" t="n">
        <v>999</v>
      </c>
      <c r="LH14" s="34" t="n">
        <v>999</v>
      </c>
      <c r="LI14" s="34" t="n">
        <v>999</v>
      </c>
      <c r="LJ14" s="5" t="n">
        <v>999</v>
      </c>
      <c r="LK14" s="5" t="n">
        <v>999</v>
      </c>
      <c r="LL14" s="5" t="n">
        <v>999</v>
      </c>
      <c r="LM14" s="5" t="n">
        <v>999</v>
      </c>
      <c r="LN14" s="34" t="n">
        <v>999</v>
      </c>
      <c r="LO14" s="34" t="n">
        <v>999</v>
      </c>
      <c r="LP14" s="5" t="n">
        <v>999</v>
      </c>
      <c r="LQ14" s="5" t="n">
        <v>999</v>
      </c>
      <c r="LR14" s="5" t="n">
        <v>999</v>
      </c>
      <c r="LS14" s="5" t="n">
        <v>999</v>
      </c>
      <c r="LT14" s="5" t="n">
        <v>999</v>
      </c>
      <c r="LU14" s="5" t="n">
        <v>999</v>
      </c>
      <c r="LV14" s="34" t="n">
        <v>999</v>
      </c>
      <c r="LW14" s="34" t="n">
        <v>999</v>
      </c>
      <c r="LX14" s="7" t="n">
        <v>999</v>
      </c>
      <c r="LY14" s="5" t="n">
        <v>999</v>
      </c>
      <c r="LZ14" s="5" t="n">
        <v>999</v>
      </c>
      <c r="MA14" s="5" t="n">
        <v>999</v>
      </c>
      <c r="MB14" s="34" t="n">
        <v>999</v>
      </c>
      <c r="MC14" s="34" t="n">
        <v>999</v>
      </c>
      <c r="MD14" s="8"/>
      <c r="ME14" s="5" t="n">
        <v>999</v>
      </c>
      <c r="MF14" s="15" t="n">
        <v>999</v>
      </c>
      <c r="MG14" s="34" t="n">
        <v>999</v>
      </c>
      <c r="MH14" s="34" t="n">
        <v>999</v>
      </c>
      <c r="MI14" s="5" t="n">
        <v>0.0876549684795261</v>
      </c>
      <c r="MJ14" s="5" t="n">
        <v>0.07</v>
      </c>
      <c r="MK14" s="5" t="n">
        <v>999</v>
      </c>
      <c r="ML14" s="5" t="n">
        <v>999</v>
      </c>
      <c r="MM14" s="5" t="n">
        <v>999</v>
      </c>
      <c r="MN14" s="5" t="n">
        <v>999</v>
      </c>
      <c r="MO14" s="34" t="n">
        <v>999</v>
      </c>
      <c r="MP14" s="34" t="n">
        <v>999</v>
      </c>
      <c r="MQ14" s="5" t="n">
        <v>999</v>
      </c>
      <c r="MR14" s="5" t="n">
        <v>999</v>
      </c>
      <c r="MS14" s="5" t="n">
        <v>999</v>
      </c>
      <c r="MT14" s="5" t="n">
        <v>999</v>
      </c>
      <c r="MU14" s="34" t="n">
        <v>999</v>
      </c>
      <c r="MV14" s="34" t="n">
        <v>999</v>
      </c>
      <c r="MW14" s="5" t="n">
        <v>999</v>
      </c>
      <c r="MX14" s="5" t="n">
        <v>999</v>
      </c>
      <c r="MY14" s="5" t="n">
        <v>999</v>
      </c>
      <c r="MZ14" s="5" t="n">
        <v>999</v>
      </c>
      <c r="NA14" s="5" t="n">
        <v>999</v>
      </c>
      <c r="NB14" s="5" t="n">
        <v>999</v>
      </c>
      <c r="NC14" s="34" t="n">
        <v>999</v>
      </c>
      <c r="ND14" s="34" t="n">
        <v>999</v>
      </c>
      <c r="NE14" s="5" t="n">
        <v>999</v>
      </c>
      <c r="NF14" s="5" t="n">
        <v>999</v>
      </c>
      <c r="NG14" s="5" t="n">
        <v>999</v>
      </c>
      <c r="NH14" s="34" t="n">
        <v>999</v>
      </c>
      <c r="NI14" s="34" t="n">
        <v>999</v>
      </c>
      <c r="NJ14" s="8"/>
      <c r="NK14" s="5" t="n">
        <v>999</v>
      </c>
      <c r="NL14" s="5" t="n">
        <v>999</v>
      </c>
      <c r="NM14" s="5" t="n">
        <v>999</v>
      </c>
      <c r="NN14" s="34" t="n">
        <v>999</v>
      </c>
      <c r="NO14" s="34" t="n">
        <v>999</v>
      </c>
      <c r="NP14" s="5" t="n">
        <v>0.352529332469341</v>
      </c>
      <c r="NQ14" s="5" t="n">
        <v>0.34</v>
      </c>
      <c r="NR14" s="5" t="n">
        <v>999</v>
      </c>
      <c r="NS14" s="5" t="n">
        <v>999</v>
      </c>
      <c r="NT14" s="5" t="n">
        <v>999</v>
      </c>
      <c r="NU14" s="5" t="n">
        <v>999</v>
      </c>
      <c r="NV14" s="34" t="n">
        <v>999</v>
      </c>
      <c r="NW14" s="34" t="n">
        <v>999</v>
      </c>
      <c r="NX14" s="5" t="n">
        <v>999</v>
      </c>
      <c r="NY14" s="5" t="n">
        <v>999</v>
      </c>
      <c r="NZ14" s="5" t="n">
        <v>999</v>
      </c>
      <c r="OA14" s="5" t="n">
        <v>999</v>
      </c>
      <c r="OB14" s="34" t="n">
        <v>999</v>
      </c>
      <c r="OC14" s="34" t="n">
        <v>999</v>
      </c>
      <c r="OD14" s="5" t="n">
        <v>999</v>
      </c>
      <c r="OE14" s="5" t="n">
        <v>999</v>
      </c>
      <c r="OF14" s="5" t="n">
        <v>999</v>
      </c>
      <c r="OG14" s="5" t="n">
        <v>999</v>
      </c>
      <c r="OH14" s="5" t="n">
        <v>999</v>
      </c>
      <c r="OI14" s="5" t="n">
        <v>999</v>
      </c>
      <c r="OJ14" s="34" t="n">
        <v>999</v>
      </c>
      <c r="OK14" s="34" t="n">
        <v>999</v>
      </c>
      <c r="OL14" s="5" t="n">
        <v>999</v>
      </c>
      <c r="OM14" s="5" t="n">
        <v>999</v>
      </c>
      <c r="ON14" s="7" t="n">
        <v>999</v>
      </c>
      <c r="OO14" s="5" t="n">
        <v>999</v>
      </c>
      <c r="OP14" s="34" t="n">
        <v>999</v>
      </c>
      <c r="OQ14" s="34" t="n">
        <v>999</v>
      </c>
      <c r="OR14" s="8"/>
      <c r="OS14" s="5" t="n">
        <v>999</v>
      </c>
      <c r="OT14" s="5" t="n">
        <v>999</v>
      </c>
      <c r="OU14" s="34" t="n">
        <v>999</v>
      </c>
      <c r="OV14" s="34" t="n">
        <v>999</v>
      </c>
      <c r="OW14" s="5" t="n">
        <v>2013</v>
      </c>
      <c r="OX14" s="5" t="n">
        <v>0.9524</v>
      </c>
      <c r="OY14" s="5" t="n">
        <v>0.9524</v>
      </c>
      <c r="OZ14" s="8" t="n">
        <f aca="false">1-OY14</f>
        <v>0.0476</v>
      </c>
      <c r="PA14" s="5" t="n">
        <v>0.942</v>
      </c>
      <c r="PB14" s="5" t="n">
        <v>0.942</v>
      </c>
      <c r="PC14" s="5" t="n">
        <v>0.963</v>
      </c>
      <c r="PD14" s="5" t="n">
        <v>0.963</v>
      </c>
      <c r="PE14" s="34" t="n">
        <f aca="false">PD14/PB14</f>
        <v>1.02229299363057</v>
      </c>
      <c r="PF14" s="9" t="s">
        <v>1064</v>
      </c>
      <c r="PG14" s="5" t="n">
        <v>999</v>
      </c>
      <c r="PH14" s="5" t="n">
        <v>999</v>
      </c>
      <c r="PI14" s="5" t="n">
        <v>999</v>
      </c>
      <c r="PJ14" s="5" t="n">
        <v>999</v>
      </c>
      <c r="PK14" s="34" t="n">
        <v>999</v>
      </c>
      <c r="PL14" s="34" t="n">
        <v>999</v>
      </c>
      <c r="PM14" s="5" t="n">
        <v>999</v>
      </c>
      <c r="PN14" s="5" t="n">
        <v>999</v>
      </c>
      <c r="PO14" s="5" t="n">
        <v>999</v>
      </c>
      <c r="PP14" s="5" t="n">
        <v>999</v>
      </c>
      <c r="PQ14" s="5" t="n">
        <v>999</v>
      </c>
      <c r="PR14" s="5" t="n">
        <v>999</v>
      </c>
      <c r="PS14" s="34" t="n">
        <v>999</v>
      </c>
      <c r="PT14" s="34" t="n">
        <v>999</v>
      </c>
      <c r="PU14" s="5" t="n">
        <v>999</v>
      </c>
      <c r="PV14" s="5" t="n">
        <v>999</v>
      </c>
      <c r="PW14" s="5" t="n">
        <v>999</v>
      </c>
      <c r="PX14" s="5" t="n">
        <v>999</v>
      </c>
      <c r="PY14" s="34" t="n">
        <v>999</v>
      </c>
      <c r="PZ14" s="34" t="n">
        <v>999</v>
      </c>
      <c r="QA14" s="8"/>
      <c r="QB14" s="5" t="n">
        <v>999</v>
      </c>
      <c r="QC14" s="5" t="n">
        <v>999</v>
      </c>
      <c r="QD14" s="34" t="n">
        <v>999</v>
      </c>
      <c r="QE14" s="34" t="n">
        <v>999</v>
      </c>
      <c r="QF14" s="5" t="n">
        <v>0.652818379940757</v>
      </c>
      <c r="QG14" s="5" t="n">
        <v>0.6461</v>
      </c>
      <c r="QH14" s="8" t="n">
        <f aca="false">1-QG14</f>
        <v>0.3539</v>
      </c>
      <c r="QI14" s="5" t="n">
        <v>0.602688419353242</v>
      </c>
      <c r="QJ14" s="5" t="n">
        <v>0.595</v>
      </c>
      <c r="QK14" s="5" t="n">
        <v>0.705695125446846</v>
      </c>
      <c r="QL14" s="5" t="n">
        <v>0.7</v>
      </c>
      <c r="QM14" s="34" t="n">
        <f aca="false">QL14/QJ14</f>
        <v>1.17647058823529</v>
      </c>
      <c r="QN14" s="9" t="s">
        <v>1064</v>
      </c>
      <c r="QO14" s="5" t="n">
        <v>999</v>
      </c>
      <c r="QP14" s="5" t="n">
        <v>999</v>
      </c>
      <c r="QQ14" s="5" t="n">
        <v>999</v>
      </c>
      <c r="QR14" s="5" t="n">
        <v>999</v>
      </c>
      <c r="QS14" s="34" t="n">
        <v>999</v>
      </c>
      <c r="QT14" s="34" t="n">
        <v>999</v>
      </c>
      <c r="QU14" s="5" t="n">
        <v>999</v>
      </c>
      <c r="QV14" s="5" t="n">
        <v>999</v>
      </c>
      <c r="QW14" s="5" t="n">
        <v>999</v>
      </c>
      <c r="QX14" s="5" t="n">
        <v>999</v>
      </c>
      <c r="QY14" s="5" t="n">
        <v>999</v>
      </c>
      <c r="QZ14" s="5" t="n">
        <v>999</v>
      </c>
      <c r="RA14" s="34" t="n">
        <v>999</v>
      </c>
      <c r="RB14" s="34" t="n">
        <v>999</v>
      </c>
      <c r="RC14" s="5" t="n">
        <v>999</v>
      </c>
      <c r="RD14" s="5" t="n">
        <v>999</v>
      </c>
      <c r="RE14" s="5" t="n">
        <v>999</v>
      </c>
      <c r="RF14" s="5" t="n">
        <v>999</v>
      </c>
      <c r="RG14" s="34" t="n">
        <v>999</v>
      </c>
      <c r="RH14" s="34" t="n">
        <v>999</v>
      </c>
      <c r="RI14" s="8"/>
      <c r="RJ14" s="5" t="n">
        <v>999</v>
      </c>
      <c r="RK14" s="5" t="n">
        <v>999</v>
      </c>
      <c r="RL14" s="34" t="n">
        <v>999</v>
      </c>
      <c r="RM14" s="34" t="n">
        <v>999</v>
      </c>
      <c r="RN14" s="5" t="n">
        <v>2015</v>
      </c>
      <c r="RO14" s="24" t="n">
        <v>0.737</v>
      </c>
      <c r="RP14" s="24" t="n">
        <v>0.737</v>
      </c>
      <c r="RQ14" s="24" t="n">
        <v>0.696</v>
      </c>
      <c r="RR14" s="24" t="n">
        <v>0.696</v>
      </c>
      <c r="RS14" s="24" t="n">
        <v>0.782</v>
      </c>
      <c r="RT14" s="24" t="n">
        <v>0.782</v>
      </c>
      <c r="RU14" s="34" t="n">
        <f aca="false">RT14/RR14</f>
        <v>1.1235632183908</v>
      </c>
      <c r="RV14" s="9" t="s">
        <v>1064</v>
      </c>
      <c r="RW14" s="5" t="n">
        <v>999</v>
      </c>
      <c r="RX14" s="5" t="n">
        <v>999</v>
      </c>
      <c r="RY14" s="5" t="n">
        <v>999</v>
      </c>
      <c r="RZ14" s="5" t="n">
        <v>999</v>
      </c>
      <c r="SA14" s="34" t="n">
        <v>999</v>
      </c>
      <c r="SB14" s="34" t="n">
        <v>999</v>
      </c>
      <c r="SC14" s="5" t="n">
        <v>999</v>
      </c>
      <c r="SD14" s="5" t="n">
        <v>999</v>
      </c>
      <c r="SE14" s="5" t="n">
        <v>999</v>
      </c>
      <c r="SF14" s="5" t="n">
        <v>999</v>
      </c>
      <c r="SG14" s="5" t="n">
        <v>999</v>
      </c>
      <c r="SH14" s="5" t="n">
        <v>999</v>
      </c>
      <c r="SI14" s="34" t="n">
        <v>999</v>
      </c>
      <c r="SJ14" s="34" t="n">
        <v>999</v>
      </c>
      <c r="SK14" s="5" t="n">
        <v>999</v>
      </c>
      <c r="SL14" s="5" t="n">
        <v>999</v>
      </c>
      <c r="SM14" s="5" t="n">
        <v>999</v>
      </c>
      <c r="SN14" s="5" t="n">
        <v>999</v>
      </c>
      <c r="SO14" s="34" t="n">
        <v>999</v>
      </c>
      <c r="SP14" s="34" t="n">
        <v>999</v>
      </c>
      <c r="SQ14" s="8"/>
      <c r="SR14" s="5" t="n">
        <v>999</v>
      </c>
      <c r="SS14" s="5" t="n">
        <v>999</v>
      </c>
      <c r="ST14" s="34" t="n">
        <v>999</v>
      </c>
      <c r="SU14" s="34" t="n">
        <v>999</v>
      </c>
      <c r="SV14" s="24" t="n">
        <v>0.752783926942839</v>
      </c>
      <c r="SW14" s="24" t="n">
        <v>0.748</v>
      </c>
      <c r="SX14" s="24" t="n">
        <v>0.703733092949825</v>
      </c>
      <c r="SY14" s="24" t="n">
        <v>0.698</v>
      </c>
      <c r="SZ14" s="24" t="n">
        <v>0.802815734049387</v>
      </c>
      <c r="TA14" s="24" t="n">
        <v>0.799</v>
      </c>
      <c r="TB14" s="34" t="n">
        <f aca="false">TA14/SY14</f>
        <v>1.14469914040115</v>
      </c>
      <c r="TC14" s="9" t="s">
        <v>1064</v>
      </c>
      <c r="TD14" s="5" t="n">
        <v>999</v>
      </c>
      <c r="TE14" s="5" t="n">
        <v>999</v>
      </c>
      <c r="TF14" s="5" t="n">
        <v>999</v>
      </c>
      <c r="TG14" s="5" t="n">
        <v>999</v>
      </c>
      <c r="TH14" s="34" t="n">
        <v>999</v>
      </c>
      <c r="TI14" s="34" t="n">
        <v>999</v>
      </c>
      <c r="TJ14" s="5" t="n">
        <v>999</v>
      </c>
      <c r="TK14" s="5" t="n">
        <v>999</v>
      </c>
      <c r="TL14" s="5" t="n">
        <v>999</v>
      </c>
      <c r="TM14" s="5" t="n">
        <v>999</v>
      </c>
      <c r="TN14" s="5" t="n">
        <v>999</v>
      </c>
      <c r="TO14" s="5" t="n">
        <v>999</v>
      </c>
      <c r="TP14" s="34" t="n">
        <v>999</v>
      </c>
      <c r="TQ14" s="34" t="n">
        <v>999</v>
      </c>
      <c r="TR14" s="5" t="n">
        <v>999</v>
      </c>
      <c r="TS14" s="5" t="n">
        <v>999</v>
      </c>
      <c r="TT14" s="5" t="n">
        <v>999</v>
      </c>
      <c r="TU14" s="5" t="n">
        <v>999</v>
      </c>
      <c r="TV14" s="34" t="n">
        <v>999</v>
      </c>
      <c r="TW14" s="34" t="n">
        <v>999</v>
      </c>
      <c r="TX14" s="8"/>
      <c r="TY14" s="5" t="n">
        <v>999</v>
      </c>
      <c r="TZ14" s="5" t="n">
        <v>999</v>
      </c>
      <c r="UA14" s="34" t="n">
        <v>999</v>
      </c>
      <c r="UB14" s="34" t="n">
        <v>999</v>
      </c>
      <c r="UC14" s="24" t="n">
        <v>0.911708545336728</v>
      </c>
      <c r="UD14" s="24" t="n">
        <v>0.91</v>
      </c>
      <c r="UE14" s="5" t="n">
        <v>999</v>
      </c>
      <c r="UF14" s="5" t="n">
        <v>999</v>
      </c>
      <c r="UG14" s="5" t="n">
        <v>999</v>
      </c>
      <c r="UH14" s="5" t="n">
        <v>999</v>
      </c>
      <c r="UI14" s="34" t="n">
        <v>999</v>
      </c>
      <c r="UJ14" s="34" t="n">
        <v>999</v>
      </c>
      <c r="UK14" s="5" t="n">
        <v>999</v>
      </c>
      <c r="UL14" s="5" t="n">
        <v>999</v>
      </c>
      <c r="UM14" s="5" t="n">
        <v>999</v>
      </c>
      <c r="UN14" s="5" t="n">
        <v>999</v>
      </c>
      <c r="UO14" s="34" t="n">
        <v>999</v>
      </c>
      <c r="UP14" s="34" t="n">
        <v>999</v>
      </c>
      <c r="UQ14" s="5" t="n">
        <v>999</v>
      </c>
      <c r="UR14" s="5" t="n">
        <v>999</v>
      </c>
      <c r="US14" s="5" t="n">
        <v>999</v>
      </c>
      <c r="UT14" s="5" t="n">
        <v>999</v>
      </c>
      <c r="UU14" s="5" t="n">
        <v>999</v>
      </c>
      <c r="UV14" s="5" t="n">
        <v>999</v>
      </c>
      <c r="UW14" s="34" t="n">
        <v>999</v>
      </c>
      <c r="UX14" s="34" t="n">
        <v>999</v>
      </c>
      <c r="UY14" s="5" t="n">
        <v>999</v>
      </c>
      <c r="UZ14" s="5" t="n">
        <v>999</v>
      </c>
      <c r="VA14" s="5" t="n">
        <v>999</v>
      </c>
      <c r="VB14" s="5" t="n">
        <v>999</v>
      </c>
      <c r="VC14" s="34" t="n">
        <v>999</v>
      </c>
      <c r="VD14" s="34" t="n">
        <v>999</v>
      </c>
      <c r="VE14" s="8"/>
      <c r="VF14" s="5" t="n">
        <v>999</v>
      </c>
      <c r="VG14" s="5" t="n">
        <v>999</v>
      </c>
      <c r="VH14" s="34" t="n">
        <v>999</v>
      </c>
      <c r="VI14" s="34" t="n">
        <v>999</v>
      </c>
      <c r="VJ14" s="24" t="n">
        <v>0.575710509534833</v>
      </c>
      <c r="VK14" s="24" t="n">
        <v>0.5675</v>
      </c>
      <c r="VL14" s="5" t="n">
        <v>999</v>
      </c>
      <c r="VM14" s="5" t="n">
        <v>999</v>
      </c>
      <c r="VN14" s="5" t="n">
        <v>999</v>
      </c>
      <c r="VO14" s="5" t="n">
        <v>999</v>
      </c>
      <c r="VP14" s="34" t="n">
        <v>999</v>
      </c>
      <c r="VQ14" s="34" t="n">
        <v>999</v>
      </c>
      <c r="VR14" s="5" t="n">
        <v>999</v>
      </c>
      <c r="VS14" s="5" t="n">
        <v>999</v>
      </c>
      <c r="VT14" s="5" t="n">
        <v>999</v>
      </c>
      <c r="VU14" s="5" t="n">
        <v>999</v>
      </c>
      <c r="VV14" s="34" t="n">
        <v>999</v>
      </c>
      <c r="VW14" s="34" t="n">
        <v>999</v>
      </c>
      <c r="VX14" s="5" t="n">
        <v>999</v>
      </c>
      <c r="VY14" s="5" t="n">
        <v>999</v>
      </c>
      <c r="VZ14" s="5" t="n">
        <v>999</v>
      </c>
      <c r="WA14" s="5" t="n">
        <v>999</v>
      </c>
      <c r="WB14" s="5" t="n">
        <v>999</v>
      </c>
      <c r="WC14" s="5" t="n">
        <v>999</v>
      </c>
      <c r="WD14" s="34" t="n">
        <v>999</v>
      </c>
      <c r="WE14" s="34" t="n">
        <v>999</v>
      </c>
      <c r="WF14" s="5" t="n">
        <v>999</v>
      </c>
      <c r="WG14" s="5" t="n">
        <v>999</v>
      </c>
      <c r="WH14" s="5" t="n">
        <v>999</v>
      </c>
      <c r="WI14" s="5" t="n">
        <v>999</v>
      </c>
      <c r="WJ14" s="34" t="n">
        <v>999</v>
      </c>
      <c r="WK14" s="34" t="n">
        <v>999</v>
      </c>
      <c r="WL14" s="8"/>
      <c r="WM14" s="5" t="n">
        <v>999</v>
      </c>
      <c r="WN14" s="5" t="n">
        <v>999</v>
      </c>
      <c r="WO14" s="34" t="n">
        <v>999</v>
      </c>
      <c r="WP14" s="34" t="n">
        <v>999</v>
      </c>
      <c r="WQ14" s="5" t="n">
        <v>2015</v>
      </c>
      <c r="WR14" s="33" t="n">
        <v>0.687167790681326</v>
      </c>
      <c r="WS14" s="33" t="n">
        <v>0.189393939393939</v>
      </c>
      <c r="WT14" s="33" t="n">
        <v>0.72979797979798</v>
      </c>
      <c r="WU14" s="5" t="n">
        <v>1</v>
      </c>
      <c r="WV14" s="5" t="s">
        <v>1050</v>
      </c>
      <c r="WW14" s="5" t="n">
        <v>1</v>
      </c>
      <c r="WX14" s="5" t="s">
        <v>1050</v>
      </c>
      <c r="WY14" s="5" t="n">
        <v>1</v>
      </c>
      <c r="WZ14" s="5" t="s">
        <v>1050</v>
      </c>
      <c r="XA14" s="5" t="n">
        <v>1</v>
      </c>
      <c r="XB14" s="5" t="s">
        <v>1050</v>
      </c>
      <c r="XC14" s="5" t="n">
        <v>1</v>
      </c>
      <c r="XD14" s="5" t="s">
        <v>1050</v>
      </c>
      <c r="XE14" s="5" t="n">
        <v>1</v>
      </c>
      <c r="XF14" s="5" t="s">
        <v>1050</v>
      </c>
      <c r="XG14" s="5" t="n">
        <v>1</v>
      </c>
      <c r="XH14" s="5" t="s">
        <v>1050</v>
      </c>
      <c r="XI14" s="5" t="n">
        <v>1</v>
      </c>
      <c r="XJ14" s="5" t="s">
        <v>1050</v>
      </c>
      <c r="XK14" s="5" t="n">
        <v>1</v>
      </c>
      <c r="XL14" s="5" t="s">
        <v>1050</v>
      </c>
      <c r="XM14" s="5" t="n">
        <v>1</v>
      </c>
      <c r="XN14" s="5" t="s">
        <v>1050</v>
      </c>
      <c r="XO14" s="5" t="n">
        <v>1</v>
      </c>
      <c r="XP14" s="5" t="s">
        <v>1050</v>
      </c>
      <c r="XQ14" s="5" t="n">
        <v>1</v>
      </c>
      <c r="XR14" s="5" t="s">
        <v>1050</v>
      </c>
      <c r="XS14" s="5" t="n">
        <v>1</v>
      </c>
      <c r="XT14" s="5" t="s">
        <v>1050</v>
      </c>
      <c r="XU14" s="5" t="n">
        <v>1</v>
      </c>
      <c r="XV14" s="5" t="s">
        <v>1050</v>
      </c>
      <c r="XW14" s="5" t="n">
        <v>1</v>
      </c>
      <c r="XX14" s="5" t="s">
        <v>1050</v>
      </c>
      <c r="XY14" s="5" t="n">
        <v>1</v>
      </c>
      <c r="XZ14" s="5" t="s">
        <v>1050</v>
      </c>
      <c r="YA14" s="5" t="n">
        <v>1</v>
      </c>
      <c r="YB14" s="5" t="s">
        <v>1050</v>
      </c>
      <c r="YC14" s="5" t="n">
        <v>1</v>
      </c>
      <c r="YD14" s="5" t="s">
        <v>1050</v>
      </c>
      <c r="YE14" s="5" t="n">
        <v>1</v>
      </c>
      <c r="YF14" s="5" t="s">
        <v>1050</v>
      </c>
      <c r="YG14" s="5" t="n">
        <v>0</v>
      </c>
      <c r="YH14" s="5" t="s">
        <v>1051</v>
      </c>
      <c r="YI14" s="33" t="n">
        <v>0.947368421052632</v>
      </c>
      <c r="YJ14" s="33" t="n">
        <v>1</v>
      </c>
      <c r="YK14" s="5" t="n">
        <v>1</v>
      </c>
      <c r="YL14" s="5" t="s">
        <v>1050</v>
      </c>
      <c r="YM14" s="5" t="n">
        <v>0.66</v>
      </c>
      <c r="YN14" s="5" t="s">
        <v>1078</v>
      </c>
      <c r="YO14" s="5" t="n">
        <v>1</v>
      </c>
      <c r="YP14" s="5" t="s">
        <v>1050</v>
      </c>
      <c r="YQ14" s="5" t="n">
        <v>0.33</v>
      </c>
      <c r="YR14" s="5" t="s">
        <v>1084</v>
      </c>
      <c r="YS14" s="33" t="n">
        <v>0.7475</v>
      </c>
      <c r="YT14" s="33" t="n">
        <v>1</v>
      </c>
      <c r="YU14" s="5" t="n">
        <v>1</v>
      </c>
      <c r="YV14" s="5" t="s">
        <v>1050</v>
      </c>
      <c r="YW14" s="5" t="n">
        <v>1</v>
      </c>
      <c r="YX14" s="5" t="s">
        <v>1050</v>
      </c>
      <c r="YY14" s="5" t="n">
        <v>1</v>
      </c>
      <c r="YZ14" s="5" t="s">
        <v>1050</v>
      </c>
      <c r="ZA14" s="5" t="n">
        <v>1</v>
      </c>
      <c r="ZB14" s="5" t="s">
        <v>1050</v>
      </c>
      <c r="ZC14" s="5" t="n">
        <v>1</v>
      </c>
      <c r="ZD14" s="5" t="s">
        <v>1050</v>
      </c>
      <c r="ZE14" s="5" t="n">
        <v>1</v>
      </c>
      <c r="ZF14" s="5" t="s">
        <v>1050</v>
      </c>
      <c r="ZG14" s="5" t="n">
        <v>1</v>
      </c>
      <c r="ZH14" s="5" t="s">
        <v>1050</v>
      </c>
      <c r="ZI14" s="5" t="n">
        <v>1</v>
      </c>
      <c r="ZJ14" s="5" t="s">
        <v>1050</v>
      </c>
      <c r="ZK14" s="24" t="n">
        <v>0.7</v>
      </c>
      <c r="ZL14" s="24" t="n">
        <v>0.7</v>
      </c>
      <c r="ZM14" s="24" t="n">
        <v>0.672</v>
      </c>
      <c r="ZN14" s="24" t="n">
        <v>0.672</v>
      </c>
      <c r="ZO14" s="24" t="n">
        <v>0.706</v>
      </c>
      <c r="ZP14" s="24" t="n">
        <v>0.706</v>
      </c>
      <c r="ZQ14" s="34" t="n">
        <f aca="false">ZP14/ZN14</f>
        <v>1.05059523809524</v>
      </c>
      <c r="ZR14" s="9" t="s">
        <v>1064</v>
      </c>
      <c r="ZS14" s="5" t="n">
        <v>999</v>
      </c>
      <c r="ZT14" s="5" t="n">
        <v>999</v>
      </c>
      <c r="ZU14" s="5" t="n">
        <v>999</v>
      </c>
      <c r="ZV14" s="5" t="n">
        <v>999</v>
      </c>
      <c r="ZW14" s="34" t="n">
        <v>999</v>
      </c>
      <c r="ZX14" s="34" t="n">
        <v>999</v>
      </c>
      <c r="ZY14" s="5" t="n">
        <v>999</v>
      </c>
      <c r="ZZ14" s="5" t="n">
        <v>999</v>
      </c>
      <c r="AAA14" s="5" t="n">
        <v>999</v>
      </c>
      <c r="AAB14" s="5" t="n">
        <v>999</v>
      </c>
      <c r="AAC14" s="5" t="n">
        <v>999</v>
      </c>
      <c r="AAD14" s="5" t="n">
        <v>999</v>
      </c>
      <c r="AAE14" s="34" t="n">
        <v>999</v>
      </c>
      <c r="AAF14" s="34" t="n">
        <v>999</v>
      </c>
      <c r="AAG14" s="5" t="n">
        <v>999</v>
      </c>
      <c r="AAH14" s="5" t="n">
        <v>999</v>
      </c>
      <c r="AAI14" s="5" t="n">
        <v>999</v>
      </c>
      <c r="AAJ14" s="5" t="n">
        <v>999</v>
      </c>
      <c r="AAK14" s="34" t="n">
        <v>999</v>
      </c>
      <c r="AAL14" s="34" t="n">
        <v>999</v>
      </c>
      <c r="AAM14" s="8"/>
      <c r="AAN14" s="5" t="n">
        <v>999</v>
      </c>
      <c r="AAO14" s="5" t="n">
        <v>999</v>
      </c>
      <c r="AAP14" s="34" t="n">
        <v>999</v>
      </c>
      <c r="AAQ14" s="34" t="n">
        <v>999</v>
      </c>
      <c r="AAR14" s="24" t="n">
        <v>0.6712</v>
      </c>
      <c r="AAS14" s="24" t="n">
        <v>0.6712</v>
      </c>
      <c r="AAT14" s="5" t="n">
        <v>999</v>
      </c>
      <c r="AAU14" s="5" t="n">
        <v>999</v>
      </c>
      <c r="AAV14" s="5" t="n">
        <v>999</v>
      </c>
      <c r="AAW14" s="5" t="n">
        <v>999</v>
      </c>
      <c r="AAX14" s="34" t="n">
        <v>999</v>
      </c>
      <c r="AAY14" s="34" t="n">
        <v>999</v>
      </c>
      <c r="AAZ14" s="5" t="n">
        <v>999</v>
      </c>
      <c r="ABA14" s="5" t="n">
        <v>999</v>
      </c>
      <c r="ABB14" s="5" t="n">
        <v>999</v>
      </c>
      <c r="ABC14" s="5" t="n">
        <v>999</v>
      </c>
      <c r="ABD14" s="34" t="n">
        <v>999</v>
      </c>
      <c r="ABE14" s="34" t="n">
        <v>999</v>
      </c>
      <c r="ABF14" s="5" t="n">
        <v>999</v>
      </c>
      <c r="ABG14" s="5" t="n">
        <v>999</v>
      </c>
      <c r="ABH14" s="5" t="n">
        <v>999</v>
      </c>
      <c r="ABI14" s="5" t="n">
        <v>999</v>
      </c>
      <c r="ABJ14" s="5" t="n">
        <v>999</v>
      </c>
      <c r="ABK14" s="5" t="n">
        <v>999</v>
      </c>
      <c r="ABL14" s="34" t="n">
        <v>999</v>
      </c>
      <c r="ABM14" s="34" t="n">
        <v>999</v>
      </c>
      <c r="ABN14" s="5" t="n">
        <v>999</v>
      </c>
      <c r="ABO14" s="5" t="n">
        <v>999</v>
      </c>
      <c r="ABP14" s="5" t="n">
        <v>999</v>
      </c>
      <c r="ABQ14" s="5" t="n">
        <v>999</v>
      </c>
      <c r="ABR14" s="34" t="n">
        <v>999</v>
      </c>
      <c r="ABS14" s="34" t="n">
        <v>999</v>
      </c>
      <c r="ABT14" s="8"/>
      <c r="ABU14" s="5" t="n">
        <v>999</v>
      </c>
      <c r="ABV14" s="5" t="n">
        <v>999</v>
      </c>
      <c r="ABW14" s="34" t="n">
        <v>999</v>
      </c>
      <c r="ABX14" s="34" t="n">
        <v>999</v>
      </c>
      <c r="ABY14" s="24" t="n">
        <v>0.6903</v>
      </c>
      <c r="ABZ14" s="24" t="n">
        <v>0.6903</v>
      </c>
      <c r="ACA14" s="5" t="n">
        <v>999</v>
      </c>
      <c r="ACB14" s="5" t="n">
        <v>999</v>
      </c>
      <c r="ACC14" s="5" t="n">
        <v>999</v>
      </c>
      <c r="ACD14" s="5" t="n">
        <v>999</v>
      </c>
      <c r="ACE14" s="34" t="n">
        <v>999</v>
      </c>
      <c r="ACF14" s="34" t="n">
        <v>999</v>
      </c>
      <c r="ACG14" s="5" t="n">
        <v>999</v>
      </c>
      <c r="ACH14" s="5" t="n">
        <v>999</v>
      </c>
      <c r="ACI14" s="5" t="n">
        <v>999</v>
      </c>
      <c r="ACJ14" s="5" t="n">
        <v>999</v>
      </c>
      <c r="ACK14" s="34" t="n">
        <v>999</v>
      </c>
      <c r="ACL14" s="34" t="n">
        <v>999</v>
      </c>
      <c r="ACM14" s="5" t="n">
        <v>999</v>
      </c>
      <c r="ACN14" s="5" t="n">
        <v>999</v>
      </c>
      <c r="ACO14" s="5" t="n">
        <v>999</v>
      </c>
      <c r="ACP14" s="5" t="n">
        <v>999</v>
      </c>
      <c r="ACQ14" s="5" t="n">
        <v>999</v>
      </c>
      <c r="ACR14" s="5" t="n">
        <v>999</v>
      </c>
      <c r="ACS14" s="34" t="n">
        <v>999</v>
      </c>
      <c r="ACT14" s="34" t="n">
        <v>999</v>
      </c>
      <c r="ACU14" s="5" t="n">
        <v>999</v>
      </c>
      <c r="ACV14" s="5" t="n">
        <v>999</v>
      </c>
      <c r="ACW14" s="5" t="n">
        <v>999</v>
      </c>
      <c r="ACX14" s="5" t="n">
        <v>999</v>
      </c>
      <c r="ACY14" s="34" t="n">
        <v>999</v>
      </c>
      <c r="ACZ14" s="34" t="n">
        <v>999</v>
      </c>
      <c r="ADA14" s="8"/>
      <c r="ADB14" s="5" t="n">
        <v>999</v>
      </c>
      <c r="ADC14" s="5" t="n">
        <v>999</v>
      </c>
      <c r="ADD14" s="34" t="n">
        <v>999</v>
      </c>
      <c r="ADE14" s="34" t="n">
        <v>999</v>
      </c>
      <c r="ADF14" s="24" t="n">
        <v>0.548732565054389</v>
      </c>
      <c r="ADG14" s="24" t="n">
        <v>0.54</v>
      </c>
      <c r="ADH14" s="24" t="n">
        <v>0.499681713259638</v>
      </c>
      <c r="ADI14" s="24" t="n">
        <v>0.49</v>
      </c>
      <c r="ADJ14" s="24" t="n">
        <v>0.543827444442611</v>
      </c>
      <c r="ADK14" s="24" t="n">
        <v>0.535</v>
      </c>
      <c r="ADL14" s="34" t="n">
        <f aca="false">ADK14/ADI14</f>
        <v>1.09183673469388</v>
      </c>
      <c r="ADM14" s="34" t="s">
        <v>1064</v>
      </c>
      <c r="ADN14" s="5" t="n">
        <v>999</v>
      </c>
      <c r="ADO14" s="5" t="n">
        <v>999</v>
      </c>
      <c r="ADP14" s="5" t="n">
        <v>999</v>
      </c>
      <c r="ADQ14" s="5" t="n">
        <v>999</v>
      </c>
      <c r="ADR14" s="34" t="n">
        <v>999</v>
      </c>
      <c r="ADS14" s="34" t="n">
        <v>999</v>
      </c>
      <c r="ADT14" s="5" t="n">
        <v>999</v>
      </c>
      <c r="ADU14" s="5" t="n">
        <v>999</v>
      </c>
      <c r="ADV14" s="5" t="n">
        <v>999</v>
      </c>
      <c r="ADW14" s="5" t="n">
        <v>999</v>
      </c>
      <c r="ADX14" s="5" t="n">
        <v>999</v>
      </c>
      <c r="ADY14" s="5" t="n">
        <v>999</v>
      </c>
      <c r="ADZ14" s="34" t="n">
        <v>999</v>
      </c>
      <c r="AEA14" s="34" t="n">
        <v>999</v>
      </c>
      <c r="AEB14" s="5" t="n">
        <v>999</v>
      </c>
      <c r="AEC14" s="5" t="n">
        <v>999</v>
      </c>
      <c r="AED14" s="5" t="n">
        <v>999</v>
      </c>
      <c r="AEE14" s="5" t="n">
        <v>999</v>
      </c>
      <c r="AEF14" s="34" t="n">
        <v>999</v>
      </c>
      <c r="AEG14" s="34" t="n">
        <v>999</v>
      </c>
      <c r="AEH14" s="8"/>
      <c r="AEI14" s="5" t="n">
        <v>999</v>
      </c>
      <c r="AEJ14" s="5" t="n">
        <v>999</v>
      </c>
      <c r="AEK14" s="34" t="n">
        <v>999</v>
      </c>
      <c r="AEL14" s="34" t="n">
        <v>999</v>
      </c>
      <c r="AEM14" s="24" t="n">
        <v>0.548634463438097</v>
      </c>
      <c r="AEN14" s="24" t="n">
        <v>0.5399</v>
      </c>
      <c r="AEO14" s="5" t="n">
        <v>999</v>
      </c>
      <c r="AEP14" s="5" t="n">
        <v>999</v>
      </c>
      <c r="AEQ14" s="5" t="n">
        <v>999</v>
      </c>
      <c r="AER14" s="5" t="n">
        <v>999</v>
      </c>
      <c r="AES14" s="34" t="n">
        <v>999</v>
      </c>
      <c r="AET14" s="34" t="n">
        <v>999</v>
      </c>
      <c r="AEU14" s="5" t="n">
        <v>999</v>
      </c>
      <c r="AEV14" s="5" t="n">
        <v>999</v>
      </c>
      <c r="AEW14" s="5" t="n">
        <v>999</v>
      </c>
      <c r="AEX14" s="5" t="n">
        <v>999</v>
      </c>
      <c r="AEY14" s="34" t="n">
        <v>999</v>
      </c>
      <c r="AEZ14" s="34" t="n">
        <v>999</v>
      </c>
      <c r="AFA14" s="5" t="n">
        <v>999</v>
      </c>
      <c r="AFB14" s="5" t="n">
        <v>999</v>
      </c>
      <c r="AFC14" s="5" t="n">
        <v>999</v>
      </c>
      <c r="AFD14" s="5" t="n">
        <v>999</v>
      </c>
      <c r="AFE14" s="5" t="n">
        <v>999</v>
      </c>
      <c r="AFF14" s="5" t="n">
        <v>999</v>
      </c>
      <c r="AFG14" s="34" t="n">
        <v>999</v>
      </c>
      <c r="AFH14" s="34" t="n">
        <v>999</v>
      </c>
      <c r="AFI14" s="5" t="n">
        <v>999</v>
      </c>
      <c r="AFJ14" s="5" t="n">
        <v>999</v>
      </c>
      <c r="AFK14" s="5" t="n">
        <v>999</v>
      </c>
      <c r="AFL14" s="5" t="n">
        <v>999</v>
      </c>
      <c r="AFM14" s="34" t="n">
        <v>999</v>
      </c>
      <c r="AFN14" s="34" t="n">
        <v>999</v>
      </c>
      <c r="AFO14" s="8"/>
      <c r="AFP14" s="5" t="n">
        <v>999</v>
      </c>
      <c r="AFQ14" s="5" t="n">
        <v>999</v>
      </c>
      <c r="AFR14" s="34" t="n">
        <v>999</v>
      </c>
      <c r="AFS14" s="34" t="n">
        <v>999</v>
      </c>
      <c r="AFT14" s="24" t="n">
        <v>0.47839370617265</v>
      </c>
      <c r="AFU14" s="24" t="n">
        <v>0.4683</v>
      </c>
      <c r="AFV14" s="5" t="n">
        <v>999</v>
      </c>
      <c r="AFW14" s="5" t="n">
        <v>999</v>
      </c>
      <c r="AFX14" s="5" t="n">
        <v>999</v>
      </c>
      <c r="AFY14" s="5" t="n">
        <v>999</v>
      </c>
      <c r="AFZ14" s="34" t="n">
        <v>999</v>
      </c>
      <c r="AGA14" s="34" t="n">
        <v>999</v>
      </c>
      <c r="AGB14" s="5" t="n">
        <v>999</v>
      </c>
      <c r="AGC14" s="5" t="n">
        <v>999</v>
      </c>
      <c r="AGD14" s="5" t="n">
        <v>999</v>
      </c>
      <c r="AGE14" s="5" t="n">
        <v>999</v>
      </c>
      <c r="AGF14" s="34" t="n">
        <v>999</v>
      </c>
      <c r="AGG14" s="34" t="n">
        <v>999</v>
      </c>
      <c r="AGH14" s="5" t="n">
        <v>999</v>
      </c>
      <c r="AGI14" s="5" t="n">
        <v>999</v>
      </c>
      <c r="AGJ14" s="5" t="n">
        <v>999</v>
      </c>
      <c r="AGK14" s="5" t="n">
        <v>999</v>
      </c>
      <c r="AGL14" s="5" t="n">
        <v>999</v>
      </c>
      <c r="AGM14" s="5" t="n">
        <v>999</v>
      </c>
      <c r="AGN14" s="34" t="n">
        <v>999</v>
      </c>
      <c r="AGO14" s="34" t="n">
        <v>999</v>
      </c>
      <c r="AGP14" s="5" t="n">
        <v>999</v>
      </c>
      <c r="AGQ14" s="5" t="n">
        <v>999</v>
      </c>
      <c r="AGR14" s="5" t="n">
        <v>999</v>
      </c>
      <c r="AGS14" s="5" t="n">
        <v>999</v>
      </c>
      <c r="AGT14" s="34" t="n">
        <v>999</v>
      </c>
      <c r="AGU14" s="34" t="n">
        <v>999</v>
      </c>
      <c r="AGV14" s="8"/>
      <c r="AGW14" s="5" t="n">
        <v>999</v>
      </c>
      <c r="AGX14" s="5" t="n">
        <v>999</v>
      </c>
      <c r="AGY14" s="34" t="n">
        <v>999</v>
      </c>
      <c r="AGZ14" s="34" t="n">
        <v>999</v>
      </c>
      <c r="AHA14" s="5" t="n">
        <v>2013</v>
      </c>
      <c r="AHB14" s="24" t="n">
        <v>0.9775</v>
      </c>
      <c r="AHC14" s="24" t="n">
        <v>0.9775</v>
      </c>
      <c r="AHD14" s="24" t="n">
        <v>0.9702</v>
      </c>
      <c r="AHE14" s="24" t="n">
        <v>0.9702</v>
      </c>
      <c r="AHF14" s="24" t="n">
        <v>0.9849</v>
      </c>
      <c r="AHG14" s="24" t="n">
        <v>0.9849</v>
      </c>
      <c r="AHH14" s="34" t="n">
        <f aca="false">AHG14/AHE14</f>
        <v>1.01515151515152</v>
      </c>
      <c r="AHI14" s="9" t="s">
        <v>1064</v>
      </c>
      <c r="AHJ14" s="5" t="n">
        <v>999</v>
      </c>
      <c r="AHK14" s="5" t="n">
        <v>999</v>
      </c>
      <c r="AHL14" s="5" t="n">
        <v>999</v>
      </c>
      <c r="AHM14" s="5" t="n">
        <v>999</v>
      </c>
      <c r="AHN14" s="34" t="n">
        <v>999</v>
      </c>
      <c r="AHO14" s="34" t="n">
        <v>999</v>
      </c>
      <c r="AHP14" s="5" t="n">
        <v>999</v>
      </c>
      <c r="AHQ14" s="5" t="n">
        <v>999</v>
      </c>
      <c r="AHR14" s="5" t="n">
        <v>999</v>
      </c>
      <c r="AHS14" s="5" t="n">
        <v>999</v>
      </c>
      <c r="AHT14" s="5" t="n">
        <v>999</v>
      </c>
      <c r="AHU14" s="5" t="n">
        <v>999</v>
      </c>
      <c r="AHV14" s="34" t="n">
        <v>999</v>
      </c>
      <c r="AHW14" s="34" t="n">
        <v>999</v>
      </c>
      <c r="AHX14" s="5" t="n">
        <v>999</v>
      </c>
      <c r="AHY14" s="5" t="n">
        <v>999</v>
      </c>
      <c r="AHZ14" s="5" t="n">
        <v>999</v>
      </c>
      <c r="AIA14" s="5" t="n">
        <v>999</v>
      </c>
      <c r="AIB14" s="34" t="n">
        <v>999</v>
      </c>
      <c r="AIC14" s="34" t="n">
        <v>999</v>
      </c>
      <c r="AID14" s="8"/>
      <c r="AIE14" s="5" t="n">
        <v>999</v>
      </c>
      <c r="AIF14" s="5" t="n">
        <v>999</v>
      </c>
      <c r="AIG14" s="34" t="n">
        <v>999</v>
      </c>
      <c r="AIH14" s="34" t="n">
        <v>999</v>
      </c>
      <c r="AII14" s="24" t="n">
        <v>0.9542</v>
      </c>
      <c r="AIJ14" s="24" t="n">
        <v>0.9542</v>
      </c>
      <c r="AIK14" s="24" t="n">
        <v>0.9501</v>
      </c>
      <c r="AIL14" s="24" t="n">
        <v>0.9501</v>
      </c>
      <c r="AIM14" s="24" t="n">
        <v>0.9583</v>
      </c>
      <c r="AIN14" s="24" t="n">
        <v>0.9583</v>
      </c>
      <c r="AIO14" s="34" t="n">
        <f aca="false">AIN14/AIL14</f>
        <v>1.00863067045574</v>
      </c>
      <c r="AIP14" s="9" t="s">
        <v>1064</v>
      </c>
      <c r="AIQ14" s="5" t="n">
        <v>999</v>
      </c>
      <c r="AIR14" s="5" t="n">
        <v>999</v>
      </c>
      <c r="AIS14" s="5" t="n">
        <v>999</v>
      </c>
      <c r="AIT14" s="5" t="n">
        <v>999</v>
      </c>
      <c r="AIU14" s="34" t="n">
        <v>999</v>
      </c>
      <c r="AIV14" s="34" t="n">
        <v>999</v>
      </c>
      <c r="AIW14" s="5" t="n">
        <v>999</v>
      </c>
      <c r="AIX14" s="5" t="n">
        <v>999</v>
      </c>
      <c r="AIY14" s="5" t="n">
        <v>999</v>
      </c>
      <c r="AIZ14" s="5" t="n">
        <v>999</v>
      </c>
      <c r="AJA14" s="5" t="n">
        <v>999</v>
      </c>
      <c r="AJB14" s="5" t="n">
        <v>999</v>
      </c>
      <c r="AJC14" s="34" t="n">
        <v>999</v>
      </c>
      <c r="AJD14" s="34" t="n">
        <v>999</v>
      </c>
      <c r="AJE14" s="5" t="n">
        <v>999</v>
      </c>
      <c r="AJF14" s="5" t="n">
        <v>999</v>
      </c>
      <c r="AJG14" s="5" t="n">
        <v>999</v>
      </c>
      <c r="AJH14" s="5" t="n">
        <v>999</v>
      </c>
      <c r="AJI14" s="34" t="n">
        <v>999</v>
      </c>
      <c r="AJJ14" s="34" t="n">
        <v>999</v>
      </c>
      <c r="AJK14" s="8"/>
      <c r="AJL14" s="5" t="n">
        <v>999</v>
      </c>
      <c r="AJM14" s="5" t="n">
        <v>999</v>
      </c>
      <c r="AJN14" s="34" t="n">
        <v>999</v>
      </c>
      <c r="AJO14" s="34" t="n">
        <v>999</v>
      </c>
      <c r="AJP14" s="7" t="n">
        <v>2008</v>
      </c>
      <c r="AJQ14" s="33" t="n">
        <v>0.848060045916571</v>
      </c>
      <c r="AJR14" s="33" t="n">
        <v>0.606060606060606</v>
      </c>
      <c r="AJS14" s="33" t="n">
        <v>0.868686868686869</v>
      </c>
      <c r="AJT14" s="5" t="n">
        <v>1</v>
      </c>
      <c r="AJU14" s="5" t="s">
        <v>1050</v>
      </c>
      <c r="AJV14" s="5" t="n">
        <v>0.66</v>
      </c>
      <c r="AJW14" s="5" t="s">
        <v>1106</v>
      </c>
      <c r="AJX14" s="24" t="n">
        <v>0.0225154952612902</v>
      </c>
      <c r="AJY14" s="24" t="n">
        <v>0.0036</v>
      </c>
      <c r="AJZ14" s="24" t="n">
        <v>999</v>
      </c>
      <c r="AKA14" s="24" t="n">
        <v>999</v>
      </c>
      <c r="AKB14" s="24" t="n">
        <v>999</v>
      </c>
      <c r="AKC14" s="24" t="n">
        <v>999</v>
      </c>
      <c r="AKD14" s="33" t="n">
        <v>0.56083849842043</v>
      </c>
      <c r="AKE14" s="33" t="n">
        <v>1</v>
      </c>
      <c r="AKF14" s="5" t="n">
        <v>997</v>
      </c>
      <c r="AKG14" s="5" t="s">
        <v>1052</v>
      </c>
      <c r="AKH14" s="5" t="n">
        <v>1</v>
      </c>
      <c r="AKI14" s="5" t="s">
        <v>1050</v>
      </c>
      <c r="AKJ14" s="24" t="n">
        <v>1</v>
      </c>
      <c r="AKK14" s="45" t="n">
        <v>0</v>
      </c>
      <c r="AKL14" s="24" t="n">
        <v>1</v>
      </c>
      <c r="AKM14" s="45" t="n">
        <v>0</v>
      </c>
      <c r="AKN14" s="33" t="n">
        <v>1</v>
      </c>
      <c r="AKO14" s="33" t="n">
        <v>1</v>
      </c>
      <c r="AKP14" s="5" t="n">
        <v>0.66</v>
      </c>
      <c r="AKQ14" s="5" t="s">
        <v>1070</v>
      </c>
      <c r="AKR14" s="5" t="n">
        <v>997</v>
      </c>
      <c r="AKS14" s="7" t="s">
        <v>1052</v>
      </c>
      <c r="AKT14" s="5" t="n">
        <v>0.33</v>
      </c>
      <c r="AKU14" s="5" t="s">
        <v>1096</v>
      </c>
      <c r="AKV14" s="5" t="n">
        <v>1</v>
      </c>
      <c r="AKW14" s="5" t="s">
        <v>1050</v>
      </c>
      <c r="AKX14" s="33" t="n">
        <v>0.663333333333333</v>
      </c>
      <c r="AKY14" s="33" t="n">
        <v>1</v>
      </c>
      <c r="AKZ14" s="5" t="s">
        <v>1071</v>
      </c>
      <c r="ALA14" s="5" t="s">
        <v>1050</v>
      </c>
      <c r="ALB14" s="24" t="n">
        <v>0.852847575561214</v>
      </c>
      <c r="ALC14" s="0" t="n">
        <v>15</v>
      </c>
      <c r="ALD14" s="5" t="s">
        <v>1071</v>
      </c>
      <c r="ALE14" s="5" t="s">
        <v>1050</v>
      </c>
      <c r="ALF14" s="5" t="s">
        <v>1071</v>
      </c>
      <c r="ALG14" s="5" t="s">
        <v>1050</v>
      </c>
      <c r="ALH14" s="24" t="n">
        <v>0.966</v>
      </c>
      <c r="ALI14" s="36" t="n">
        <v>3.4</v>
      </c>
      <c r="ALJ14" s="5" t="s">
        <v>1071</v>
      </c>
      <c r="ALK14" s="5" t="s">
        <v>1050</v>
      </c>
      <c r="ALL14" s="5" t="s">
        <v>1107</v>
      </c>
      <c r="ALM14" s="7" t="s">
        <v>1108</v>
      </c>
      <c r="ALN14" s="33" t="n">
        <v>0.878406796508745</v>
      </c>
      <c r="ALO14" s="33" t="n">
        <v>1</v>
      </c>
      <c r="ALP14" s="33" t="n">
        <v>1</v>
      </c>
    </row>
    <row r="15" customFormat="false" ht="15" hidden="false" customHeight="false" outlineLevel="0" collapsed="false">
      <c r="A15" s="5" t="s">
        <v>1109</v>
      </c>
      <c r="B15" s="5" t="n">
        <v>1</v>
      </c>
      <c r="C15" s="5" t="s">
        <v>1050</v>
      </c>
      <c r="D15" s="5" t="n">
        <v>1</v>
      </c>
      <c r="E15" s="5" t="s">
        <v>1050</v>
      </c>
      <c r="F15" s="5" t="n">
        <v>1</v>
      </c>
      <c r="G15" s="5" t="s">
        <v>1050</v>
      </c>
      <c r="H15" s="5" t="n">
        <v>1</v>
      </c>
      <c r="I15" s="5" t="s">
        <v>1050</v>
      </c>
      <c r="J15" s="5" t="n">
        <v>0</v>
      </c>
      <c r="K15" s="5" t="s">
        <v>1051</v>
      </c>
      <c r="L15" s="5" t="n">
        <v>1</v>
      </c>
      <c r="M15" s="5" t="s">
        <v>1050</v>
      </c>
      <c r="N15" s="5" t="n">
        <v>1</v>
      </c>
      <c r="O15" s="5" t="s">
        <v>1050</v>
      </c>
      <c r="P15" s="5" t="n">
        <v>1</v>
      </c>
      <c r="Q15" s="5" t="s">
        <v>1050</v>
      </c>
      <c r="R15" s="5" t="n">
        <v>0</v>
      </c>
      <c r="S15" s="5" t="s">
        <v>1051</v>
      </c>
      <c r="T15" s="5" t="n">
        <v>1</v>
      </c>
      <c r="U15" s="5" t="s">
        <v>1050</v>
      </c>
      <c r="V15" s="5" t="n">
        <v>1</v>
      </c>
      <c r="W15" s="5" t="s">
        <v>1050</v>
      </c>
      <c r="X15" s="5" t="n">
        <v>0</v>
      </c>
      <c r="Y15" s="5" t="s">
        <v>1051</v>
      </c>
      <c r="Z15" s="5" t="n">
        <v>0.5</v>
      </c>
      <c r="AA15" s="5" t="s">
        <v>1049</v>
      </c>
      <c r="AB15" s="5" t="n">
        <v>0.5</v>
      </c>
      <c r="AC15" s="5" t="s">
        <v>1049</v>
      </c>
      <c r="AD15" s="5" t="n">
        <v>1</v>
      </c>
      <c r="AE15" s="5" t="s">
        <v>1075</v>
      </c>
      <c r="AF15" s="5" t="n">
        <v>1</v>
      </c>
      <c r="AG15" s="5" t="s">
        <v>1075</v>
      </c>
      <c r="AH15" s="5" t="n">
        <v>997</v>
      </c>
      <c r="AI15" s="5" t="s">
        <v>1052</v>
      </c>
      <c r="AJ15" s="5" t="n">
        <v>997</v>
      </c>
      <c r="AK15" s="5" t="s">
        <v>1052</v>
      </c>
      <c r="AL15" s="5" t="n">
        <v>997</v>
      </c>
      <c r="AM15" s="5" t="s">
        <v>1052</v>
      </c>
      <c r="AN15" s="5" t="n">
        <v>997</v>
      </c>
      <c r="AO15" s="5" t="s">
        <v>1052</v>
      </c>
      <c r="AP15" s="5" t="n">
        <v>997</v>
      </c>
      <c r="AQ15" s="5" t="s">
        <v>1052</v>
      </c>
      <c r="AR15" s="5" t="n">
        <v>997</v>
      </c>
      <c r="AS15" s="5" t="s">
        <v>1052</v>
      </c>
      <c r="AT15" s="5" t="n">
        <v>997</v>
      </c>
      <c r="AU15" s="5" t="s">
        <v>1052</v>
      </c>
      <c r="AV15" s="5" t="n">
        <v>997</v>
      </c>
      <c r="AW15" s="5" t="s">
        <v>1052</v>
      </c>
      <c r="AX15" s="5" t="n">
        <v>997</v>
      </c>
      <c r="AY15" s="5" t="s">
        <v>1052</v>
      </c>
      <c r="AZ15" s="5" t="n">
        <v>997</v>
      </c>
      <c r="BA15" s="26" t="s">
        <v>1052</v>
      </c>
      <c r="BB15" s="5" t="n">
        <v>997</v>
      </c>
      <c r="BC15" s="26" t="s">
        <v>1052</v>
      </c>
      <c r="BD15" s="5" t="n">
        <v>997</v>
      </c>
      <c r="BE15" s="26" t="s">
        <v>1052</v>
      </c>
      <c r="BF15" s="5" t="n">
        <v>997</v>
      </c>
      <c r="BG15" s="26" t="s">
        <v>1052</v>
      </c>
      <c r="BH15" s="5" t="n">
        <v>997</v>
      </c>
      <c r="BI15" s="26" t="s">
        <v>1052</v>
      </c>
      <c r="BJ15" s="5" t="n">
        <v>997</v>
      </c>
      <c r="BK15" s="26" t="s">
        <v>1052</v>
      </c>
      <c r="BL15" s="5" t="n">
        <v>997</v>
      </c>
      <c r="BM15" s="26" t="s">
        <v>1052</v>
      </c>
      <c r="BN15" s="39" t="n">
        <v>0.75</v>
      </c>
      <c r="BO15" s="39" t="n">
        <v>1</v>
      </c>
      <c r="BP15" s="5" t="n">
        <v>0.5</v>
      </c>
      <c r="BQ15" s="5" t="s">
        <v>1081</v>
      </c>
      <c r="BR15" s="5" t="n">
        <v>0.5</v>
      </c>
      <c r="BS15" s="5" t="s">
        <v>1081</v>
      </c>
      <c r="BT15" s="5" t="n">
        <v>0.5</v>
      </c>
      <c r="BU15" s="5" t="s">
        <v>1081</v>
      </c>
      <c r="BV15" s="5" t="n">
        <v>0.5</v>
      </c>
      <c r="BW15" s="5" t="s">
        <v>1081</v>
      </c>
      <c r="BX15" s="5" t="n">
        <v>1</v>
      </c>
      <c r="BY15" s="5" t="s">
        <v>1050</v>
      </c>
      <c r="BZ15" s="5" t="n">
        <v>1</v>
      </c>
      <c r="CA15" s="5" t="s">
        <v>1050</v>
      </c>
      <c r="CB15" s="5" t="n">
        <v>1</v>
      </c>
      <c r="CC15" s="5" t="s">
        <v>1050</v>
      </c>
      <c r="CD15" s="22" t="n">
        <v>0.714285714285714</v>
      </c>
      <c r="CE15" s="39" t="n">
        <v>1</v>
      </c>
      <c r="CF15" s="5" t="n">
        <v>1</v>
      </c>
      <c r="CG15" s="5" t="s">
        <v>1050</v>
      </c>
      <c r="CH15" s="5" t="n">
        <v>0</v>
      </c>
      <c r="CI15" s="5" t="s">
        <v>1051</v>
      </c>
      <c r="CJ15" s="5" t="n">
        <v>1</v>
      </c>
      <c r="CK15" s="5" t="s">
        <v>1050</v>
      </c>
      <c r="CL15" s="33" t="n">
        <v>0.666666666666667</v>
      </c>
      <c r="CM15" s="33" t="n">
        <v>1</v>
      </c>
      <c r="CN15" s="5" t="n">
        <v>1</v>
      </c>
      <c r="CO15" s="26" t="s">
        <v>1050</v>
      </c>
      <c r="CP15" s="5" t="n">
        <v>1</v>
      </c>
      <c r="CQ15" s="26" t="s">
        <v>1050</v>
      </c>
      <c r="CR15" s="5" t="n">
        <v>1</v>
      </c>
      <c r="CS15" s="5" t="s">
        <v>1076</v>
      </c>
      <c r="CT15" s="5" t="n">
        <v>1</v>
      </c>
      <c r="CU15" s="5" t="s">
        <v>1050</v>
      </c>
      <c r="CV15" s="39" t="n">
        <v>1</v>
      </c>
      <c r="CW15" s="39" t="n">
        <v>1</v>
      </c>
      <c r="CX15" s="0" t="n">
        <v>0.757052447405777</v>
      </c>
      <c r="CY15" s="0" t="n">
        <v>15.78</v>
      </c>
      <c r="CZ15" s="7" t="n">
        <v>2015</v>
      </c>
      <c r="DA15" s="25" t="n">
        <v>0.735175653570278</v>
      </c>
      <c r="DB15" s="0" t="n">
        <v>4.62</v>
      </c>
      <c r="DC15" s="7" t="n">
        <v>2015</v>
      </c>
      <c r="DD15" s="5" t="n">
        <v>1</v>
      </c>
      <c r="DE15" s="0" t="n">
        <v>0</v>
      </c>
      <c r="DF15" s="26" t="s">
        <v>1052</v>
      </c>
      <c r="DG15" s="25" t="n">
        <v>1</v>
      </c>
      <c r="DH15" s="27" t="n">
        <v>0.00175</v>
      </c>
      <c r="DI15" s="7" t="n">
        <v>2007</v>
      </c>
      <c r="DJ15" s="5" t="n">
        <v>0.907887183850531</v>
      </c>
      <c r="DK15" s="0" t="n">
        <v>46</v>
      </c>
      <c r="DL15" s="7" t="n">
        <v>2013</v>
      </c>
      <c r="DM15" s="25" t="n">
        <v>1</v>
      </c>
      <c r="DN15" s="0" t="n">
        <v>34.2</v>
      </c>
      <c r="DO15" s="7" t="n">
        <v>2013</v>
      </c>
      <c r="DP15" s="5" t="n">
        <v>0.0356939559352512</v>
      </c>
      <c r="DQ15" s="0" t="n">
        <v>1.3</v>
      </c>
      <c r="DR15" s="7" t="n">
        <v>2013</v>
      </c>
      <c r="DS15" s="5" t="n">
        <v>1</v>
      </c>
      <c r="DT15" s="0" t="n">
        <v>18.5</v>
      </c>
      <c r="DU15" s="7" t="n">
        <v>2013</v>
      </c>
      <c r="DV15" s="5" t="n">
        <v>0</v>
      </c>
      <c r="DW15" s="0" t="n">
        <v>7.8</v>
      </c>
      <c r="DX15" s="7" t="n">
        <v>2016</v>
      </c>
      <c r="DY15" s="5" t="n">
        <v>999</v>
      </c>
      <c r="DZ15" s="5" t="n">
        <v>999</v>
      </c>
      <c r="EA15" s="5" t="n">
        <v>999</v>
      </c>
      <c r="EB15" s="5" t="n">
        <v>999</v>
      </c>
      <c r="EC15" s="5" t="n">
        <v>999</v>
      </c>
      <c r="ED15" s="5" t="n">
        <v>999</v>
      </c>
      <c r="EE15" s="5" t="n">
        <v>1</v>
      </c>
      <c r="EF15" s="0" t="n">
        <v>100</v>
      </c>
      <c r="EG15" s="7" t="n">
        <v>2015</v>
      </c>
      <c r="EH15" s="33" t="n">
        <v>0.743580924076184</v>
      </c>
      <c r="EI15" s="33" t="n">
        <v>0.904761904761905</v>
      </c>
      <c r="EJ15" s="29" t="n">
        <v>0.935444989792816</v>
      </c>
      <c r="EK15" s="29" t="n">
        <v>0.736111111111111</v>
      </c>
      <c r="EL15" s="29" t="n">
        <v>0.688591450819712</v>
      </c>
      <c r="EM15" s="33" t="n">
        <v>0.980952380952381</v>
      </c>
      <c r="EN15" s="5" t="n">
        <v>1</v>
      </c>
      <c r="EO15" s="5" t="s">
        <v>1050</v>
      </c>
      <c r="EP15" s="5" t="n">
        <v>0.27</v>
      </c>
      <c r="EQ15" s="0" t="n">
        <v>27</v>
      </c>
      <c r="ER15" s="5" t="n">
        <v>1</v>
      </c>
      <c r="ES15" s="5" t="s">
        <v>1050</v>
      </c>
      <c r="ET15" s="24" t="n">
        <v>0.205526960710834</v>
      </c>
      <c r="EU15" s="0" t="n">
        <v>31</v>
      </c>
      <c r="EV15" s="31" t="n">
        <v>0.226</v>
      </c>
      <c r="EW15" s="0" t="n">
        <v>22.6</v>
      </c>
      <c r="EX15" s="31" t="n">
        <v>0.295</v>
      </c>
      <c r="EY15" s="0" t="n">
        <v>29.5</v>
      </c>
      <c r="EZ15" s="7" t="n">
        <v>2015</v>
      </c>
      <c r="FA15" s="39" t="n">
        <v>0.814603442072044</v>
      </c>
      <c r="FB15" s="39" t="n">
        <v>1</v>
      </c>
      <c r="FC15" s="5" t="n">
        <v>1</v>
      </c>
      <c r="FD15" s="5" t="s">
        <v>1050</v>
      </c>
      <c r="FE15" s="5" t="n">
        <v>0.083</v>
      </c>
      <c r="FF15" s="0" t="n">
        <v>8.3</v>
      </c>
      <c r="FG15" s="5" t="n">
        <v>1</v>
      </c>
      <c r="FH15" s="5" t="s">
        <v>1050</v>
      </c>
      <c r="FI15" s="0" t="n">
        <v>0.083</v>
      </c>
      <c r="FJ15" s="0" t="n">
        <v>8.3</v>
      </c>
      <c r="FK15" s="5" t="n">
        <v>1</v>
      </c>
      <c r="FL15" s="0" t="n">
        <v>7.9</v>
      </c>
      <c r="FM15" s="5" t="n">
        <v>0.854558711342944</v>
      </c>
      <c r="FN15" s="0" t="n">
        <v>9.5</v>
      </c>
      <c r="FO15" s="5" t="n">
        <v>1</v>
      </c>
      <c r="FP15" s="0" t="n">
        <v>100</v>
      </c>
      <c r="FQ15" s="5" t="n">
        <v>1</v>
      </c>
      <c r="FR15" s="0" t="n">
        <v>100</v>
      </c>
      <c r="FS15" s="7" t="s">
        <v>1055</v>
      </c>
      <c r="FT15" s="5" t="n">
        <v>1</v>
      </c>
      <c r="FU15" s="0" t="n">
        <v>100</v>
      </c>
      <c r="FV15" s="5" t="n">
        <v>1</v>
      </c>
      <c r="FW15" s="0" t="n">
        <v>100</v>
      </c>
      <c r="FX15" s="7" t="s">
        <v>1055</v>
      </c>
      <c r="FY15" s="33" t="n">
        <v>0.975759785223824</v>
      </c>
      <c r="FZ15" s="33" t="n">
        <v>1</v>
      </c>
      <c r="GA15" s="5" t="n">
        <v>1</v>
      </c>
      <c r="GB15" s="0" t="n">
        <v>100</v>
      </c>
      <c r="GC15" s="5" t="n">
        <v>1</v>
      </c>
      <c r="GD15" s="0" t="n">
        <v>100</v>
      </c>
      <c r="GE15" s="7" t="n">
        <v>2015</v>
      </c>
      <c r="GF15" s="5" t="n">
        <v>0</v>
      </c>
      <c r="GG15" s="5" t="s">
        <v>1051</v>
      </c>
      <c r="GH15" s="5" t="n">
        <v>0.25</v>
      </c>
      <c r="GI15" s="0" t="n">
        <v>999</v>
      </c>
      <c r="GJ15" s="5" t="n">
        <v>0</v>
      </c>
      <c r="GK15" s="5" t="s">
        <v>1051</v>
      </c>
      <c r="GL15" s="5" t="n">
        <v>0.2</v>
      </c>
      <c r="GM15" s="0" t="n">
        <v>999</v>
      </c>
      <c r="GN15" s="31" t="n">
        <v>1</v>
      </c>
      <c r="GO15" s="0" t="n">
        <v>14.9</v>
      </c>
      <c r="GP15" s="31" t="n">
        <v>1</v>
      </c>
      <c r="GQ15" s="0" t="n">
        <v>13.8</v>
      </c>
      <c r="GR15" s="7" t="n">
        <v>2015</v>
      </c>
      <c r="GS15" s="5" t="n">
        <v>1</v>
      </c>
      <c r="GT15" s="0" t="n">
        <v>1.45</v>
      </c>
      <c r="GU15" s="7" t="n">
        <v>2015</v>
      </c>
      <c r="GV15" s="39" t="n">
        <v>1</v>
      </c>
      <c r="GW15" s="39" t="n">
        <v>1</v>
      </c>
      <c r="GX15" s="5" t="n">
        <v>0</v>
      </c>
      <c r="GY15" s="5" t="s">
        <v>1051</v>
      </c>
      <c r="GZ15" s="5" t="n">
        <v>1</v>
      </c>
      <c r="HA15" s="7" t="n">
        <v>999</v>
      </c>
      <c r="HB15" s="5" t="n">
        <v>0</v>
      </c>
      <c r="HC15" s="5" t="s">
        <v>1051</v>
      </c>
      <c r="HD15" s="5" t="n">
        <v>1</v>
      </c>
      <c r="HE15" s="5" t="n">
        <v>999</v>
      </c>
      <c r="HF15" s="19" t="s">
        <v>1055</v>
      </c>
      <c r="HG15" s="5" t="n">
        <v>1</v>
      </c>
      <c r="HH15" s="5" t="n">
        <v>1</v>
      </c>
      <c r="HI15" s="5" t="n">
        <v>1</v>
      </c>
      <c r="HJ15" s="5" t="n">
        <v>1</v>
      </c>
      <c r="HK15" s="7" t="s">
        <v>1055</v>
      </c>
      <c r="HL15" s="33" t="n">
        <v>1</v>
      </c>
      <c r="HM15" s="33" t="n">
        <v>1</v>
      </c>
      <c r="HN15" s="33" t="n">
        <v>1</v>
      </c>
      <c r="HO15" s="5" t="n">
        <v>1</v>
      </c>
      <c r="HP15" s="26" t="s">
        <v>1056</v>
      </c>
      <c r="HQ15" s="5" t="n">
        <v>1</v>
      </c>
      <c r="HR15" s="5" t="s">
        <v>1057</v>
      </c>
      <c r="HS15" s="46" t="n">
        <v>0.939</v>
      </c>
      <c r="HT15" s="0" t="n">
        <v>6.1</v>
      </c>
      <c r="HU15" s="7" t="n">
        <v>2013</v>
      </c>
      <c r="HV15" s="0" t="n">
        <v>0.722625282369913</v>
      </c>
      <c r="HW15" s="0" t="n">
        <v>24.09</v>
      </c>
      <c r="HX15" s="7" t="n">
        <v>2014</v>
      </c>
      <c r="HY15" s="7" t="n">
        <v>0</v>
      </c>
      <c r="HZ15" s="7" t="s">
        <v>1050</v>
      </c>
      <c r="IA15" s="0" t="s">
        <v>1110</v>
      </c>
      <c r="IB15" s="7" t="n">
        <v>2014</v>
      </c>
      <c r="IC15" s="7" t="n">
        <v>1</v>
      </c>
      <c r="ID15" s="5" t="s">
        <v>1050</v>
      </c>
      <c r="IE15" s="33" t="n">
        <v>0.776937547061652</v>
      </c>
      <c r="IF15" s="33" t="n">
        <v>1</v>
      </c>
      <c r="IG15" s="5" t="n">
        <v>1</v>
      </c>
      <c r="IH15" s="26" t="s">
        <v>1050</v>
      </c>
      <c r="II15" s="15" t="n">
        <v>1</v>
      </c>
      <c r="IJ15" s="26" t="s">
        <v>1050</v>
      </c>
      <c r="IK15" s="5" t="n">
        <v>0</v>
      </c>
      <c r="IL15" s="5" t="s">
        <v>1051</v>
      </c>
      <c r="IM15" s="15" t="n">
        <v>1</v>
      </c>
      <c r="IN15" s="15" t="s">
        <v>1050</v>
      </c>
      <c r="IO15" s="15" t="n">
        <v>1</v>
      </c>
      <c r="IP15" s="15" t="s">
        <v>1050</v>
      </c>
      <c r="IQ15" s="5" t="n">
        <v>1</v>
      </c>
      <c r="IR15" s="15" t="s">
        <v>1050</v>
      </c>
      <c r="IS15" s="5" t="n">
        <v>1</v>
      </c>
      <c r="IT15" s="5" t="s">
        <v>1050</v>
      </c>
      <c r="IU15" s="5" t="n">
        <v>0</v>
      </c>
      <c r="IV15" s="5" t="s">
        <v>1051</v>
      </c>
      <c r="IW15" s="5" t="n">
        <v>0</v>
      </c>
      <c r="IX15" s="5" t="s">
        <v>1051</v>
      </c>
      <c r="IY15" s="5" t="n">
        <v>1</v>
      </c>
      <c r="IZ15" s="5" t="s">
        <v>1050</v>
      </c>
      <c r="JA15" s="5" t="n">
        <v>0</v>
      </c>
      <c r="JB15" s="5" t="s">
        <v>1051</v>
      </c>
      <c r="JC15" s="5" t="n">
        <v>0</v>
      </c>
      <c r="JD15" s="5" t="s">
        <v>1051</v>
      </c>
      <c r="JE15" s="5" t="n">
        <v>0</v>
      </c>
      <c r="JF15" s="5" t="s">
        <v>1051</v>
      </c>
      <c r="JG15" s="5" t="n">
        <v>1</v>
      </c>
      <c r="JH15" s="15" t="s">
        <v>1050</v>
      </c>
      <c r="JI15" s="5" t="n">
        <v>0</v>
      </c>
      <c r="JJ15" s="5" t="s">
        <v>1051</v>
      </c>
      <c r="JK15" s="5" t="n">
        <v>1</v>
      </c>
      <c r="JL15" s="5" t="s">
        <v>1050</v>
      </c>
      <c r="JM15" s="5" t="n">
        <v>1</v>
      </c>
      <c r="JN15" s="15" t="s">
        <v>1050</v>
      </c>
      <c r="JO15" s="5" t="n">
        <v>0.33</v>
      </c>
      <c r="JP15" s="7" t="s">
        <v>1083</v>
      </c>
      <c r="JQ15" s="5" t="n">
        <v>0</v>
      </c>
      <c r="JR15" s="5" t="s">
        <v>1050</v>
      </c>
      <c r="JS15" s="33" t="n">
        <v>0.543684210526316</v>
      </c>
      <c r="JT15" s="33" t="n">
        <v>1</v>
      </c>
      <c r="JU15" s="5" t="n">
        <v>0.9904</v>
      </c>
      <c r="JV15" s="5" t="n">
        <v>0.9904</v>
      </c>
      <c r="JW15" s="8" t="n">
        <f aca="false">JV15-OY15</f>
        <v>0.0273</v>
      </c>
      <c r="JX15" s="5" t="n">
        <v>0.9949</v>
      </c>
      <c r="JY15" s="4" t="n">
        <v>0.9949</v>
      </c>
      <c r="JZ15" s="5" t="n">
        <v>0.9855</v>
      </c>
      <c r="KA15" s="4" t="n">
        <v>0.9855</v>
      </c>
      <c r="KB15" s="34" t="n">
        <f aca="false">KA15/JY15</f>
        <v>0.990551814252689</v>
      </c>
      <c r="KC15" s="9" t="s">
        <v>1060</v>
      </c>
      <c r="KD15" s="5" t="n">
        <v>999</v>
      </c>
      <c r="KE15" s="4" t="n">
        <v>999</v>
      </c>
      <c r="KF15" s="5" t="n">
        <v>999</v>
      </c>
      <c r="KG15" s="4" t="n">
        <v>999</v>
      </c>
      <c r="KH15" s="34" t="n">
        <v>999</v>
      </c>
      <c r="KI15" s="34" t="n">
        <v>999</v>
      </c>
      <c r="KJ15" s="5" t="n">
        <v>999</v>
      </c>
      <c r="KK15" s="4" t="n">
        <v>999</v>
      </c>
      <c r="KL15" s="5" t="n">
        <v>999</v>
      </c>
      <c r="KM15" s="4" t="n">
        <v>999</v>
      </c>
      <c r="KN15" s="5" t="n">
        <v>999</v>
      </c>
      <c r="KO15" s="4" t="n">
        <v>999</v>
      </c>
      <c r="KP15" s="34" t="n">
        <v>999</v>
      </c>
      <c r="KQ15" s="34" t="n">
        <v>999</v>
      </c>
      <c r="KR15" s="5" t="n">
        <v>999</v>
      </c>
      <c r="KS15" s="4" t="n">
        <v>999</v>
      </c>
      <c r="KT15" s="5" t="n">
        <v>999</v>
      </c>
      <c r="KU15" s="5" t="n">
        <v>999</v>
      </c>
      <c r="KV15" s="8"/>
      <c r="KW15" s="5" t="n">
        <v>999</v>
      </c>
      <c r="KX15" s="5" t="n">
        <v>999</v>
      </c>
      <c r="KY15" s="34" t="n">
        <v>999</v>
      </c>
      <c r="KZ15" s="34" t="n">
        <v>999</v>
      </c>
      <c r="LA15" s="5" t="n">
        <v>0.973862988417589</v>
      </c>
      <c r="LB15" s="5" t="n">
        <v>0.9773</v>
      </c>
      <c r="LC15" s="8" t="n">
        <f aca="false">LB15-QG15</f>
        <v>0.0157999999999999</v>
      </c>
      <c r="LD15" s="5" t="n">
        <v>0.979965460739648</v>
      </c>
      <c r="LE15" s="5" t="n">
        <v>0.9826</v>
      </c>
      <c r="LF15" s="5" t="n">
        <v>0.967184806383907</v>
      </c>
      <c r="LG15" s="5" t="n">
        <v>0.9715</v>
      </c>
      <c r="LH15" s="34" t="n">
        <f aca="false">LG15/LE15</f>
        <v>0.98870343985345</v>
      </c>
      <c r="LI15" s="9" t="s">
        <v>1060</v>
      </c>
      <c r="LJ15" s="5" t="n">
        <v>999</v>
      </c>
      <c r="LK15" s="5" t="n">
        <v>999</v>
      </c>
      <c r="LL15" s="5" t="n">
        <v>999</v>
      </c>
      <c r="LM15" s="5" t="n">
        <v>999</v>
      </c>
      <c r="LN15" s="34" t="n">
        <v>999</v>
      </c>
      <c r="LO15" s="34" t="n">
        <v>999</v>
      </c>
      <c r="LP15" s="5" t="n">
        <v>999</v>
      </c>
      <c r="LQ15" s="5" t="n">
        <v>999</v>
      </c>
      <c r="LR15" s="5" t="n">
        <v>999</v>
      </c>
      <c r="LS15" s="5" t="n">
        <v>999</v>
      </c>
      <c r="LT15" s="5" t="n">
        <v>999</v>
      </c>
      <c r="LU15" s="5" t="n">
        <v>999</v>
      </c>
      <c r="LV15" s="34" t="n">
        <v>999</v>
      </c>
      <c r="LW15" s="34" t="n">
        <v>999</v>
      </c>
      <c r="LX15" s="7" t="n">
        <v>999</v>
      </c>
      <c r="LY15" s="5" t="n">
        <v>999</v>
      </c>
      <c r="LZ15" s="5" t="n">
        <v>999</v>
      </c>
      <c r="MA15" s="5" t="n">
        <v>999</v>
      </c>
      <c r="MB15" s="34" t="n">
        <v>999</v>
      </c>
      <c r="MC15" s="34" t="n">
        <v>999</v>
      </c>
      <c r="MD15" s="8"/>
      <c r="ME15" s="5" t="n">
        <v>999</v>
      </c>
      <c r="MF15" s="15" t="n">
        <v>999</v>
      </c>
      <c r="MG15" s="34" t="n">
        <v>999</v>
      </c>
      <c r="MH15" s="34" t="n">
        <v>999</v>
      </c>
      <c r="MI15" s="5" t="n">
        <v>999</v>
      </c>
      <c r="MJ15" s="5" t="n">
        <v>999</v>
      </c>
      <c r="MK15" s="5" t="n">
        <v>999</v>
      </c>
      <c r="ML15" s="5" t="n">
        <v>999</v>
      </c>
      <c r="MM15" s="5" t="n">
        <v>999</v>
      </c>
      <c r="MN15" s="5" t="n">
        <v>999</v>
      </c>
      <c r="MO15" s="34" t="n">
        <v>999</v>
      </c>
      <c r="MP15" s="34" t="n">
        <v>999</v>
      </c>
      <c r="MQ15" s="5" t="n">
        <v>999</v>
      </c>
      <c r="MR15" s="5" t="n">
        <v>999</v>
      </c>
      <c r="MS15" s="5" t="n">
        <v>999</v>
      </c>
      <c r="MT15" s="5" t="n">
        <v>999</v>
      </c>
      <c r="MU15" s="34" t="n">
        <v>999</v>
      </c>
      <c r="MV15" s="34" t="n">
        <v>999</v>
      </c>
      <c r="MW15" s="5" t="n">
        <v>999</v>
      </c>
      <c r="MX15" s="5" t="n">
        <v>999</v>
      </c>
      <c r="MY15" s="5" t="n">
        <v>999</v>
      </c>
      <c r="MZ15" s="5" t="n">
        <v>999</v>
      </c>
      <c r="NA15" s="5" t="n">
        <v>999</v>
      </c>
      <c r="NB15" s="5" t="n">
        <v>999</v>
      </c>
      <c r="NC15" s="34" t="n">
        <v>999</v>
      </c>
      <c r="ND15" s="34" t="n">
        <v>999</v>
      </c>
      <c r="NE15" s="5" t="n">
        <v>999</v>
      </c>
      <c r="NF15" s="5" t="n">
        <v>999</v>
      </c>
      <c r="NG15" s="5" t="n">
        <v>999</v>
      </c>
      <c r="NH15" s="34" t="n">
        <v>999</v>
      </c>
      <c r="NI15" s="34" t="n">
        <v>999</v>
      </c>
      <c r="NJ15" s="8"/>
      <c r="NK15" s="5" t="n">
        <v>999</v>
      </c>
      <c r="NL15" s="5" t="n">
        <v>999</v>
      </c>
      <c r="NM15" s="5" t="n">
        <v>999</v>
      </c>
      <c r="NN15" s="34" t="n">
        <v>999</v>
      </c>
      <c r="NO15" s="34" t="n">
        <v>999</v>
      </c>
      <c r="NP15" s="5" t="n">
        <v>0.946459425613121</v>
      </c>
      <c r="NQ15" s="5" t="n">
        <v>0.9535</v>
      </c>
      <c r="NR15" s="5" t="n">
        <v>1.09027056770181</v>
      </c>
      <c r="NS15" s="5" t="n">
        <v>1.0784</v>
      </c>
      <c r="NT15" s="5" t="n">
        <v>0.784340850375641</v>
      </c>
      <c r="NU15" s="5" t="n">
        <v>0.8127</v>
      </c>
      <c r="NV15" s="34" t="n">
        <f aca="false">NU15/NS15</f>
        <v>0.75361646884273</v>
      </c>
      <c r="NW15" s="9" t="s">
        <v>1060</v>
      </c>
      <c r="NX15" s="5" t="n">
        <v>999</v>
      </c>
      <c r="NY15" s="5" t="n">
        <v>999</v>
      </c>
      <c r="NZ15" s="5" t="n">
        <v>999</v>
      </c>
      <c r="OA15" s="5" t="n">
        <v>999</v>
      </c>
      <c r="OB15" s="34" t="n">
        <v>999</v>
      </c>
      <c r="OC15" s="34" t="n">
        <v>999</v>
      </c>
      <c r="OD15" s="5" t="n">
        <v>999</v>
      </c>
      <c r="OE15" s="5" t="n">
        <v>999</v>
      </c>
      <c r="OF15" s="5" t="n">
        <v>999</v>
      </c>
      <c r="OG15" s="5" t="n">
        <v>999</v>
      </c>
      <c r="OH15" s="5" t="n">
        <v>999</v>
      </c>
      <c r="OI15" s="5" t="n">
        <v>999</v>
      </c>
      <c r="OJ15" s="34" t="n">
        <v>999</v>
      </c>
      <c r="OK15" s="34" t="n">
        <v>999</v>
      </c>
      <c r="OL15" s="5" t="n">
        <v>999</v>
      </c>
      <c r="OM15" s="5" t="n">
        <v>999</v>
      </c>
      <c r="ON15" s="7" t="n">
        <v>999</v>
      </c>
      <c r="OO15" s="5" t="n">
        <v>999</v>
      </c>
      <c r="OP15" s="34" t="n">
        <v>999</v>
      </c>
      <c r="OQ15" s="34" t="n">
        <v>999</v>
      </c>
      <c r="OR15" s="8"/>
      <c r="OS15" s="5" t="n">
        <v>999</v>
      </c>
      <c r="OT15" s="5" t="n">
        <v>999</v>
      </c>
      <c r="OU15" s="34" t="n">
        <v>999</v>
      </c>
      <c r="OV15" s="34" t="n">
        <v>999</v>
      </c>
      <c r="OW15" s="5" t="n">
        <v>2013</v>
      </c>
      <c r="OX15" s="5" t="n">
        <v>0.9631</v>
      </c>
      <c r="OY15" s="5" t="n">
        <v>0.9631</v>
      </c>
      <c r="OZ15" s="8" t="n">
        <f aca="false">1-OY15</f>
        <v>0.0369</v>
      </c>
      <c r="PA15" s="5" t="n">
        <v>0.9661</v>
      </c>
      <c r="PB15" s="5" t="n">
        <v>0.9661</v>
      </c>
      <c r="PC15" s="5" t="n">
        <v>0.9599</v>
      </c>
      <c r="PD15" s="5" t="n">
        <v>0.9599</v>
      </c>
      <c r="PE15" s="34" t="n">
        <f aca="false">PD15/PB15</f>
        <v>0.993582444881482</v>
      </c>
      <c r="PF15" s="9" t="s">
        <v>1060</v>
      </c>
      <c r="PG15" s="5" t="n">
        <v>999</v>
      </c>
      <c r="PH15" s="5" t="n">
        <v>999</v>
      </c>
      <c r="PI15" s="5" t="n">
        <v>999</v>
      </c>
      <c r="PJ15" s="5" t="n">
        <v>999</v>
      </c>
      <c r="PK15" s="34" t="n">
        <v>999</v>
      </c>
      <c r="PL15" s="34" t="n">
        <v>999</v>
      </c>
      <c r="PM15" s="5" t="n">
        <v>999</v>
      </c>
      <c r="PN15" s="5" t="n">
        <v>999</v>
      </c>
      <c r="PO15" s="5" t="n">
        <v>999</v>
      </c>
      <c r="PP15" s="5" t="n">
        <v>999</v>
      </c>
      <c r="PQ15" s="5" t="n">
        <v>999</v>
      </c>
      <c r="PR15" s="5" t="n">
        <v>999</v>
      </c>
      <c r="PS15" s="34" t="n">
        <v>999</v>
      </c>
      <c r="PT15" s="34" t="n">
        <v>999</v>
      </c>
      <c r="PU15" s="5" t="n">
        <v>999</v>
      </c>
      <c r="PV15" s="5" t="n">
        <v>999</v>
      </c>
      <c r="PW15" s="5" t="n">
        <v>999</v>
      </c>
      <c r="PX15" s="5" t="n">
        <v>999</v>
      </c>
      <c r="PY15" s="34" t="n">
        <v>999</v>
      </c>
      <c r="PZ15" s="34" t="n">
        <v>999</v>
      </c>
      <c r="QA15" s="8"/>
      <c r="QB15" s="5" t="n">
        <v>999</v>
      </c>
      <c r="QC15" s="5" t="n">
        <v>999</v>
      </c>
      <c r="QD15" s="34" t="n">
        <v>999</v>
      </c>
      <c r="QE15" s="34" t="n">
        <v>999</v>
      </c>
      <c r="QF15" s="5" t="n">
        <v>0.955670707228068</v>
      </c>
      <c r="QG15" s="5" t="n">
        <v>0.9615</v>
      </c>
      <c r="QH15" s="8" t="n">
        <f aca="false">1-QG15</f>
        <v>0.0385</v>
      </c>
      <c r="QI15" s="5" t="n">
        <v>0.960621767660688</v>
      </c>
      <c r="QJ15" s="5" t="n">
        <v>0.9658</v>
      </c>
      <c r="QK15" s="5" t="n">
        <v>0.950259074939817</v>
      </c>
      <c r="QL15" s="5" t="n">
        <v>0.9568</v>
      </c>
      <c r="QM15" s="34" t="n">
        <f aca="false">QL15/QJ15</f>
        <v>0.990681300476289</v>
      </c>
      <c r="QN15" s="9" t="s">
        <v>1060</v>
      </c>
      <c r="QO15" s="5" t="n">
        <v>999</v>
      </c>
      <c r="QP15" s="5" t="n">
        <v>999</v>
      </c>
      <c r="QQ15" s="5" t="n">
        <v>999</v>
      </c>
      <c r="QR15" s="5" t="n">
        <v>999</v>
      </c>
      <c r="QS15" s="34" t="n">
        <v>999</v>
      </c>
      <c r="QT15" s="34" t="n">
        <v>999</v>
      </c>
      <c r="QU15" s="5" t="n">
        <v>999</v>
      </c>
      <c r="QV15" s="5" t="n">
        <v>999</v>
      </c>
      <c r="QW15" s="5" t="n">
        <v>999</v>
      </c>
      <c r="QX15" s="5" t="n">
        <v>999</v>
      </c>
      <c r="QY15" s="5" t="n">
        <v>999</v>
      </c>
      <c r="QZ15" s="5" t="n">
        <v>999</v>
      </c>
      <c r="RA15" s="34" t="n">
        <v>999</v>
      </c>
      <c r="RB15" s="34" t="n">
        <v>999</v>
      </c>
      <c r="RC15" s="5" t="n">
        <v>999</v>
      </c>
      <c r="RD15" s="5" t="n">
        <v>999</v>
      </c>
      <c r="RE15" s="5" t="n">
        <v>999</v>
      </c>
      <c r="RF15" s="5" t="n">
        <v>999</v>
      </c>
      <c r="RG15" s="34" t="n">
        <v>999</v>
      </c>
      <c r="RH15" s="34" t="n">
        <v>999</v>
      </c>
      <c r="RI15" s="8"/>
      <c r="RJ15" s="5" t="n">
        <v>999</v>
      </c>
      <c r="RK15" s="5" t="n">
        <v>999</v>
      </c>
      <c r="RL15" s="34" t="n">
        <v>999</v>
      </c>
      <c r="RM15" s="34" t="n">
        <v>999</v>
      </c>
      <c r="RN15" s="5" t="n">
        <v>2013</v>
      </c>
      <c r="RO15" s="24" t="n">
        <v>0.9996</v>
      </c>
      <c r="RP15" s="24" t="n">
        <v>0.9996</v>
      </c>
      <c r="RQ15" s="5" t="n">
        <v>1</v>
      </c>
      <c r="RR15" s="5" t="n">
        <v>1</v>
      </c>
      <c r="RS15" s="24" t="n">
        <v>0.9992</v>
      </c>
      <c r="RT15" s="24" t="n">
        <v>0.9992</v>
      </c>
      <c r="RU15" s="34" t="n">
        <f aca="false">RT15/RR15</f>
        <v>0.9992</v>
      </c>
      <c r="RV15" s="9" t="s">
        <v>1060</v>
      </c>
      <c r="RW15" s="5" t="n">
        <v>1</v>
      </c>
      <c r="RX15" s="5" t="n">
        <v>1</v>
      </c>
      <c r="RY15" s="24" t="n">
        <v>0.9995</v>
      </c>
      <c r="RZ15" s="24" t="n">
        <v>0.9995</v>
      </c>
      <c r="SA15" s="35" t="n">
        <f aca="false">RZ15/RX15</f>
        <v>0.9995</v>
      </c>
      <c r="SB15" s="9" t="s">
        <v>1065</v>
      </c>
      <c r="SC15" s="5" t="n">
        <v>999</v>
      </c>
      <c r="SD15" s="5" t="n">
        <v>999</v>
      </c>
      <c r="SE15" s="5" t="n">
        <v>999</v>
      </c>
      <c r="SF15" s="5" t="n">
        <v>999</v>
      </c>
      <c r="SG15" s="5" t="n">
        <v>999</v>
      </c>
      <c r="SH15" s="5" t="n">
        <v>999</v>
      </c>
      <c r="SI15" s="34" t="n">
        <v>999</v>
      </c>
      <c r="SJ15" s="34" t="n">
        <v>999</v>
      </c>
      <c r="SK15" s="5" t="n">
        <v>999</v>
      </c>
      <c r="SL15" s="5" t="n">
        <v>999</v>
      </c>
      <c r="SM15" s="5" t="n">
        <v>999</v>
      </c>
      <c r="SN15" s="5" t="n">
        <v>999</v>
      </c>
      <c r="SO15" s="34" t="n">
        <v>999</v>
      </c>
      <c r="SP15" s="34" t="n">
        <v>999</v>
      </c>
      <c r="SQ15" s="8"/>
      <c r="SR15" s="24" t="n">
        <v>0.793</v>
      </c>
      <c r="SS15" s="24" t="n">
        <v>0.793</v>
      </c>
      <c r="ST15" s="37" t="n">
        <f aca="false">SS15/RP15</f>
        <v>0.793317326930772</v>
      </c>
      <c r="SU15" s="9" t="s">
        <v>1067</v>
      </c>
      <c r="SV15" s="24" t="n">
        <v>0.907887183850531</v>
      </c>
      <c r="SW15" s="24" t="n">
        <v>0.92</v>
      </c>
      <c r="SX15" s="24" t="n">
        <v>0.919401278837666</v>
      </c>
      <c r="SY15" s="24" t="n">
        <v>0.93</v>
      </c>
      <c r="SZ15" s="24" t="n">
        <v>0.907887175814476</v>
      </c>
      <c r="TA15" s="24" t="n">
        <v>0.92</v>
      </c>
      <c r="TB15" s="34" t="n">
        <f aca="false">TA15/SY15</f>
        <v>0.989247311827957</v>
      </c>
      <c r="TC15" s="9" t="s">
        <v>1060</v>
      </c>
      <c r="TD15" s="5" t="n">
        <v>999</v>
      </c>
      <c r="TE15" s="5" t="n">
        <v>999</v>
      </c>
      <c r="TF15" s="5" t="n">
        <v>999</v>
      </c>
      <c r="TG15" s="5" t="n">
        <v>999</v>
      </c>
      <c r="TH15" s="34" t="n">
        <v>999</v>
      </c>
      <c r="TI15" s="34" t="n">
        <v>999</v>
      </c>
      <c r="TJ15" s="5" t="n">
        <v>999</v>
      </c>
      <c r="TK15" s="5" t="n">
        <v>999</v>
      </c>
      <c r="TL15" s="5" t="n">
        <v>999</v>
      </c>
      <c r="TM15" s="5" t="n">
        <v>999</v>
      </c>
      <c r="TN15" s="5" t="n">
        <v>999</v>
      </c>
      <c r="TO15" s="5" t="n">
        <v>999</v>
      </c>
      <c r="TP15" s="34" t="n">
        <v>999</v>
      </c>
      <c r="TQ15" s="34" t="n">
        <v>999</v>
      </c>
      <c r="TR15" s="5" t="n">
        <v>999</v>
      </c>
      <c r="TS15" s="5" t="n">
        <v>999</v>
      </c>
      <c r="TT15" s="5" t="n">
        <v>999</v>
      </c>
      <c r="TU15" s="5" t="n">
        <v>999</v>
      </c>
      <c r="TV15" s="34" t="n">
        <v>999</v>
      </c>
      <c r="TW15" s="34" t="n">
        <v>999</v>
      </c>
      <c r="TX15" s="8"/>
      <c r="TY15" s="46" t="n">
        <v>0.401266642794093</v>
      </c>
      <c r="TZ15" s="0" t="n">
        <v>0.48</v>
      </c>
      <c r="UA15" s="37" t="n">
        <f aca="false">TZ15/SW15</f>
        <v>0.521739130434783</v>
      </c>
      <c r="UB15" s="9" t="s">
        <v>1067</v>
      </c>
      <c r="UC15" s="24" t="n">
        <v>0.0903859405239982</v>
      </c>
      <c r="UD15" s="24" t="n">
        <v>0.21</v>
      </c>
      <c r="UE15" s="24" t="n">
        <v>0.0903858611679483</v>
      </c>
      <c r="UF15" s="24" t="n">
        <v>0.21</v>
      </c>
      <c r="UG15" s="24" t="n">
        <v>0.0788717581447578</v>
      </c>
      <c r="UH15" s="24" t="n">
        <v>0.2</v>
      </c>
      <c r="UI15" s="34" t="n">
        <f aca="false">UH15/UF15</f>
        <v>0.952380952380952</v>
      </c>
      <c r="UJ15" s="9" t="s">
        <v>1060</v>
      </c>
      <c r="UK15" s="5" t="n">
        <v>999</v>
      </c>
      <c r="UL15" s="5" t="n">
        <v>999</v>
      </c>
      <c r="UM15" s="5" t="n">
        <v>999</v>
      </c>
      <c r="UN15" s="5" t="n">
        <v>999</v>
      </c>
      <c r="UO15" s="34" t="n">
        <v>999</v>
      </c>
      <c r="UP15" s="34" t="n">
        <v>999</v>
      </c>
      <c r="UQ15" s="5" t="n">
        <v>999</v>
      </c>
      <c r="UR15" s="5" t="n">
        <v>999</v>
      </c>
      <c r="US15" s="5" t="n">
        <v>999</v>
      </c>
      <c r="UT15" s="5" t="n">
        <v>999</v>
      </c>
      <c r="UU15" s="5" t="n">
        <v>999</v>
      </c>
      <c r="UV15" s="5" t="n">
        <v>999</v>
      </c>
      <c r="UW15" s="34" t="n">
        <v>999</v>
      </c>
      <c r="UX15" s="34" t="n">
        <v>999</v>
      </c>
      <c r="UY15" s="5" t="n">
        <v>999</v>
      </c>
      <c r="UZ15" s="5" t="n">
        <v>999</v>
      </c>
      <c r="VA15" s="5" t="n">
        <v>999</v>
      </c>
      <c r="VB15" s="5" t="n">
        <v>999</v>
      </c>
      <c r="VC15" s="34" t="n">
        <v>999</v>
      </c>
      <c r="VD15" s="34" t="n">
        <v>999</v>
      </c>
      <c r="VE15" s="8"/>
      <c r="VF15" s="5" t="n">
        <v>999</v>
      </c>
      <c r="VG15" s="5" t="n">
        <v>999</v>
      </c>
      <c r="VH15" s="34" t="n">
        <v>999</v>
      </c>
      <c r="VI15" s="34" t="n">
        <v>999</v>
      </c>
      <c r="VJ15" s="24" t="n">
        <v>0.417156155814238</v>
      </c>
      <c r="VK15" s="24" t="n">
        <v>0.4938</v>
      </c>
      <c r="VL15" s="24" t="n">
        <v>0.402763476187107</v>
      </c>
      <c r="VM15" s="24" t="n">
        <v>0.4813</v>
      </c>
      <c r="VN15" s="24" t="n">
        <v>0.433390990228794</v>
      </c>
      <c r="VO15" s="24" t="n">
        <v>0.5079</v>
      </c>
      <c r="VP15" s="34" t="n">
        <f aca="false">VO15/VM15</f>
        <v>1.05526698524829</v>
      </c>
      <c r="VQ15" s="9" t="s">
        <v>1064</v>
      </c>
      <c r="VR15" s="5" t="n">
        <v>999</v>
      </c>
      <c r="VS15" s="5" t="n">
        <v>999</v>
      </c>
      <c r="VT15" s="5" t="n">
        <v>999</v>
      </c>
      <c r="VU15" s="5" t="n">
        <v>999</v>
      </c>
      <c r="VV15" s="34" t="n">
        <v>999</v>
      </c>
      <c r="VW15" s="34" t="n">
        <v>999</v>
      </c>
      <c r="VX15" s="5" t="n">
        <v>999</v>
      </c>
      <c r="VY15" s="5" t="n">
        <v>999</v>
      </c>
      <c r="VZ15" s="5" t="n">
        <v>999</v>
      </c>
      <c r="WA15" s="5" t="n">
        <v>999</v>
      </c>
      <c r="WB15" s="5" t="n">
        <v>999</v>
      </c>
      <c r="WC15" s="5" t="n">
        <v>999</v>
      </c>
      <c r="WD15" s="34" t="n">
        <v>999</v>
      </c>
      <c r="WE15" s="34" t="n">
        <v>999</v>
      </c>
      <c r="WF15" s="5" t="n">
        <v>999</v>
      </c>
      <c r="WG15" s="5" t="n">
        <v>999</v>
      </c>
      <c r="WH15" s="5" t="n">
        <v>999</v>
      </c>
      <c r="WI15" s="5" t="n">
        <v>999</v>
      </c>
      <c r="WJ15" s="34" t="n">
        <v>999</v>
      </c>
      <c r="WK15" s="34" t="n">
        <v>999</v>
      </c>
      <c r="WL15" s="8"/>
      <c r="WM15" s="5" t="n">
        <v>999</v>
      </c>
      <c r="WN15" s="5" t="n">
        <v>999</v>
      </c>
      <c r="WO15" s="34" t="n">
        <v>999</v>
      </c>
      <c r="WP15" s="34" t="n">
        <v>999</v>
      </c>
      <c r="WQ15" s="5" t="n">
        <v>2015</v>
      </c>
      <c r="WR15" s="33" t="n">
        <v>0.805594632691053</v>
      </c>
      <c r="WS15" s="33" t="n">
        <v>0.28030303030303</v>
      </c>
      <c r="WT15" s="33" t="n">
        <v>0.76010101010101</v>
      </c>
      <c r="WU15" s="5" t="n">
        <v>1</v>
      </c>
      <c r="WV15" s="5" t="s">
        <v>1050</v>
      </c>
      <c r="WW15" s="5" t="n">
        <v>1</v>
      </c>
      <c r="WX15" s="5" t="s">
        <v>1050</v>
      </c>
      <c r="WY15" s="5" t="n">
        <v>1</v>
      </c>
      <c r="WZ15" s="5" t="s">
        <v>1050</v>
      </c>
      <c r="XA15" s="5" t="n">
        <v>1</v>
      </c>
      <c r="XB15" s="5" t="s">
        <v>1050</v>
      </c>
      <c r="XC15" s="5" t="n">
        <v>0</v>
      </c>
      <c r="XD15" s="5" t="s">
        <v>1051</v>
      </c>
      <c r="XE15" s="5" t="n">
        <v>1</v>
      </c>
      <c r="XF15" s="5" t="s">
        <v>1050</v>
      </c>
      <c r="XG15" s="5" t="n">
        <v>0</v>
      </c>
      <c r="XH15" s="5" t="s">
        <v>1051</v>
      </c>
      <c r="XI15" s="5" t="n">
        <v>1</v>
      </c>
      <c r="XJ15" s="5" t="s">
        <v>1050</v>
      </c>
      <c r="XK15" s="5" t="n">
        <v>0</v>
      </c>
      <c r="XL15" s="5" t="s">
        <v>1051</v>
      </c>
      <c r="XM15" s="5" t="n">
        <v>0</v>
      </c>
      <c r="XN15" s="5" t="s">
        <v>1051</v>
      </c>
      <c r="XO15" s="5" t="n">
        <v>0</v>
      </c>
      <c r="XP15" s="5" t="s">
        <v>1051</v>
      </c>
      <c r="XQ15" s="5" t="n">
        <v>0</v>
      </c>
      <c r="XR15" s="5" t="s">
        <v>1051</v>
      </c>
      <c r="XS15" s="5" t="n">
        <v>0</v>
      </c>
      <c r="XT15" s="5" t="s">
        <v>1051</v>
      </c>
      <c r="XU15" s="5" t="n">
        <v>0</v>
      </c>
      <c r="XV15" s="5" t="s">
        <v>1051</v>
      </c>
      <c r="XW15" s="5" t="n">
        <v>0</v>
      </c>
      <c r="XX15" s="5" t="s">
        <v>1051</v>
      </c>
      <c r="XY15" s="5" t="n">
        <v>1</v>
      </c>
      <c r="XZ15" s="5" t="s">
        <v>1050</v>
      </c>
      <c r="YA15" s="5" t="n">
        <v>1</v>
      </c>
      <c r="YB15" s="5" t="s">
        <v>1050</v>
      </c>
      <c r="YC15" s="5" t="n">
        <v>1</v>
      </c>
      <c r="YD15" s="5" t="s">
        <v>1050</v>
      </c>
      <c r="YE15" s="5" t="n">
        <v>1</v>
      </c>
      <c r="YF15" s="5" t="s">
        <v>1050</v>
      </c>
      <c r="YG15" s="5" t="n">
        <v>0</v>
      </c>
      <c r="YH15" s="5" t="s">
        <v>1051</v>
      </c>
      <c r="YI15" s="33" t="n">
        <v>0.473684210526316</v>
      </c>
      <c r="YJ15" s="33" t="n">
        <v>1</v>
      </c>
      <c r="YK15" s="5" t="n">
        <v>1</v>
      </c>
      <c r="YL15" s="5" t="s">
        <v>1050</v>
      </c>
      <c r="YM15" s="5" t="n">
        <v>0.66</v>
      </c>
      <c r="YN15" s="5" t="s">
        <v>1078</v>
      </c>
      <c r="YO15" s="5" t="n">
        <v>1</v>
      </c>
      <c r="YP15" s="5" t="s">
        <v>1050</v>
      </c>
      <c r="YQ15" s="5" t="n">
        <v>0.66</v>
      </c>
      <c r="YR15" s="5" t="s">
        <v>1091</v>
      </c>
      <c r="YS15" s="33" t="n">
        <v>0.83</v>
      </c>
      <c r="YT15" s="33" t="n">
        <v>1</v>
      </c>
      <c r="YU15" s="5" t="n">
        <v>1</v>
      </c>
      <c r="YV15" s="5" t="s">
        <v>1050</v>
      </c>
      <c r="YW15" s="5" t="n">
        <v>1</v>
      </c>
      <c r="YX15" s="5" t="s">
        <v>1050</v>
      </c>
      <c r="YY15" s="5" t="n">
        <v>1</v>
      </c>
      <c r="YZ15" s="5" t="s">
        <v>1050</v>
      </c>
      <c r="ZA15" s="5" t="n">
        <v>1</v>
      </c>
      <c r="ZB15" s="5" t="s">
        <v>1050</v>
      </c>
      <c r="ZC15" s="5" t="n">
        <v>1</v>
      </c>
      <c r="ZD15" s="5" t="s">
        <v>1050</v>
      </c>
      <c r="ZE15" s="5" t="n">
        <v>1</v>
      </c>
      <c r="ZF15" s="5" t="s">
        <v>1050</v>
      </c>
      <c r="ZG15" s="5" t="n">
        <v>1</v>
      </c>
      <c r="ZH15" s="5" t="s">
        <v>1050</v>
      </c>
      <c r="ZI15" s="5" t="n">
        <v>1</v>
      </c>
      <c r="ZJ15" s="5" t="s">
        <v>1050</v>
      </c>
      <c r="ZK15" s="5" t="n">
        <v>999</v>
      </c>
      <c r="ZL15" s="5" t="n">
        <v>999</v>
      </c>
      <c r="ZM15" s="5" t="n">
        <v>999</v>
      </c>
      <c r="ZN15" s="5" t="n">
        <v>999</v>
      </c>
      <c r="ZO15" s="5" t="n">
        <v>999</v>
      </c>
      <c r="ZP15" s="5" t="n">
        <v>999</v>
      </c>
      <c r="ZQ15" s="34" t="n">
        <v>999</v>
      </c>
      <c r="ZR15" s="34" t="n">
        <v>999</v>
      </c>
      <c r="ZS15" s="5" t="n">
        <v>999</v>
      </c>
      <c r="ZT15" s="5" t="n">
        <v>999</v>
      </c>
      <c r="ZU15" s="5" t="n">
        <v>999</v>
      </c>
      <c r="ZV15" s="5" t="n">
        <v>999</v>
      </c>
      <c r="ZW15" s="34" t="n">
        <v>999</v>
      </c>
      <c r="ZX15" s="34" t="n">
        <v>999</v>
      </c>
      <c r="ZY15" s="5" t="n">
        <v>999</v>
      </c>
      <c r="ZZ15" s="5" t="n">
        <v>999</v>
      </c>
      <c r="AAA15" s="5" t="n">
        <v>999</v>
      </c>
      <c r="AAB15" s="5" t="n">
        <v>999</v>
      </c>
      <c r="AAC15" s="5" t="n">
        <v>999</v>
      </c>
      <c r="AAD15" s="5" t="n">
        <v>999</v>
      </c>
      <c r="AAE15" s="34" t="n">
        <v>999</v>
      </c>
      <c r="AAF15" s="34" t="n">
        <v>999</v>
      </c>
      <c r="AAG15" s="5" t="n">
        <v>999</v>
      </c>
      <c r="AAH15" s="5" t="n">
        <v>999</v>
      </c>
      <c r="AAI15" s="5" t="n">
        <v>999</v>
      </c>
      <c r="AAJ15" s="5" t="n">
        <v>999</v>
      </c>
      <c r="AAK15" s="34" t="n">
        <v>999</v>
      </c>
      <c r="AAL15" s="34" t="n">
        <v>999</v>
      </c>
      <c r="AAM15" s="8"/>
      <c r="AAN15" s="5" t="n">
        <v>999</v>
      </c>
      <c r="AAO15" s="5" t="n">
        <v>999</v>
      </c>
      <c r="AAP15" s="34" t="n">
        <v>999</v>
      </c>
      <c r="AAQ15" s="34" t="n">
        <v>999</v>
      </c>
      <c r="AAR15" s="5" t="n">
        <v>999</v>
      </c>
      <c r="AAS15" s="5" t="n">
        <v>999</v>
      </c>
      <c r="AAT15" s="5" t="n">
        <v>999</v>
      </c>
      <c r="AAU15" s="5" t="n">
        <v>999</v>
      </c>
      <c r="AAV15" s="5" t="n">
        <v>999</v>
      </c>
      <c r="AAW15" s="5" t="n">
        <v>999</v>
      </c>
      <c r="AAX15" s="34" t="n">
        <v>999</v>
      </c>
      <c r="AAY15" s="34" t="n">
        <v>999</v>
      </c>
      <c r="AAZ15" s="5" t="n">
        <v>999</v>
      </c>
      <c r="ABA15" s="5" t="n">
        <v>999</v>
      </c>
      <c r="ABB15" s="5" t="n">
        <v>999</v>
      </c>
      <c r="ABC15" s="5" t="n">
        <v>999</v>
      </c>
      <c r="ABD15" s="34" t="n">
        <v>999</v>
      </c>
      <c r="ABE15" s="34" t="n">
        <v>999</v>
      </c>
      <c r="ABF15" s="5" t="n">
        <v>999</v>
      </c>
      <c r="ABG15" s="5" t="n">
        <v>999</v>
      </c>
      <c r="ABH15" s="5" t="n">
        <v>999</v>
      </c>
      <c r="ABI15" s="5" t="n">
        <v>999</v>
      </c>
      <c r="ABJ15" s="5" t="n">
        <v>999</v>
      </c>
      <c r="ABK15" s="5" t="n">
        <v>999</v>
      </c>
      <c r="ABL15" s="34" t="n">
        <v>999</v>
      </c>
      <c r="ABM15" s="34" t="n">
        <v>999</v>
      </c>
      <c r="ABN15" s="5" t="n">
        <v>999</v>
      </c>
      <c r="ABO15" s="5" t="n">
        <v>999</v>
      </c>
      <c r="ABP15" s="5" t="n">
        <v>999</v>
      </c>
      <c r="ABQ15" s="5" t="n">
        <v>999</v>
      </c>
      <c r="ABR15" s="34" t="n">
        <v>999</v>
      </c>
      <c r="ABS15" s="34" t="n">
        <v>999</v>
      </c>
      <c r="ABT15" s="8"/>
      <c r="ABU15" s="5" t="n">
        <v>999</v>
      </c>
      <c r="ABV15" s="5" t="n">
        <v>999</v>
      </c>
      <c r="ABW15" s="34" t="n">
        <v>999</v>
      </c>
      <c r="ABX15" s="34" t="n">
        <v>999</v>
      </c>
      <c r="ABY15" s="5" t="n">
        <v>999</v>
      </c>
      <c r="ABZ15" s="5" t="n">
        <v>999</v>
      </c>
      <c r="ACA15" s="5" t="n">
        <v>999</v>
      </c>
      <c r="ACB15" s="5" t="n">
        <v>999</v>
      </c>
      <c r="ACC15" s="5" t="n">
        <v>999</v>
      </c>
      <c r="ACD15" s="5" t="n">
        <v>999</v>
      </c>
      <c r="ACE15" s="34" t="n">
        <v>999</v>
      </c>
      <c r="ACF15" s="34" t="n">
        <v>999</v>
      </c>
      <c r="ACG15" s="5" t="n">
        <v>999</v>
      </c>
      <c r="ACH15" s="5" t="n">
        <v>999</v>
      </c>
      <c r="ACI15" s="5" t="n">
        <v>999</v>
      </c>
      <c r="ACJ15" s="5" t="n">
        <v>999</v>
      </c>
      <c r="ACK15" s="34" t="n">
        <v>999</v>
      </c>
      <c r="ACL15" s="34" t="n">
        <v>999</v>
      </c>
      <c r="ACM15" s="5" t="n">
        <v>999</v>
      </c>
      <c r="ACN15" s="5" t="n">
        <v>999</v>
      </c>
      <c r="ACO15" s="5" t="n">
        <v>999</v>
      </c>
      <c r="ACP15" s="5" t="n">
        <v>999</v>
      </c>
      <c r="ACQ15" s="5" t="n">
        <v>999</v>
      </c>
      <c r="ACR15" s="5" t="n">
        <v>999</v>
      </c>
      <c r="ACS15" s="34" t="n">
        <v>999</v>
      </c>
      <c r="ACT15" s="34" t="n">
        <v>999</v>
      </c>
      <c r="ACU15" s="5" t="n">
        <v>999</v>
      </c>
      <c r="ACV15" s="5" t="n">
        <v>999</v>
      </c>
      <c r="ACW15" s="5" t="n">
        <v>999</v>
      </c>
      <c r="ACX15" s="5" t="n">
        <v>999</v>
      </c>
      <c r="ACY15" s="34" t="n">
        <v>999</v>
      </c>
      <c r="ACZ15" s="34" t="n">
        <v>999</v>
      </c>
      <c r="ADA15" s="8"/>
      <c r="ADB15" s="5" t="n">
        <v>999</v>
      </c>
      <c r="ADC15" s="5" t="n">
        <v>999</v>
      </c>
      <c r="ADD15" s="34" t="n">
        <v>999</v>
      </c>
      <c r="ADE15" s="34" t="n">
        <v>999</v>
      </c>
      <c r="ADF15" s="24" t="n">
        <v>0.778929241241276</v>
      </c>
      <c r="ADG15" s="24" t="n">
        <v>0.808</v>
      </c>
      <c r="ADH15" s="5" t="n">
        <v>999</v>
      </c>
      <c r="ADI15" s="5" t="n">
        <v>999</v>
      </c>
      <c r="ADJ15" s="5" t="n">
        <v>999</v>
      </c>
      <c r="ADK15" s="5" t="n">
        <v>999</v>
      </c>
      <c r="ADL15" s="34" t="n">
        <v>999</v>
      </c>
      <c r="ADM15" s="34" t="n">
        <v>999</v>
      </c>
      <c r="ADN15" s="24" t="n">
        <v>0.701784731699365</v>
      </c>
      <c r="ADO15" s="24" t="n">
        <v>0.741</v>
      </c>
      <c r="ADP15" s="24" t="n">
        <v>0.613126138420798</v>
      </c>
      <c r="ADQ15" s="24" t="n">
        <v>0.664</v>
      </c>
      <c r="ADR15" s="35" t="n">
        <f aca="false">ADQ15/ADO15</f>
        <v>0.89608636977058</v>
      </c>
      <c r="ADS15" s="34" t="s">
        <v>1065</v>
      </c>
      <c r="ADT15" s="5" t="n">
        <v>999</v>
      </c>
      <c r="ADU15" s="5" t="n">
        <v>999</v>
      </c>
      <c r="ADV15" s="5" t="n">
        <v>999</v>
      </c>
      <c r="ADW15" s="5" t="n">
        <v>999</v>
      </c>
      <c r="ADX15" s="5" t="n">
        <v>999</v>
      </c>
      <c r="ADY15" s="5" t="n">
        <v>999</v>
      </c>
      <c r="ADZ15" s="34" t="n">
        <v>999</v>
      </c>
      <c r="AEA15" s="34" t="n">
        <v>999</v>
      </c>
      <c r="AEB15" s="5" t="n">
        <v>999</v>
      </c>
      <c r="AEC15" s="5" t="n">
        <v>999</v>
      </c>
      <c r="AED15" s="5" t="n">
        <v>999</v>
      </c>
      <c r="AEE15" s="5" t="n">
        <v>999</v>
      </c>
      <c r="AEF15" s="34" t="n">
        <v>999</v>
      </c>
      <c r="AEG15" s="34" t="n">
        <v>999</v>
      </c>
      <c r="AEH15" s="8"/>
      <c r="AEI15" s="5" t="n">
        <v>999</v>
      </c>
      <c r="AEJ15" s="5" t="n">
        <v>999</v>
      </c>
      <c r="AEK15" s="34" t="n">
        <v>999</v>
      </c>
      <c r="AEL15" s="34" t="n">
        <v>999</v>
      </c>
      <c r="AEM15" s="24" t="n">
        <v>0.853770904362719</v>
      </c>
      <c r="AEN15" s="24" t="n">
        <v>0.873</v>
      </c>
      <c r="AEO15" s="5" t="n">
        <v>999</v>
      </c>
      <c r="AEP15" s="5" t="n">
        <v>999</v>
      </c>
      <c r="AEQ15" s="5" t="n">
        <v>999</v>
      </c>
      <c r="AER15" s="5" t="n">
        <v>999</v>
      </c>
      <c r="AES15" s="34" t="n">
        <v>999</v>
      </c>
      <c r="AET15" s="34" t="n">
        <v>999</v>
      </c>
      <c r="AEU15" s="5" t="n">
        <v>999</v>
      </c>
      <c r="AEV15" s="5" t="n">
        <v>999</v>
      </c>
      <c r="AEW15" s="5" t="n">
        <v>999</v>
      </c>
      <c r="AEX15" s="5" t="n">
        <v>999</v>
      </c>
      <c r="AEY15" s="34" t="n">
        <v>999</v>
      </c>
      <c r="AEZ15" s="34" t="n">
        <v>999</v>
      </c>
      <c r="AFA15" s="5" t="n">
        <v>999</v>
      </c>
      <c r="AFB15" s="5" t="n">
        <v>999</v>
      </c>
      <c r="AFC15" s="5" t="n">
        <v>999</v>
      </c>
      <c r="AFD15" s="5" t="n">
        <v>999</v>
      </c>
      <c r="AFE15" s="5" t="n">
        <v>999</v>
      </c>
      <c r="AFF15" s="5" t="n">
        <v>999</v>
      </c>
      <c r="AFG15" s="34" t="n">
        <v>999</v>
      </c>
      <c r="AFH15" s="34" t="n">
        <v>999</v>
      </c>
      <c r="AFI15" s="5" t="n">
        <v>999</v>
      </c>
      <c r="AFJ15" s="5" t="n">
        <v>999</v>
      </c>
      <c r="AFK15" s="5" t="n">
        <v>999</v>
      </c>
      <c r="AFL15" s="5" t="n">
        <v>999</v>
      </c>
      <c r="AFM15" s="34" t="n">
        <v>999</v>
      </c>
      <c r="AFN15" s="34" t="n">
        <v>999</v>
      </c>
      <c r="AFO15" s="8"/>
      <c r="AFP15" s="5" t="n">
        <v>999</v>
      </c>
      <c r="AFQ15" s="5" t="n">
        <v>999</v>
      </c>
      <c r="AFR15" s="34" t="n">
        <v>999</v>
      </c>
      <c r="AFS15" s="34" t="n">
        <v>999</v>
      </c>
      <c r="AFT15" s="24" t="n">
        <v>0.617731812979706</v>
      </c>
      <c r="AFU15" s="24" t="n">
        <v>0.668</v>
      </c>
      <c r="AFV15" s="5" t="n">
        <v>999</v>
      </c>
      <c r="AFW15" s="5" t="n">
        <v>999</v>
      </c>
      <c r="AFX15" s="5" t="n">
        <v>999</v>
      </c>
      <c r="AFY15" s="5" t="n">
        <v>999</v>
      </c>
      <c r="AFZ15" s="34" t="n">
        <v>999</v>
      </c>
      <c r="AGA15" s="34" t="n">
        <v>999</v>
      </c>
      <c r="AGB15" s="5" t="n">
        <v>999</v>
      </c>
      <c r="AGC15" s="5" t="n">
        <v>999</v>
      </c>
      <c r="AGD15" s="5" t="n">
        <v>999</v>
      </c>
      <c r="AGE15" s="5" t="n">
        <v>999</v>
      </c>
      <c r="AGF15" s="34" t="n">
        <v>999</v>
      </c>
      <c r="AGG15" s="34" t="n">
        <v>999</v>
      </c>
      <c r="AGH15" s="5" t="n">
        <v>999</v>
      </c>
      <c r="AGI15" s="5" t="n">
        <v>999</v>
      </c>
      <c r="AGJ15" s="5" t="n">
        <v>999</v>
      </c>
      <c r="AGK15" s="5" t="n">
        <v>999</v>
      </c>
      <c r="AGL15" s="5" t="n">
        <v>999</v>
      </c>
      <c r="AGM15" s="5" t="n">
        <v>999</v>
      </c>
      <c r="AGN15" s="34" t="n">
        <v>999</v>
      </c>
      <c r="AGO15" s="34" t="n">
        <v>999</v>
      </c>
      <c r="AGP15" s="5" t="n">
        <v>999</v>
      </c>
      <c r="AGQ15" s="5" t="n">
        <v>999</v>
      </c>
      <c r="AGR15" s="5" t="n">
        <v>999</v>
      </c>
      <c r="AGS15" s="5" t="n">
        <v>999</v>
      </c>
      <c r="AGT15" s="34" t="n">
        <v>999</v>
      </c>
      <c r="AGU15" s="34" t="n">
        <v>999</v>
      </c>
      <c r="AGV15" s="8"/>
      <c r="AGW15" s="5" t="n">
        <v>999</v>
      </c>
      <c r="AGX15" s="5" t="n">
        <v>999</v>
      </c>
      <c r="AGY15" s="34" t="n">
        <v>999</v>
      </c>
      <c r="AGZ15" s="34" t="n">
        <v>999</v>
      </c>
      <c r="AHA15" s="5" t="n">
        <v>2014</v>
      </c>
      <c r="AHB15" s="5" t="n">
        <v>999</v>
      </c>
      <c r="AHC15" s="5" t="n">
        <v>999</v>
      </c>
      <c r="AHD15" s="5" t="n">
        <v>999</v>
      </c>
      <c r="AHE15" s="5" t="n">
        <v>999</v>
      </c>
      <c r="AHF15" s="5" t="n">
        <v>999</v>
      </c>
      <c r="AHG15" s="5" t="n">
        <v>999</v>
      </c>
      <c r="AHH15" s="34" t="n">
        <v>999</v>
      </c>
      <c r="AHI15" s="34" t="n">
        <v>999</v>
      </c>
      <c r="AHJ15" s="5" t="n">
        <v>999</v>
      </c>
      <c r="AHK15" s="5" t="n">
        <v>999</v>
      </c>
      <c r="AHL15" s="5" t="n">
        <v>999</v>
      </c>
      <c r="AHM15" s="5" t="n">
        <v>999</v>
      </c>
      <c r="AHN15" s="34" t="n">
        <v>999</v>
      </c>
      <c r="AHO15" s="34" t="n">
        <v>999</v>
      </c>
      <c r="AHP15" s="5" t="n">
        <v>999</v>
      </c>
      <c r="AHQ15" s="5" t="n">
        <v>999</v>
      </c>
      <c r="AHR15" s="5" t="n">
        <v>999</v>
      </c>
      <c r="AHS15" s="5" t="n">
        <v>999</v>
      </c>
      <c r="AHT15" s="5" t="n">
        <v>999</v>
      </c>
      <c r="AHU15" s="5" t="n">
        <v>999</v>
      </c>
      <c r="AHV15" s="34" t="n">
        <v>999</v>
      </c>
      <c r="AHW15" s="34" t="n">
        <v>999</v>
      </c>
      <c r="AHX15" s="5" t="n">
        <v>999</v>
      </c>
      <c r="AHY15" s="5" t="n">
        <v>999</v>
      </c>
      <c r="AHZ15" s="5" t="n">
        <v>999</v>
      </c>
      <c r="AIA15" s="5" t="n">
        <v>999</v>
      </c>
      <c r="AIB15" s="34" t="n">
        <v>999</v>
      </c>
      <c r="AIC15" s="34" t="n">
        <v>999</v>
      </c>
      <c r="AID15" s="8"/>
      <c r="AIE15" s="5" t="n">
        <v>999</v>
      </c>
      <c r="AIF15" s="5" t="n">
        <v>999</v>
      </c>
      <c r="AIG15" s="34" t="n">
        <v>999</v>
      </c>
      <c r="AIH15" s="34" t="n">
        <v>999</v>
      </c>
      <c r="AII15" s="24" t="n">
        <v>0.9832</v>
      </c>
      <c r="AIJ15" s="24" t="n">
        <v>0.9832</v>
      </c>
      <c r="AIK15" s="24" t="n">
        <v>0.9762</v>
      </c>
      <c r="AIL15" s="24" t="n">
        <v>0.9762</v>
      </c>
      <c r="AIM15" s="24" t="n">
        <v>0.9762</v>
      </c>
      <c r="AIN15" s="24" t="n">
        <v>0.9762</v>
      </c>
      <c r="AIO15" s="34" t="n">
        <f aca="false">AIN15/AIL15</f>
        <v>1</v>
      </c>
      <c r="AIP15" s="9" t="s">
        <v>1069</v>
      </c>
      <c r="AIQ15" s="5" t="n">
        <v>999</v>
      </c>
      <c r="AIR15" s="5" t="n">
        <v>999</v>
      </c>
      <c r="AIS15" s="5" t="n">
        <v>999</v>
      </c>
      <c r="AIT15" s="5" t="n">
        <v>999</v>
      </c>
      <c r="AIU15" s="34" t="n">
        <v>999</v>
      </c>
      <c r="AIV15" s="34" t="n">
        <v>999</v>
      </c>
      <c r="AIW15" s="5" t="n">
        <v>999</v>
      </c>
      <c r="AIX15" s="5" t="n">
        <v>999</v>
      </c>
      <c r="AIY15" s="5" t="n">
        <v>999</v>
      </c>
      <c r="AIZ15" s="5" t="n">
        <v>999</v>
      </c>
      <c r="AJA15" s="5" t="n">
        <v>999</v>
      </c>
      <c r="AJB15" s="5" t="n">
        <v>999</v>
      </c>
      <c r="AJC15" s="34" t="n">
        <v>999</v>
      </c>
      <c r="AJD15" s="34" t="n">
        <v>999</v>
      </c>
      <c r="AJE15" s="5" t="n">
        <v>999</v>
      </c>
      <c r="AJF15" s="5" t="n">
        <v>999</v>
      </c>
      <c r="AJG15" s="5" t="n">
        <v>999</v>
      </c>
      <c r="AJH15" s="5" t="n">
        <v>999</v>
      </c>
      <c r="AJI15" s="34" t="n">
        <v>999</v>
      </c>
      <c r="AJJ15" s="34" t="n">
        <v>999</v>
      </c>
      <c r="AJK15" s="8"/>
      <c r="AJL15" s="5" t="n">
        <v>999</v>
      </c>
      <c r="AJM15" s="5" t="n">
        <v>999</v>
      </c>
      <c r="AJN15" s="34" t="n">
        <v>999</v>
      </c>
      <c r="AJO15" s="34" t="n">
        <v>999</v>
      </c>
      <c r="AJP15" s="7" t="s">
        <v>1055</v>
      </c>
      <c r="AJQ15" s="33" t="n">
        <v>0.936135996548642</v>
      </c>
      <c r="AJR15" s="33" t="n">
        <v>0.553030303030303</v>
      </c>
      <c r="AJS15" s="33" t="n">
        <v>0.851010101010101</v>
      </c>
      <c r="AJT15" s="5" t="n">
        <v>1</v>
      </c>
      <c r="AJU15" s="5" t="s">
        <v>1050</v>
      </c>
      <c r="AJV15" s="5" t="n">
        <v>0.66</v>
      </c>
      <c r="AJW15" s="5" t="s">
        <v>1106</v>
      </c>
      <c r="AJX15" s="24" t="n">
        <v>0</v>
      </c>
      <c r="AJY15" s="24" t="n">
        <v>0.058</v>
      </c>
      <c r="AJZ15" s="24" t="n">
        <v>999</v>
      </c>
      <c r="AKA15" s="24" t="n">
        <v>999</v>
      </c>
      <c r="AKB15" s="24" t="n">
        <v>999</v>
      </c>
      <c r="AKC15" s="24" t="n">
        <v>999</v>
      </c>
      <c r="AKD15" s="33" t="n">
        <v>0.553333333333333</v>
      </c>
      <c r="AKE15" s="33" t="n">
        <v>1</v>
      </c>
      <c r="AKF15" s="5" t="n">
        <v>997</v>
      </c>
      <c r="AKG15" s="5" t="s">
        <v>1052</v>
      </c>
      <c r="AKH15" s="5" t="n">
        <v>0</v>
      </c>
      <c r="AKI15" s="5" t="s">
        <v>1051</v>
      </c>
      <c r="AKJ15" s="24" t="n">
        <v>0.99</v>
      </c>
      <c r="AKK15" s="38" t="n">
        <v>0.01</v>
      </c>
      <c r="AKL15" s="24" t="n">
        <v>0.988485897981317</v>
      </c>
      <c r="AKM15" s="38" t="n">
        <v>0.01</v>
      </c>
      <c r="AKN15" s="33" t="n">
        <v>0.659495299327106</v>
      </c>
      <c r="AKO15" s="33" t="n">
        <v>1</v>
      </c>
      <c r="AKP15" s="5" t="n">
        <v>0.66</v>
      </c>
      <c r="AKQ15" s="5" t="s">
        <v>1070</v>
      </c>
      <c r="AKR15" s="5" t="n">
        <v>1</v>
      </c>
      <c r="AKS15" s="5" t="s">
        <v>1050</v>
      </c>
      <c r="AKT15" s="5" t="n">
        <v>0.66</v>
      </c>
      <c r="AKU15" s="5" t="s">
        <v>1070</v>
      </c>
      <c r="AKV15" s="5" t="n">
        <v>1</v>
      </c>
      <c r="AKW15" s="5" t="s">
        <v>1050</v>
      </c>
      <c r="AKX15" s="33" t="n">
        <v>0.83</v>
      </c>
      <c r="AKY15" s="33" t="n">
        <v>1</v>
      </c>
      <c r="AKZ15" s="5" t="s">
        <v>1071</v>
      </c>
      <c r="ALA15" s="5" t="s">
        <v>1050</v>
      </c>
      <c r="ALB15" s="24" t="n">
        <v>0.993206679808977</v>
      </c>
      <c r="ALC15" s="0" t="n">
        <v>0.59</v>
      </c>
      <c r="ALD15" s="5" t="s">
        <v>1071</v>
      </c>
      <c r="ALE15" s="5" t="s">
        <v>1050</v>
      </c>
      <c r="ALF15" s="5" t="s">
        <v>1071</v>
      </c>
      <c r="ALG15" s="5" t="s">
        <v>1050</v>
      </c>
      <c r="ALH15" s="24" t="n">
        <v>1</v>
      </c>
      <c r="ALI15" s="36" t="n">
        <v>0</v>
      </c>
      <c r="ALJ15" s="5" t="s">
        <v>1071</v>
      </c>
      <c r="ALK15" s="5" t="s">
        <v>1050</v>
      </c>
      <c r="ALL15" s="5" t="s">
        <v>1071</v>
      </c>
      <c r="ALM15" s="5" t="s">
        <v>1050</v>
      </c>
      <c r="ALN15" s="33" t="n">
        <v>0.999029525686997</v>
      </c>
      <c r="ALO15" s="33" t="n">
        <v>1</v>
      </c>
      <c r="ALP15" s="33" t="n">
        <v>1</v>
      </c>
    </row>
    <row r="16" customFormat="false" ht="15" hidden="false" customHeight="false" outlineLevel="0" collapsed="false">
      <c r="A16" s="5" t="s">
        <v>1111</v>
      </c>
      <c r="B16" s="5" t="n">
        <v>1</v>
      </c>
      <c r="C16" s="5" t="s">
        <v>1050</v>
      </c>
      <c r="D16" s="5" t="n">
        <v>1</v>
      </c>
      <c r="E16" s="5" t="s">
        <v>1050</v>
      </c>
      <c r="F16" s="5" t="n">
        <v>1</v>
      </c>
      <c r="G16" s="5" t="s">
        <v>1050</v>
      </c>
      <c r="H16" s="5" t="n">
        <v>1</v>
      </c>
      <c r="I16" s="5" t="s">
        <v>1050</v>
      </c>
      <c r="J16" s="5" t="n">
        <v>0</v>
      </c>
      <c r="K16" s="5" t="s">
        <v>1051</v>
      </c>
      <c r="L16" s="5" t="n">
        <v>1</v>
      </c>
      <c r="M16" s="5" t="s">
        <v>1050</v>
      </c>
      <c r="N16" s="5" t="n">
        <v>1</v>
      </c>
      <c r="O16" s="5" t="s">
        <v>1050</v>
      </c>
      <c r="P16" s="5" t="n">
        <v>1</v>
      </c>
      <c r="Q16" s="5" t="s">
        <v>1050</v>
      </c>
      <c r="R16" s="5" t="n">
        <v>1</v>
      </c>
      <c r="S16" s="5" t="s">
        <v>1050</v>
      </c>
      <c r="T16" s="5" t="n">
        <v>1</v>
      </c>
      <c r="U16" s="5" t="s">
        <v>1050</v>
      </c>
      <c r="V16" s="5" t="n">
        <v>1</v>
      </c>
      <c r="W16" s="5" t="s">
        <v>1050</v>
      </c>
      <c r="X16" s="5" t="n">
        <v>1</v>
      </c>
      <c r="Y16" s="5" t="s">
        <v>1050</v>
      </c>
      <c r="Z16" s="5" t="n">
        <v>0</v>
      </c>
      <c r="AA16" s="5" t="s">
        <v>1051</v>
      </c>
      <c r="AB16" s="5" t="n">
        <v>0</v>
      </c>
      <c r="AC16" s="5" t="s">
        <v>1051</v>
      </c>
      <c r="AD16" s="5" t="n">
        <v>1</v>
      </c>
      <c r="AE16" s="5" t="s">
        <v>1075</v>
      </c>
      <c r="AF16" s="5" t="n">
        <v>1</v>
      </c>
      <c r="AG16" s="5" t="s">
        <v>1075</v>
      </c>
      <c r="AH16" s="5" t="n">
        <v>1</v>
      </c>
      <c r="AI16" s="5" t="s">
        <v>1050</v>
      </c>
      <c r="AJ16" s="5" t="n">
        <v>1</v>
      </c>
      <c r="AK16" s="5" t="s">
        <v>1050</v>
      </c>
      <c r="AL16" s="5" t="n">
        <v>1</v>
      </c>
      <c r="AM16" s="5" t="s">
        <v>1050</v>
      </c>
      <c r="AN16" s="5" t="n">
        <v>1</v>
      </c>
      <c r="AO16" s="5" t="s">
        <v>1050</v>
      </c>
      <c r="AP16" s="5" t="n">
        <v>1</v>
      </c>
      <c r="AQ16" s="5" t="s">
        <v>1050</v>
      </c>
      <c r="AR16" s="5" t="n">
        <v>997</v>
      </c>
      <c r="AS16" s="5" t="s">
        <v>1052</v>
      </c>
      <c r="AT16" s="5" t="n">
        <v>997</v>
      </c>
      <c r="AU16" s="5" t="s">
        <v>1052</v>
      </c>
      <c r="AV16" s="5" t="n">
        <v>997</v>
      </c>
      <c r="AW16" s="5" t="s">
        <v>1052</v>
      </c>
      <c r="AX16" s="5" t="n">
        <v>997</v>
      </c>
      <c r="AY16" s="5" t="s">
        <v>1052</v>
      </c>
      <c r="AZ16" s="5" t="n">
        <v>997</v>
      </c>
      <c r="BA16" s="5" t="s">
        <v>1052</v>
      </c>
      <c r="BB16" s="5" t="n">
        <v>997</v>
      </c>
      <c r="BC16" s="26" t="s">
        <v>1052</v>
      </c>
      <c r="BD16" s="5" t="n">
        <v>997</v>
      </c>
      <c r="BE16" s="26" t="s">
        <v>1052</v>
      </c>
      <c r="BF16" s="5" t="n">
        <v>997</v>
      </c>
      <c r="BG16" s="26" t="s">
        <v>1052</v>
      </c>
      <c r="BH16" s="5" t="n">
        <v>997</v>
      </c>
      <c r="BI16" s="26" t="s">
        <v>1052</v>
      </c>
      <c r="BJ16" s="5" t="n">
        <v>997</v>
      </c>
      <c r="BK16" s="26" t="s">
        <v>1052</v>
      </c>
      <c r="BL16" s="5" t="n">
        <v>997</v>
      </c>
      <c r="BM16" s="26" t="s">
        <v>1052</v>
      </c>
      <c r="BN16" s="39" t="n">
        <v>0.857142857142857</v>
      </c>
      <c r="BO16" s="39" t="n">
        <v>1</v>
      </c>
      <c r="BP16" s="5" t="n">
        <v>0.5</v>
      </c>
      <c r="BQ16" s="5" t="s">
        <v>1081</v>
      </c>
      <c r="BR16" s="5" t="n">
        <v>0.5</v>
      </c>
      <c r="BS16" s="5" t="s">
        <v>1081</v>
      </c>
      <c r="BT16" s="5" t="n">
        <v>0.5</v>
      </c>
      <c r="BU16" s="5" t="s">
        <v>1081</v>
      </c>
      <c r="BV16" s="5" t="n">
        <v>0.5</v>
      </c>
      <c r="BW16" s="5" t="s">
        <v>1081</v>
      </c>
      <c r="BX16" s="5" t="n">
        <v>1</v>
      </c>
      <c r="BY16" s="5" t="s">
        <v>1050</v>
      </c>
      <c r="BZ16" s="5" t="n">
        <v>1</v>
      </c>
      <c r="CA16" s="5" t="s">
        <v>1050</v>
      </c>
      <c r="CB16" s="5" t="n">
        <v>1</v>
      </c>
      <c r="CC16" s="5" t="s">
        <v>1050</v>
      </c>
      <c r="CD16" s="22" t="n">
        <v>0.714285714285714</v>
      </c>
      <c r="CE16" s="39" t="n">
        <v>1</v>
      </c>
      <c r="CF16" s="5" t="n">
        <v>1</v>
      </c>
      <c r="CG16" s="5" t="s">
        <v>1050</v>
      </c>
      <c r="CH16" s="5" t="n">
        <v>1</v>
      </c>
      <c r="CI16" s="5" t="s">
        <v>1050</v>
      </c>
      <c r="CJ16" s="5" t="n">
        <v>1</v>
      </c>
      <c r="CK16" s="5" t="s">
        <v>1050</v>
      </c>
      <c r="CL16" s="33" t="n">
        <v>1</v>
      </c>
      <c r="CM16" s="33" t="n">
        <v>1</v>
      </c>
      <c r="CN16" s="5" t="n">
        <v>1</v>
      </c>
      <c r="CO16" s="26" t="s">
        <v>1050</v>
      </c>
      <c r="CP16" s="5" t="n">
        <v>1</v>
      </c>
      <c r="CQ16" s="26" t="s">
        <v>1050</v>
      </c>
      <c r="CR16" s="5" t="n">
        <v>1</v>
      </c>
      <c r="CS16" s="5" t="s">
        <v>1076</v>
      </c>
      <c r="CT16" s="5" t="n">
        <v>1</v>
      </c>
      <c r="CU16" s="5" t="s">
        <v>1050</v>
      </c>
      <c r="CV16" s="39" t="n">
        <v>1</v>
      </c>
      <c r="CW16" s="39" t="n">
        <v>1</v>
      </c>
      <c r="CX16" s="7" t="n">
        <v>0.491517511227372</v>
      </c>
      <c r="CY16" s="31" t="n">
        <v>8.3</v>
      </c>
      <c r="CZ16" s="7" t="n">
        <v>2009</v>
      </c>
      <c r="DA16" s="25" t="n">
        <v>0.643627657441406</v>
      </c>
      <c r="DB16" s="31" t="n">
        <v>3.54</v>
      </c>
      <c r="DC16" s="7" t="n">
        <v>2014</v>
      </c>
      <c r="DD16" s="5" t="n">
        <v>0.933071535665825</v>
      </c>
      <c r="DE16" s="0" t="n">
        <v>7.7</v>
      </c>
      <c r="DF16" s="7" t="s">
        <v>1112</v>
      </c>
      <c r="DG16" s="5" t="n">
        <v>997</v>
      </c>
      <c r="DH16" s="5" t="n">
        <v>997</v>
      </c>
      <c r="DI16" s="7" t="n">
        <v>997</v>
      </c>
      <c r="DJ16" s="5" t="n">
        <v>1</v>
      </c>
      <c r="DK16" s="0" t="n">
        <v>55.5</v>
      </c>
      <c r="DL16" s="7" t="n">
        <v>2015</v>
      </c>
      <c r="DM16" s="5" t="n">
        <v>0.57988626283743</v>
      </c>
      <c r="DN16" s="0" t="n">
        <v>15.5</v>
      </c>
      <c r="DO16" s="7" t="n">
        <v>2015</v>
      </c>
      <c r="DP16" s="5" t="n">
        <v>0.315504342036847</v>
      </c>
      <c r="DQ16" s="0" t="n">
        <v>1.7</v>
      </c>
      <c r="DR16" s="7" t="n">
        <v>2015</v>
      </c>
      <c r="DS16" s="5" t="n">
        <v>1</v>
      </c>
      <c r="DT16" s="0" t="n">
        <v>27.3</v>
      </c>
      <c r="DU16" s="7" t="n">
        <v>2015</v>
      </c>
      <c r="DV16" s="5" t="n">
        <v>999</v>
      </c>
      <c r="DW16" s="5" t="n">
        <v>999</v>
      </c>
      <c r="DX16" s="5" t="n">
        <v>999</v>
      </c>
      <c r="DY16" s="5" t="n">
        <v>999</v>
      </c>
      <c r="DZ16" s="5" t="n">
        <v>999</v>
      </c>
      <c r="EA16" s="5" t="n">
        <v>999</v>
      </c>
      <c r="EB16" s="5" t="n">
        <v>999</v>
      </c>
      <c r="EC16" s="5" t="n">
        <v>999</v>
      </c>
      <c r="ED16" s="5" t="n">
        <v>999</v>
      </c>
      <c r="EE16" s="5" t="n">
        <v>0.90178030558751</v>
      </c>
      <c r="EF16" s="0" t="n">
        <v>88.7</v>
      </c>
      <c r="EG16" s="7" t="n">
        <v>2015</v>
      </c>
      <c r="EH16" s="33" t="n">
        <v>0.733173451849549</v>
      </c>
      <c r="EI16" s="33" t="n">
        <v>0.714285714285714</v>
      </c>
      <c r="EJ16" s="29" t="n">
        <v>0.907990176916008</v>
      </c>
      <c r="EK16" s="29" t="n">
        <v>0.876712328767123</v>
      </c>
      <c r="EL16" s="29" t="n">
        <v>0.796046182501706</v>
      </c>
      <c r="EM16" s="33" t="n">
        <v>0.942857142857143</v>
      </c>
      <c r="EN16" s="5" t="n">
        <v>1</v>
      </c>
      <c r="EO16" s="5" t="s">
        <v>1050</v>
      </c>
      <c r="EP16" s="5" t="n">
        <v>0.4</v>
      </c>
      <c r="EQ16" s="31" t="n">
        <v>40</v>
      </c>
      <c r="ER16" s="5" t="n">
        <v>1</v>
      </c>
      <c r="ES16" s="5" t="s">
        <v>1050</v>
      </c>
      <c r="ET16" s="24" t="n">
        <v>0.47847949869474</v>
      </c>
      <c r="EU16" s="31" t="n">
        <v>40</v>
      </c>
      <c r="EV16" s="31" t="n">
        <v>0.75</v>
      </c>
      <c r="EW16" s="0" t="n">
        <v>75</v>
      </c>
      <c r="EX16" s="31" t="n">
        <v>0.25</v>
      </c>
      <c r="EY16" s="0" t="n">
        <v>25</v>
      </c>
      <c r="EZ16" s="7" t="n">
        <v>2015</v>
      </c>
      <c r="FA16" s="39" t="n">
        <v>0.57974658311579</v>
      </c>
      <c r="FB16" s="39" t="n">
        <v>1</v>
      </c>
      <c r="FC16" s="5" t="n">
        <v>1</v>
      </c>
      <c r="FD16" s="5" t="s">
        <v>1050</v>
      </c>
      <c r="FE16" s="5" t="n">
        <v>0.225</v>
      </c>
      <c r="FF16" s="0" t="n">
        <f aca="false">AVERAGE(25,20)</f>
        <v>22.5</v>
      </c>
      <c r="FG16" s="5" t="n">
        <v>1</v>
      </c>
      <c r="FH16" s="5" t="s">
        <v>1050</v>
      </c>
      <c r="FI16" s="0" t="n">
        <v>0.225</v>
      </c>
      <c r="FJ16" s="0" t="n">
        <f aca="false">AVERAGE(25,20)</f>
        <v>22.5</v>
      </c>
      <c r="FK16" s="5" t="n">
        <v>0.424528301886792</v>
      </c>
      <c r="FL16" s="0" t="n">
        <v>53</v>
      </c>
      <c r="FM16" s="5" t="n">
        <v>1</v>
      </c>
      <c r="FN16" s="0" t="n">
        <v>22</v>
      </c>
      <c r="FO16" s="5" t="n">
        <v>1</v>
      </c>
      <c r="FP16" s="0" t="n">
        <v>100</v>
      </c>
      <c r="FQ16" s="5" t="n">
        <v>1</v>
      </c>
      <c r="FR16" s="0" t="n">
        <v>100</v>
      </c>
      <c r="FS16" s="7" t="n">
        <v>2015</v>
      </c>
      <c r="FT16" s="5" t="n">
        <v>0.436</v>
      </c>
      <c r="FU16" s="0" t="n">
        <v>43.6</v>
      </c>
      <c r="FV16" s="24" t="n">
        <v>0.603644419008003</v>
      </c>
      <c r="FW16" s="0" t="n">
        <v>54.4</v>
      </c>
      <c r="FX16" s="7" t="n">
        <v>2010</v>
      </c>
      <c r="FY16" s="33" t="n">
        <v>0.744028786815799</v>
      </c>
      <c r="FZ16" s="33" t="n">
        <v>1</v>
      </c>
      <c r="GA16" s="5" t="n">
        <v>0.946</v>
      </c>
      <c r="GB16" s="0" t="n">
        <v>94.6</v>
      </c>
      <c r="GC16" s="5" t="n">
        <v>0.995653995822456</v>
      </c>
      <c r="GD16" s="0" t="n">
        <v>99.5</v>
      </c>
      <c r="GE16" s="7" t="n">
        <v>2015</v>
      </c>
      <c r="GF16" s="5" t="n">
        <v>1</v>
      </c>
      <c r="GG16" s="5" t="s">
        <v>1050</v>
      </c>
      <c r="GH16" s="5" t="n">
        <v>0.4</v>
      </c>
      <c r="GI16" s="0" t="n">
        <v>40</v>
      </c>
      <c r="GJ16" s="5" t="n">
        <v>1</v>
      </c>
      <c r="GK16" s="5" t="s">
        <v>1050</v>
      </c>
      <c r="GL16" s="5" t="n">
        <v>0.4</v>
      </c>
      <c r="GM16" s="0" t="n">
        <v>40</v>
      </c>
      <c r="GN16" s="31" t="n">
        <v>0.568181818181818</v>
      </c>
      <c r="GO16" s="0" t="n">
        <v>44</v>
      </c>
      <c r="GP16" s="31" t="n">
        <v>0.855133194081872</v>
      </c>
      <c r="GQ16" s="0" t="n">
        <v>24</v>
      </c>
      <c r="GR16" s="7" t="n">
        <v>2015</v>
      </c>
      <c r="GS16" s="5" t="n">
        <v>0.4</v>
      </c>
      <c r="GT16" s="0" t="n">
        <v>0.4</v>
      </c>
      <c r="GU16" s="7" t="n">
        <v>2016</v>
      </c>
      <c r="GV16" s="39" t="n">
        <v>0.768689701356178</v>
      </c>
      <c r="GW16" s="39" t="n">
        <v>1</v>
      </c>
      <c r="GX16" s="5" t="n">
        <v>1</v>
      </c>
      <c r="GY16" s="5" t="s">
        <v>1050</v>
      </c>
      <c r="GZ16" s="5" t="n">
        <v>1</v>
      </c>
      <c r="HA16" s="7" t="n">
        <v>1</v>
      </c>
      <c r="HB16" s="5" t="n">
        <v>1</v>
      </c>
      <c r="HC16" s="5" t="s">
        <v>1050</v>
      </c>
      <c r="HD16" s="5" t="n">
        <v>1</v>
      </c>
      <c r="HE16" s="5" t="n">
        <v>1</v>
      </c>
      <c r="HF16" s="7" t="n">
        <v>2008</v>
      </c>
      <c r="HG16" s="24" t="n">
        <v>0.333333333333333</v>
      </c>
      <c r="HH16" s="24" t="n">
        <v>0.333333333333333</v>
      </c>
      <c r="HI16" s="24" t="n">
        <v>0.565399582245617</v>
      </c>
      <c r="HJ16" s="5" t="n">
        <v>0.5</v>
      </c>
      <c r="HK16" s="7" t="n">
        <v>2015</v>
      </c>
      <c r="HL16" s="33" t="n">
        <v>0.449366457789475</v>
      </c>
      <c r="HM16" s="33" t="n">
        <v>1</v>
      </c>
      <c r="HN16" s="33" t="n">
        <v>1</v>
      </c>
      <c r="HO16" s="5" t="n">
        <v>1</v>
      </c>
      <c r="HP16" s="26" t="s">
        <v>1056</v>
      </c>
      <c r="HQ16" s="5" t="n">
        <v>1</v>
      </c>
      <c r="HR16" s="5" t="s">
        <v>1057</v>
      </c>
      <c r="HS16" s="5" t="n">
        <v>0.74</v>
      </c>
      <c r="HT16" s="0" t="n">
        <v>26</v>
      </c>
      <c r="HU16" s="5" t="n">
        <v>2011</v>
      </c>
      <c r="HV16" s="32" t="n">
        <v>0.817467824543159</v>
      </c>
      <c r="HW16" s="0" t="n">
        <v>21</v>
      </c>
      <c r="HX16" s="7" t="n">
        <v>2011</v>
      </c>
      <c r="HY16" s="7" t="n">
        <v>0</v>
      </c>
      <c r="HZ16" s="5" t="s">
        <v>1050</v>
      </c>
      <c r="IA16" s="0" t="s">
        <v>1113</v>
      </c>
      <c r="IB16" s="7" t="n">
        <v>2015</v>
      </c>
      <c r="IC16" s="5" t="n">
        <v>1</v>
      </c>
      <c r="ID16" s="5" t="s">
        <v>1050</v>
      </c>
      <c r="IE16" s="33" t="n">
        <v>0.759577970757193</v>
      </c>
      <c r="IF16" s="33" t="n">
        <v>1</v>
      </c>
      <c r="IG16" s="5" t="n">
        <v>1</v>
      </c>
      <c r="IH16" s="26" t="s">
        <v>1050</v>
      </c>
      <c r="II16" s="15" t="n">
        <v>1</v>
      </c>
      <c r="IJ16" s="26" t="s">
        <v>1050</v>
      </c>
      <c r="IK16" s="5" t="n">
        <v>1</v>
      </c>
      <c r="IL16" s="5" t="s">
        <v>1050</v>
      </c>
      <c r="IM16" s="15" t="n">
        <v>1</v>
      </c>
      <c r="IN16" s="15" t="s">
        <v>1050</v>
      </c>
      <c r="IO16" s="15" t="n">
        <v>1</v>
      </c>
      <c r="IP16" s="15" t="s">
        <v>1050</v>
      </c>
      <c r="IQ16" s="5" t="n">
        <v>1</v>
      </c>
      <c r="IR16" s="15" t="s">
        <v>1050</v>
      </c>
      <c r="IS16" s="5" t="n">
        <v>1</v>
      </c>
      <c r="IT16" s="5" t="s">
        <v>1050</v>
      </c>
      <c r="IU16" s="5" t="n">
        <v>1</v>
      </c>
      <c r="IV16" s="5" t="s">
        <v>1050</v>
      </c>
      <c r="IW16" s="5" t="n">
        <v>1</v>
      </c>
      <c r="IX16" s="5" t="s">
        <v>1050</v>
      </c>
      <c r="IY16" s="5" t="n">
        <v>1</v>
      </c>
      <c r="IZ16" s="5" t="s">
        <v>1050</v>
      </c>
      <c r="JA16" s="5" t="n">
        <v>1</v>
      </c>
      <c r="JB16" s="5" t="s">
        <v>1050</v>
      </c>
      <c r="JC16" s="5" t="n">
        <v>1</v>
      </c>
      <c r="JD16" s="5" t="s">
        <v>1050</v>
      </c>
      <c r="JE16" s="5" t="n">
        <v>1</v>
      </c>
      <c r="JF16" s="5" t="s">
        <v>1050</v>
      </c>
      <c r="JG16" s="5" t="n">
        <v>1</v>
      </c>
      <c r="JH16" s="15" t="s">
        <v>1050</v>
      </c>
      <c r="JI16" s="5" t="n">
        <v>1</v>
      </c>
      <c r="JJ16" s="5" t="s">
        <v>1050</v>
      </c>
      <c r="JK16" s="5" t="n">
        <v>1</v>
      </c>
      <c r="JL16" s="5" t="s">
        <v>1050</v>
      </c>
      <c r="JM16" s="5" t="n">
        <v>0</v>
      </c>
      <c r="JN16" s="5" t="s">
        <v>1051</v>
      </c>
      <c r="JO16" s="5" t="n">
        <v>0</v>
      </c>
      <c r="JP16" s="5" t="s">
        <v>1114</v>
      </c>
      <c r="JQ16" s="5" t="n">
        <v>1</v>
      </c>
      <c r="JR16" s="5" t="s">
        <v>1050</v>
      </c>
      <c r="JS16" s="33" t="n">
        <v>0.894736842105263</v>
      </c>
      <c r="JT16" s="33" t="n">
        <v>1</v>
      </c>
      <c r="JU16" s="5" t="n">
        <v>0.933</v>
      </c>
      <c r="JV16" s="5" t="n">
        <v>0.933</v>
      </c>
      <c r="JW16" s="8" t="n">
        <f aca="false">JV16-OY16</f>
        <v>0.0890000000000001</v>
      </c>
      <c r="JX16" s="5" t="n">
        <v>0.92</v>
      </c>
      <c r="JY16" s="4" t="n">
        <v>0.92</v>
      </c>
      <c r="JZ16" s="5" t="n">
        <v>0.946</v>
      </c>
      <c r="KA16" s="4" t="n">
        <v>0.946</v>
      </c>
      <c r="KB16" s="34" t="n">
        <f aca="false">KA16/JY16</f>
        <v>1.02826086956522</v>
      </c>
      <c r="KC16" s="9" t="s">
        <v>1115</v>
      </c>
      <c r="KD16" s="5" t="n">
        <v>999</v>
      </c>
      <c r="KE16" s="4" t="n">
        <v>999</v>
      </c>
      <c r="KF16" s="5" t="n">
        <v>999</v>
      </c>
      <c r="KG16" s="4" t="n">
        <v>999</v>
      </c>
      <c r="KH16" s="34" t="n">
        <v>999</v>
      </c>
      <c r="KI16" s="34" t="n">
        <v>999</v>
      </c>
      <c r="KJ16" s="5" t="n">
        <v>999</v>
      </c>
      <c r="KK16" s="4" t="n">
        <v>999</v>
      </c>
      <c r="KL16" s="5" t="n">
        <v>999</v>
      </c>
      <c r="KM16" s="4" t="n">
        <v>999</v>
      </c>
      <c r="KN16" s="5" t="n">
        <v>999</v>
      </c>
      <c r="KO16" s="4" t="n">
        <v>999</v>
      </c>
      <c r="KP16" s="34" t="n">
        <v>999</v>
      </c>
      <c r="KQ16" s="34" t="n">
        <v>999</v>
      </c>
      <c r="KR16" s="5" t="n">
        <v>999</v>
      </c>
      <c r="KS16" s="4" t="n">
        <v>999</v>
      </c>
      <c r="KT16" s="5" t="n">
        <v>999</v>
      </c>
      <c r="KU16" s="5" t="n">
        <v>999</v>
      </c>
      <c r="KV16" s="8"/>
      <c r="KW16" s="5" t="n">
        <v>999</v>
      </c>
      <c r="KX16" s="5" t="n">
        <v>999</v>
      </c>
      <c r="KY16" s="34" t="n">
        <v>999</v>
      </c>
      <c r="KZ16" s="34" t="n">
        <v>999</v>
      </c>
      <c r="LA16" s="5" t="n">
        <v>0.49325591289839</v>
      </c>
      <c r="LB16" s="5" t="n">
        <v>0.417</v>
      </c>
      <c r="LC16" s="8" t="n">
        <f aca="false">LB16-QG16</f>
        <v>0.088</v>
      </c>
      <c r="LD16" s="5" t="n">
        <v>0.357906649232629</v>
      </c>
      <c r="LE16" s="5" t="n">
        <v>0.418</v>
      </c>
      <c r="LF16" s="5" t="n">
        <v>0.356803396052617</v>
      </c>
      <c r="LG16" s="5" t="n">
        <v>0.417</v>
      </c>
      <c r="LH16" s="34" t="n">
        <f aca="false">LG16/LE16</f>
        <v>0.997607655502392</v>
      </c>
      <c r="LI16" s="9" t="s">
        <v>1064</v>
      </c>
      <c r="LJ16" s="5" t="n">
        <v>999</v>
      </c>
      <c r="LK16" s="5" t="n">
        <v>999</v>
      </c>
      <c r="LL16" s="5" t="n">
        <v>999</v>
      </c>
      <c r="LM16" s="5" t="n">
        <v>999</v>
      </c>
      <c r="LN16" s="34" t="n">
        <v>999</v>
      </c>
      <c r="LO16" s="34" t="n">
        <v>999</v>
      </c>
      <c r="LP16" s="5" t="n">
        <v>999</v>
      </c>
      <c r="LQ16" s="5" t="n">
        <v>999</v>
      </c>
      <c r="LR16" s="5" t="n">
        <v>999</v>
      </c>
      <c r="LS16" s="5" t="n">
        <v>999</v>
      </c>
      <c r="LT16" s="5" t="n">
        <v>999</v>
      </c>
      <c r="LU16" s="5" t="n">
        <v>999</v>
      </c>
      <c r="LV16" s="34" t="n">
        <v>999</v>
      </c>
      <c r="LW16" s="34" t="n">
        <v>999</v>
      </c>
      <c r="LX16" s="7" t="n">
        <v>999</v>
      </c>
      <c r="LY16" s="5" t="n">
        <v>999</v>
      </c>
      <c r="LZ16" s="5" t="n">
        <v>999</v>
      </c>
      <c r="MA16" s="5" t="n">
        <v>999</v>
      </c>
      <c r="MB16" s="34" t="n">
        <v>999</v>
      </c>
      <c r="MC16" s="34" t="n">
        <v>999</v>
      </c>
      <c r="MD16" s="8"/>
      <c r="ME16" s="5" t="n">
        <v>999</v>
      </c>
      <c r="MF16" s="15" t="n">
        <v>999</v>
      </c>
      <c r="MG16" s="34" t="n">
        <v>999</v>
      </c>
      <c r="MH16" s="34" t="n">
        <v>999</v>
      </c>
      <c r="MI16" s="5" t="n">
        <v>999</v>
      </c>
      <c r="MJ16" s="5" t="n">
        <v>999</v>
      </c>
      <c r="MK16" s="5" t="n">
        <v>999</v>
      </c>
      <c r="ML16" s="5" t="n">
        <v>999</v>
      </c>
      <c r="MM16" s="5" t="n">
        <v>999</v>
      </c>
      <c r="MN16" s="5" t="n">
        <v>999</v>
      </c>
      <c r="MO16" s="34" t="n">
        <v>999</v>
      </c>
      <c r="MP16" s="34" t="n">
        <v>999</v>
      </c>
      <c r="MQ16" s="5" t="n">
        <v>999</v>
      </c>
      <c r="MR16" s="5" t="n">
        <v>999</v>
      </c>
      <c r="MS16" s="5" t="n">
        <v>999</v>
      </c>
      <c r="MT16" s="5" t="n">
        <v>999</v>
      </c>
      <c r="MU16" s="34" t="n">
        <v>999</v>
      </c>
      <c r="MV16" s="34" t="n">
        <v>999</v>
      </c>
      <c r="MW16" s="5" t="n">
        <v>999</v>
      </c>
      <c r="MX16" s="5" t="n">
        <v>999</v>
      </c>
      <c r="MY16" s="5" t="n">
        <v>999</v>
      </c>
      <c r="MZ16" s="5" t="n">
        <v>999</v>
      </c>
      <c r="NA16" s="5" t="n">
        <v>999</v>
      </c>
      <c r="NB16" s="5" t="n">
        <v>999</v>
      </c>
      <c r="NC16" s="34" t="n">
        <v>999</v>
      </c>
      <c r="ND16" s="34" t="n">
        <v>999</v>
      </c>
      <c r="NE16" s="5" t="n">
        <v>999</v>
      </c>
      <c r="NF16" s="5" t="n">
        <v>999</v>
      </c>
      <c r="NG16" s="5" t="n">
        <v>999</v>
      </c>
      <c r="NH16" s="34" t="n">
        <v>999</v>
      </c>
      <c r="NI16" s="34" t="n">
        <v>999</v>
      </c>
      <c r="NJ16" s="8"/>
      <c r="NK16" s="5" t="n">
        <v>999</v>
      </c>
      <c r="NL16" s="5" t="n">
        <v>999</v>
      </c>
      <c r="NM16" s="5" t="n">
        <v>999</v>
      </c>
      <c r="NN16" s="34" t="n">
        <v>999</v>
      </c>
      <c r="NO16" s="34" t="n">
        <v>999</v>
      </c>
      <c r="NP16" s="5" t="n">
        <v>999</v>
      </c>
      <c r="NQ16" s="5" t="n">
        <v>999</v>
      </c>
      <c r="NR16" s="5" t="n">
        <v>999</v>
      </c>
      <c r="NS16" s="5" t="n">
        <v>999</v>
      </c>
      <c r="NT16" s="5" t="n">
        <v>999</v>
      </c>
      <c r="NU16" s="5" t="n">
        <v>999</v>
      </c>
      <c r="NV16" s="34" t="n">
        <v>999</v>
      </c>
      <c r="NW16" s="34" t="n">
        <v>999</v>
      </c>
      <c r="NX16" s="5" t="n">
        <v>999</v>
      </c>
      <c r="NY16" s="5" t="n">
        <v>999</v>
      </c>
      <c r="NZ16" s="5" t="n">
        <v>999</v>
      </c>
      <c r="OA16" s="5" t="n">
        <v>999</v>
      </c>
      <c r="OB16" s="34" t="n">
        <v>999</v>
      </c>
      <c r="OC16" s="34" t="n">
        <v>999</v>
      </c>
      <c r="OD16" s="5" t="n">
        <v>999</v>
      </c>
      <c r="OE16" s="5" t="n">
        <v>999</v>
      </c>
      <c r="OF16" s="5" t="n">
        <v>999</v>
      </c>
      <c r="OG16" s="5" t="n">
        <v>999</v>
      </c>
      <c r="OH16" s="5" t="n">
        <v>999</v>
      </c>
      <c r="OI16" s="5" t="n">
        <v>999</v>
      </c>
      <c r="OJ16" s="34" t="n">
        <v>999</v>
      </c>
      <c r="OK16" s="34" t="n">
        <v>999</v>
      </c>
      <c r="OL16" s="5" t="n">
        <v>999</v>
      </c>
      <c r="OM16" s="5" t="n">
        <v>999</v>
      </c>
      <c r="ON16" s="7" t="n">
        <v>999</v>
      </c>
      <c r="OO16" s="5" t="n">
        <v>999</v>
      </c>
      <c r="OP16" s="34" t="n">
        <v>999</v>
      </c>
      <c r="OQ16" s="34" t="n">
        <v>999</v>
      </c>
      <c r="OR16" s="8"/>
      <c r="OS16" s="5" t="n">
        <v>999</v>
      </c>
      <c r="OT16" s="5" t="n">
        <v>999</v>
      </c>
      <c r="OU16" s="34" t="n">
        <v>999</v>
      </c>
      <c r="OV16" s="34" t="n">
        <v>999</v>
      </c>
      <c r="OW16" s="5" t="n">
        <v>2015</v>
      </c>
      <c r="OX16" s="5" t="n">
        <v>0.844</v>
      </c>
      <c r="OY16" s="5" t="n">
        <v>0.844</v>
      </c>
      <c r="OZ16" s="8" t="n">
        <f aca="false">1-OY16</f>
        <v>0.156</v>
      </c>
      <c r="PA16" s="5" t="n">
        <v>0.883</v>
      </c>
      <c r="PB16" s="5" t="n">
        <v>0.883</v>
      </c>
      <c r="PC16" s="5" t="n">
        <v>0.804</v>
      </c>
      <c r="PD16" s="5" t="n">
        <v>0.804</v>
      </c>
      <c r="PE16" s="34" t="n">
        <f aca="false">PD16/PB16</f>
        <v>0.910532276330691</v>
      </c>
      <c r="PF16" s="9" t="s">
        <v>1060</v>
      </c>
      <c r="PG16" s="5" t="n">
        <v>999</v>
      </c>
      <c r="PH16" s="5" t="n">
        <v>999</v>
      </c>
      <c r="PI16" s="5" t="n">
        <v>999</v>
      </c>
      <c r="PJ16" s="5" t="n">
        <v>999</v>
      </c>
      <c r="PK16" s="34" t="n">
        <v>999</v>
      </c>
      <c r="PL16" s="34" t="n">
        <v>999</v>
      </c>
      <c r="PM16" s="5" t="n">
        <v>999</v>
      </c>
      <c r="PN16" s="5" t="n">
        <v>999</v>
      </c>
      <c r="PO16" s="5" t="n">
        <v>999</v>
      </c>
      <c r="PP16" s="5" t="n">
        <v>999</v>
      </c>
      <c r="PQ16" s="5" t="n">
        <v>999</v>
      </c>
      <c r="PR16" s="5" t="n">
        <v>999</v>
      </c>
      <c r="PS16" s="34" t="n">
        <v>999</v>
      </c>
      <c r="PT16" s="34" t="n">
        <v>999</v>
      </c>
      <c r="PU16" s="5" t="n">
        <v>999</v>
      </c>
      <c r="PV16" s="5" t="n">
        <v>999</v>
      </c>
      <c r="PW16" s="5" t="n">
        <v>999</v>
      </c>
      <c r="PX16" s="5" t="n">
        <v>999</v>
      </c>
      <c r="PY16" s="34" t="n">
        <v>999</v>
      </c>
      <c r="PZ16" s="34" t="n">
        <v>999</v>
      </c>
      <c r="QA16" s="8"/>
      <c r="QB16" s="5" t="n">
        <v>999</v>
      </c>
      <c r="QC16" s="5" t="n">
        <v>999</v>
      </c>
      <c r="QD16" s="34" t="n">
        <v>999</v>
      </c>
      <c r="QE16" s="34" t="n">
        <v>999</v>
      </c>
      <c r="QF16" s="5" t="n">
        <v>0.416766239373618</v>
      </c>
      <c r="QG16" s="5" t="n">
        <v>0.329</v>
      </c>
      <c r="QH16" s="8" t="n">
        <f aca="false">1-QG16</f>
        <v>0.671</v>
      </c>
      <c r="QI16" s="5" t="n">
        <v>999</v>
      </c>
      <c r="QJ16" s="5" t="n">
        <v>999</v>
      </c>
      <c r="QK16" s="5" t="n">
        <v>999</v>
      </c>
      <c r="QL16" s="5" t="n">
        <v>999</v>
      </c>
      <c r="QM16" s="34" t="n">
        <v>999</v>
      </c>
      <c r="QN16" s="34" t="n">
        <v>999</v>
      </c>
      <c r="QO16" s="5" t="n">
        <v>999</v>
      </c>
      <c r="QP16" s="5" t="n">
        <v>999</v>
      </c>
      <c r="QQ16" s="5" t="n">
        <v>999</v>
      </c>
      <c r="QR16" s="5" t="n">
        <v>999</v>
      </c>
      <c r="QS16" s="34" t="n">
        <v>999</v>
      </c>
      <c r="QT16" s="34" t="n">
        <v>999</v>
      </c>
      <c r="QU16" s="5" t="n">
        <v>999</v>
      </c>
      <c r="QV16" s="5" t="n">
        <v>999</v>
      </c>
      <c r="QW16" s="5" t="n">
        <v>999</v>
      </c>
      <c r="QX16" s="5" t="n">
        <v>999</v>
      </c>
      <c r="QY16" s="5" t="n">
        <v>999</v>
      </c>
      <c r="QZ16" s="5" t="n">
        <v>999</v>
      </c>
      <c r="RA16" s="34" t="n">
        <v>999</v>
      </c>
      <c r="RB16" s="34" t="n">
        <v>999</v>
      </c>
      <c r="RC16" s="5" t="n">
        <v>999</v>
      </c>
      <c r="RD16" s="5" t="n">
        <v>999</v>
      </c>
      <c r="RE16" s="5" t="n">
        <v>999</v>
      </c>
      <c r="RF16" s="5" t="n">
        <v>999</v>
      </c>
      <c r="RG16" s="34" t="n">
        <v>999</v>
      </c>
      <c r="RH16" s="34" t="n">
        <v>999</v>
      </c>
      <c r="RI16" s="8"/>
      <c r="RJ16" s="5" t="n">
        <v>999</v>
      </c>
      <c r="RK16" s="5" t="n">
        <v>999</v>
      </c>
      <c r="RL16" s="34" t="n">
        <v>999</v>
      </c>
      <c r="RM16" s="34" t="n">
        <v>999</v>
      </c>
      <c r="RN16" s="5" t="n">
        <v>2015</v>
      </c>
      <c r="RO16" s="24" t="n">
        <v>0.802</v>
      </c>
      <c r="RP16" s="24" t="n">
        <v>0.802</v>
      </c>
      <c r="RQ16" s="5" t="n">
        <v>999</v>
      </c>
      <c r="RR16" s="5" t="n">
        <v>999</v>
      </c>
      <c r="RS16" s="5" t="n">
        <v>999</v>
      </c>
      <c r="RT16" s="5" t="n">
        <v>999</v>
      </c>
      <c r="RU16" s="34" t="n">
        <v>999</v>
      </c>
      <c r="RV16" s="34" t="n">
        <v>999</v>
      </c>
      <c r="RW16" s="5" t="n">
        <v>999</v>
      </c>
      <c r="RX16" s="5" t="n">
        <v>999</v>
      </c>
      <c r="RY16" s="5" t="n">
        <v>999</v>
      </c>
      <c r="RZ16" s="5" t="n">
        <v>999</v>
      </c>
      <c r="SA16" s="34" t="n">
        <v>999</v>
      </c>
      <c r="SB16" s="34" t="n">
        <v>999</v>
      </c>
      <c r="SC16" s="5" t="n">
        <v>999</v>
      </c>
      <c r="SD16" s="5" t="n">
        <v>999</v>
      </c>
      <c r="SE16" s="5" t="n">
        <v>999</v>
      </c>
      <c r="SF16" s="5" t="n">
        <v>999</v>
      </c>
      <c r="SG16" s="5" t="n">
        <v>999</v>
      </c>
      <c r="SH16" s="5" t="n">
        <v>999</v>
      </c>
      <c r="SI16" s="34" t="n">
        <v>999</v>
      </c>
      <c r="SJ16" s="34" t="n">
        <v>999</v>
      </c>
      <c r="SK16" s="5" t="n">
        <v>999</v>
      </c>
      <c r="SL16" s="5" t="n">
        <v>999</v>
      </c>
      <c r="SM16" s="5" t="n">
        <v>999</v>
      </c>
      <c r="SN16" s="5" t="n">
        <v>999</v>
      </c>
      <c r="SO16" s="34" t="n">
        <v>999</v>
      </c>
      <c r="SP16" s="34" t="n">
        <v>999</v>
      </c>
      <c r="SQ16" s="8"/>
      <c r="SR16" s="5" t="n">
        <v>999</v>
      </c>
      <c r="SS16" s="5" t="n">
        <v>999</v>
      </c>
      <c r="ST16" s="34" t="n">
        <v>999</v>
      </c>
      <c r="SU16" s="34" t="n">
        <v>999</v>
      </c>
      <c r="SV16" s="24" t="n">
        <v>0.369829394256145</v>
      </c>
      <c r="SW16" s="24" t="n">
        <v>0.275</v>
      </c>
      <c r="SX16" s="5" t="n">
        <v>999</v>
      </c>
      <c r="SY16" s="5" t="n">
        <v>999</v>
      </c>
      <c r="SZ16" s="5" t="n">
        <v>999</v>
      </c>
      <c r="TA16" s="5" t="n">
        <v>999</v>
      </c>
      <c r="TB16" s="34" t="n">
        <v>999</v>
      </c>
      <c r="TC16" s="34" t="n">
        <v>999</v>
      </c>
      <c r="TD16" s="5" t="n">
        <v>999</v>
      </c>
      <c r="TE16" s="5" t="n">
        <v>999</v>
      </c>
      <c r="TF16" s="5" t="n">
        <v>999</v>
      </c>
      <c r="TG16" s="5" t="n">
        <v>999</v>
      </c>
      <c r="TH16" s="34" t="n">
        <v>999</v>
      </c>
      <c r="TI16" s="34" t="n">
        <v>999</v>
      </c>
      <c r="TJ16" s="5" t="n">
        <v>999</v>
      </c>
      <c r="TK16" s="5" t="n">
        <v>999</v>
      </c>
      <c r="TL16" s="5" t="n">
        <v>999</v>
      </c>
      <c r="TM16" s="5" t="n">
        <v>999</v>
      </c>
      <c r="TN16" s="5" t="n">
        <v>999</v>
      </c>
      <c r="TO16" s="5" t="n">
        <v>999</v>
      </c>
      <c r="TP16" s="34" t="n">
        <v>999</v>
      </c>
      <c r="TQ16" s="34" t="n">
        <v>999</v>
      </c>
      <c r="TR16" s="5" t="n">
        <v>999</v>
      </c>
      <c r="TS16" s="5" t="n">
        <v>999</v>
      </c>
      <c r="TT16" s="5" t="n">
        <v>999</v>
      </c>
      <c r="TU16" s="5" t="n">
        <v>999</v>
      </c>
      <c r="TV16" s="34" t="n">
        <v>999</v>
      </c>
      <c r="TW16" s="34" t="n">
        <v>999</v>
      </c>
      <c r="TX16" s="8"/>
      <c r="TY16" s="5" t="n">
        <v>999</v>
      </c>
      <c r="TZ16" s="5" t="n">
        <v>999</v>
      </c>
      <c r="UA16" s="34" t="n">
        <v>999</v>
      </c>
      <c r="UB16" s="34" t="n">
        <v>999</v>
      </c>
      <c r="UC16" s="5" t="n">
        <v>999</v>
      </c>
      <c r="UD16" s="5" t="n">
        <v>999</v>
      </c>
      <c r="UE16" s="5" t="n">
        <v>999</v>
      </c>
      <c r="UF16" s="5" t="n">
        <v>999</v>
      </c>
      <c r="UG16" s="5" t="n">
        <v>999</v>
      </c>
      <c r="UH16" s="5" t="n">
        <v>999</v>
      </c>
      <c r="UI16" s="34" t="n">
        <v>999</v>
      </c>
      <c r="UJ16" s="34" t="n">
        <v>999</v>
      </c>
      <c r="UK16" s="5" t="n">
        <v>999</v>
      </c>
      <c r="UL16" s="5" t="n">
        <v>999</v>
      </c>
      <c r="UM16" s="5" t="n">
        <v>999</v>
      </c>
      <c r="UN16" s="5" t="n">
        <v>999</v>
      </c>
      <c r="UO16" s="34" t="n">
        <v>999</v>
      </c>
      <c r="UP16" s="34" t="n">
        <v>999</v>
      </c>
      <c r="UQ16" s="5" t="n">
        <v>999</v>
      </c>
      <c r="UR16" s="5" t="n">
        <v>999</v>
      </c>
      <c r="US16" s="5" t="n">
        <v>999</v>
      </c>
      <c r="UT16" s="5" t="n">
        <v>999</v>
      </c>
      <c r="UU16" s="5" t="n">
        <v>999</v>
      </c>
      <c r="UV16" s="5" t="n">
        <v>999</v>
      </c>
      <c r="UW16" s="34" t="n">
        <v>999</v>
      </c>
      <c r="UX16" s="34" t="n">
        <v>999</v>
      </c>
      <c r="UY16" s="5" t="n">
        <v>999</v>
      </c>
      <c r="UZ16" s="5" t="n">
        <v>999</v>
      </c>
      <c r="VA16" s="5" t="n">
        <v>999</v>
      </c>
      <c r="VB16" s="5" t="n">
        <v>999</v>
      </c>
      <c r="VC16" s="34" t="n">
        <v>999</v>
      </c>
      <c r="VD16" s="34" t="n">
        <v>999</v>
      </c>
      <c r="VE16" s="8"/>
      <c r="VF16" s="5" t="n">
        <v>999</v>
      </c>
      <c r="VG16" s="5" t="n">
        <v>999</v>
      </c>
      <c r="VH16" s="34" t="n">
        <v>999</v>
      </c>
      <c r="VI16" s="34" t="n">
        <v>999</v>
      </c>
      <c r="VJ16" s="5" t="n">
        <v>999</v>
      </c>
      <c r="VK16" s="5" t="n">
        <v>999</v>
      </c>
      <c r="VL16" s="5" t="n">
        <v>999</v>
      </c>
      <c r="VM16" s="5" t="n">
        <v>999</v>
      </c>
      <c r="VN16" s="5" t="n">
        <v>999</v>
      </c>
      <c r="VO16" s="5" t="n">
        <v>999</v>
      </c>
      <c r="VP16" s="34" t="n">
        <v>999</v>
      </c>
      <c r="VQ16" s="34" t="n">
        <v>999</v>
      </c>
      <c r="VR16" s="5" t="n">
        <v>999</v>
      </c>
      <c r="VS16" s="5" t="n">
        <v>999</v>
      </c>
      <c r="VT16" s="5" t="n">
        <v>999</v>
      </c>
      <c r="VU16" s="5" t="n">
        <v>999</v>
      </c>
      <c r="VV16" s="34" t="n">
        <v>999</v>
      </c>
      <c r="VW16" s="34" t="n">
        <v>999</v>
      </c>
      <c r="VX16" s="5" t="n">
        <v>999</v>
      </c>
      <c r="VY16" s="5" t="n">
        <v>999</v>
      </c>
      <c r="VZ16" s="5" t="n">
        <v>999</v>
      </c>
      <c r="WA16" s="5" t="n">
        <v>999</v>
      </c>
      <c r="WB16" s="5" t="n">
        <v>999</v>
      </c>
      <c r="WC16" s="5" t="n">
        <v>999</v>
      </c>
      <c r="WD16" s="34" t="n">
        <v>999</v>
      </c>
      <c r="WE16" s="34" t="n">
        <v>999</v>
      </c>
      <c r="WF16" s="5" t="n">
        <v>999</v>
      </c>
      <c r="WG16" s="5" t="n">
        <v>999</v>
      </c>
      <c r="WH16" s="5" t="n">
        <v>999</v>
      </c>
      <c r="WI16" s="5" t="n">
        <v>999</v>
      </c>
      <c r="WJ16" s="34" t="n">
        <v>999</v>
      </c>
      <c r="WK16" s="34" t="n">
        <v>999</v>
      </c>
      <c r="WL16" s="8"/>
      <c r="WM16" s="5" t="n">
        <v>999</v>
      </c>
      <c r="WN16" s="5" t="n">
        <v>999</v>
      </c>
      <c r="WO16" s="34" t="n">
        <v>999</v>
      </c>
      <c r="WP16" s="34" t="n">
        <v>999</v>
      </c>
      <c r="WQ16" s="5" t="n">
        <v>2015</v>
      </c>
      <c r="WR16" s="33" t="n">
        <v>0.628514217859089</v>
      </c>
      <c r="WS16" s="33" t="n">
        <v>0.121212121212121</v>
      </c>
      <c r="WT16" s="33" t="n">
        <v>0.707070707070707</v>
      </c>
      <c r="WU16" s="5" t="n">
        <v>1</v>
      </c>
      <c r="WV16" s="5" t="s">
        <v>1050</v>
      </c>
      <c r="WW16" s="5" t="n">
        <v>1</v>
      </c>
      <c r="WX16" s="5" t="s">
        <v>1050</v>
      </c>
      <c r="WY16" s="5" t="n">
        <v>1</v>
      </c>
      <c r="WZ16" s="5" t="s">
        <v>1050</v>
      </c>
      <c r="XA16" s="5" t="n">
        <v>1</v>
      </c>
      <c r="XB16" s="5" t="s">
        <v>1050</v>
      </c>
      <c r="XC16" s="5" t="n">
        <v>1</v>
      </c>
      <c r="XD16" s="5" t="s">
        <v>1050</v>
      </c>
      <c r="XE16" s="5" t="n">
        <v>1</v>
      </c>
      <c r="XF16" s="5" t="s">
        <v>1050</v>
      </c>
      <c r="XG16" s="5" t="n">
        <v>1</v>
      </c>
      <c r="XH16" s="5" t="s">
        <v>1050</v>
      </c>
      <c r="XI16" s="5" t="n">
        <v>1</v>
      </c>
      <c r="XJ16" s="5" t="s">
        <v>1050</v>
      </c>
      <c r="XK16" s="5" t="n">
        <v>1</v>
      </c>
      <c r="XL16" s="5" t="s">
        <v>1050</v>
      </c>
      <c r="XM16" s="5" t="n">
        <v>1</v>
      </c>
      <c r="XN16" s="5" t="s">
        <v>1050</v>
      </c>
      <c r="XO16" s="5" t="n">
        <v>1</v>
      </c>
      <c r="XP16" s="5" t="s">
        <v>1050</v>
      </c>
      <c r="XQ16" s="5" t="n">
        <v>1</v>
      </c>
      <c r="XR16" s="5" t="s">
        <v>1050</v>
      </c>
      <c r="XS16" s="5" t="n">
        <v>1</v>
      </c>
      <c r="XT16" s="5" t="s">
        <v>1050</v>
      </c>
      <c r="XU16" s="5" t="n">
        <v>1</v>
      </c>
      <c r="XV16" s="5" t="s">
        <v>1050</v>
      </c>
      <c r="XW16" s="5" t="n">
        <v>1</v>
      </c>
      <c r="XX16" s="5" t="s">
        <v>1050</v>
      </c>
      <c r="XY16" s="5" t="n">
        <v>1</v>
      </c>
      <c r="XZ16" s="5" t="s">
        <v>1050</v>
      </c>
      <c r="YA16" s="5" t="n">
        <v>1</v>
      </c>
      <c r="YB16" s="5" t="s">
        <v>1050</v>
      </c>
      <c r="YC16" s="5" t="n">
        <v>1</v>
      </c>
      <c r="YD16" s="5" t="s">
        <v>1050</v>
      </c>
      <c r="YE16" s="5" t="n">
        <v>1</v>
      </c>
      <c r="YF16" s="5" t="s">
        <v>1050</v>
      </c>
      <c r="YG16" s="5" t="n">
        <v>0</v>
      </c>
      <c r="YH16" s="5" t="s">
        <v>1051</v>
      </c>
      <c r="YI16" s="33" t="n">
        <v>0.947368421052632</v>
      </c>
      <c r="YJ16" s="33" t="n">
        <v>1</v>
      </c>
      <c r="YK16" s="5" t="n">
        <v>1</v>
      </c>
      <c r="YL16" s="5" t="s">
        <v>1050</v>
      </c>
      <c r="YM16" s="5" t="n">
        <v>0.33</v>
      </c>
      <c r="YN16" s="5" t="s">
        <v>1068</v>
      </c>
      <c r="YO16" s="5" t="n">
        <v>1</v>
      </c>
      <c r="YP16" s="5" t="s">
        <v>1050</v>
      </c>
      <c r="YQ16" s="5" t="n">
        <v>0.33</v>
      </c>
      <c r="YR16" s="5" t="s">
        <v>1084</v>
      </c>
      <c r="YS16" s="33" t="n">
        <v>0.665</v>
      </c>
      <c r="YT16" s="33" t="n">
        <v>1</v>
      </c>
      <c r="YU16" s="5" t="n">
        <v>1</v>
      </c>
      <c r="YV16" s="5" t="s">
        <v>1050</v>
      </c>
      <c r="YW16" s="5" t="n">
        <v>1</v>
      </c>
      <c r="YX16" s="5" t="s">
        <v>1050</v>
      </c>
      <c r="YY16" s="5" t="n">
        <v>1</v>
      </c>
      <c r="YZ16" s="5" t="s">
        <v>1050</v>
      </c>
      <c r="ZA16" s="5" t="n">
        <v>1</v>
      </c>
      <c r="ZB16" s="5" t="s">
        <v>1050</v>
      </c>
      <c r="ZC16" s="5" t="n">
        <v>1</v>
      </c>
      <c r="ZD16" s="5" t="s">
        <v>1050</v>
      </c>
      <c r="ZE16" s="5" t="n">
        <v>1</v>
      </c>
      <c r="ZF16" s="5" t="s">
        <v>1050</v>
      </c>
      <c r="ZG16" s="5" t="n">
        <v>1</v>
      </c>
      <c r="ZH16" s="5" t="s">
        <v>1050</v>
      </c>
      <c r="ZI16" s="5" t="n">
        <v>1</v>
      </c>
      <c r="ZJ16" s="5" t="s">
        <v>1050</v>
      </c>
      <c r="ZK16" s="24" t="n">
        <v>0.57</v>
      </c>
      <c r="ZL16" s="24" t="n">
        <v>0.57</v>
      </c>
      <c r="ZM16" s="24" t="n">
        <v>0.609</v>
      </c>
      <c r="ZN16" s="24" t="n">
        <v>0.609</v>
      </c>
      <c r="ZO16" s="24" t="n">
        <v>0.536</v>
      </c>
      <c r="ZP16" s="24" t="n">
        <v>0.536</v>
      </c>
      <c r="ZQ16" s="34" t="n">
        <f aca="false">ZP16/ZN16</f>
        <v>0.880131362889984</v>
      </c>
      <c r="ZR16" s="9" t="s">
        <v>1060</v>
      </c>
      <c r="ZS16" s="5" t="n">
        <v>999</v>
      </c>
      <c r="ZT16" s="5" t="n">
        <v>999</v>
      </c>
      <c r="ZU16" s="5" t="n">
        <v>999</v>
      </c>
      <c r="ZV16" s="5" t="n">
        <v>999</v>
      </c>
      <c r="ZW16" s="34" t="n">
        <v>999</v>
      </c>
      <c r="ZX16" s="34" t="n">
        <v>999</v>
      </c>
      <c r="ZY16" s="5" t="n">
        <v>999</v>
      </c>
      <c r="ZZ16" s="5" t="n">
        <v>999</v>
      </c>
      <c r="AAA16" s="5" t="n">
        <v>999</v>
      </c>
      <c r="AAB16" s="5" t="n">
        <v>999</v>
      </c>
      <c r="AAC16" s="5" t="n">
        <v>999</v>
      </c>
      <c r="AAD16" s="5" t="n">
        <v>999</v>
      </c>
      <c r="AAE16" s="34" t="n">
        <v>999</v>
      </c>
      <c r="AAF16" s="34" t="n">
        <v>999</v>
      </c>
      <c r="AAG16" s="5" t="n">
        <v>999</v>
      </c>
      <c r="AAH16" s="5" t="n">
        <v>999</v>
      </c>
      <c r="AAI16" s="5" t="n">
        <v>999</v>
      </c>
      <c r="AAJ16" s="5" t="n">
        <v>999</v>
      </c>
      <c r="AAK16" s="34" t="n">
        <v>999</v>
      </c>
      <c r="AAL16" s="34" t="n">
        <v>999</v>
      </c>
      <c r="AAM16" s="8"/>
      <c r="AAN16" s="5" t="n">
        <v>999</v>
      </c>
      <c r="AAO16" s="5" t="n">
        <v>999</v>
      </c>
      <c r="AAP16" s="34" t="n">
        <v>999</v>
      </c>
      <c r="AAQ16" s="34" t="n">
        <v>999</v>
      </c>
      <c r="AAR16" s="24" t="n">
        <v>0.8</v>
      </c>
      <c r="AAS16" s="24" t="n">
        <v>0.8</v>
      </c>
      <c r="AAT16" s="5" t="n">
        <v>999</v>
      </c>
      <c r="AAU16" s="5" t="n">
        <v>999</v>
      </c>
      <c r="AAV16" s="5" t="n">
        <v>999</v>
      </c>
      <c r="AAW16" s="5" t="n">
        <v>999</v>
      </c>
      <c r="AAX16" s="34" t="n">
        <v>999</v>
      </c>
      <c r="AAY16" s="34" t="n">
        <v>999</v>
      </c>
      <c r="AAZ16" s="5" t="n">
        <v>999</v>
      </c>
      <c r="ABA16" s="5" t="n">
        <v>999</v>
      </c>
      <c r="ABB16" s="5" t="n">
        <v>999</v>
      </c>
      <c r="ABC16" s="5" t="n">
        <v>999</v>
      </c>
      <c r="ABD16" s="34" t="n">
        <v>999</v>
      </c>
      <c r="ABE16" s="34" t="n">
        <v>999</v>
      </c>
      <c r="ABF16" s="5" t="n">
        <v>999</v>
      </c>
      <c r="ABG16" s="5" t="n">
        <v>999</v>
      </c>
      <c r="ABH16" s="5" t="n">
        <v>999</v>
      </c>
      <c r="ABI16" s="5" t="n">
        <v>999</v>
      </c>
      <c r="ABJ16" s="5" t="n">
        <v>999</v>
      </c>
      <c r="ABK16" s="5" t="n">
        <v>999</v>
      </c>
      <c r="ABL16" s="34" t="n">
        <v>999</v>
      </c>
      <c r="ABM16" s="34" t="n">
        <v>999</v>
      </c>
      <c r="ABN16" s="5" t="n">
        <v>999</v>
      </c>
      <c r="ABO16" s="5" t="n">
        <v>999</v>
      </c>
      <c r="ABP16" s="5" t="n">
        <v>999</v>
      </c>
      <c r="ABQ16" s="5" t="n">
        <v>999</v>
      </c>
      <c r="ABR16" s="34" t="n">
        <v>999</v>
      </c>
      <c r="ABS16" s="34" t="n">
        <v>999</v>
      </c>
      <c r="ABT16" s="8"/>
      <c r="ABU16" s="5" t="n">
        <v>999</v>
      </c>
      <c r="ABV16" s="5" t="n">
        <v>999</v>
      </c>
      <c r="ABW16" s="34" t="n">
        <v>999</v>
      </c>
      <c r="ABX16" s="34" t="n">
        <v>999</v>
      </c>
      <c r="ABY16" s="24" t="n">
        <v>0.7</v>
      </c>
      <c r="ABZ16" s="24" t="n">
        <v>0.7</v>
      </c>
      <c r="ACA16" s="5" t="n">
        <v>999</v>
      </c>
      <c r="ACB16" s="5" t="n">
        <v>999</v>
      </c>
      <c r="ACC16" s="5" t="n">
        <v>999</v>
      </c>
      <c r="ACD16" s="5" t="n">
        <v>999</v>
      </c>
      <c r="ACE16" s="34" t="n">
        <v>999</v>
      </c>
      <c r="ACF16" s="34" t="n">
        <v>999</v>
      </c>
      <c r="ACG16" s="5" t="n">
        <v>999</v>
      </c>
      <c r="ACH16" s="5" t="n">
        <v>999</v>
      </c>
      <c r="ACI16" s="5" t="n">
        <v>999</v>
      </c>
      <c r="ACJ16" s="5" t="n">
        <v>999</v>
      </c>
      <c r="ACK16" s="34" t="n">
        <v>999</v>
      </c>
      <c r="ACL16" s="34" t="n">
        <v>999</v>
      </c>
      <c r="ACM16" s="5" t="n">
        <v>999</v>
      </c>
      <c r="ACN16" s="5" t="n">
        <v>999</v>
      </c>
      <c r="ACO16" s="5" t="n">
        <v>999</v>
      </c>
      <c r="ACP16" s="5" t="n">
        <v>999</v>
      </c>
      <c r="ACQ16" s="5" t="n">
        <v>999</v>
      </c>
      <c r="ACR16" s="5" t="n">
        <v>999</v>
      </c>
      <c r="ACS16" s="34" t="n">
        <v>999</v>
      </c>
      <c r="ACT16" s="34" t="n">
        <v>999</v>
      </c>
      <c r="ACU16" s="5" t="n">
        <v>999</v>
      </c>
      <c r="ACV16" s="5" t="n">
        <v>999</v>
      </c>
      <c r="ACW16" s="5" t="n">
        <v>999</v>
      </c>
      <c r="ACX16" s="5" t="n">
        <v>999</v>
      </c>
      <c r="ACY16" s="34" t="n">
        <v>999</v>
      </c>
      <c r="ACZ16" s="34" t="n">
        <v>999</v>
      </c>
      <c r="ADA16" s="8"/>
      <c r="ADB16" s="5" t="n">
        <v>999</v>
      </c>
      <c r="ADC16" s="5" t="n">
        <v>999</v>
      </c>
      <c r="ADD16" s="34" t="n">
        <v>999</v>
      </c>
      <c r="ADE16" s="34" t="n">
        <v>999</v>
      </c>
      <c r="ADF16" s="24" t="n">
        <v>0.737501347676353</v>
      </c>
      <c r="ADG16" s="24" t="n">
        <v>0.698</v>
      </c>
      <c r="ADH16" s="24" t="n">
        <v>0.67674681825629</v>
      </c>
      <c r="ADI16" s="24" t="n">
        <v>0.707</v>
      </c>
      <c r="ADJ16" s="24" t="n">
        <v>0.654681754656036</v>
      </c>
      <c r="ADK16" s="24" t="n">
        <v>0.687</v>
      </c>
      <c r="ADL16" s="34" t="n">
        <f aca="false">ADK16/ADI16</f>
        <v>0.971711456859972</v>
      </c>
      <c r="ADM16" s="34" t="s">
        <v>1060</v>
      </c>
      <c r="ADN16" s="5" t="n">
        <v>999</v>
      </c>
      <c r="ADO16" s="5" t="n">
        <v>999</v>
      </c>
      <c r="ADP16" s="5" t="n">
        <v>999</v>
      </c>
      <c r="ADQ16" s="5" t="n">
        <v>999</v>
      </c>
      <c r="ADR16" s="34" t="n">
        <v>999</v>
      </c>
      <c r="ADS16" s="34" t="n">
        <v>999</v>
      </c>
      <c r="ADT16" s="5" t="n">
        <v>999</v>
      </c>
      <c r="ADU16" s="5" t="n">
        <v>999</v>
      </c>
      <c r="ADV16" s="5" t="n">
        <v>999</v>
      </c>
      <c r="ADW16" s="5" t="n">
        <v>999</v>
      </c>
      <c r="ADX16" s="5" t="n">
        <v>999</v>
      </c>
      <c r="ADY16" s="5" t="n">
        <v>999</v>
      </c>
      <c r="ADZ16" s="34" t="n">
        <v>999</v>
      </c>
      <c r="AEA16" s="34" t="n">
        <v>999</v>
      </c>
      <c r="AEB16" s="5" t="n">
        <v>999</v>
      </c>
      <c r="AEC16" s="5" t="n">
        <v>999</v>
      </c>
      <c r="AED16" s="5" t="n">
        <v>999</v>
      </c>
      <c r="AEE16" s="5" t="n">
        <v>999</v>
      </c>
      <c r="AEF16" s="34" t="n">
        <v>999</v>
      </c>
      <c r="AEG16" s="34" t="n">
        <v>999</v>
      </c>
      <c r="AEH16" s="8"/>
      <c r="AEI16" s="5" t="n">
        <v>999</v>
      </c>
      <c r="AEJ16" s="5" t="n">
        <v>999</v>
      </c>
      <c r="AEK16" s="34" t="n">
        <v>999</v>
      </c>
      <c r="AEL16" s="34" t="n">
        <v>999</v>
      </c>
      <c r="AEM16" s="5" t="n">
        <v>999</v>
      </c>
      <c r="AEN16" s="5" t="n">
        <v>999</v>
      </c>
      <c r="AEO16" s="5" t="n">
        <v>999</v>
      </c>
      <c r="AEP16" s="5" t="n">
        <v>999</v>
      </c>
      <c r="AEQ16" s="5" t="n">
        <v>999</v>
      </c>
      <c r="AER16" s="5" t="n">
        <v>999</v>
      </c>
      <c r="AES16" s="34" t="n">
        <v>999</v>
      </c>
      <c r="AET16" s="34" t="n">
        <v>999</v>
      </c>
      <c r="AEU16" s="5" t="n">
        <v>999</v>
      </c>
      <c r="AEV16" s="5" t="n">
        <v>999</v>
      </c>
      <c r="AEW16" s="5" t="n">
        <v>999</v>
      </c>
      <c r="AEX16" s="5" t="n">
        <v>999</v>
      </c>
      <c r="AEY16" s="34" t="n">
        <v>999</v>
      </c>
      <c r="AEZ16" s="34" t="n">
        <v>999</v>
      </c>
      <c r="AFA16" s="5" t="n">
        <v>999</v>
      </c>
      <c r="AFB16" s="5" t="n">
        <v>999</v>
      </c>
      <c r="AFC16" s="5" t="n">
        <v>999</v>
      </c>
      <c r="AFD16" s="5" t="n">
        <v>999</v>
      </c>
      <c r="AFE16" s="5" t="n">
        <v>999</v>
      </c>
      <c r="AFF16" s="5" t="n">
        <v>999</v>
      </c>
      <c r="AFG16" s="34" t="n">
        <v>999</v>
      </c>
      <c r="AFH16" s="34" t="n">
        <v>999</v>
      </c>
      <c r="AFI16" s="5" t="n">
        <v>999</v>
      </c>
      <c r="AFJ16" s="5" t="n">
        <v>999</v>
      </c>
      <c r="AFK16" s="5" t="n">
        <v>999</v>
      </c>
      <c r="AFL16" s="5" t="n">
        <v>999</v>
      </c>
      <c r="AFM16" s="34" t="n">
        <v>999</v>
      </c>
      <c r="AFN16" s="34" t="n">
        <v>999</v>
      </c>
      <c r="AFO16" s="8"/>
      <c r="AFP16" s="5" t="n">
        <v>999</v>
      </c>
      <c r="AFQ16" s="5" t="n">
        <v>999</v>
      </c>
      <c r="AFR16" s="34" t="n">
        <v>999</v>
      </c>
      <c r="AFS16" s="34" t="n">
        <v>999</v>
      </c>
      <c r="AFT16" s="24" t="n">
        <v>0.301162528250952</v>
      </c>
      <c r="AFU16" s="24" t="n">
        <v>0.196</v>
      </c>
      <c r="AFV16" s="24" t="n">
        <v>0.154908064110299</v>
      </c>
      <c r="AFW16" s="24" t="n">
        <v>0.234</v>
      </c>
      <c r="AFX16" s="24" t="n">
        <v>0.0633380501692482</v>
      </c>
      <c r="AFY16" s="24" t="n">
        <v>0.151</v>
      </c>
      <c r="AFZ16" s="34" t="n">
        <f aca="false">AFY16/AFW16</f>
        <v>0.645299145299145</v>
      </c>
      <c r="AGA16" s="9" t="s">
        <v>1060</v>
      </c>
      <c r="AGB16" s="5" t="n">
        <v>999</v>
      </c>
      <c r="AGC16" s="5" t="n">
        <v>999</v>
      </c>
      <c r="AGD16" s="5" t="n">
        <v>999</v>
      </c>
      <c r="AGE16" s="5" t="n">
        <v>999</v>
      </c>
      <c r="AGF16" s="34" t="n">
        <v>999</v>
      </c>
      <c r="AGG16" s="34" t="n">
        <v>999</v>
      </c>
      <c r="AGH16" s="5" t="n">
        <v>999</v>
      </c>
      <c r="AGI16" s="5" t="n">
        <v>999</v>
      </c>
      <c r="AGJ16" s="5" t="n">
        <v>999</v>
      </c>
      <c r="AGK16" s="5" t="n">
        <v>999</v>
      </c>
      <c r="AGL16" s="5" t="n">
        <v>999</v>
      </c>
      <c r="AGM16" s="5" t="n">
        <v>999</v>
      </c>
      <c r="AGN16" s="34" t="n">
        <v>999</v>
      </c>
      <c r="AGO16" s="34" t="n">
        <v>999</v>
      </c>
      <c r="AGP16" s="5" t="n">
        <v>999</v>
      </c>
      <c r="AGQ16" s="5" t="n">
        <v>999</v>
      </c>
      <c r="AGR16" s="5" t="n">
        <v>999</v>
      </c>
      <c r="AGS16" s="5" t="n">
        <v>999</v>
      </c>
      <c r="AGT16" s="34" t="n">
        <v>999</v>
      </c>
      <c r="AGU16" s="34" t="n">
        <v>999</v>
      </c>
      <c r="AGV16" s="8"/>
      <c r="AGW16" s="5" t="n">
        <v>999</v>
      </c>
      <c r="AGX16" s="5" t="n">
        <v>999</v>
      </c>
      <c r="AGY16" s="34" t="n">
        <v>999</v>
      </c>
      <c r="AGZ16" s="34" t="n">
        <v>999</v>
      </c>
      <c r="AHA16" s="7" t="n">
        <v>2015</v>
      </c>
      <c r="AHB16" s="24" t="n">
        <v>0.87</v>
      </c>
      <c r="AHC16" s="24" t="n">
        <v>0.87</v>
      </c>
      <c r="AHD16" s="24" t="n">
        <v>0.87</v>
      </c>
      <c r="AHE16" s="24" t="n">
        <v>0.87</v>
      </c>
      <c r="AHF16" s="24" t="n">
        <v>0.87</v>
      </c>
      <c r="AHG16" s="24" t="n">
        <v>0.87</v>
      </c>
      <c r="AHH16" s="34" t="n">
        <f aca="false">AHG16/AHE16</f>
        <v>1</v>
      </c>
      <c r="AHI16" s="9" t="s">
        <v>1060</v>
      </c>
      <c r="AHJ16" s="5" t="n">
        <v>999</v>
      </c>
      <c r="AHK16" s="5" t="n">
        <v>999</v>
      </c>
      <c r="AHL16" s="5" t="n">
        <v>999</v>
      </c>
      <c r="AHM16" s="5" t="n">
        <v>999</v>
      </c>
      <c r="AHN16" s="34" t="n">
        <v>999</v>
      </c>
      <c r="AHO16" s="34" t="n">
        <v>999</v>
      </c>
      <c r="AHP16" s="5" t="n">
        <v>999</v>
      </c>
      <c r="AHQ16" s="5" t="n">
        <v>999</v>
      </c>
      <c r="AHR16" s="5" t="n">
        <v>999</v>
      </c>
      <c r="AHS16" s="5" t="n">
        <v>999</v>
      </c>
      <c r="AHT16" s="5" t="n">
        <v>999</v>
      </c>
      <c r="AHU16" s="5" t="n">
        <v>999</v>
      </c>
      <c r="AHV16" s="34" t="n">
        <v>999</v>
      </c>
      <c r="AHW16" s="34" t="n">
        <v>999</v>
      </c>
      <c r="AHX16" s="5" t="n">
        <v>999</v>
      </c>
      <c r="AHY16" s="5" t="n">
        <v>999</v>
      </c>
      <c r="AHZ16" s="5" t="n">
        <v>999</v>
      </c>
      <c r="AIA16" s="5" t="n">
        <v>999</v>
      </c>
      <c r="AIB16" s="34" t="n">
        <v>999</v>
      </c>
      <c r="AIC16" s="34" t="n">
        <v>999</v>
      </c>
      <c r="AID16" s="8"/>
      <c r="AIE16" s="5" t="n">
        <v>999</v>
      </c>
      <c r="AIF16" s="5" t="n">
        <v>999</v>
      </c>
      <c r="AIG16" s="34" t="n">
        <v>999</v>
      </c>
      <c r="AIH16" s="34" t="n">
        <v>999</v>
      </c>
      <c r="AII16" s="24" t="n">
        <v>0.804</v>
      </c>
      <c r="AIJ16" s="24" t="n">
        <v>0.804</v>
      </c>
      <c r="AIK16" s="24" t="n">
        <v>0.847</v>
      </c>
      <c r="AIL16" s="24" t="n">
        <v>0.847</v>
      </c>
      <c r="AIM16" s="24" t="n">
        <v>0.761</v>
      </c>
      <c r="AIN16" s="24" t="n">
        <v>0.761</v>
      </c>
      <c r="AIO16" s="34" t="n">
        <f aca="false">AIN16/AIL16</f>
        <v>0.898465171192444</v>
      </c>
      <c r="AIP16" s="9" t="s">
        <v>1060</v>
      </c>
      <c r="AIQ16" s="5" t="n">
        <v>999</v>
      </c>
      <c r="AIR16" s="5" t="n">
        <v>999</v>
      </c>
      <c r="AIS16" s="5" t="n">
        <v>999</v>
      </c>
      <c r="AIT16" s="5" t="n">
        <v>999</v>
      </c>
      <c r="AIU16" s="34" t="n">
        <v>999</v>
      </c>
      <c r="AIV16" s="34" t="n">
        <v>999</v>
      </c>
      <c r="AIW16" s="5" t="n">
        <v>999</v>
      </c>
      <c r="AIX16" s="5" t="n">
        <v>999</v>
      </c>
      <c r="AIY16" s="5" t="n">
        <v>999</v>
      </c>
      <c r="AIZ16" s="5" t="n">
        <v>999</v>
      </c>
      <c r="AJA16" s="5" t="n">
        <v>999</v>
      </c>
      <c r="AJB16" s="5" t="n">
        <v>999</v>
      </c>
      <c r="AJC16" s="34" t="n">
        <v>999</v>
      </c>
      <c r="AJD16" s="34" t="n">
        <v>999</v>
      </c>
      <c r="AJE16" s="5" t="n">
        <v>999</v>
      </c>
      <c r="AJF16" s="5" t="n">
        <v>999</v>
      </c>
      <c r="AJG16" s="5" t="n">
        <v>999</v>
      </c>
      <c r="AJH16" s="5" t="n">
        <v>999</v>
      </c>
      <c r="AJI16" s="34" t="n">
        <v>999</v>
      </c>
      <c r="AJJ16" s="34" t="n">
        <v>999</v>
      </c>
      <c r="AJK16" s="8"/>
      <c r="AJL16" s="5" t="n">
        <v>999</v>
      </c>
      <c r="AJM16" s="5" t="n">
        <v>999</v>
      </c>
      <c r="AJN16" s="34" t="n">
        <v>999</v>
      </c>
      <c r="AJO16" s="34" t="n">
        <v>999</v>
      </c>
      <c r="AJP16" s="7" t="n">
        <v>2015</v>
      </c>
      <c r="AJQ16" s="33" t="n">
        <v>0.852177591728487</v>
      </c>
      <c r="AJR16" s="33" t="n">
        <v>0.609848484848485</v>
      </c>
      <c r="AJS16" s="33" t="n">
        <v>0.869949494949495</v>
      </c>
      <c r="AJT16" s="5" t="n">
        <v>1</v>
      </c>
      <c r="AJU16" s="5" t="s">
        <v>1050</v>
      </c>
      <c r="AJV16" s="5" t="n">
        <v>0.33</v>
      </c>
      <c r="AJW16" s="5" t="s">
        <v>1085</v>
      </c>
      <c r="AJX16" s="24" t="n">
        <v>999</v>
      </c>
      <c r="AJY16" s="24" t="n">
        <v>999</v>
      </c>
      <c r="AJZ16" s="24" t="n">
        <v>999</v>
      </c>
      <c r="AKA16" s="24" t="n">
        <v>999</v>
      </c>
      <c r="AKB16" s="24" t="n">
        <v>999</v>
      </c>
      <c r="AKC16" s="24" t="n">
        <v>999</v>
      </c>
      <c r="AKD16" s="33" t="n">
        <v>0.665</v>
      </c>
      <c r="AKE16" s="33" t="n">
        <v>0.666666666666667</v>
      </c>
      <c r="AKF16" s="5" t="n">
        <v>0</v>
      </c>
      <c r="AKG16" s="5" t="s">
        <v>1051</v>
      </c>
      <c r="AKH16" s="5" t="n">
        <v>0</v>
      </c>
      <c r="AKI16" s="5" t="s">
        <v>1051</v>
      </c>
      <c r="AKJ16" s="24" t="n">
        <v>0.99</v>
      </c>
      <c r="AKK16" s="38" t="n">
        <v>0.01</v>
      </c>
      <c r="AKL16" s="24" t="n">
        <v>0.139491172846322</v>
      </c>
      <c r="AKM16" s="38" t="n">
        <v>0.99</v>
      </c>
      <c r="AKN16" s="33" t="n">
        <v>0.28237279321158</v>
      </c>
      <c r="AKO16" s="33" t="n">
        <v>1</v>
      </c>
      <c r="AKP16" s="5" t="n">
        <v>1</v>
      </c>
      <c r="AKQ16" s="5" t="s">
        <v>1079</v>
      </c>
      <c r="AKR16" s="5" t="n">
        <v>1</v>
      </c>
      <c r="AKS16" s="5" t="s">
        <v>1050</v>
      </c>
      <c r="AKT16" s="5" t="n">
        <v>1</v>
      </c>
      <c r="AKU16" s="5" t="s">
        <v>1050</v>
      </c>
      <c r="AKV16" s="5" t="n">
        <v>0</v>
      </c>
      <c r="AKW16" s="5" t="s">
        <v>1051</v>
      </c>
      <c r="AKX16" s="33" t="n">
        <v>0.75</v>
      </c>
      <c r="AKY16" s="33" t="n">
        <v>1</v>
      </c>
      <c r="AKZ16" s="5" t="s">
        <v>1072</v>
      </c>
      <c r="ALA16" s="5" t="s">
        <v>1051</v>
      </c>
      <c r="ALB16" s="24" t="n">
        <v>0.678395690861757</v>
      </c>
      <c r="ALC16" s="0" t="n">
        <v>37</v>
      </c>
      <c r="ALD16" s="5" t="s">
        <v>1071</v>
      </c>
      <c r="ALE16" s="5" t="s">
        <v>1050</v>
      </c>
      <c r="ALF16" s="5" t="s">
        <v>1071</v>
      </c>
      <c r="ALG16" s="5" t="s">
        <v>1050</v>
      </c>
      <c r="ALH16" s="24" t="n">
        <v>0.749</v>
      </c>
      <c r="ALI16" s="36" t="n">
        <v>25.1</v>
      </c>
      <c r="ALJ16" s="5" t="s">
        <v>1071</v>
      </c>
      <c r="ALK16" s="5" t="s">
        <v>1050</v>
      </c>
      <c r="ALL16" s="5" t="s">
        <v>1071</v>
      </c>
      <c r="ALM16" s="5" t="s">
        <v>1050</v>
      </c>
      <c r="ALN16" s="33" t="n">
        <v>0.77534224155168</v>
      </c>
      <c r="ALO16" s="33" t="n">
        <v>1</v>
      </c>
      <c r="ALP16" s="33" t="n">
        <v>0.916666666666667</v>
      </c>
    </row>
    <row r="17" customFormat="false" ht="15" hidden="false" customHeight="false" outlineLevel="0" collapsed="false">
      <c r="A17" s="5" t="s">
        <v>1116</v>
      </c>
      <c r="B17" s="5" t="n">
        <v>0</v>
      </c>
      <c r="C17" s="5" t="s">
        <v>1051</v>
      </c>
      <c r="D17" s="5" t="n">
        <v>0</v>
      </c>
      <c r="E17" s="5" t="s">
        <v>1051</v>
      </c>
      <c r="F17" s="5" t="n">
        <v>0.5</v>
      </c>
      <c r="G17" s="26" t="s">
        <v>1049</v>
      </c>
      <c r="H17" s="5" t="n">
        <v>0</v>
      </c>
      <c r="I17" s="5" t="s">
        <v>1051</v>
      </c>
      <c r="J17" s="5" t="n">
        <v>0</v>
      </c>
      <c r="K17" s="5" t="s">
        <v>1051</v>
      </c>
      <c r="L17" s="5" t="n">
        <v>0</v>
      </c>
      <c r="M17" s="5" t="s">
        <v>1051</v>
      </c>
      <c r="N17" s="5" t="n">
        <v>0.5</v>
      </c>
      <c r="O17" s="5" t="s">
        <v>1049</v>
      </c>
      <c r="P17" s="5" t="n">
        <v>0</v>
      </c>
      <c r="Q17" s="5" t="s">
        <v>1051</v>
      </c>
      <c r="R17" s="5" t="n">
        <v>0</v>
      </c>
      <c r="S17" s="5" t="s">
        <v>1051</v>
      </c>
      <c r="T17" s="5" t="n">
        <v>0</v>
      </c>
      <c r="U17" s="5" t="s">
        <v>1051</v>
      </c>
      <c r="V17" s="5" t="n">
        <v>1</v>
      </c>
      <c r="W17" s="5" t="s">
        <v>1050</v>
      </c>
      <c r="X17" s="5" t="n">
        <v>0</v>
      </c>
      <c r="Y17" s="5" t="s">
        <v>1051</v>
      </c>
      <c r="Z17" s="5" t="n">
        <v>0.5</v>
      </c>
      <c r="AA17" s="5" t="s">
        <v>1049</v>
      </c>
      <c r="AB17" s="5" t="n">
        <v>0.5</v>
      </c>
      <c r="AC17" s="5" t="s">
        <v>1049</v>
      </c>
      <c r="AD17" s="5" t="n">
        <v>0</v>
      </c>
      <c r="AE17" s="5" t="s">
        <v>1051</v>
      </c>
      <c r="AF17" s="5" t="n">
        <v>0</v>
      </c>
      <c r="AG17" s="5" t="s">
        <v>1051</v>
      </c>
      <c r="AH17" s="5" t="n">
        <v>997</v>
      </c>
      <c r="AI17" s="5" t="s">
        <v>1052</v>
      </c>
      <c r="AJ17" s="5" t="n">
        <v>997</v>
      </c>
      <c r="AK17" s="5" t="s">
        <v>1052</v>
      </c>
      <c r="AL17" s="5" t="n">
        <v>997</v>
      </c>
      <c r="AM17" s="5" t="s">
        <v>1052</v>
      </c>
      <c r="AN17" s="5" t="n">
        <v>997</v>
      </c>
      <c r="AO17" s="5" t="s">
        <v>1052</v>
      </c>
      <c r="AP17" s="5" t="n">
        <v>997</v>
      </c>
      <c r="AQ17" s="5" t="s">
        <v>1052</v>
      </c>
      <c r="AR17" s="5" t="n">
        <v>0.5</v>
      </c>
      <c r="AS17" s="5" t="s">
        <v>1049</v>
      </c>
      <c r="AT17" s="5" t="n">
        <v>0</v>
      </c>
      <c r="AU17" s="5" t="s">
        <v>1051</v>
      </c>
      <c r="AV17" s="5" t="n">
        <v>0</v>
      </c>
      <c r="AW17" s="5" t="s">
        <v>1051</v>
      </c>
      <c r="AX17" s="5" t="n">
        <v>997</v>
      </c>
      <c r="AY17" s="5" t="s">
        <v>1052</v>
      </c>
      <c r="AZ17" s="5" t="n">
        <v>997</v>
      </c>
      <c r="BA17" s="5" t="s">
        <v>1052</v>
      </c>
      <c r="BB17" s="5" t="n">
        <v>997</v>
      </c>
      <c r="BC17" s="5" t="s">
        <v>1052</v>
      </c>
      <c r="BD17" s="5" t="n">
        <v>997</v>
      </c>
      <c r="BE17" s="5" t="s">
        <v>1052</v>
      </c>
      <c r="BF17" s="5" t="n">
        <v>997</v>
      </c>
      <c r="BG17" s="5" t="s">
        <v>1052</v>
      </c>
      <c r="BH17" s="5" t="n">
        <v>997</v>
      </c>
      <c r="BI17" s="5" t="s">
        <v>1052</v>
      </c>
      <c r="BJ17" s="5" t="n">
        <v>997</v>
      </c>
      <c r="BK17" s="5" t="s">
        <v>1052</v>
      </c>
      <c r="BL17" s="5" t="n">
        <v>997</v>
      </c>
      <c r="BM17" s="5" t="s">
        <v>1052</v>
      </c>
      <c r="BN17" s="39" t="n">
        <v>0.184210526315789</v>
      </c>
      <c r="BO17" s="39" t="n">
        <v>1</v>
      </c>
      <c r="BP17" s="5" t="n">
        <v>0</v>
      </c>
      <c r="BQ17" s="5" t="s">
        <v>1051</v>
      </c>
      <c r="BR17" s="5" t="n">
        <v>0</v>
      </c>
      <c r="BS17" s="5" t="s">
        <v>1051</v>
      </c>
      <c r="BT17" s="5" t="n">
        <v>0</v>
      </c>
      <c r="BU17" s="5" t="s">
        <v>1051</v>
      </c>
      <c r="BV17" s="5" t="n">
        <v>0</v>
      </c>
      <c r="BW17" s="5" t="s">
        <v>1051</v>
      </c>
      <c r="BX17" s="5" t="n">
        <v>1</v>
      </c>
      <c r="BY17" s="5" t="s">
        <v>1050</v>
      </c>
      <c r="BZ17" s="5" t="n">
        <v>1</v>
      </c>
      <c r="CA17" s="5" t="s">
        <v>1050</v>
      </c>
      <c r="CB17" s="5" t="n">
        <v>1</v>
      </c>
      <c r="CC17" s="5" t="s">
        <v>1050</v>
      </c>
      <c r="CD17" s="22" t="n">
        <v>0.428571428571429</v>
      </c>
      <c r="CE17" s="39" t="n">
        <v>1</v>
      </c>
      <c r="CF17" s="5" t="n">
        <v>1</v>
      </c>
      <c r="CG17" s="5" t="s">
        <v>1050</v>
      </c>
      <c r="CH17" s="5" t="n">
        <v>1</v>
      </c>
      <c r="CI17" s="5" t="s">
        <v>1050</v>
      </c>
      <c r="CJ17" s="5" t="n">
        <v>1</v>
      </c>
      <c r="CK17" s="5" t="s">
        <v>1050</v>
      </c>
      <c r="CL17" s="33" t="n">
        <v>1</v>
      </c>
      <c r="CM17" s="33" t="n">
        <v>1</v>
      </c>
      <c r="CN17" s="5" t="n">
        <v>1</v>
      </c>
      <c r="CO17" s="26" t="s">
        <v>1050</v>
      </c>
      <c r="CP17" s="5" t="n">
        <v>1</v>
      </c>
      <c r="CQ17" s="26" t="s">
        <v>1050</v>
      </c>
      <c r="CR17" s="5" t="n">
        <v>1</v>
      </c>
      <c r="CS17" s="5" t="s">
        <v>1076</v>
      </c>
      <c r="CT17" s="5" t="n">
        <v>1</v>
      </c>
      <c r="CU17" s="5" t="s">
        <v>1050</v>
      </c>
      <c r="CV17" s="39" t="n">
        <v>1</v>
      </c>
      <c r="CW17" s="39" t="n">
        <v>1</v>
      </c>
      <c r="CX17" s="5" t="n">
        <v>1</v>
      </c>
      <c r="CY17" s="31" t="n">
        <v>20.6</v>
      </c>
      <c r="CZ17" s="7" t="n">
        <v>2012</v>
      </c>
      <c r="DA17" s="25" t="n">
        <v>0.839426318904365</v>
      </c>
      <c r="DB17" s="31" t="n">
        <v>5.2</v>
      </c>
      <c r="DC17" s="7" t="n">
        <v>2011</v>
      </c>
      <c r="DD17" s="5" t="n">
        <v>1</v>
      </c>
      <c r="DE17" s="0" t="n">
        <v>0</v>
      </c>
      <c r="DF17" s="26" t="s">
        <v>1052</v>
      </c>
      <c r="DG17" s="5" t="n">
        <v>0</v>
      </c>
      <c r="DH17" s="27" t="n">
        <v>0.0001</v>
      </c>
      <c r="DI17" s="7" t="n">
        <v>2015</v>
      </c>
      <c r="DJ17" s="5" t="n">
        <v>0.556575779654404</v>
      </c>
      <c r="DK17" s="0" t="n">
        <v>31.59</v>
      </c>
      <c r="DL17" s="7" t="n">
        <v>2011</v>
      </c>
      <c r="DM17" s="5" t="n">
        <v>1</v>
      </c>
      <c r="DN17" s="0" t="n">
        <v>35.87</v>
      </c>
      <c r="DO17" s="7" t="n">
        <v>2015</v>
      </c>
      <c r="DP17" s="5" t="n">
        <v>999</v>
      </c>
      <c r="DQ17" s="5" t="n">
        <v>999</v>
      </c>
      <c r="DR17" s="5" t="n">
        <v>999</v>
      </c>
      <c r="DS17" s="5" t="n">
        <v>1</v>
      </c>
      <c r="DT17" s="0" t="n">
        <v>26.11</v>
      </c>
      <c r="DU17" s="7" t="n">
        <v>2015</v>
      </c>
      <c r="DV17" s="5" t="n">
        <v>0.840429904411213</v>
      </c>
      <c r="DW17" s="0" t="n">
        <v>69.4</v>
      </c>
      <c r="DX17" s="7" t="n">
        <v>2011</v>
      </c>
      <c r="DY17" s="7" t="n">
        <v>0.56572118067317</v>
      </c>
      <c r="DZ17" s="0" t="n">
        <v>21.1</v>
      </c>
      <c r="EA17" s="7" t="n">
        <v>2011</v>
      </c>
      <c r="EB17" s="7" t="n">
        <v>0.146039968718669</v>
      </c>
      <c r="EC17" s="0" t="n">
        <v>9.6</v>
      </c>
      <c r="ED17" s="7" t="n">
        <v>2011</v>
      </c>
      <c r="EE17" s="5" t="n">
        <v>999</v>
      </c>
      <c r="EF17" s="5" t="n">
        <v>999</v>
      </c>
      <c r="EG17" s="5" t="n">
        <v>999</v>
      </c>
      <c r="EH17" s="33" t="n">
        <v>0.694819315236182</v>
      </c>
      <c r="EI17" s="33" t="n">
        <v>0.821428571428571</v>
      </c>
      <c r="EJ17" s="29" t="n">
        <v>0.874775182192062</v>
      </c>
      <c r="EK17" s="29" t="n">
        <v>0.797101449275362</v>
      </c>
      <c r="EL17" s="29" t="n">
        <v>0.697284565515412</v>
      </c>
      <c r="EM17" s="33" t="n">
        <v>0.964285714285714</v>
      </c>
      <c r="EN17" s="5" t="n">
        <v>0</v>
      </c>
      <c r="EO17" s="5" t="s">
        <v>1051</v>
      </c>
      <c r="EP17" s="5" t="n">
        <v>0.25</v>
      </c>
      <c r="EQ17" s="31" t="n">
        <v>0</v>
      </c>
      <c r="ER17" s="5" t="n">
        <v>0</v>
      </c>
      <c r="ES17" s="5" t="s">
        <v>1051</v>
      </c>
      <c r="ET17" s="24" t="n">
        <v>999</v>
      </c>
      <c r="EU17" s="0" t="n">
        <v>0</v>
      </c>
      <c r="EV17" s="31" t="n">
        <v>0.239</v>
      </c>
      <c r="EW17" s="0" t="n">
        <f aca="false">AVERAGE(21.6,26.2)</f>
        <v>23.9</v>
      </c>
      <c r="EX17" s="31" t="n">
        <v>0.211</v>
      </c>
      <c r="EY17" s="0" t="n">
        <f aca="false">AVERAGE(16.7,25.5)</f>
        <v>21.1</v>
      </c>
      <c r="EZ17" s="7" t="n">
        <v>2012</v>
      </c>
      <c r="FA17" s="39" t="n">
        <v>0.968608225852157</v>
      </c>
      <c r="FB17" s="39" t="n">
        <v>1</v>
      </c>
      <c r="FC17" s="5" t="n">
        <v>0</v>
      </c>
      <c r="FD17" s="5" t="s">
        <v>1051</v>
      </c>
      <c r="FE17" s="5" t="n">
        <v>0.25</v>
      </c>
      <c r="FF17" s="7" t="n">
        <v>999</v>
      </c>
      <c r="FG17" s="5" t="n">
        <v>0</v>
      </c>
      <c r="FH17" s="5" t="s">
        <v>1051</v>
      </c>
      <c r="FI17" s="7" t="n">
        <v>0.25</v>
      </c>
      <c r="FJ17" s="7" t="n">
        <v>999</v>
      </c>
      <c r="FK17" s="5" t="n">
        <v>999</v>
      </c>
      <c r="FL17" s="5" t="n">
        <v>999</v>
      </c>
      <c r="FM17" s="5" t="n">
        <v>999</v>
      </c>
      <c r="FN17" s="5" t="n">
        <v>999</v>
      </c>
      <c r="FO17" s="5" t="n">
        <v>999</v>
      </c>
      <c r="FP17" s="5" t="n">
        <v>999</v>
      </c>
      <c r="FQ17" s="5" t="n">
        <v>999</v>
      </c>
      <c r="FR17" s="5" t="n">
        <v>999</v>
      </c>
      <c r="FS17" s="5" t="n">
        <v>999</v>
      </c>
      <c r="FT17" s="5" t="n">
        <v>0.95</v>
      </c>
      <c r="FU17" s="0" t="n">
        <v>95</v>
      </c>
      <c r="FV17" s="24" t="n">
        <v>0.927741843506964</v>
      </c>
      <c r="FW17" s="0" t="n">
        <v>94</v>
      </c>
      <c r="FX17" s="7" t="n">
        <v>2012</v>
      </c>
      <c r="FY17" s="33" t="n">
        <v>0.938870921753482</v>
      </c>
      <c r="FZ17" s="33" t="n">
        <v>0.5</v>
      </c>
      <c r="GA17" s="5" t="n">
        <v>0.97</v>
      </c>
      <c r="GB17" s="0" t="n">
        <v>97</v>
      </c>
      <c r="GC17" s="5" t="n">
        <v>0.963870921753482</v>
      </c>
      <c r="GD17" s="0" t="n">
        <v>97</v>
      </c>
      <c r="GE17" s="7" t="n">
        <v>2013</v>
      </c>
      <c r="GF17" s="5" t="n">
        <v>0</v>
      </c>
      <c r="GG17" s="5" t="s">
        <v>1051</v>
      </c>
      <c r="GH17" s="5" t="n">
        <v>0.25</v>
      </c>
      <c r="GI17" s="0" t="n">
        <v>999</v>
      </c>
      <c r="GJ17" s="5" t="n">
        <v>0</v>
      </c>
      <c r="GK17" s="5" t="s">
        <v>1051</v>
      </c>
      <c r="GL17" s="5" t="n">
        <v>0.2</v>
      </c>
      <c r="GM17" s="0" t="n">
        <v>999</v>
      </c>
      <c r="GN17" s="31" t="n">
        <v>1</v>
      </c>
      <c r="GO17" s="0" t="n">
        <v>14.94</v>
      </c>
      <c r="GP17" s="31" t="n">
        <v>1</v>
      </c>
      <c r="GQ17" s="0" t="n">
        <v>15.15</v>
      </c>
      <c r="GR17" s="7" t="s">
        <v>1055</v>
      </c>
      <c r="GS17" s="5" t="n">
        <v>1</v>
      </c>
      <c r="GT17" s="0" t="n">
        <v>1.26</v>
      </c>
      <c r="GU17" s="7" t="n">
        <v>2012</v>
      </c>
      <c r="GV17" s="39" t="n">
        <v>0.986774184350696</v>
      </c>
      <c r="GW17" s="39" t="n">
        <v>1</v>
      </c>
      <c r="GX17" s="5" t="n">
        <v>0</v>
      </c>
      <c r="GY17" s="5" t="s">
        <v>1051</v>
      </c>
      <c r="GZ17" s="5" t="n">
        <v>1</v>
      </c>
      <c r="HA17" s="7" t="n">
        <v>999</v>
      </c>
      <c r="HB17" s="5" t="n">
        <v>0</v>
      </c>
      <c r="HC17" s="5" t="s">
        <v>1051</v>
      </c>
      <c r="HD17" s="5" t="n">
        <v>1</v>
      </c>
      <c r="HE17" s="5" t="n">
        <v>999</v>
      </c>
      <c r="HF17" s="19" t="s">
        <v>1055</v>
      </c>
      <c r="HG17" s="5" t="n">
        <v>999</v>
      </c>
      <c r="HH17" s="5" t="n">
        <v>999</v>
      </c>
      <c r="HI17" s="5" t="n">
        <v>999</v>
      </c>
      <c r="HJ17" s="5" t="n">
        <v>999</v>
      </c>
      <c r="HK17" s="5" t="n">
        <v>999</v>
      </c>
      <c r="HL17" s="33" t="n">
        <v>1</v>
      </c>
      <c r="HM17" s="33" t="n">
        <v>1</v>
      </c>
      <c r="HN17" s="33" t="n">
        <v>0.875</v>
      </c>
      <c r="HO17" s="5" t="n">
        <v>997</v>
      </c>
      <c r="HP17" s="26" t="s">
        <v>1052</v>
      </c>
      <c r="HQ17" s="5" t="n">
        <v>1</v>
      </c>
      <c r="HR17" s="5" t="s">
        <v>1057</v>
      </c>
      <c r="HS17" s="5" t="n">
        <v>0.82</v>
      </c>
      <c r="HT17" s="0" t="n">
        <v>18</v>
      </c>
      <c r="HU17" s="7" t="n">
        <v>2013</v>
      </c>
      <c r="HV17" s="32" t="n">
        <v>0.783225530520893</v>
      </c>
      <c r="HW17" s="0" t="n">
        <v>18</v>
      </c>
      <c r="HX17" s="7" t="n">
        <v>2013</v>
      </c>
      <c r="HY17" s="7" t="n">
        <v>0</v>
      </c>
      <c r="HZ17" s="7" t="s">
        <v>1050</v>
      </c>
      <c r="IA17" s="47" t="n">
        <v>9410</v>
      </c>
      <c r="IB17" s="7" t="n">
        <v>2015</v>
      </c>
      <c r="IC17" s="5" t="n">
        <v>1</v>
      </c>
      <c r="ID17" s="5" t="s">
        <v>1050</v>
      </c>
      <c r="IE17" s="33" t="n">
        <v>0.720645106104179</v>
      </c>
      <c r="IF17" s="33" t="n">
        <v>1</v>
      </c>
      <c r="IG17" s="5" t="n">
        <v>1</v>
      </c>
      <c r="IH17" s="26" t="s">
        <v>1050</v>
      </c>
      <c r="II17" s="15" t="n">
        <v>1</v>
      </c>
      <c r="IJ17" s="26" t="s">
        <v>1050</v>
      </c>
      <c r="IK17" s="5" t="n">
        <v>0</v>
      </c>
      <c r="IL17" s="5" t="s">
        <v>1051</v>
      </c>
      <c r="IM17" s="15" t="n">
        <v>1</v>
      </c>
      <c r="IN17" s="15" t="s">
        <v>1050</v>
      </c>
      <c r="IO17" s="5" t="n">
        <v>0</v>
      </c>
      <c r="IP17" s="5" t="s">
        <v>1051</v>
      </c>
      <c r="IQ17" s="5" t="n">
        <v>1</v>
      </c>
      <c r="IR17" s="15" t="s">
        <v>1050</v>
      </c>
      <c r="IS17" s="5" t="n">
        <v>0</v>
      </c>
      <c r="IT17" s="5" t="s">
        <v>1051</v>
      </c>
      <c r="IU17" s="5" t="n">
        <v>0</v>
      </c>
      <c r="IV17" s="5" t="s">
        <v>1051</v>
      </c>
      <c r="IW17" s="5" t="n">
        <v>0</v>
      </c>
      <c r="IX17" s="5" t="s">
        <v>1051</v>
      </c>
      <c r="IY17" s="5" t="n">
        <v>1</v>
      </c>
      <c r="IZ17" s="5" t="s">
        <v>1050</v>
      </c>
      <c r="JA17" s="5" t="n">
        <v>1</v>
      </c>
      <c r="JB17" s="5" t="s">
        <v>1050</v>
      </c>
      <c r="JC17" s="5" t="n">
        <v>0</v>
      </c>
      <c r="JD17" s="5" t="s">
        <v>1051</v>
      </c>
      <c r="JE17" s="5" t="n">
        <v>0</v>
      </c>
      <c r="JF17" s="5" t="s">
        <v>1051</v>
      </c>
      <c r="JG17" s="5" t="n">
        <v>0</v>
      </c>
      <c r="JH17" s="5" t="s">
        <v>1051</v>
      </c>
      <c r="JI17" s="5" t="n">
        <v>0</v>
      </c>
      <c r="JJ17" s="5" t="s">
        <v>1051</v>
      </c>
      <c r="JK17" s="5" t="n">
        <v>0</v>
      </c>
      <c r="JL17" s="5" t="s">
        <v>1051</v>
      </c>
      <c r="JM17" s="5" t="n">
        <v>1</v>
      </c>
      <c r="JN17" s="15" t="s">
        <v>1050</v>
      </c>
      <c r="JO17" s="5" t="n">
        <v>0.66</v>
      </c>
      <c r="JP17" s="5" t="s">
        <v>1098</v>
      </c>
      <c r="JQ17" s="5" t="n">
        <v>1</v>
      </c>
      <c r="JR17" s="7" t="s">
        <v>1051</v>
      </c>
      <c r="JS17" s="33" t="n">
        <v>0.455789473684211</v>
      </c>
      <c r="JT17" s="33" t="n">
        <v>1</v>
      </c>
      <c r="JU17" s="5" t="n">
        <v>0.9942</v>
      </c>
      <c r="JV17" s="5" t="n">
        <v>0.9942</v>
      </c>
      <c r="JW17" s="8" t="n">
        <f aca="false">JV17-OY17</f>
        <v>0.0665</v>
      </c>
      <c r="JX17" s="5" t="n">
        <v>0.9991</v>
      </c>
      <c r="JY17" s="4" t="n">
        <v>0.9991</v>
      </c>
      <c r="JZ17" s="5" t="n">
        <v>0.9891</v>
      </c>
      <c r="KA17" s="4" t="n">
        <v>0.9891</v>
      </c>
      <c r="KB17" s="34" t="n">
        <f aca="false">KA17/JY17</f>
        <v>0.989990991892703</v>
      </c>
      <c r="KC17" s="9" t="s">
        <v>1060</v>
      </c>
      <c r="KD17" s="5" t="n">
        <v>999</v>
      </c>
      <c r="KE17" s="4" t="n">
        <v>999</v>
      </c>
      <c r="KF17" s="5" t="n">
        <v>999</v>
      </c>
      <c r="KG17" s="4" t="n">
        <v>999</v>
      </c>
      <c r="KH17" s="34" t="n">
        <v>999</v>
      </c>
      <c r="KI17" s="34" t="n">
        <v>999</v>
      </c>
      <c r="KJ17" s="5" t="n">
        <v>999</v>
      </c>
      <c r="KK17" s="4" t="n">
        <v>999</v>
      </c>
      <c r="KL17" s="5" t="n">
        <v>999</v>
      </c>
      <c r="KM17" s="4" t="n">
        <v>999</v>
      </c>
      <c r="KN17" s="5" t="n">
        <v>999</v>
      </c>
      <c r="KO17" s="4" t="n">
        <v>999</v>
      </c>
      <c r="KP17" s="34" t="n">
        <v>999</v>
      </c>
      <c r="KQ17" s="34" t="n">
        <v>999</v>
      </c>
      <c r="KR17" s="5" t="n">
        <v>999</v>
      </c>
      <c r="KS17" s="4" t="n">
        <v>999</v>
      </c>
      <c r="KT17" s="5" t="n">
        <v>999</v>
      </c>
      <c r="KU17" s="5" t="n">
        <v>999</v>
      </c>
      <c r="KV17" s="8"/>
      <c r="KW17" s="5" t="n">
        <v>999</v>
      </c>
      <c r="KX17" s="5" t="n">
        <v>999</v>
      </c>
      <c r="KY17" s="34" t="n">
        <v>999</v>
      </c>
      <c r="KZ17" s="34" t="n">
        <v>999</v>
      </c>
      <c r="LA17" s="5" t="n">
        <v>0.950864453584736</v>
      </c>
      <c r="LB17" s="5" t="n">
        <v>0.9592</v>
      </c>
      <c r="LC17" s="8" t="n">
        <f aca="false">LB17-QG17</f>
        <v>0.0781000000000001</v>
      </c>
      <c r="LD17" s="5" t="n">
        <v>0.945806377902293</v>
      </c>
      <c r="LE17" s="5" t="n">
        <v>0.955</v>
      </c>
      <c r="LF17" s="5" t="n">
        <v>0.95628381150785</v>
      </c>
      <c r="LG17" s="5" t="n">
        <v>0.9637</v>
      </c>
      <c r="LH17" s="34" t="n">
        <f aca="false">LG17/LE17</f>
        <v>1.00910994764398</v>
      </c>
      <c r="LI17" s="9" t="s">
        <v>1064</v>
      </c>
      <c r="LJ17" s="5" t="n">
        <v>999</v>
      </c>
      <c r="LK17" s="5" t="n">
        <v>999</v>
      </c>
      <c r="LL17" s="5" t="n">
        <v>999</v>
      </c>
      <c r="LM17" s="5" t="n">
        <v>999</v>
      </c>
      <c r="LN17" s="34" t="n">
        <v>999</v>
      </c>
      <c r="LO17" s="34" t="n">
        <v>999</v>
      </c>
      <c r="LP17" s="5" t="n">
        <v>999</v>
      </c>
      <c r="LQ17" s="5" t="n">
        <v>999</v>
      </c>
      <c r="LR17" s="5" t="n">
        <v>999</v>
      </c>
      <c r="LS17" s="5" t="n">
        <v>999</v>
      </c>
      <c r="LT17" s="5" t="n">
        <v>999</v>
      </c>
      <c r="LU17" s="5" t="n">
        <v>999</v>
      </c>
      <c r="LV17" s="34" t="n">
        <v>999</v>
      </c>
      <c r="LW17" s="34" t="n">
        <v>999</v>
      </c>
      <c r="LX17" s="7" t="n">
        <v>999</v>
      </c>
      <c r="LY17" s="5" t="n">
        <v>999</v>
      </c>
      <c r="LZ17" s="5" t="n">
        <v>999</v>
      </c>
      <c r="MA17" s="5" t="n">
        <v>999</v>
      </c>
      <c r="MB17" s="34" t="n">
        <v>999</v>
      </c>
      <c r="MC17" s="34" t="n">
        <v>999</v>
      </c>
      <c r="MD17" s="8"/>
      <c r="ME17" s="5" t="n">
        <v>999</v>
      </c>
      <c r="MF17" s="15" t="n">
        <v>999</v>
      </c>
      <c r="MG17" s="34" t="n">
        <v>999</v>
      </c>
      <c r="MH17" s="34" t="n">
        <v>999</v>
      </c>
      <c r="MI17" s="5" t="n">
        <v>999</v>
      </c>
      <c r="MJ17" s="5" t="n">
        <v>999</v>
      </c>
      <c r="MK17" s="5" t="n">
        <v>999</v>
      </c>
      <c r="ML17" s="5" t="n">
        <v>999</v>
      </c>
      <c r="MM17" s="5" t="n">
        <v>999</v>
      </c>
      <c r="MN17" s="5" t="n">
        <v>999</v>
      </c>
      <c r="MO17" s="34" t="n">
        <v>999</v>
      </c>
      <c r="MP17" s="34" t="n">
        <v>999</v>
      </c>
      <c r="MQ17" s="5" t="n">
        <v>999</v>
      </c>
      <c r="MR17" s="5" t="n">
        <v>999</v>
      </c>
      <c r="MS17" s="5" t="n">
        <v>999</v>
      </c>
      <c r="MT17" s="5" t="n">
        <v>999</v>
      </c>
      <c r="MU17" s="34" t="n">
        <v>999</v>
      </c>
      <c r="MV17" s="34" t="n">
        <v>999</v>
      </c>
      <c r="MW17" s="5" t="n">
        <v>999</v>
      </c>
      <c r="MX17" s="5" t="n">
        <v>999</v>
      </c>
      <c r="MY17" s="5" t="n">
        <v>999</v>
      </c>
      <c r="MZ17" s="5" t="n">
        <v>999</v>
      </c>
      <c r="NA17" s="5" t="n">
        <v>999</v>
      </c>
      <c r="NB17" s="5" t="n">
        <v>999</v>
      </c>
      <c r="NC17" s="34" t="n">
        <v>999</v>
      </c>
      <c r="ND17" s="34" t="n">
        <v>999</v>
      </c>
      <c r="NE17" s="5" t="n">
        <v>999</v>
      </c>
      <c r="NF17" s="5" t="n">
        <v>999</v>
      </c>
      <c r="NG17" s="5" t="n">
        <v>999</v>
      </c>
      <c r="NH17" s="34" t="n">
        <v>999</v>
      </c>
      <c r="NI17" s="34" t="n">
        <v>999</v>
      </c>
      <c r="NJ17" s="8"/>
      <c r="NK17" s="5" t="n">
        <v>999</v>
      </c>
      <c r="NL17" s="5" t="n">
        <v>999</v>
      </c>
      <c r="NM17" s="5" t="n">
        <v>999</v>
      </c>
      <c r="NN17" s="34" t="n">
        <v>999</v>
      </c>
      <c r="NO17" s="34" t="n">
        <v>999</v>
      </c>
      <c r="NP17" s="5" t="n">
        <v>0.865118107879667</v>
      </c>
      <c r="NQ17" s="5" t="n">
        <v>0.888</v>
      </c>
      <c r="NR17" s="5" t="n">
        <v>0.696997437338157</v>
      </c>
      <c r="NS17" s="5" t="n">
        <v>0.7484</v>
      </c>
      <c r="NT17" s="5" t="n">
        <v>1.04395704903481</v>
      </c>
      <c r="NU17" s="5" t="n">
        <v>1.0365</v>
      </c>
      <c r="NV17" s="34" t="n">
        <f aca="false">NU17/NS17</f>
        <v>1.3849545697488</v>
      </c>
      <c r="NW17" s="9" t="s">
        <v>1064</v>
      </c>
      <c r="NX17" s="5" t="n">
        <v>999</v>
      </c>
      <c r="NY17" s="5" t="n">
        <v>999</v>
      </c>
      <c r="NZ17" s="5" t="n">
        <v>999</v>
      </c>
      <c r="OA17" s="5" t="n">
        <v>999</v>
      </c>
      <c r="OB17" s="34" t="n">
        <v>999</v>
      </c>
      <c r="OC17" s="34" t="n">
        <v>999</v>
      </c>
      <c r="OD17" s="5" t="n">
        <v>999</v>
      </c>
      <c r="OE17" s="5" t="n">
        <v>999</v>
      </c>
      <c r="OF17" s="5" t="n">
        <v>999</v>
      </c>
      <c r="OG17" s="5" t="n">
        <v>999</v>
      </c>
      <c r="OH17" s="5" t="n">
        <v>999</v>
      </c>
      <c r="OI17" s="5" t="n">
        <v>999</v>
      </c>
      <c r="OJ17" s="34" t="n">
        <v>999</v>
      </c>
      <c r="OK17" s="34" t="n">
        <v>999</v>
      </c>
      <c r="OL17" s="5" t="n">
        <v>999</v>
      </c>
      <c r="OM17" s="5" t="n">
        <v>999</v>
      </c>
      <c r="ON17" s="7" t="n">
        <v>999</v>
      </c>
      <c r="OO17" s="5" t="n">
        <v>999</v>
      </c>
      <c r="OP17" s="34" t="n">
        <v>999</v>
      </c>
      <c r="OQ17" s="34" t="n">
        <v>999</v>
      </c>
      <c r="OR17" s="8"/>
      <c r="OS17" s="5" t="n">
        <v>999</v>
      </c>
      <c r="OT17" s="5" t="n">
        <v>999</v>
      </c>
      <c r="OU17" s="34" t="n">
        <v>999</v>
      </c>
      <c r="OV17" s="34" t="n">
        <v>999</v>
      </c>
      <c r="OW17" s="5" t="n">
        <v>2013</v>
      </c>
      <c r="OX17" s="5" t="n">
        <v>0.9277</v>
      </c>
      <c r="OY17" s="5" t="n">
        <v>0.9277</v>
      </c>
      <c r="OZ17" s="8" t="n">
        <f aca="false">1-OY17</f>
        <v>0.0723</v>
      </c>
      <c r="PA17" s="5" t="n">
        <v>0.9292</v>
      </c>
      <c r="PB17" s="5" t="n">
        <v>0.9292</v>
      </c>
      <c r="PC17" s="5" t="n">
        <v>0.9262</v>
      </c>
      <c r="PD17" s="5" t="n">
        <v>0.9262</v>
      </c>
      <c r="PE17" s="34" t="n">
        <f aca="false">PD17/PB17</f>
        <v>0.996771416272062</v>
      </c>
      <c r="PF17" s="9" t="s">
        <v>1060</v>
      </c>
      <c r="PG17" s="5" t="n">
        <v>999</v>
      </c>
      <c r="PH17" s="5" t="n">
        <v>999</v>
      </c>
      <c r="PI17" s="5" t="n">
        <v>999</v>
      </c>
      <c r="PJ17" s="5" t="n">
        <v>999</v>
      </c>
      <c r="PK17" s="34" t="n">
        <v>999</v>
      </c>
      <c r="PL17" s="34" t="n">
        <v>999</v>
      </c>
      <c r="PM17" s="5" t="n">
        <v>999</v>
      </c>
      <c r="PN17" s="5" t="n">
        <v>999</v>
      </c>
      <c r="PO17" s="5" t="n">
        <v>999</v>
      </c>
      <c r="PP17" s="5" t="n">
        <v>999</v>
      </c>
      <c r="PQ17" s="5" t="n">
        <v>999</v>
      </c>
      <c r="PR17" s="5" t="n">
        <v>999</v>
      </c>
      <c r="PS17" s="34" t="n">
        <v>999</v>
      </c>
      <c r="PT17" s="34" t="n">
        <v>999</v>
      </c>
      <c r="PU17" s="5" t="n">
        <v>999</v>
      </c>
      <c r="PV17" s="5" t="n">
        <v>999</v>
      </c>
      <c r="PW17" s="5" t="n">
        <v>999</v>
      </c>
      <c r="PX17" s="5" t="n">
        <v>999</v>
      </c>
      <c r="PY17" s="34" t="n">
        <v>999</v>
      </c>
      <c r="PZ17" s="34" t="n">
        <v>999</v>
      </c>
      <c r="QA17" s="8"/>
      <c r="QB17" s="5" t="n">
        <v>999</v>
      </c>
      <c r="QC17" s="5" t="n">
        <v>999</v>
      </c>
      <c r="QD17" s="34" t="n">
        <v>999</v>
      </c>
      <c r="QE17" s="34" t="n">
        <v>999</v>
      </c>
      <c r="QF17" s="5" t="n">
        <v>0.856808419882968</v>
      </c>
      <c r="QG17" s="5" t="n">
        <v>0.8811</v>
      </c>
      <c r="QH17" s="8" t="n">
        <f aca="false">1-QG17</f>
        <v>0.1189</v>
      </c>
      <c r="QI17" s="5" t="n">
        <v>0.841513762932041</v>
      </c>
      <c r="QJ17" s="5" t="n">
        <v>0.8684</v>
      </c>
      <c r="QK17" s="5" t="n">
        <v>0.873066494020038</v>
      </c>
      <c r="QL17" s="5" t="n">
        <v>0.8946</v>
      </c>
      <c r="QM17" s="34" t="n">
        <f aca="false">QL17/QJ17</f>
        <v>1.03017042837402</v>
      </c>
      <c r="QN17" s="9" t="s">
        <v>1064</v>
      </c>
      <c r="QO17" s="5" t="n">
        <v>999</v>
      </c>
      <c r="QP17" s="5" t="n">
        <v>999</v>
      </c>
      <c r="QQ17" s="5" t="n">
        <v>999</v>
      </c>
      <c r="QR17" s="5" t="n">
        <v>999</v>
      </c>
      <c r="QS17" s="34" t="n">
        <v>999</v>
      </c>
      <c r="QT17" s="34" t="n">
        <v>999</v>
      </c>
      <c r="QU17" s="5" t="n">
        <v>999</v>
      </c>
      <c r="QV17" s="5" t="n">
        <v>999</v>
      </c>
      <c r="QW17" s="5" t="n">
        <v>999</v>
      </c>
      <c r="QX17" s="5" t="n">
        <v>999</v>
      </c>
      <c r="QY17" s="5" t="n">
        <v>999</v>
      </c>
      <c r="QZ17" s="5" t="n">
        <v>999</v>
      </c>
      <c r="RA17" s="34" t="n">
        <v>999</v>
      </c>
      <c r="RB17" s="34" t="n">
        <v>999</v>
      </c>
      <c r="RC17" s="5" t="n">
        <v>999</v>
      </c>
      <c r="RD17" s="5" t="n">
        <v>999</v>
      </c>
      <c r="RE17" s="5" t="n">
        <v>999</v>
      </c>
      <c r="RF17" s="5" t="n">
        <v>999</v>
      </c>
      <c r="RG17" s="34" t="n">
        <v>999</v>
      </c>
      <c r="RH17" s="34" t="n">
        <v>999</v>
      </c>
      <c r="RI17" s="8"/>
      <c r="RJ17" s="5" t="n">
        <v>999</v>
      </c>
      <c r="RK17" s="5" t="n">
        <v>999</v>
      </c>
      <c r="RL17" s="34" t="n">
        <v>999</v>
      </c>
      <c r="RM17" s="34" t="n">
        <v>999</v>
      </c>
      <c r="RN17" s="5" t="n">
        <v>2013</v>
      </c>
      <c r="RO17" s="24" t="n">
        <v>0.955</v>
      </c>
      <c r="RP17" s="24" t="n">
        <v>0.955</v>
      </c>
      <c r="RQ17" s="24" t="n">
        <v>0.94</v>
      </c>
      <c r="RR17" s="24" t="n">
        <v>0.94</v>
      </c>
      <c r="RS17" s="24" t="n">
        <v>0.97</v>
      </c>
      <c r="RT17" s="24" t="n">
        <v>0.97</v>
      </c>
      <c r="RU17" s="34" t="n">
        <f aca="false">RT17/RR17</f>
        <v>1.03191489361702</v>
      </c>
      <c r="RV17" s="9" t="s">
        <v>1064</v>
      </c>
      <c r="RW17" s="5" t="n">
        <v>999</v>
      </c>
      <c r="RX17" s="5" t="n">
        <v>999</v>
      </c>
      <c r="RY17" s="5" t="n">
        <v>999</v>
      </c>
      <c r="RZ17" s="5" t="n">
        <v>999</v>
      </c>
      <c r="SA17" s="34" t="n">
        <v>999</v>
      </c>
      <c r="SB17" s="34" t="n">
        <v>999</v>
      </c>
      <c r="SC17" s="5" t="n">
        <v>999</v>
      </c>
      <c r="SD17" s="5" t="n">
        <v>999</v>
      </c>
      <c r="SE17" s="5" t="n">
        <v>999</v>
      </c>
      <c r="SF17" s="5" t="n">
        <v>999</v>
      </c>
      <c r="SG17" s="5" t="n">
        <v>999</v>
      </c>
      <c r="SH17" s="5" t="n">
        <v>999</v>
      </c>
      <c r="SI17" s="34" t="n">
        <v>999</v>
      </c>
      <c r="SJ17" s="34" t="n">
        <v>999</v>
      </c>
      <c r="SK17" s="5" t="n">
        <v>999</v>
      </c>
      <c r="SL17" s="5" t="n">
        <v>999</v>
      </c>
      <c r="SM17" s="5" t="n">
        <v>999</v>
      </c>
      <c r="SN17" s="5" t="n">
        <v>999</v>
      </c>
      <c r="SO17" s="34" t="n">
        <v>999</v>
      </c>
      <c r="SP17" s="34" t="n">
        <v>999</v>
      </c>
      <c r="SQ17" s="8"/>
      <c r="SR17" s="5" t="n">
        <v>999</v>
      </c>
      <c r="SS17" s="5" t="n">
        <v>999</v>
      </c>
      <c r="ST17" s="34" t="n">
        <v>999</v>
      </c>
      <c r="SU17" s="34" t="n">
        <v>999</v>
      </c>
      <c r="SV17" s="24" t="n">
        <v>0.895225673085098</v>
      </c>
      <c r="SW17" s="24" t="n">
        <v>0.913</v>
      </c>
      <c r="SX17" s="24" t="n">
        <v>0.88318263681161</v>
      </c>
      <c r="SY17" s="24" t="n">
        <v>0.903</v>
      </c>
      <c r="SZ17" s="24" t="n">
        <v>0.907268691077258</v>
      </c>
      <c r="TA17" s="24" t="n">
        <v>0.923</v>
      </c>
      <c r="TB17" s="34" t="n">
        <f aca="false">TA17/SY17</f>
        <v>1.02214839424142</v>
      </c>
      <c r="TC17" s="9" t="s">
        <v>1064</v>
      </c>
      <c r="TD17" s="5" t="n">
        <v>999</v>
      </c>
      <c r="TE17" s="5" t="n">
        <v>999</v>
      </c>
      <c r="TF17" s="5" t="n">
        <v>999</v>
      </c>
      <c r="TG17" s="5" t="n">
        <v>999</v>
      </c>
      <c r="TH17" s="34" t="n">
        <v>999</v>
      </c>
      <c r="TI17" s="34" t="n">
        <v>999</v>
      </c>
      <c r="TJ17" s="5" t="n">
        <v>999</v>
      </c>
      <c r="TK17" s="5" t="n">
        <v>999</v>
      </c>
      <c r="TL17" s="5" t="n">
        <v>999</v>
      </c>
      <c r="TM17" s="5" t="n">
        <v>999</v>
      </c>
      <c r="TN17" s="5" t="n">
        <v>999</v>
      </c>
      <c r="TO17" s="5" t="n">
        <v>999</v>
      </c>
      <c r="TP17" s="34" t="n">
        <v>999</v>
      </c>
      <c r="TQ17" s="34" t="n">
        <v>999</v>
      </c>
      <c r="TR17" s="5" t="n">
        <v>999</v>
      </c>
      <c r="TS17" s="5" t="n">
        <v>999</v>
      </c>
      <c r="TT17" s="5" t="n">
        <v>999</v>
      </c>
      <c r="TU17" s="5" t="n">
        <v>999</v>
      </c>
      <c r="TV17" s="34" t="n">
        <v>999</v>
      </c>
      <c r="TW17" s="34" t="n">
        <v>999</v>
      </c>
      <c r="TX17" s="8"/>
      <c r="TY17" s="5" t="n">
        <v>0.777203998042762</v>
      </c>
      <c r="TZ17" s="0" t="n">
        <v>0.815</v>
      </c>
      <c r="UA17" s="34" t="n">
        <v>999</v>
      </c>
      <c r="UB17" s="34" t="n">
        <v>999</v>
      </c>
      <c r="UC17" s="5" t="n">
        <v>999</v>
      </c>
      <c r="UD17" s="5" t="n">
        <v>999</v>
      </c>
      <c r="UE17" s="5" t="n">
        <v>999</v>
      </c>
      <c r="UF17" s="5" t="n">
        <v>999</v>
      </c>
      <c r="UG17" s="5" t="n">
        <v>999</v>
      </c>
      <c r="UH17" s="5" t="n">
        <v>999</v>
      </c>
      <c r="UI17" s="34" t="n">
        <v>999</v>
      </c>
      <c r="UJ17" s="34" t="n">
        <v>999</v>
      </c>
      <c r="UK17" s="5" t="n">
        <v>999</v>
      </c>
      <c r="UL17" s="5" t="n">
        <v>999</v>
      </c>
      <c r="UM17" s="5" t="n">
        <v>999</v>
      </c>
      <c r="UN17" s="5" t="n">
        <v>999</v>
      </c>
      <c r="UO17" s="34" t="n">
        <v>999</v>
      </c>
      <c r="UP17" s="34" t="n">
        <v>999</v>
      </c>
      <c r="UQ17" s="5" t="n">
        <v>999</v>
      </c>
      <c r="UR17" s="5" t="n">
        <v>999</v>
      </c>
      <c r="US17" s="5" t="n">
        <v>999</v>
      </c>
      <c r="UT17" s="5" t="n">
        <v>999</v>
      </c>
      <c r="UU17" s="5" t="n">
        <v>999</v>
      </c>
      <c r="UV17" s="5" t="n">
        <v>999</v>
      </c>
      <c r="UW17" s="34" t="n">
        <v>999</v>
      </c>
      <c r="UX17" s="34" t="n">
        <v>999</v>
      </c>
      <c r="UY17" s="5" t="n">
        <v>999</v>
      </c>
      <c r="UZ17" s="5" t="n">
        <v>999</v>
      </c>
      <c r="VA17" s="5" t="n">
        <v>999</v>
      </c>
      <c r="VB17" s="5" t="n">
        <v>999</v>
      </c>
      <c r="VC17" s="34" t="n">
        <v>999</v>
      </c>
      <c r="VD17" s="34" t="n">
        <v>999</v>
      </c>
      <c r="VE17" s="8"/>
      <c r="VF17" s="5" t="n">
        <v>999</v>
      </c>
      <c r="VG17" s="5" t="n">
        <v>999</v>
      </c>
      <c r="VH17" s="34" t="n">
        <v>999</v>
      </c>
      <c r="VI17" s="34" t="n">
        <v>999</v>
      </c>
      <c r="VJ17" s="5" t="n">
        <v>999</v>
      </c>
      <c r="VK17" s="5" t="n">
        <v>999</v>
      </c>
      <c r="VL17" s="5" t="n">
        <v>999</v>
      </c>
      <c r="VM17" s="5" t="n">
        <v>999</v>
      </c>
      <c r="VN17" s="5" t="n">
        <v>999</v>
      </c>
      <c r="VO17" s="5" t="n">
        <v>999</v>
      </c>
      <c r="VP17" s="34" t="n">
        <v>999</v>
      </c>
      <c r="VQ17" s="34" t="n">
        <v>999</v>
      </c>
      <c r="VR17" s="5" t="n">
        <v>999</v>
      </c>
      <c r="VS17" s="5" t="n">
        <v>999</v>
      </c>
      <c r="VT17" s="5" t="n">
        <v>999</v>
      </c>
      <c r="VU17" s="5" t="n">
        <v>999</v>
      </c>
      <c r="VV17" s="34" t="n">
        <v>999</v>
      </c>
      <c r="VW17" s="34" t="n">
        <v>999</v>
      </c>
      <c r="VX17" s="5" t="n">
        <v>999</v>
      </c>
      <c r="VY17" s="5" t="n">
        <v>999</v>
      </c>
      <c r="VZ17" s="5" t="n">
        <v>999</v>
      </c>
      <c r="WA17" s="5" t="n">
        <v>999</v>
      </c>
      <c r="WB17" s="5" t="n">
        <v>999</v>
      </c>
      <c r="WC17" s="5" t="n">
        <v>999</v>
      </c>
      <c r="WD17" s="34" t="n">
        <v>999</v>
      </c>
      <c r="WE17" s="34" t="n">
        <v>999</v>
      </c>
      <c r="WF17" s="5" t="n">
        <v>999</v>
      </c>
      <c r="WG17" s="5" t="n">
        <v>999</v>
      </c>
      <c r="WH17" s="5" t="n">
        <v>999</v>
      </c>
      <c r="WI17" s="5" t="n">
        <v>999</v>
      </c>
      <c r="WJ17" s="34" t="n">
        <v>999</v>
      </c>
      <c r="WK17" s="34" t="n">
        <v>999</v>
      </c>
      <c r="WL17" s="8"/>
      <c r="WM17" s="5" t="n">
        <v>999</v>
      </c>
      <c r="WN17" s="5" t="n">
        <v>999</v>
      </c>
      <c r="WO17" s="34" t="n">
        <v>999</v>
      </c>
      <c r="WP17" s="34" t="n">
        <v>999</v>
      </c>
      <c r="WQ17" s="5" t="n">
        <v>2013</v>
      </c>
      <c r="WR17" s="33" t="n">
        <v>0.924172604935643</v>
      </c>
      <c r="WS17" s="33" t="n">
        <v>0.204545454545455</v>
      </c>
      <c r="WT17" s="33" t="n">
        <v>0.734848484848485</v>
      </c>
      <c r="WU17" s="5" t="n">
        <v>1</v>
      </c>
      <c r="WV17" s="5" t="s">
        <v>1050</v>
      </c>
      <c r="WW17" s="5" t="n">
        <v>1</v>
      </c>
      <c r="WX17" s="5" t="s">
        <v>1050</v>
      </c>
      <c r="WY17" s="5" t="n">
        <v>1</v>
      </c>
      <c r="WZ17" s="5" t="s">
        <v>1050</v>
      </c>
      <c r="XA17" s="5" t="n">
        <v>1</v>
      </c>
      <c r="XB17" s="5" t="s">
        <v>1050</v>
      </c>
      <c r="XC17" s="5" t="n">
        <v>1</v>
      </c>
      <c r="XD17" s="5" t="s">
        <v>1050</v>
      </c>
      <c r="XE17" s="5" t="n">
        <v>1</v>
      </c>
      <c r="XF17" s="5" t="s">
        <v>1050</v>
      </c>
      <c r="XG17" s="5" t="n">
        <v>1</v>
      </c>
      <c r="XH17" s="5" t="s">
        <v>1050</v>
      </c>
      <c r="XI17" s="5" t="n">
        <v>1</v>
      </c>
      <c r="XJ17" s="5" t="s">
        <v>1050</v>
      </c>
      <c r="XK17" s="5" t="n">
        <v>1</v>
      </c>
      <c r="XL17" s="5" t="s">
        <v>1050</v>
      </c>
      <c r="XM17" s="5" t="n">
        <v>1</v>
      </c>
      <c r="XN17" s="5" t="s">
        <v>1050</v>
      </c>
      <c r="XO17" s="5" t="n">
        <v>997</v>
      </c>
      <c r="XP17" s="7" t="s">
        <v>1052</v>
      </c>
      <c r="XQ17" s="5" t="n">
        <v>997</v>
      </c>
      <c r="XR17" s="7" t="s">
        <v>1052</v>
      </c>
      <c r="XS17" s="5" t="n">
        <v>997</v>
      </c>
      <c r="XT17" s="7" t="s">
        <v>1052</v>
      </c>
      <c r="XU17" s="5" t="n">
        <v>997</v>
      </c>
      <c r="XV17" s="7" t="s">
        <v>1052</v>
      </c>
      <c r="XW17" s="5" t="n">
        <v>997</v>
      </c>
      <c r="XX17" s="7" t="s">
        <v>1052</v>
      </c>
      <c r="XY17" s="5" t="n">
        <v>997</v>
      </c>
      <c r="XZ17" s="7" t="s">
        <v>1052</v>
      </c>
      <c r="YA17" s="5" t="n">
        <v>997</v>
      </c>
      <c r="YB17" s="7" t="s">
        <v>1052</v>
      </c>
      <c r="YC17" s="5" t="n">
        <v>997</v>
      </c>
      <c r="YD17" s="7" t="s">
        <v>1052</v>
      </c>
      <c r="YE17" s="5" t="n">
        <v>997</v>
      </c>
      <c r="YF17" s="7" t="s">
        <v>1052</v>
      </c>
      <c r="YG17" s="5" t="n">
        <v>0</v>
      </c>
      <c r="YH17" s="5" t="s">
        <v>1051</v>
      </c>
      <c r="YI17" s="33" t="n">
        <v>0.909090909090909</v>
      </c>
      <c r="YJ17" s="33" t="n">
        <v>1</v>
      </c>
      <c r="YK17" s="5" t="n">
        <v>1</v>
      </c>
      <c r="YL17" s="5" t="s">
        <v>1050</v>
      </c>
      <c r="YM17" s="5" t="n">
        <v>0.66</v>
      </c>
      <c r="YN17" s="5" t="s">
        <v>1078</v>
      </c>
      <c r="YO17" s="5" t="n">
        <v>0</v>
      </c>
      <c r="YP17" s="5" t="s">
        <v>1051</v>
      </c>
      <c r="YQ17" s="5" t="n">
        <v>0.66</v>
      </c>
      <c r="YR17" s="5" t="s">
        <v>1091</v>
      </c>
      <c r="YS17" s="33" t="n">
        <v>0.58</v>
      </c>
      <c r="YT17" s="33" t="n">
        <v>1</v>
      </c>
      <c r="YU17" s="5" t="n">
        <v>0</v>
      </c>
      <c r="YV17" s="5" t="s">
        <v>1051</v>
      </c>
      <c r="YW17" s="5" t="n">
        <v>0</v>
      </c>
      <c r="YX17" s="5" t="s">
        <v>1051</v>
      </c>
      <c r="YY17" s="5" t="n">
        <v>0</v>
      </c>
      <c r="YZ17" s="5" t="s">
        <v>1051</v>
      </c>
      <c r="ZA17" s="5" t="n">
        <v>0</v>
      </c>
      <c r="ZB17" s="5" t="s">
        <v>1051</v>
      </c>
      <c r="ZC17" s="5" t="n">
        <v>0</v>
      </c>
      <c r="ZD17" s="5" t="s">
        <v>1051</v>
      </c>
      <c r="ZE17" s="5" t="n">
        <v>1</v>
      </c>
      <c r="ZF17" s="5" t="s">
        <v>1050</v>
      </c>
      <c r="ZG17" s="5" t="n">
        <v>1</v>
      </c>
      <c r="ZH17" s="5" t="s">
        <v>1050</v>
      </c>
      <c r="ZI17" s="5" t="n">
        <v>1</v>
      </c>
      <c r="ZJ17" s="5" t="s">
        <v>1050</v>
      </c>
      <c r="ZK17" s="5" t="n">
        <v>999</v>
      </c>
      <c r="ZL17" s="5" t="n">
        <v>999</v>
      </c>
      <c r="ZM17" s="5" t="n">
        <v>999</v>
      </c>
      <c r="ZN17" s="5" t="n">
        <v>999</v>
      </c>
      <c r="ZO17" s="5" t="n">
        <v>999</v>
      </c>
      <c r="ZP17" s="5" t="n">
        <v>999</v>
      </c>
      <c r="ZQ17" s="34" t="n">
        <v>999</v>
      </c>
      <c r="ZR17" s="34" t="n">
        <v>999</v>
      </c>
      <c r="ZS17" s="5" t="n">
        <v>999</v>
      </c>
      <c r="ZT17" s="5" t="n">
        <v>999</v>
      </c>
      <c r="ZU17" s="5" t="n">
        <v>999</v>
      </c>
      <c r="ZV17" s="5" t="n">
        <v>999</v>
      </c>
      <c r="ZW17" s="34" t="n">
        <v>999</v>
      </c>
      <c r="ZX17" s="34" t="n">
        <v>999</v>
      </c>
      <c r="ZY17" s="5" t="n">
        <v>999</v>
      </c>
      <c r="ZZ17" s="5" t="n">
        <v>999</v>
      </c>
      <c r="AAA17" s="5" t="n">
        <v>999</v>
      </c>
      <c r="AAB17" s="5" t="n">
        <v>999</v>
      </c>
      <c r="AAC17" s="5" t="n">
        <v>999</v>
      </c>
      <c r="AAD17" s="5" t="n">
        <v>999</v>
      </c>
      <c r="AAE17" s="34" t="n">
        <v>999</v>
      </c>
      <c r="AAF17" s="34" t="n">
        <v>999</v>
      </c>
      <c r="AAG17" s="5" t="n">
        <v>999</v>
      </c>
      <c r="AAH17" s="5" t="n">
        <v>999</v>
      </c>
      <c r="AAI17" s="5" t="n">
        <v>999</v>
      </c>
      <c r="AAJ17" s="5" t="n">
        <v>999</v>
      </c>
      <c r="AAK17" s="34" t="n">
        <v>999</v>
      </c>
      <c r="AAL17" s="34" t="n">
        <v>999</v>
      </c>
      <c r="AAM17" s="8"/>
      <c r="AAN17" s="5" t="n">
        <v>999</v>
      </c>
      <c r="AAO17" s="5" t="n">
        <v>999</v>
      </c>
      <c r="AAP17" s="34" t="n">
        <v>999</v>
      </c>
      <c r="AAQ17" s="34" t="n">
        <v>999</v>
      </c>
      <c r="AAR17" s="24" t="n">
        <v>0.33</v>
      </c>
      <c r="AAS17" s="24" t="n">
        <v>0.33</v>
      </c>
      <c r="AAT17" s="24" t="n">
        <v>0.32</v>
      </c>
      <c r="AAU17" s="24" t="n">
        <v>0.32</v>
      </c>
      <c r="AAV17" s="24" t="n">
        <v>0.33</v>
      </c>
      <c r="AAW17" s="24" t="n">
        <v>0.33</v>
      </c>
      <c r="AAX17" s="34" t="n">
        <f aca="false">AAW17/AAU17</f>
        <v>1.03125</v>
      </c>
      <c r="AAY17" s="9" t="s">
        <v>1064</v>
      </c>
      <c r="AAZ17" s="24" t="n">
        <v>0.34</v>
      </c>
      <c r="ABA17" s="24" t="n">
        <v>0.34</v>
      </c>
      <c r="ABB17" s="24" t="n">
        <v>0.35</v>
      </c>
      <c r="ABC17" s="24" t="n">
        <v>0.35</v>
      </c>
      <c r="ABD17" s="35" t="n">
        <f aca="false">ABC17/ABA17</f>
        <v>1.02941176470588</v>
      </c>
      <c r="ABE17" s="9" t="s">
        <v>1061</v>
      </c>
      <c r="ABF17" s="5" t="n">
        <v>999</v>
      </c>
      <c r="ABG17" s="5" t="n">
        <v>999</v>
      </c>
      <c r="ABH17" s="5" t="n">
        <v>999</v>
      </c>
      <c r="ABI17" s="5" t="n">
        <v>999</v>
      </c>
      <c r="ABJ17" s="5" t="n">
        <v>999</v>
      </c>
      <c r="ABK17" s="5" t="n">
        <v>999</v>
      </c>
      <c r="ABL17" s="34" t="n">
        <v>999</v>
      </c>
      <c r="ABM17" s="34" t="n">
        <v>999</v>
      </c>
      <c r="ABN17" s="5" t="n">
        <v>999</v>
      </c>
      <c r="ABO17" s="5" t="n">
        <v>999</v>
      </c>
      <c r="ABP17" s="5" t="n">
        <v>999</v>
      </c>
      <c r="ABQ17" s="5" t="n">
        <v>999</v>
      </c>
      <c r="ABR17" s="34" t="n">
        <v>999</v>
      </c>
      <c r="ABS17" s="34" t="n">
        <v>999</v>
      </c>
      <c r="ABT17" s="8"/>
      <c r="ABU17" s="24" t="n">
        <v>0.21</v>
      </c>
      <c r="ABV17" s="24" t="n">
        <v>0.21</v>
      </c>
      <c r="ABW17" s="37" t="n">
        <f aca="false">ABV17/AAS17</f>
        <v>0.636363636363636</v>
      </c>
      <c r="ABX17" s="9" t="s">
        <v>1067</v>
      </c>
      <c r="ABY17" s="24" t="n">
        <v>0.42</v>
      </c>
      <c r="ABZ17" s="24" t="n">
        <v>0.42</v>
      </c>
      <c r="ACA17" s="24" t="n">
        <v>0.4</v>
      </c>
      <c r="ACB17" s="24" t="n">
        <v>0.4</v>
      </c>
      <c r="ACC17" s="24" t="n">
        <v>0.43</v>
      </c>
      <c r="ACD17" s="24" t="n">
        <v>0.43</v>
      </c>
      <c r="ACE17" s="34" t="n">
        <f aca="false">ACD17/ACB17</f>
        <v>1.075</v>
      </c>
      <c r="ACF17" s="9" t="s">
        <v>1064</v>
      </c>
      <c r="ACG17" s="24" t="n">
        <v>0.42</v>
      </c>
      <c r="ACH17" s="24" t="n">
        <v>0.42</v>
      </c>
      <c r="ACI17" s="24" t="n">
        <v>0.44</v>
      </c>
      <c r="ACJ17" s="24" t="n">
        <v>0.44</v>
      </c>
      <c r="ACK17" s="35" t="n">
        <f aca="false">ACJ17/ACH17</f>
        <v>1.04761904761905</v>
      </c>
      <c r="ACL17" s="9" t="s">
        <v>1061</v>
      </c>
      <c r="ACM17" s="5" t="n">
        <v>999</v>
      </c>
      <c r="ACN17" s="5" t="n">
        <v>999</v>
      </c>
      <c r="ACO17" s="5" t="n">
        <v>999</v>
      </c>
      <c r="ACP17" s="5" t="n">
        <v>999</v>
      </c>
      <c r="ACQ17" s="5" t="n">
        <v>999</v>
      </c>
      <c r="ACR17" s="5" t="n">
        <v>999</v>
      </c>
      <c r="ACS17" s="34" t="n">
        <v>999</v>
      </c>
      <c r="ACT17" s="34" t="n">
        <v>999</v>
      </c>
      <c r="ACU17" s="5" t="n">
        <v>999</v>
      </c>
      <c r="ACV17" s="5" t="n">
        <v>999</v>
      </c>
      <c r="ACW17" s="5" t="n">
        <v>999</v>
      </c>
      <c r="ACX17" s="5" t="n">
        <v>999</v>
      </c>
      <c r="ACY17" s="34" t="n">
        <v>999</v>
      </c>
      <c r="ACZ17" s="34" t="n">
        <v>999</v>
      </c>
      <c r="ADA17" s="8"/>
      <c r="ADB17" s="5" t="n">
        <v>0.38</v>
      </c>
      <c r="ADC17" s="5" t="n">
        <v>0.38</v>
      </c>
      <c r="ADD17" s="37" t="n">
        <f aca="false">ADC17/ABZ17</f>
        <v>0.904761904761905</v>
      </c>
      <c r="ADE17" s="9" t="s">
        <v>1067</v>
      </c>
      <c r="ADF17" s="5" t="n">
        <v>999</v>
      </c>
      <c r="ADG17" s="5" t="n">
        <v>999</v>
      </c>
      <c r="ADH17" s="5" t="n">
        <v>999</v>
      </c>
      <c r="ADI17" s="5" t="n">
        <v>999</v>
      </c>
      <c r="ADJ17" s="5" t="n">
        <v>999</v>
      </c>
      <c r="ADK17" s="5" t="n">
        <v>999</v>
      </c>
      <c r="ADL17" s="34" t="n">
        <v>999</v>
      </c>
      <c r="ADM17" s="34" t="n">
        <v>999</v>
      </c>
      <c r="ADN17" s="5" t="n">
        <v>999</v>
      </c>
      <c r="ADO17" s="5" t="n">
        <v>999</v>
      </c>
      <c r="ADP17" s="5" t="n">
        <v>999</v>
      </c>
      <c r="ADQ17" s="5" t="n">
        <v>999</v>
      </c>
      <c r="ADR17" s="34" t="n">
        <v>999</v>
      </c>
      <c r="ADS17" s="34" t="n">
        <v>999</v>
      </c>
      <c r="ADT17" s="5" t="n">
        <v>999</v>
      </c>
      <c r="ADU17" s="5" t="n">
        <v>999</v>
      </c>
      <c r="ADV17" s="5" t="n">
        <v>999</v>
      </c>
      <c r="ADW17" s="5" t="n">
        <v>999</v>
      </c>
      <c r="ADX17" s="5" t="n">
        <v>999</v>
      </c>
      <c r="ADY17" s="5" t="n">
        <v>999</v>
      </c>
      <c r="ADZ17" s="34" t="n">
        <v>999</v>
      </c>
      <c r="AEA17" s="34" t="n">
        <v>999</v>
      </c>
      <c r="AEB17" s="5" t="n">
        <v>999</v>
      </c>
      <c r="AEC17" s="5" t="n">
        <v>999</v>
      </c>
      <c r="AED17" s="5" t="n">
        <v>999</v>
      </c>
      <c r="AEE17" s="5" t="n">
        <v>999</v>
      </c>
      <c r="AEF17" s="34" t="n">
        <v>999</v>
      </c>
      <c r="AEG17" s="34" t="n">
        <v>999</v>
      </c>
      <c r="AEH17" s="8"/>
      <c r="AEI17" s="5" t="n">
        <v>999</v>
      </c>
      <c r="AEJ17" s="5" t="n">
        <v>999</v>
      </c>
      <c r="AEK17" s="34" t="n">
        <v>999</v>
      </c>
      <c r="AEL17" s="34" t="n">
        <v>999</v>
      </c>
      <c r="AEM17" s="24" t="n">
        <v>0.301504487233988</v>
      </c>
      <c r="AEN17" s="24" t="n">
        <v>0.42</v>
      </c>
      <c r="AEO17" s="24" t="n">
        <v>0.301504426296227</v>
      </c>
      <c r="AEP17" s="24" t="n">
        <v>0.42</v>
      </c>
      <c r="AEQ17" s="24" t="n">
        <v>0.289461399163403</v>
      </c>
      <c r="AER17" s="24" t="n">
        <v>0.41</v>
      </c>
      <c r="AES17" s="34" t="n">
        <f aca="false">AER17/AEP17</f>
        <v>0.976190476190476</v>
      </c>
      <c r="AET17" s="9" t="s">
        <v>1060</v>
      </c>
      <c r="AEU17" s="24" t="n">
        <v>0.289461399163403</v>
      </c>
      <c r="AEV17" s="24" t="n">
        <v>0.41</v>
      </c>
      <c r="AEW17" s="24" t="n">
        <v>0.325590480561874</v>
      </c>
      <c r="AEX17" s="24" t="n">
        <v>0.44</v>
      </c>
      <c r="AEY17" s="35" t="n">
        <f aca="false">AEX17/AEV17</f>
        <v>1.07317073170732</v>
      </c>
      <c r="AEZ17" s="9" t="s">
        <v>1061</v>
      </c>
      <c r="AFA17" s="5" t="n">
        <v>999</v>
      </c>
      <c r="AFB17" s="5" t="n">
        <v>999</v>
      </c>
      <c r="AFC17" s="5" t="n">
        <v>999</v>
      </c>
      <c r="AFD17" s="5" t="n">
        <v>999</v>
      </c>
      <c r="AFE17" s="5" t="n">
        <v>999</v>
      </c>
      <c r="AFF17" s="5" t="n">
        <v>999</v>
      </c>
      <c r="AFG17" s="34" t="n">
        <v>999</v>
      </c>
      <c r="AFH17" s="34" t="n">
        <v>999</v>
      </c>
      <c r="AFI17" s="5" t="n">
        <v>999</v>
      </c>
      <c r="AFJ17" s="5" t="n">
        <v>999</v>
      </c>
      <c r="AFK17" s="5" t="n">
        <v>999</v>
      </c>
      <c r="AFL17" s="5" t="n">
        <v>999</v>
      </c>
      <c r="AFM17" s="34" t="n">
        <v>999</v>
      </c>
      <c r="AFN17" s="34" t="n">
        <v>999</v>
      </c>
      <c r="AFO17" s="8"/>
      <c r="AFP17" s="24" t="n">
        <v>0.0486008565069297</v>
      </c>
      <c r="AFQ17" s="24" t="n">
        <v>0.21</v>
      </c>
      <c r="AFR17" s="34" t="n">
        <v>999</v>
      </c>
      <c r="AFS17" s="34" t="n">
        <v>999</v>
      </c>
      <c r="AFT17" s="24" t="n">
        <v>0.253332382905298</v>
      </c>
      <c r="AFU17" s="24" t="n">
        <v>0.38</v>
      </c>
      <c r="AFV17" s="24" t="n">
        <v>0.241289290632109</v>
      </c>
      <c r="AFW17" s="24" t="n">
        <v>0.37</v>
      </c>
      <c r="AFX17" s="24" t="n">
        <v>0.265375344897756</v>
      </c>
      <c r="AFY17" s="24" t="n">
        <v>0.39</v>
      </c>
      <c r="AFZ17" s="34" t="n">
        <f aca="false">AFY17/AFW17</f>
        <v>1.05405405405405</v>
      </c>
      <c r="AGA17" s="9" t="s">
        <v>1064</v>
      </c>
      <c r="AGB17" s="24" t="n">
        <v>0.229246263499285</v>
      </c>
      <c r="AGC17" s="24" t="n">
        <v>0.36</v>
      </c>
      <c r="AGD17" s="24" t="n">
        <v>0.289461399163403</v>
      </c>
      <c r="AGE17" s="24" t="n">
        <v>0.41</v>
      </c>
      <c r="AGF17" s="35" t="n">
        <f aca="false">AGE17/AGC17</f>
        <v>1.13888888888889</v>
      </c>
      <c r="AGG17" s="9" t="s">
        <v>1061</v>
      </c>
      <c r="AGH17" s="5" t="n">
        <v>999</v>
      </c>
      <c r="AGI17" s="5" t="n">
        <v>999</v>
      </c>
      <c r="AGJ17" s="5" t="n">
        <v>999</v>
      </c>
      <c r="AGK17" s="5" t="n">
        <v>999</v>
      </c>
      <c r="AGL17" s="5" t="n">
        <v>999</v>
      </c>
      <c r="AGM17" s="5" t="n">
        <v>999</v>
      </c>
      <c r="AGN17" s="34" t="n">
        <v>999</v>
      </c>
      <c r="AGO17" s="34" t="n">
        <v>999</v>
      </c>
      <c r="AGP17" s="5" t="n">
        <v>999</v>
      </c>
      <c r="AGQ17" s="5" t="n">
        <v>999</v>
      </c>
      <c r="AGR17" s="5" t="n">
        <v>999</v>
      </c>
      <c r="AGS17" s="5" t="n">
        <v>999</v>
      </c>
      <c r="AGT17" s="34" t="n">
        <v>999</v>
      </c>
      <c r="AGU17" s="34" t="n">
        <v>999</v>
      </c>
      <c r="AGV17" s="8"/>
      <c r="AGW17" s="24" t="n">
        <v>0.0847299379054007</v>
      </c>
      <c r="AGX17" s="24" t="n">
        <v>0.24</v>
      </c>
      <c r="AGY17" s="37" t="n">
        <f aca="false">AGX17/AFU17</f>
        <v>0.631578947368421</v>
      </c>
      <c r="AGZ17" s="9" t="s">
        <v>1067</v>
      </c>
      <c r="AHA17" s="7" t="n">
        <v>2015</v>
      </c>
      <c r="AHB17" s="5" t="n">
        <v>0.89</v>
      </c>
      <c r="AHC17" s="5" t="n">
        <v>0.89</v>
      </c>
      <c r="AHD17" s="5" t="n">
        <v>999</v>
      </c>
      <c r="AHE17" s="5" t="n">
        <v>999</v>
      </c>
      <c r="AHF17" s="5" t="n">
        <v>999</v>
      </c>
      <c r="AHG17" s="5" t="n">
        <v>999</v>
      </c>
      <c r="AHH17" s="34" t="n">
        <v>999</v>
      </c>
      <c r="AHI17" s="34" t="n">
        <v>999</v>
      </c>
      <c r="AHJ17" s="5" t="n">
        <v>999</v>
      </c>
      <c r="AHK17" s="5" t="n">
        <v>999</v>
      </c>
      <c r="AHL17" s="5" t="n">
        <v>999</v>
      </c>
      <c r="AHM17" s="5" t="n">
        <v>999</v>
      </c>
      <c r="AHN17" s="34" t="n">
        <v>999</v>
      </c>
      <c r="AHO17" s="34" t="n">
        <v>999</v>
      </c>
      <c r="AHP17" s="5" t="n">
        <v>999</v>
      </c>
      <c r="AHQ17" s="5" t="n">
        <v>999</v>
      </c>
      <c r="AHR17" s="5" t="n">
        <v>999</v>
      </c>
      <c r="AHS17" s="5" t="n">
        <v>999</v>
      </c>
      <c r="AHT17" s="5" t="n">
        <v>999</v>
      </c>
      <c r="AHU17" s="5" t="n">
        <v>999</v>
      </c>
      <c r="AHV17" s="34" t="n">
        <v>999</v>
      </c>
      <c r="AHW17" s="34" t="n">
        <v>999</v>
      </c>
      <c r="AHX17" s="5" t="n">
        <v>999</v>
      </c>
      <c r="AHY17" s="5" t="n">
        <v>999</v>
      </c>
      <c r="AHZ17" s="5" t="n">
        <v>999</v>
      </c>
      <c r="AIA17" s="5" t="n">
        <v>999</v>
      </c>
      <c r="AIB17" s="34" t="n">
        <v>999</v>
      </c>
      <c r="AIC17" s="34" t="n">
        <v>999</v>
      </c>
      <c r="AID17" s="8"/>
      <c r="AIE17" s="5" t="n">
        <v>999</v>
      </c>
      <c r="AIF17" s="5" t="n">
        <v>999</v>
      </c>
      <c r="AIG17" s="34" t="n">
        <v>999</v>
      </c>
      <c r="AIH17" s="34" t="n">
        <v>999</v>
      </c>
      <c r="AII17" s="24" t="n">
        <v>0.86</v>
      </c>
      <c r="AIJ17" s="24" t="n">
        <v>0.86</v>
      </c>
      <c r="AIK17" s="24" t="n">
        <v>0.85</v>
      </c>
      <c r="AIL17" s="24" t="n">
        <v>0.85</v>
      </c>
      <c r="AIM17" s="24" t="n">
        <v>0.88</v>
      </c>
      <c r="AIN17" s="24" t="n">
        <v>0.88</v>
      </c>
      <c r="AIO17" s="34" t="n">
        <f aca="false">AIN17/AIL17</f>
        <v>1.03529411764706</v>
      </c>
      <c r="AIP17" s="9" t="s">
        <v>1064</v>
      </c>
      <c r="AIQ17" s="5" t="n">
        <v>999</v>
      </c>
      <c r="AIR17" s="5" t="n">
        <v>999</v>
      </c>
      <c r="AIS17" s="5" t="n">
        <v>999</v>
      </c>
      <c r="AIT17" s="5" t="n">
        <v>999</v>
      </c>
      <c r="AIU17" s="34" t="n">
        <v>999</v>
      </c>
      <c r="AIV17" s="34" t="n">
        <v>999</v>
      </c>
      <c r="AIW17" s="5" t="n">
        <v>999</v>
      </c>
      <c r="AIX17" s="5" t="n">
        <v>999</v>
      </c>
      <c r="AIY17" s="5" t="n">
        <v>999</v>
      </c>
      <c r="AIZ17" s="5" t="n">
        <v>999</v>
      </c>
      <c r="AJA17" s="5" t="n">
        <v>999</v>
      </c>
      <c r="AJB17" s="5" t="n">
        <v>999</v>
      </c>
      <c r="AJC17" s="34" t="n">
        <v>999</v>
      </c>
      <c r="AJD17" s="34" t="n">
        <v>999</v>
      </c>
      <c r="AJE17" s="5" t="n">
        <v>999</v>
      </c>
      <c r="AJF17" s="5" t="n">
        <v>999</v>
      </c>
      <c r="AJG17" s="5" t="n">
        <v>999</v>
      </c>
      <c r="AJH17" s="5" t="n">
        <v>999</v>
      </c>
      <c r="AJI17" s="34" t="n">
        <v>999</v>
      </c>
      <c r="AJJ17" s="34" t="n">
        <v>999</v>
      </c>
      <c r="AJK17" s="8"/>
      <c r="AJL17" s="5" t="n">
        <v>999</v>
      </c>
      <c r="AJM17" s="5" t="n">
        <v>999</v>
      </c>
      <c r="AJN17" s="34" t="n">
        <v>999</v>
      </c>
      <c r="AJO17" s="34" t="n">
        <v>999</v>
      </c>
      <c r="AJP17" s="7" t="n">
        <v>2013</v>
      </c>
      <c r="AJQ17" s="33" t="n">
        <v>0.432488347867092</v>
      </c>
      <c r="AJR17" s="33" t="n">
        <v>0.636363636363636</v>
      </c>
      <c r="AJS17" s="33" t="n">
        <v>0.878787878787879</v>
      </c>
      <c r="AJT17" s="5" t="n">
        <v>1</v>
      </c>
      <c r="AJU17" s="5" t="s">
        <v>1050</v>
      </c>
      <c r="AJV17" s="5" t="n">
        <v>1</v>
      </c>
      <c r="AJW17" s="5" t="s">
        <v>1050</v>
      </c>
      <c r="AJX17" s="24" t="n">
        <v>999</v>
      </c>
      <c r="AJY17" s="24" t="n">
        <v>999</v>
      </c>
      <c r="AJZ17" s="24" t="n">
        <v>999</v>
      </c>
      <c r="AKA17" s="24" t="n">
        <v>999</v>
      </c>
      <c r="AKB17" s="24" t="n">
        <v>999</v>
      </c>
      <c r="AKC17" s="24" t="n">
        <v>999</v>
      </c>
      <c r="AKD17" s="33" t="n">
        <v>1</v>
      </c>
      <c r="AKE17" s="33" t="n">
        <v>0.666666666666667</v>
      </c>
      <c r="AKF17" s="5" t="n">
        <v>997</v>
      </c>
      <c r="AKG17" s="5" t="s">
        <v>1052</v>
      </c>
      <c r="AKH17" s="5" t="n">
        <v>0</v>
      </c>
      <c r="AKI17" s="5" t="s">
        <v>1051</v>
      </c>
      <c r="AKJ17" s="24" t="n">
        <v>0.871</v>
      </c>
      <c r="AKK17" s="38" t="n">
        <v>0.129</v>
      </c>
      <c r="AKL17" s="24" t="n">
        <v>0.844644963539973</v>
      </c>
      <c r="AKM17" s="38" t="n">
        <v>0.129</v>
      </c>
      <c r="AKN17" s="33" t="n">
        <v>0.571881654513324</v>
      </c>
      <c r="AKO17" s="33" t="n">
        <v>1</v>
      </c>
      <c r="AKP17" s="5" t="n">
        <v>0.66</v>
      </c>
      <c r="AKQ17" s="5" t="s">
        <v>1070</v>
      </c>
      <c r="AKR17" s="5" t="n">
        <v>1</v>
      </c>
      <c r="AKS17" s="5" t="s">
        <v>1050</v>
      </c>
      <c r="AKT17" s="5" t="n">
        <v>1</v>
      </c>
      <c r="AKU17" s="5" t="s">
        <v>1050</v>
      </c>
      <c r="AKV17" s="5" t="n">
        <v>997</v>
      </c>
      <c r="AKW17" s="7" t="s">
        <v>1052</v>
      </c>
      <c r="AKX17" s="33" t="n">
        <v>0.886666666666667</v>
      </c>
      <c r="AKY17" s="33" t="n">
        <v>1</v>
      </c>
      <c r="AKZ17" s="5" t="s">
        <v>1072</v>
      </c>
      <c r="ALA17" s="5" t="s">
        <v>1051</v>
      </c>
      <c r="ALB17" s="24" t="n">
        <v>0.927741843506964</v>
      </c>
      <c r="ALC17" s="0" t="n">
        <v>6</v>
      </c>
      <c r="ALD17" s="5" t="s">
        <v>1072</v>
      </c>
      <c r="ALE17" s="5" t="s">
        <v>1051</v>
      </c>
      <c r="ALF17" s="5" t="s">
        <v>1071</v>
      </c>
      <c r="ALG17" s="5" t="s">
        <v>1050</v>
      </c>
      <c r="ALH17" s="24" t="n">
        <v>999</v>
      </c>
      <c r="ALI17" s="36" t="n">
        <v>999</v>
      </c>
      <c r="ALJ17" s="5" t="s">
        <v>1071</v>
      </c>
      <c r="ALK17" s="5" t="s">
        <v>1050</v>
      </c>
      <c r="ALL17" s="5" t="s">
        <v>1071</v>
      </c>
      <c r="ALM17" s="5" t="s">
        <v>1050</v>
      </c>
      <c r="ALN17" s="33" t="n">
        <v>0.654623640584494</v>
      </c>
      <c r="ALO17" s="33" t="n">
        <v>0.857142857142857</v>
      </c>
      <c r="ALP17" s="33" t="n">
        <v>0.880952380952381</v>
      </c>
    </row>
    <row r="18" customFormat="false" ht="15" hidden="false" customHeight="false" outlineLevel="0" collapsed="false">
      <c r="A18" s="5" t="s">
        <v>1117</v>
      </c>
      <c r="B18" s="5" t="n">
        <v>0.5</v>
      </c>
      <c r="C18" s="5" t="s">
        <v>1074</v>
      </c>
      <c r="D18" s="5" t="n">
        <v>1</v>
      </c>
      <c r="E18" s="5" t="s">
        <v>1050</v>
      </c>
      <c r="F18" s="5" t="n">
        <v>1</v>
      </c>
      <c r="G18" s="5" t="s">
        <v>1050</v>
      </c>
      <c r="H18" s="5" t="n">
        <v>1</v>
      </c>
      <c r="I18" s="5" t="s">
        <v>1050</v>
      </c>
      <c r="J18" s="5" t="n">
        <v>0</v>
      </c>
      <c r="K18" s="5" t="s">
        <v>1051</v>
      </c>
      <c r="L18" s="5" t="n">
        <v>1</v>
      </c>
      <c r="M18" s="5" t="s">
        <v>1050</v>
      </c>
      <c r="N18" s="5" t="n">
        <v>1</v>
      </c>
      <c r="O18" s="5" t="s">
        <v>1050</v>
      </c>
      <c r="P18" s="5" t="n">
        <v>1</v>
      </c>
      <c r="Q18" s="5" t="s">
        <v>1050</v>
      </c>
      <c r="R18" s="5" t="n">
        <v>1</v>
      </c>
      <c r="S18" s="5" t="s">
        <v>1050</v>
      </c>
      <c r="T18" s="5" t="n">
        <v>1</v>
      </c>
      <c r="U18" s="5" t="s">
        <v>1050</v>
      </c>
      <c r="V18" s="5" t="n">
        <v>1</v>
      </c>
      <c r="W18" s="5" t="s">
        <v>1050</v>
      </c>
      <c r="X18" s="5" t="n">
        <v>0</v>
      </c>
      <c r="Y18" s="5" t="s">
        <v>1051</v>
      </c>
      <c r="Z18" s="5" t="n">
        <v>1</v>
      </c>
      <c r="AA18" s="5" t="s">
        <v>1050</v>
      </c>
      <c r="AB18" s="5" t="n">
        <v>1</v>
      </c>
      <c r="AC18" s="5" t="s">
        <v>1050</v>
      </c>
      <c r="AD18" s="5" t="n">
        <v>1</v>
      </c>
      <c r="AE18" s="5" t="s">
        <v>1075</v>
      </c>
      <c r="AF18" s="5" t="n">
        <v>1</v>
      </c>
      <c r="AG18" s="5" t="s">
        <v>1075</v>
      </c>
      <c r="AH18" s="5" t="n">
        <v>997</v>
      </c>
      <c r="AI18" s="5" t="s">
        <v>1052</v>
      </c>
      <c r="AJ18" s="5" t="n">
        <v>997</v>
      </c>
      <c r="AK18" s="5" t="s">
        <v>1052</v>
      </c>
      <c r="AL18" s="5" t="n">
        <v>997</v>
      </c>
      <c r="AM18" s="5" t="s">
        <v>1052</v>
      </c>
      <c r="AN18" s="5" t="n">
        <v>997</v>
      </c>
      <c r="AO18" s="5" t="s">
        <v>1052</v>
      </c>
      <c r="AP18" s="5" t="n">
        <v>997</v>
      </c>
      <c r="AQ18" s="5" t="s">
        <v>1052</v>
      </c>
      <c r="AR18" s="5" t="n">
        <v>997</v>
      </c>
      <c r="AS18" s="5" t="s">
        <v>1052</v>
      </c>
      <c r="AT18" s="5" t="n">
        <v>997</v>
      </c>
      <c r="AU18" s="5" t="s">
        <v>1052</v>
      </c>
      <c r="AV18" s="5" t="n">
        <v>997</v>
      </c>
      <c r="AW18" s="5" t="s">
        <v>1052</v>
      </c>
      <c r="AX18" s="5" t="n">
        <v>997</v>
      </c>
      <c r="AY18" s="5" t="s">
        <v>1052</v>
      </c>
      <c r="AZ18" s="5" t="n">
        <v>1</v>
      </c>
      <c r="BA18" s="5" t="s">
        <v>1050</v>
      </c>
      <c r="BB18" s="5" t="n">
        <v>1</v>
      </c>
      <c r="BC18" s="5" t="s">
        <v>1050</v>
      </c>
      <c r="BD18" s="5" t="n">
        <v>1</v>
      </c>
      <c r="BE18" s="5" t="s">
        <v>1050</v>
      </c>
      <c r="BF18" s="5" t="n">
        <v>1</v>
      </c>
      <c r="BG18" s="5" t="s">
        <v>1050</v>
      </c>
      <c r="BH18" s="5" t="n">
        <v>0</v>
      </c>
      <c r="BI18" s="5" t="s">
        <v>1051</v>
      </c>
      <c r="BJ18" s="5" t="n">
        <v>1</v>
      </c>
      <c r="BK18" s="5" t="s">
        <v>1050</v>
      </c>
      <c r="BL18" s="5" t="n">
        <v>0</v>
      </c>
      <c r="BM18" s="5" t="s">
        <v>1051</v>
      </c>
      <c r="BN18" s="39" t="n">
        <v>0.804347826086956</v>
      </c>
      <c r="BO18" s="39" t="n">
        <v>1</v>
      </c>
      <c r="BP18" s="5" t="n">
        <v>1</v>
      </c>
      <c r="BQ18" s="5" t="s">
        <v>1053</v>
      </c>
      <c r="BR18" s="5" t="n">
        <v>1</v>
      </c>
      <c r="BS18" s="5" t="s">
        <v>1053</v>
      </c>
      <c r="BT18" s="5" t="n">
        <v>1</v>
      </c>
      <c r="BU18" s="5" t="s">
        <v>1053</v>
      </c>
      <c r="BV18" s="5" t="n">
        <v>1</v>
      </c>
      <c r="BW18" s="5" t="s">
        <v>1053</v>
      </c>
      <c r="BX18" s="5" t="n">
        <v>1</v>
      </c>
      <c r="BY18" s="5" t="s">
        <v>1050</v>
      </c>
      <c r="BZ18" s="5" t="n">
        <v>1</v>
      </c>
      <c r="CA18" s="5" t="s">
        <v>1050</v>
      </c>
      <c r="CB18" s="5" t="n">
        <v>1</v>
      </c>
      <c r="CC18" s="5" t="s">
        <v>1050</v>
      </c>
      <c r="CD18" s="22" t="n">
        <v>1</v>
      </c>
      <c r="CE18" s="39" t="n">
        <v>1</v>
      </c>
      <c r="CF18" s="5" t="n">
        <v>1</v>
      </c>
      <c r="CG18" s="5" t="s">
        <v>1050</v>
      </c>
      <c r="CH18" s="5" t="n">
        <v>1</v>
      </c>
      <c r="CI18" s="5" t="s">
        <v>1050</v>
      </c>
      <c r="CJ18" s="5" t="n">
        <v>1</v>
      </c>
      <c r="CK18" s="5" t="s">
        <v>1050</v>
      </c>
      <c r="CL18" s="33" t="n">
        <v>1</v>
      </c>
      <c r="CM18" s="33" t="n">
        <v>1</v>
      </c>
      <c r="CN18" s="5" t="n">
        <v>1</v>
      </c>
      <c r="CO18" s="26" t="s">
        <v>1050</v>
      </c>
      <c r="CP18" s="5" t="n">
        <v>1</v>
      </c>
      <c r="CQ18" s="26" t="s">
        <v>1050</v>
      </c>
      <c r="CR18" s="5" t="n">
        <v>1</v>
      </c>
      <c r="CS18" s="5" t="s">
        <v>1076</v>
      </c>
      <c r="CT18" s="5" t="n">
        <v>1</v>
      </c>
      <c r="CU18" s="5" t="s">
        <v>1050</v>
      </c>
      <c r="CV18" s="39" t="n">
        <v>1</v>
      </c>
      <c r="CW18" s="39" t="n">
        <v>1</v>
      </c>
      <c r="CX18" s="5" t="n">
        <v>1</v>
      </c>
      <c r="CY18" s="31" t="n">
        <v>23.3</v>
      </c>
      <c r="CZ18" s="7" t="n">
        <v>2013</v>
      </c>
      <c r="DA18" s="25" t="n">
        <v>0.746252834376918</v>
      </c>
      <c r="DB18" s="31" t="n">
        <v>4.7</v>
      </c>
      <c r="DC18" s="7" t="n">
        <v>2015</v>
      </c>
      <c r="DD18" s="5" t="n">
        <v>1</v>
      </c>
      <c r="DE18" s="0" t="n">
        <v>0</v>
      </c>
      <c r="DF18" s="7" t="s">
        <v>1052</v>
      </c>
      <c r="DG18" s="25" t="n">
        <v>0.113279135514945</v>
      </c>
      <c r="DH18" s="27" t="n">
        <v>0.00034</v>
      </c>
      <c r="DI18" s="7" t="n">
        <v>2015</v>
      </c>
      <c r="DJ18" s="5" t="n">
        <v>0.550281946464938</v>
      </c>
      <c r="DK18" s="0" t="n">
        <v>30.8</v>
      </c>
      <c r="DL18" s="7" t="n">
        <v>2015</v>
      </c>
      <c r="DM18" s="5" t="n">
        <v>1</v>
      </c>
      <c r="DN18" s="0" t="n">
        <v>43.7</v>
      </c>
      <c r="DO18" s="7" t="n">
        <v>2015</v>
      </c>
      <c r="DP18" s="5" t="n">
        <v>999</v>
      </c>
      <c r="DQ18" s="5" t="n">
        <v>999</v>
      </c>
      <c r="DR18" s="5" t="n">
        <v>999</v>
      </c>
      <c r="DS18" s="5" t="n">
        <v>1</v>
      </c>
      <c r="DT18" s="0" t="n">
        <v>12.2</v>
      </c>
      <c r="DU18" s="7" t="n">
        <v>2015</v>
      </c>
      <c r="DV18" s="5" t="n">
        <v>0.775872936210228</v>
      </c>
      <c r="DW18" s="0" t="n">
        <v>64.69</v>
      </c>
      <c r="DX18" s="7" t="n">
        <v>2015</v>
      </c>
      <c r="DY18" s="5" t="n">
        <v>0.620621370557938</v>
      </c>
      <c r="DZ18" s="0" t="n">
        <v>22.31</v>
      </c>
      <c r="EA18" s="7" t="n">
        <v>2015</v>
      </c>
      <c r="EB18" s="5" t="n">
        <v>0</v>
      </c>
      <c r="EC18" s="0" t="n">
        <v>2.6</v>
      </c>
      <c r="ED18" s="7" t="n">
        <v>2015</v>
      </c>
      <c r="EE18" s="5" t="n">
        <v>999</v>
      </c>
      <c r="EF18" s="5" t="n">
        <v>999</v>
      </c>
      <c r="EG18" s="5" t="n">
        <v>999</v>
      </c>
      <c r="EH18" s="33" t="n">
        <v>0.680630822312497</v>
      </c>
      <c r="EI18" s="33" t="n">
        <v>0.821428571428571</v>
      </c>
      <c r="EJ18" s="29" t="n">
        <v>0.885091336625863</v>
      </c>
      <c r="EK18" s="29" t="n">
        <v>0.855263157894737</v>
      </c>
      <c r="EL18" s="29" t="n">
        <v>0.756986011587909</v>
      </c>
      <c r="EM18" s="33" t="n">
        <v>0.964285714285714</v>
      </c>
      <c r="EN18" s="5" t="n">
        <v>0</v>
      </c>
      <c r="EO18" s="5" t="s">
        <v>1051</v>
      </c>
      <c r="EP18" s="5" t="n">
        <v>0.25</v>
      </c>
      <c r="EQ18" s="0" t="n">
        <v>0</v>
      </c>
      <c r="ER18" s="5" t="n">
        <v>0</v>
      </c>
      <c r="ES18" s="5" t="s">
        <v>1051</v>
      </c>
      <c r="ET18" s="24" t="n">
        <v>999</v>
      </c>
      <c r="EU18" s="0" t="n">
        <v>0</v>
      </c>
      <c r="EV18" s="31" t="n">
        <v>0.25</v>
      </c>
      <c r="EW18" s="0" t="n">
        <v>25</v>
      </c>
      <c r="EX18" s="31" t="n">
        <v>0.19</v>
      </c>
      <c r="EY18" s="0" t="n">
        <v>19</v>
      </c>
      <c r="EZ18" s="7" t="n">
        <v>2015</v>
      </c>
      <c r="FA18" s="39" t="n">
        <v>1</v>
      </c>
      <c r="FB18" s="39" t="n">
        <v>1</v>
      </c>
      <c r="FC18" s="5" t="n">
        <v>0</v>
      </c>
      <c r="FD18" s="5" t="s">
        <v>1051</v>
      </c>
      <c r="FE18" s="5" t="n">
        <v>0.25</v>
      </c>
      <c r="FF18" s="7" t="n">
        <v>999</v>
      </c>
      <c r="FG18" s="5" t="n">
        <v>0</v>
      </c>
      <c r="FH18" s="5" t="s">
        <v>1051</v>
      </c>
      <c r="FI18" s="7" t="n">
        <v>0.25</v>
      </c>
      <c r="FJ18" s="7" t="n">
        <v>999</v>
      </c>
      <c r="FK18" s="5" t="n">
        <v>999</v>
      </c>
      <c r="FL18" s="5" t="n">
        <v>999</v>
      </c>
      <c r="FM18" s="5" t="n">
        <v>999</v>
      </c>
      <c r="FN18" s="5" t="n">
        <v>999</v>
      </c>
      <c r="FO18" s="5" t="n">
        <v>1</v>
      </c>
      <c r="FP18" s="0" t="n">
        <v>100</v>
      </c>
      <c r="FQ18" s="5" t="n">
        <v>1</v>
      </c>
      <c r="FR18" s="0" t="n">
        <v>100</v>
      </c>
      <c r="FS18" s="7" t="n">
        <v>2012</v>
      </c>
      <c r="FT18" s="5" t="n">
        <v>1</v>
      </c>
      <c r="FU18" s="0" t="n">
        <v>100</v>
      </c>
      <c r="FV18" s="5" t="n">
        <v>1</v>
      </c>
      <c r="FW18" s="0" t="n">
        <v>100</v>
      </c>
      <c r="FX18" s="7" t="n">
        <v>2012</v>
      </c>
      <c r="FY18" s="33" t="n">
        <v>1</v>
      </c>
      <c r="FZ18" s="33" t="n">
        <v>0.75</v>
      </c>
      <c r="GA18" s="5" t="n">
        <v>0.969</v>
      </c>
      <c r="GB18" s="0" t="n">
        <v>96.9</v>
      </c>
      <c r="GC18" s="5" t="n">
        <v>0.930902694899561</v>
      </c>
      <c r="GD18" s="0" t="n">
        <v>94.1</v>
      </c>
      <c r="GE18" s="7" t="n">
        <v>2015</v>
      </c>
      <c r="GF18" s="5" t="n">
        <v>0</v>
      </c>
      <c r="GG18" s="5" t="s">
        <v>1051</v>
      </c>
      <c r="GH18" s="5" t="n">
        <v>0.25</v>
      </c>
      <c r="GI18" s="0" t="n">
        <v>999</v>
      </c>
      <c r="GJ18" s="5" t="n">
        <v>0</v>
      </c>
      <c r="GK18" s="5" t="s">
        <v>1051</v>
      </c>
      <c r="GL18" s="5" t="n">
        <v>0.2</v>
      </c>
      <c r="GM18" s="0" t="n">
        <v>999</v>
      </c>
      <c r="GN18" s="31" t="n">
        <v>1</v>
      </c>
      <c r="GO18" s="0" t="n">
        <v>21.2</v>
      </c>
      <c r="GP18" s="31" t="n">
        <v>1</v>
      </c>
      <c r="GQ18" s="0" t="n">
        <v>16.3</v>
      </c>
      <c r="GR18" s="7" t="n">
        <v>2015</v>
      </c>
      <c r="GS18" s="5" t="n">
        <v>1</v>
      </c>
      <c r="GT18" s="0" t="n">
        <v>1.21</v>
      </c>
      <c r="GU18" s="7" t="n">
        <v>2015</v>
      </c>
      <c r="GV18" s="39" t="n">
        <v>0.979980538979912</v>
      </c>
      <c r="GW18" s="39" t="n">
        <v>1</v>
      </c>
      <c r="GX18" s="5" t="n">
        <v>0</v>
      </c>
      <c r="GY18" s="5" t="s">
        <v>1051</v>
      </c>
      <c r="GZ18" s="5" t="n">
        <v>1</v>
      </c>
      <c r="HA18" s="7" t="n">
        <v>999</v>
      </c>
      <c r="HB18" s="5" t="n">
        <v>0</v>
      </c>
      <c r="HC18" s="5" t="s">
        <v>1051</v>
      </c>
      <c r="HD18" s="5" t="n">
        <v>1</v>
      </c>
      <c r="HE18" s="5" t="n">
        <v>999</v>
      </c>
      <c r="HF18" s="19" t="s">
        <v>1055</v>
      </c>
      <c r="HG18" s="5" t="n">
        <v>999</v>
      </c>
      <c r="HH18" s="5" t="n">
        <v>999</v>
      </c>
      <c r="HI18" s="5" t="n">
        <v>999</v>
      </c>
      <c r="HJ18" s="5" t="n">
        <v>999</v>
      </c>
      <c r="HK18" s="5" t="n">
        <v>999</v>
      </c>
      <c r="HL18" s="33" t="s">
        <v>1055</v>
      </c>
      <c r="HM18" s="33" t="n">
        <v>0.5</v>
      </c>
      <c r="HN18" s="33" t="n">
        <v>0.8125</v>
      </c>
      <c r="HO18" s="5" t="n">
        <v>1</v>
      </c>
      <c r="HP18" s="26" t="s">
        <v>1056</v>
      </c>
      <c r="HQ18" s="5" t="n">
        <v>1</v>
      </c>
      <c r="HR18" s="5" t="s">
        <v>1057</v>
      </c>
      <c r="HS18" s="5" t="n">
        <v>0.98</v>
      </c>
      <c r="HT18" s="0" t="n">
        <v>2</v>
      </c>
      <c r="HU18" s="5" t="n">
        <v>2015</v>
      </c>
      <c r="HV18" s="32" t="n">
        <v>0.976577184711716</v>
      </c>
      <c r="HW18" s="0" t="n">
        <v>2</v>
      </c>
      <c r="HX18" s="7" t="n">
        <v>2015</v>
      </c>
      <c r="HY18" s="7" t="n">
        <v>0</v>
      </c>
      <c r="HZ18" s="5" t="s">
        <v>1050</v>
      </c>
      <c r="IA18" s="0" t="s">
        <v>1118</v>
      </c>
      <c r="IB18" s="7" t="n">
        <v>2015</v>
      </c>
      <c r="IC18" s="5" t="n">
        <v>1</v>
      </c>
      <c r="ID18" s="5" t="s">
        <v>1050</v>
      </c>
      <c r="IE18" s="33" t="n">
        <v>0.826096197451953</v>
      </c>
      <c r="IF18" s="33" t="n">
        <v>1</v>
      </c>
      <c r="IG18" s="5" t="n">
        <v>1</v>
      </c>
      <c r="IH18" s="26" t="s">
        <v>1050</v>
      </c>
      <c r="II18" s="15" t="n">
        <v>1</v>
      </c>
      <c r="IJ18" s="26" t="s">
        <v>1050</v>
      </c>
      <c r="IK18" s="5" t="n">
        <v>0</v>
      </c>
      <c r="IL18" s="5" t="s">
        <v>1051</v>
      </c>
      <c r="IM18" s="15" t="n">
        <v>1</v>
      </c>
      <c r="IN18" s="15" t="s">
        <v>1050</v>
      </c>
      <c r="IO18" s="15" t="n">
        <v>1</v>
      </c>
      <c r="IP18" s="15" t="s">
        <v>1050</v>
      </c>
      <c r="IQ18" s="5" t="n">
        <v>1</v>
      </c>
      <c r="IR18" s="15" t="s">
        <v>1050</v>
      </c>
      <c r="IS18" s="5" t="n">
        <v>0</v>
      </c>
      <c r="IT18" s="5" t="s">
        <v>1051</v>
      </c>
      <c r="IU18" s="5" t="n">
        <v>0</v>
      </c>
      <c r="IV18" s="5" t="s">
        <v>1051</v>
      </c>
      <c r="IW18" s="5" t="n">
        <v>1</v>
      </c>
      <c r="IX18" s="5" t="s">
        <v>1050</v>
      </c>
      <c r="IY18" s="5" t="n">
        <v>1</v>
      </c>
      <c r="IZ18" s="5" t="s">
        <v>1050</v>
      </c>
      <c r="JA18" s="5" t="n">
        <v>1</v>
      </c>
      <c r="JB18" s="5" t="s">
        <v>1050</v>
      </c>
      <c r="JC18" s="5" t="n">
        <v>1</v>
      </c>
      <c r="JD18" s="5" t="s">
        <v>1050</v>
      </c>
      <c r="JE18" s="5" t="n">
        <v>1</v>
      </c>
      <c r="JF18" s="5" t="s">
        <v>1050</v>
      </c>
      <c r="JG18" s="5" t="n">
        <v>1</v>
      </c>
      <c r="JH18" s="5" t="s">
        <v>1050</v>
      </c>
      <c r="JI18" s="5" t="n">
        <v>1</v>
      </c>
      <c r="JJ18" s="5" t="s">
        <v>1050</v>
      </c>
      <c r="JK18" s="5" t="n">
        <v>1</v>
      </c>
      <c r="JL18" s="5" t="s">
        <v>1050</v>
      </c>
      <c r="JM18" s="5" t="n">
        <v>1</v>
      </c>
      <c r="JN18" s="5" t="s">
        <v>1050</v>
      </c>
      <c r="JO18" s="5" t="n">
        <v>1</v>
      </c>
      <c r="JP18" s="5" t="s">
        <v>1051</v>
      </c>
      <c r="JQ18" s="5" t="n">
        <v>0</v>
      </c>
      <c r="JR18" s="5" t="s">
        <v>1050</v>
      </c>
      <c r="JS18" s="33" t="n">
        <v>0.789473684210526</v>
      </c>
      <c r="JT18" s="33" t="n">
        <v>1</v>
      </c>
      <c r="JU18" s="5" t="n">
        <v>1</v>
      </c>
      <c r="JV18" s="5" t="n">
        <v>1.0824</v>
      </c>
      <c r="JW18" s="8" t="n">
        <f aca="false">JV18-OY18</f>
        <v>0.0839</v>
      </c>
      <c r="JX18" s="5" t="n">
        <v>1.0839</v>
      </c>
      <c r="JY18" s="4" t="n">
        <v>1.0839</v>
      </c>
      <c r="JZ18" s="5" t="n">
        <v>1.0808</v>
      </c>
      <c r="KA18" s="4" t="n">
        <v>1.0808</v>
      </c>
      <c r="KB18" s="34" t="n">
        <f aca="false">KA18/JY18</f>
        <v>0.99713995756066</v>
      </c>
      <c r="KC18" s="9" t="s">
        <v>1060</v>
      </c>
      <c r="KD18" s="5" t="n">
        <v>999</v>
      </c>
      <c r="KE18" s="4" t="n">
        <v>999</v>
      </c>
      <c r="KF18" s="5" t="n">
        <v>999</v>
      </c>
      <c r="KG18" s="4" t="n">
        <v>999</v>
      </c>
      <c r="KH18" s="34" t="n">
        <v>999</v>
      </c>
      <c r="KI18" s="34" t="n">
        <v>999</v>
      </c>
      <c r="KJ18" s="5" t="n">
        <v>999</v>
      </c>
      <c r="KK18" s="4" t="n">
        <v>999</v>
      </c>
      <c r="KL18" s="5" t="n">
        <v>999</v>
      </c>
      <c r="KM18" s="4" t="n">
        <v>999</v>
      </c>
      <c r="KN18" s="5" t="n">
        <v>999</v>
      </c>
      <c r="KO18" s="4" t="n">
        <v>999</v>
      </c>
      <c r="KP18" s="34" t="n">
        <v>999</v>
      </c>
      <c r="KQ18" s="34" t="n">
        <v>999</v>
      </c>
      <c r="KR18" s="5" t="n">
        <v>999</v>
      </c>
      <c r="KS18" s="4" t="n">
        <v>999</v>
      </c>
      <c r="KT18" s="5" t="n">
        <v>999</v>
      </c>
      <c r="KU18" s="5" t="n">
        <v>999</v>
      </c>
      <c r="KV18" s="8"/>
      <c r="KW18" s="5" t="n">
        <v>999</v>
      </c>
      <c r="KX18" s="5" t="n">
        <v>999</v>
      </c>
      <c r="KY18" s="34" t="n">
        <v>999</v>
      </c>
      <c r="KZ18" s="34" t="n">
        <v>999</v>
      </c>
      <c r="LA18" s="5" t="n">
        <v>1</v>
      </c>
      <c r="LB18" s="5" t="n">
        <v>1.2781</v>
      </c>
      <c r="LC18" s="8" t="n">
        <f aca="false">LB18-QG18</f>
        <v>0.2953</v>
      </c>
      <c r="LD18" s="5" t="n">
        <v>1.18602719507297</v>
      </c>
      <c r="LE18" s="5" t="n">
        <v>1.2534</v>
      </c>
      <c r="LF18" s="5" t="n">
        <v>1.2231739041128</v>
      </c>
      <c r="LG18" s="5" t="n">
        <v>1.304</v>
      </c>
      <c r="LH18" s="34" t="n">
        <f aca="false">LG18/LE18</f>
        <v>1.04037019307484</v>
      </c>
      <c r="LI18" s="9" t="s">
        <v>1060</v>
      </c>
      <c r="LJ18" s="5" t="n">
        <v>999</v>
      </c>
      <c r="LK18" s="5" t="n">
        <v>999</v>
      </c>
      <c r="LL18" s="5" t="n">
        <v>999</v>
      </c>
      <c r="LM18" s="5" t="n">
        <v>999</v>
      </c>
      <c r="LN18" s="34" t="n">
        <v>999</v>
      </c>
      <c r="LO18" s="34" t="n">
        <v>999</v>
      </c>
      <c r="LP18" s="5" t="n">
        <v>999</v>
      </c>
      <c r="LQ18" s="5" t="n">
        <v>999</v>
      </c>
      <c r="LR18" s="5" t="n">
        <v>999</v>
      </c>
      <c r="LS18" s="5" t="n">
        <v>999</v>
      </c>
      <c r="LT18" s="5" t="n">
        <v>999</v>
      </c>
      <c r="LU18" s="5" t="n">
        <v>999</v>
      </c>
      <c r="LV18" s="34" t="n">
        <v>999</v>
      </c>
      <c r="LW18" s="34" t="n">
        <v>999</v>
      </c>
      <c r="LX18" s="7" t="n">
        <v>999</v>
      </c>
      <c r="LY18" s="5" t="n">
        <v>999</v>
      </c>
      <c r="LZ18" s="5" t="n">
        <v>999</v>
      </c>
      <c r="MA18" s="5" t="n">
        <v>999</v>
      </c>
      <c r="MB18" s="34" t="n">
        <v>999</v>
      </c>
      <c r="MC18" s="34" t="n">
        <v>999</v>
      </c>
      <c r="MD18" s="8"/>
      <c r="ME18" s="5" t="n">
        <v>999</v>
      </c>
      <c r="MF18" s="15" t="n">
        <v>999</v>
      </c>
      <c r="MG18" s="34" t="n">
        <v>999</v>
      </c>
      <c r="MH18" s="34" t="n">
        <v>999</v>
      </c>
      <c r="MI18" s="5" t="n">
        <v>999</v>
      </c>
      <c r="MJ18" s="5" t="n">
        <v>999</v>
      </c>
      <c r="MK18" s="5" t="n">
        <v>999</v>
      </c>
      <c r="ML18" s="5" t="n">
        <v>999</v>
      </c>
      <c r="MM18" s="5" t="n">
        <v>999</v>
      </c>
      <c r="MN18" s="5" t="n">
        <v>999</v>
      </c>
      <c r="MO18" s="34" t="n">
        <v>999</v>
      </c>
      <c r="MP18" s="34" t="n">
        <v>999</v>
      </c>
      <c r="MQ18" s="5" t="n">
        <v>999</v>
      </c>
      <c r="MR18" s="5" t="n">
        <v>999</v>
      </c>
      <c r="MS18" s="5" t="n">
        <v>999</v>
      </c>
      <c r="MT18" s="5" t="n">
        <v>999</v>
      </c>
      <c r="MU18" s="34" t="n">
        <v>999</v>
      </c>
      <c r="MV18" s="34" t="n">
        <v>999</v>
      </c>
      <c r="MW18" s="5" t="n">
        <v>999</v>
      </c>
      <c r="MX18" s="5" t="n">
        <v>999</v>
      </c>
      <c r="MY18" s="5" t="n">
        <v>999</v>
      </c>
      <c r="MZ18" s="5" t="n">
        <v>999</v>
      </c>
      <c r="NA18" s="5" t="n">
        <v>999</v>
      </c>
      <c r="NB18" s="5" t="n">
        <v>999</v>
      </c>
      <c r="NC18" s="34" t="n">
        <v>999</v>
      </c>
      <c r="ND18" s="34" t="n">
        <v>999</v>
      </c>
      <c r="NE18" s="5" t="n">
        <v>999</v>
      </c>
      <c r="NF18" s="5" t="n">
        <v>999</v>
      </c>
      <c r="NG18" s="5" t="n">
        <v>999</v>
      </c>
      <c r="NH18" s="34" t="n">
        <v>999</v>
      </c>
      <c r="NI18" s="34" t="n">
        <v>999</v>
      </c>
      <c r="NJ18" s="8"/>
      <c r="NK18" s="5" t="n">
        <v>999</v>
      </c>
      <c r="NL18" s="5" t="n">
        <v>999</v>
      </c>
      <c r="NM18" s="5" t="n">
        <v>999</v>
      </c>
      <c r="NN18" s="34" t="n">
        <v>999</v>
      </c>
      <c r="NO18" s="34" t="n">
        <v>999</v>
      </c>
      <c r="NP18" s="5" t="n">
        <v>0.49031953932693</v>
      </c>
      <c r="NQ18" s="5" t="n">
        <v>0.5648</v>
      </c>
      <c r="NR18" s="5" t="n">
        <v>0.625890060737236</v>
      </c>
      <c r="NS18" s="5" t="n">
        <v>0.4904</v>
      </c>
      <c r="NT18" s="5" t="n">
        <v>0.736596063172135</v>
      </c>
      <c r="NU18" s="5" t="n">
        <v>0.6412</v>
      </c>
      <c r="NV18" s="34" t="n">
        <f aca="false">NU18/NS18</f>
        <v>1.30750407830343</v>
      </c>
      <c r="NW18" s="9" t="s">
        <v>1064</v>
      </c>
      <c r="NX18" s="5" t="n">
        <v>999</v>
      </c>
      <c r="NY18" s="5" t="n">
        <v>999</v>
      </c>
      <c r="NZ18" s="5" t="n">
        <v>999</v>
      </c>
      <c r="OA18" s="5" t="n">
        <v>999</v>
      </c>
      <c r="OB18" s="34" t="n">
        <v>999</v>
      </c>
      <c r="OC18" s="34" t="n">
        <v>999</v>
      </c>
      <c r="OD18" s="5" t="n">
        <v>999</v>
      </c>
      <c r="OE18" s="5" t="n">
        <v>999</v>
      </c>
      <c r="OF18" s="5" t="n">
        <v>999</v>
      </c>
      <c r="OG18" s="5" t="n">
        <v>999</v>
      </c>
      <c r="OH18" s="5" t="n">
        <v>999</v>
      </c>
      <c r="OI18" s="5" t="n">
        <v>999</v>
      </c>
      <c r="OJ18" s="34" t="n">
        <v>999</v>
      </c>
      <c r="OK18" s="34" t="n">
        <v>999</v>
      </c>
      <c r="OL18" s="5" t="n">
        <v>999</v>
      </c>
      <c r="OM18" s="5" t="n">
        <v>999</v>
      </c>
      <c r="ON18" s="7" t="n">
        <v>999</v>
      </c>
      <c r="OO18" s="5" t="n">
        <v>999</v>
      </c>
      <c r="OP18" s="34" t="n">
        <v>999</v>
      </c>
      <c r="OQ18" s="34" t="n">
        <v>999</v>
      </c>
      <c r="OR18" s="8"/>
      <c r="OS18" s="5" t="n">
        <v>999</v>
      </c>
      <c r="OT18" s="5" t="n">
        <v>999</v>
      </c>
      <c r="OU18" s="34" t="n">
        <v>999</v>
      </c>
      <c r="OV18" s="34" t="n">
        <v>999</v>
      </c>
      <c r="OW18" s="5" t="s">
        <v>1055</v>
      </c>
      <c r="OX18" s="5" t="n">
        <v>0.9985</v>
      </c>
      <c r="OY18" s="5" t="n">
        <v>0.9985</v>
      </c>
      <c r="OZ18" s="8" t="n">
        <f aca="false">1-OY18</f>
        <v>0.00149999999999995</v>
      </c>
      <c r="PA18" s="5" t="n">
        <v>0.9986</v>
      </c>
      <c r="PB18" s="5" t="n">
        <v>0.9986</v>
      </c>
      <c r="PC18" s="5" t="n">
        <v>0.9972</v>
      </c>
      <c r="PD18" s="5" t="n">
        <v>0.9972</v>
      </c>
      <c r="PE18" s="34" t="n">
        <f aca="false">PD18/PB18</f>
        <v>0.998598037252153</v>
      </c>
      <c r="PF18" s="9" t="s">
        <v>1060</v>
      </c>
      <c r="PG18" s="5" t="n">
        <v>999</v>
      </c>
      <c r="PH18" s="5" t="n">
        <v>999</v>
      </c>
      <c r="PI18" s="5" t="n">
        <v>999</v>
      </c>
      <c r="PJ18" s="5" t="n">
        <v>999</v>
      </c>
      <c r="PK18" s="34" t="n">
        <v>999</v>
      </c>
      <c r="PL18" s="34" t="n">
        <v>999</v>
      </c>
      <c r="PM18" s="5" t="n">
        <v>999</v>
      </c>
      <c r="PN18" s="5" t="n">
        <v>999</v>
      </c>
      <c r="PO18" s="5" t="n">
        <v>999</v>
      </c>
      <c r="PP18" s="5" t="n">
        <v>999</v>
      </c>
      <c r="PQ18" s="5" t="n">
        <v>999</v>
      </c>
      <c r="PR18" s="5" t="n">
        <v>999</v>
      </c>
      <c r="PS18" s="34" t="n">
        <v>999</v>
      </c>
      <c r="PT18" s="34" t="n">
        <v>999</v>
      </c>
      <c r="PU18" s="5" t="n">
        <v>999</v>
      </c>
      <c r="PV18" s="5" t="n">
        <v>999</v>
      </c>
      <c r="PW18" s="5" t="n">
        <v>999</v>
      </c>
      <c r="PX18" s="5" t="n">
        <v>999</v>
      </c>
      <c r="PY18" s="34" t="n">
        <v>999</v>
      </c>
      <c r="PZ18" s="34" t="n">
        <v>999</v>
      </c>
      <c r="QA18" s="8"/>
      <c r="QB18" s="5" t="n">
        <v>999</v>
      </c>
      <c r="QC18" s="5" t="n">
        <v>999</v>
      </c>
      <c r="QD18" s="34" t="n">
        <v>999</v>
      </c>
      <c r="QE18" s="34" t="n">
        <v>999</v>
      </c>
      <c r="QF18" s="5" t="n">
        <v>0.979856378852075</v>
      </c>
      <c r="QG18" s="5" t="n">
        <v>0.9828</v>
      </c>
      <c r="QH18" s="8" t="n">
        <f aca="false">1-QG18</f>
        <v>0.0172</v>
      </c>
      <c r="QI18" s="5" t="n">
        <v>0.98406949434458</v>
      </c>
      <c r="QJ18" s="5" t="n">
        <v>0.9783</v>
      </c>
      <c r="QK18" s="5" t="n">
        <v>0.990823441442731</v>
      </c>
      <c r="QL18" s="5" t="n">
        <v>0.9875</v>
      </c>
      <c r="QM18" s="34" t="n">
        <f aca="false">QL18/QJ18</f>
        <v>1.00940406828171</v>
      </c>
      <c r="QN18" s="9" t="s">
        <v>1064</v>
      </c>
      <c r="QO18" s="5" t="n">
        <v>999</v>
      </c>
      <c r="QP18" s="5" t="n">
        <v>999</v>
      </c>
      <c r="QQ18" s="5" t="n">
        <v>999</v>
      </c>
      <c r="QR18" s="5" t="n">
        <v>999</v>
      </c>
      <c r="QS18" s="34" t="n">
        <v>999</v>
      </c>
      <c r="QT18" s="34" t="n">
        <v>999</v>
      </c>
      <c r="QU18" s="5" t="n">
        <v>999</v>
      </c>
      <c r="QV18" s="5" t="n">
        <v>999</v>
      </c>
      <c r="QW18" s="5" t="n">
        <v>999</v>
      </c>
      <c r="QX18" s="5" t="n">
        <v>999</v>
      </c>
      <c r="QY18" s="5" t="n">
        <v>999</v>
      </c>
      <c r="QZ18" s="5" t="n">
        <v>999</v>
      </c>
      <c r="RA18" s="34" t="n">
        <v>999</v>
      </c>
      <c r="RB18" s="34" t="n">
        <v>999</v>
      </c>
      <c r="RC18" s="5" t="n">
        <v>999</v>
      </c>
      <c r="RD18" s="5" t="n">
        <v>999</v>
      </c>
      <c r="RE18" s="5" t="n">
        <v>999</v>
      </c>
      <c r="RF18" s="5" t="n">
        <v>999</v>
      </c>
      <c r="RG18" s="34" t="n">
        <v>999</v>
      </c>
      <c r="RH18" s="34" t="n">
        <v>999</v>
      </c>
      <c r="RI18" s="8"/>
      <c r="RJ18" s="5" t="n">
        <v>999</v>
      </c>
      <c r="RK18" s="5" t="n">
        <v>999</v>
      </c>
      <c r="RL18" s="34" t="n">
        <v>999</v>
      </c>
      <c r="RM18" s="34" t="n">
        <v>999</v>
      </c>
      <c r="RN18" s="15" t="s">
        <v>1055</v>
      </c>
      <c r="RO18" s="5" t="n">
        <v>999</v>
      </c>
      <c r="RP18" s="5" t="n">
        <v>999</v>
      </c>
      <c r="RQ18" s="5" t="n">
        <v>999</v>
      </c>
      <c r="RR18" s="5" t="n">
        <v>999</v>
      </c>
      <c r="RS18" s="5" t="n">
        <v>999</v>
      </c>
      <c r="RT18" s="5" t="n">
        <v>999</v>
      </c>
      <c r="RU18" s="34" t="n">
        <v>999</v>
      </c>
      <c r="RV18" s="34" t="n">
        <v>999</v>
      </c>
      <c r="RW18" s="5" t="n">
        <v>999</v>
      </c>
      <c r="RX18" s="5" t="n">
        <v>999</v>
      </c>
      <c r="RY18" s="5" t="n">
        <v>999</v>
      </c>
      <c r="RZ18" s="5" t="n">
        <v>999</v>
      </c>
      <c r="SA18" s="34" t="n">
        <v>999</v>
      </c>
      <c r="SB18" s="34" t="n">
        <v>999</v>
      </c>
      <c r="SC18" s="5" t="n">
        <v>999</v>
      </c>
      <c r="SD18" s="5" t="n">
        <v>999</v>
      </c>
      <c r="SE18" s="5" t="n">
        <v>999</v>
      </c>
      <c r="SF18" s="5" t="n">
        <v>999</v>
      </c>
      <c r="SG18" s="5" t="n">
        <v>999</v>
      </c>
      <c r="SH18" s="5" t="n">
        <v>999</v>
      </c>
      <c r="SI18" s="34" t="n">
        <v>999</v>
      </c>
      <c r="SJ18" s="34" t="n">
        <v>999</v>
      </c>
      <c r="SK18" s="5" t="n">
        <v>999</v>
      </c>
      <c r="SL18" s="5" t="n">
        <v>999</v>
      </c>
      <c r="SM18" s="5" t="n">
        <v>999</v>
      </c>
      <c r="SN18" s="5" t="n">
        <v>999</v>
      </c>
      <c r="SO18" s="34" t="n">
        <v>999</v>
      </c>
      <c r="SP18" s="34" t="n">
        <v>999</v>
      </c>
      <c r="SQ18" s="8"/>
      <c r="SR18" s="5" t="n">
        <v>999</v>
      </c>
      <c r="SS18" s="5" t="n">
        <v>999</v>
      </c>
      <c r="ST18" s="34" t="n">
        <v>999</v>
      </c>
      <c r="SU18" s="34" t="n">
        <v>999</v>
      </c>
      <c r="SV18" s="5" t="n">
        <v>999</v>
      </c>
      <c r="SW18" s="5" t="n">
        <v>999</v>
      </c>
      <c r="SX18" s="5" t="n">
        <v>999</v>
      </c>
      <c r="SY18" s="5" t="n">
        <v>999</v>
      </c>
      <c r="SZ18" s="5" t="n">
        <v>999</v>
      </c>
      <c r="TA18" s="5" t="n">
        <v>999</v>
      </c>
      <c r="TB18" s="34" t="n">
        <v>999</v>
      </c>
      <c r="TC18" s="34" t="n">
        <v>999</v>
      </c>
      <c r="TD18" s="5" t="n">
        <v>999</v>
      </c>
      <c r="TE18" s="5" t="n">
        <v>999</v>
      </c>
      <c r="TF18" s="5" t="n">
        <v>999</v>
      </c>
      <c r="TG18" s="5" t="n">
        <v>999</v>
      </c>
      <c r="TH18" s="34" t="n">
        <v>999</v>
      </c>
      <c r="TI18" s="34" t="n">
        <v>999</v>
      </c>
      <c r="TJ18" s="5" t="n">
        <v>999</v>
      </c>
      <c r="TK18" s="5" t="n">
        <v>999</v>
      </c>
      <c r="TL18" s="5" t="n">
        <v>999</v>
      </c>
      <c r="TM18" s="5" t="n">
        <v>999</v>
      </c>
      <c r="TN18" s="5" t="n">
        <v>999</v>
      </c>
      <c r="TO18" s="5" t="n">
        <v>999</v>
      </c>
      <c r="TP18" s="34" t="n">
        <v>999</v>
      </c>
      <c r="TQ18" s="34" t="n">
        <v>999</v>
      </c>
      <c r="TR18" s="5" t="n">
        <v>999</v>
      </c>
      <c r="TS18" s="5" t="n">
        <v>999</v>
      </c>
      <c r="TT18" s="5" t="n">
        <v>999</v>
      </c>
      <c r="TU18" s="5" t="n">
        <v>999</v>
      </c>
      <c r="TV18" s="34" t="n">
        <v>999</v>
      </c>
      <c r="TW18" s="34" t="n">
        <v>999</v>
      </c>
      <c r="TX18" s="8"/>
      <c r="TY18" s="5" t="n">
        <v>999</v>
      </c>
      <c r="TZ18" s="5" t="n">
        <v>999</v>
      </c>
      <c r="UA18" s="34" t="n">
        <v>999</v>
      </c>
      <c r="UB18" s="34" t="n">
        <v>999</v>
      </c>
      <c r="UC18" s="5" t="n">
        <v>999</v>
      </c>
      <c r="UD18" s="5" t="n">
        <v>999</v>
      </c>
      <c r="UE18" s="5" t="n">
        <v>999</v>
      </c>
      <c r="UF18" s="5" t="n">
        <v>999</v>
      </c>
      <c r="UG18" s="5" t="n">
        <v>999</v>
      </c>
      <c r="UH18" s="5" t="n">
        <v>999</v>
      </c>
      <c r="UI18" s="34" t="n">
        <v>999</v>
      </c>
      <c r="UJ18" s="34" t="n">
        <v>999</v>
      </c>
      <c r="UK18" s="5" t="n">
        <v>999</v>
      </c>
      <c r="UL18" s="5" t="n">
        <v>999</v>
      </c>
      <c r="UM18" s="5" t="n">
        <v>999</v>
      </c>
      <c r="UN18" s="5" t="n">
        <v>999</v>
      </c>
      <c r="UO18" s="34" t="n">
        <v>999</v>
      </c>
      <c r="UP18" s="34" t="n">
        <v>999</v>
      </c>
      <c r="UQ18" s="5" t="n">
        <v>999</v>
      </c>
      <c r="UR18" s="5" t="n">
        <v>999</v>
      </c>
      <c r="US18" s="5" t="n">
        <v>999</v>
      </c>
      <c r="UT18" s="5" t="n">
        <v>999</v>
      </c>
      <c r="UU18" s="5" t="n">
        <v>999</v>
      </c>
      <c r="UV18" s="5" t="n">
        <v>999</v>
      </c>
      <c r="UW18" s="34" t="n">
        <v>999</v>
      </c>
      <c r="UX18" s="34" t="n">
        <v>999</v>
      </c>
      <c r="UY18" s="5" t="n">
        <v>999</v>
      </c>
      <c r="UZ18" s="5" t="n">
        <v>999</v>
      </c>
      <c r="VA18" s="5" t="n">
        <v>999</v>
      </c>
      <c r="VB18" s="5" t="n">
        <v>999</v>
      </c>
      <c r="VC18" s="34" t="n">
        <v>999</v>
      </c>
      <c r="VD18" s="34" t="n">
        <v>999</v>
      </c>
      <c r="VE18" s="8"/>
      <c r="VF18" s="5" t="n">
        <v>999</v>
      </c>
      <c r="VG18" s="5" t="n">
        <v>999</v>
      </c>
      <c r="VH18" s="34" t="n">
        <v>999</v>
      </c>
      <c r="VI18" s="34" t="n">
        <v>999</v>
      </c>
      <c r="VJ18" s="5" t="n">
        <v>999</v>
      </c>
      <c r="VK18" s="5" t="n">
        <v>999</v>
      </c>
      <c r="VL18" s="5" t="n">
        <v>999</v>
      </c>
      <c r="VM18" s="5" t="n">
        <v>999</v>
      </c>
      <c r="VN18" s="5" t="n">
        <v>999</v>
      </c>
      <c r="VO18" s="5" t="n">
        <v>999</v>
      </c>
      <c r="VP18" s="34" t="n">
        <v>999</v>
      </c>
      <c r="VQ18" s="34" t="n">
        <v>999</v>
      </c>
      <c r="VR18" s="5" t="n">
        <v>999</v>
      </c>
      <c r="VS18" s="5" t="n">
        <v>999</v>
      </c>
      <c r="VT18" s="5" t="n">
        <v>999</v>
      </c>
      <c r="VU18" s="5" t="n">
        <v>999</v>
      </c>
      <c r="VV18" s="34" t="n">
        <v>999</v>
      </c>
      <c r="VW18" s="34" t="n">
        <v>999</v>
      </c>
      <c r="VX18" s="5" t="n">
        <v>999</v>
      </c>
      <c r="VY18" s="5" t="n">
        <v>999</v>
      </c>
      <c r="VZ18" s="5" t="n">
        <v>999</v>
      </c>
      <c r="WA18" s="5" t="n">
        <v>999</v>
      </c>
      <c r="WB18" s="5" t="n">
        <v>999</v>
      </c>
      <c r="WC18" s="5" t="n">
        <v>999</v>
      </c>
      <c r="WD18" s="34" t="n">
        <v>999</v>
      </c>
      <c r="WE18" s="34" t="n">
        <v>999</v>
      </c>
      <c r="WF18" s="5" t="n">
        <v>999</v>
      </c>
      <c r="WG18" s="5" t="n">
        <v>999</v>
      </c>
      <c r="WH18" s="5" t="n">
        <v>999</v>
      </c>
      <c r="WI18" s="5" t="n">
        <v>999</v>
      </c>
      <c r="WJ18" s="34" t="n">
        <v>999</v>
      </c>
      <c r="WK18" s="34" t="n">
        <v>999</v>
      </c>
      <c r="WL18" s="8"/>
      <c r="WM18" s="5" t="n">
        <v>999</v>
      </c>
      <c r="WN18" s="5" t="n">
        <v>999</v>
      </c>
      <c r="WO18" s="34" t="n">
        <v>999</v>
      </c>
      <c r="WP18" s="34" t="n">
        <v>999</v>
      </c>
      <c r="WQ18" s="5" t="s">
        <v>1055</v>
      </c>
      <c r="WR18" s="33" t="n">
        <v>0.894323907865386</v>
      </c>
      <c r="WS18" s="33" t="n">
        <v>0.159090909090909</v>
      </c>
      <c r="WT18" s="33" t="n">
        <v>0.71969696969697</v>
      </c>
      <c r="WU18" s="5" t="n">
        <v>1</v>
      </c>
      <c r="WV18" s="5" t="s">
        <v>1050</v>
      </c>
      <c r="WW18" s="5" t="n">
        <v>1</v>
      </c>
      <c r="WX18" s="5" t="s">
        <v>1050</v>
      </c>
      <c r="WY18" s="5" t="n">
        <v>1</v>
      </c>
      <c r="WZ18" s="5" t="s">
        <v>1050</v>
      </c>
      <c r="XA18" s="5" t="n">
        <v>1</v>
      </c>
      <c r="XB18" s="5" t="s">
        <v>1050</v>
      </c>
      <c r="XC18" s="5" t="n">
        <v>1</v>
      </c>
      <c r="XD18" s="5" t="s">
        <v>1050</v>
      </c>
      <c r="XE18" s="5" t="n">
        <v>1</v>
      </c>
      <c r="XF18" s="5" t="s">
        <v>1050</v>
      </c>
      <c r="XG18" s="5" t="n">
        <v>1</v>
      </c>
      <c r="XH18" s="5" t="s">
        <v>1050</v>
      </c>
      <c r="XI18" s="5" t="n">
        <v>1</v>
      </c>
      <c r="XJ18" s="5" t="s">
        <v>1050</v>
      </c>
      <c r="XK18" s="5" t="n">
        <v>1</v>
      </c>
      <c r="XL18" s="5" t="s">
        <v>1050</v>
      </c>
      <c r="XM18" s="5" t="n">
        <v>1</v>
      </c>
      <c r="XN18" s="5" t="s">
        <v>1050</v>
      </c>
      <c r="XO18" s="5" t="n">
        <v>1</v>
      </c>
      <c r="XP18" s="5" t="s">
        <v>1050</v>
      </c>
      <c r="XQ18" s="5" t="n">
        <v>1</v>
      </c>
      <c r="XR18" s="5" t="s">
        <v>1050</v>
      </c>
      <c r="XS18" s="5" t="n">
        <v>1</v>
      </c>
      <c r="XT18" s="5" t="s">
        <v>1050</v>
      </c>
      <c r="XU18" s="5" t="n">
        <v>1</v>
      </c>
      <c r="XV18" s="5" t="s">
        <v>1050</v>
      </c>
      <c r="XW18" s="5" t="n">
        <v>1</v>
      </c>
      <c r="XX18" s="5" t="s">
        <v>1050</v>
      </c>
      <c r="XY18" s="5" t="n">
        <v>997</v>
      </c>
      <c r="XZ18" s="7" t="s">
        <v>1052</v>
      </c>
      <c r="YA18" s="5" t="n">
        <v>1</v>
      </c>
      <c r="YB18" s="5" t="s">
        <v>1050</v>
      </c>
      <c r="YC18" s="5" t="n">
        <v>1</v>
      </c>
      <c r="YD18" s="5" t="s">
        <v>1050</v>
      </c>
      <c r="YE18" s="5" t="n">
        <v>1</v>
      </c>
      <c r="YF18" s="5" t="s">
        <v>1050</v>
      </c>
      <c r="YG18" s="5" t="n">
        <v>0</v>
      </c>
      <c r="YH18" s="5" t="s">
        <v>1051</v>
      </c>
      <c r="YI18" s="33" t="n">
        <v>0.947368421052632</v>
      </c>
      <c r="YJ18" s="33" t="n">
        <v>1</v>
      </c>
      <c r="YK18" s="5" t="n">
        <v>1</v>
      </c>
      <c r="YL18" s="5" t="s">
        <v>1050</v>
      </c>
      <c r="YM18" s="5" t="n">
        <v>0.66</v>
      </c>
      <c r="YN18" s="5" t="s">
        <v>1078</v>
      </c>
      <c r="YO18" s="5" t="n">
        <v>1</v>
      </c>
      <c r="YP18" s="5" t="s">
        <v>1050</v>
      </c>
      <c r="YQ18" s="5" t="n">
        <v>1</v>
      </c>
      <c r="YR18" s="5" t="s">
        <v>1051</v>
      </c>
      <c r="YS18" s="33" t="n">
        <v>0.915</v>
      </c>
      <c r="YT18" s="33" t="n">
        <v>1</v>
      </c>
      <c r="YU18" s="5" t="n">
        <v>1</v>
      </c>
      <c r="YV18" s="5" t="s">
        <v>1050</v>
      </c>
      <c r="YW18" s="5" t="n">
        <v>1</v>
      </c>
      <c r="YX18" s="5" t="s">
        <v>1050</v>
      </c>
      <c r="YY18" s="5" t="n">
        <v>1</v>
      </c>
      <c r="YZ18" s="5" t="s">
        <v>1050</v>
      </c>
      <c r="ZA18" s="5" t="n">
        <v>1</v>
      </c>
      <c r="ZB18" s="5" t="s">
        <v>1050</v>
      </c>
      <c r="ZC18" s="5" t="n">
        <v>1</v>
      </c>
      <c r="ZD18" s="5" t="s">
        <v>1050</v>
      </c>
      <c r="ZE18" s="5" t="n">
        <v>1</v>
      </c>
      <c r="ZF18" s="5" t="s">
        <v>1050</v>
      </c>
      <c r="ZG18" s="5" t="n">
        <v>1</v>
      </c>
      <c r="ZH18" s="5" t="s">
        <v>1050</v>
      </c>
      <c r="ZI18" s="5" t="n">
        <v>1</v>
      </c>
      <c r="ZJ18" s="5" t="s">
        <v>1050</v>
      </c>
      <c r="ZK18" s="24" t="n">
        <v>0.876</v>
      </c>
      <c r="ZL18" s="24" t="n">
        <v>0.876</v>
      </c>
      <c r="ZM18" s="24" t="n">
        <v>0.856</v>
      </c>
      <c r="ZN18" s="24" t="n">
        <v>0.856</v>
      </c>
      <c r="ZO18" s="24" t="n">
        <v>0.896</v>
      </c>
      <c r="ZP18" s="24" t="n">
        <v>0.896</v>
      </c>
      <c r="ZQ18" s="34" t="n">
        <f aca="false">ZP18/ZN18</f>
        <v>1.04672897196262</v>
      </c>
      <c r="ZR18" s="9" t="s">
        <v>1064</v>
      </c>
      <c r="ZS18" s="5" t="n">
        <v>999</v>
      </c>
      <c r="ZT18" s="5" t="n">
        <v>999</v>
      </c>
      <c r="ZU18" s="5" t="n">
        <v>999</v>
      </c>
      <c r="ZV18" s="5" t="n">
        <v>999</v>
      </c>
      <c r="ZW18" s="34" t="n">
        <v>999</v>
      </c>
      <c r="ZX18" s="34" t="n">
        <v>999</v>
      </c>
      <c r="ZY18" s="5" t="n">
        <v>999</v>
      </c>
      <c r="ZZ18" s="5" t="n">
        <v>999</v>
      </c>
      <c r="AAA18" s="5" t="n">
        <v>999</v>
      </c>
      <c r="AAB18" s="5" t="n">
        <v>999</v>
      </c>
      <c r="AAC18" s="5" t="n">
        <v>999</v>
      </c>
      <c r="AAD18" s="5" t="n">
        <v>999</v>
      </c>
      <c r="AAE18" s="34" t="n">
        <v>999</v>
      </c>
      <c r="AAF18" s="34" t="n">
        <v>999</v>
      </c>
      <c r="AAG18" s="5" t="n">
        <v>999</v>
      </c>
      <c r="AAH18" s="5" t="n">
        <v>999</v>
      </c>
      <c r="AAI18" s="5" t="n">
        <v>999</v>
      </c>
      <c r="AAJ18" s="5" t="n">
        <v>999</v>
      </c>
      <c r="AAK18" s="34" t="n">
        <v>999</v>
      </c>
      <c r="AAL18" s="34" t="n">
        <v>999</v>
      </c>
      <c r="AAM18" s="8"/>
      <c r="AAN18" s="24" t="n">
        <v>0.566</v>
      </c>
      <c r="AAO18" s="24" t="n">
        <v>0.566</v>
      </c>
      <c r="AAP18" s="34" t="n">
        <v>999</v>
      </c>
      <c r="AAQ18" s="34" t="n">
        <v>999</v>
      </c>
      <c r="AAR18" s="24" t="n">
        <v>0.89</v>
      </c>
      <c r="AAS18" s="24" t="n">
        <v>0.89</v>
      </c>
      <c r="AAT18" s="24" t="n">
        <v>0.87</v>
      </c>
      <c r="AAU18" s="24" t="n">
        <v>0.87</v>
      </c>
      <c r="AAV18" s="24" t="n">
        <v>0.91</v>
      </c>
      <c r="AAW18" s="24" t="n">
        <v>0.91</v>
      </c>
      <c r="AAX18" s="34" t="n">
        <f aca="false">AAW18/AAU18</f>
        <v>1.04597701149425</v>
      </c>
      <c r="AAY18" s="9" t="s">
        <v>1064</v>
      </c>
      <c r="AAZ18" s="5" t="n">
        <v>999</v>
      </c>
      <c r="ABA18" s="5" t="n">
        <v>999</v>
      </c>
      <c r="ABB18" s="5" t="n">
        <v>999</v>
      </c>
      <c r="ABC18" s="5" t="n">
        <v>999</v>
      </c>
      <c r="ABD18" s="34" t="n">
        <v>999</v>
      </c>
      <c r="ABE18" s="34" t="n">
        <v>999</v>
      </c>
      <c r="ABF18" s="5" t="n">
        <v>999</v>
      </c>
      <c r="ABG18" s="5" t="n">
        <v>999</v>
      </c>
      <c r="ABH18" s="5" t="n">
        <v>999</v>
      </c>
      <c r="ABI18" s="5" t="n">
        <v>999</v>
      </c>
      <c r="ABJ18" s="5" t="n">
        <v>999</v>
      </c>
      <c r="ABK18" s="5" t="n">
        <v>999</v>
      </c>
      <c r="ABL18" s="34" t="n">
        <v>999</v>
      </c>
      <c r="ABM18" s="34" t="n">
        <v>999</v>
      </c>
      <c r="ABN18" s="5" t="n">
        <v>999</v>
      </c>
      <c r="ABO18" s="5" t="n">
        <v>999</v>
      </c>
      <c r="ABP18" s="5" t="n">
        <v>999</v>
      </c>
      <c r="ABQ18" s="5" t="n">
        <v>999</v>
      </c>
      <c r="ABR18" s="34" t="n">
        <v>999</v>
      </c>
      <c r="ABS18" s="34" t="n">
        <v>999</v>
      </c>
      <c r="ABT18" s="8"/>
      <c r="ABU18" s="24" t="n">
        <v>0.62</v>
      </c>
      <c r="ABV18" s="24" t="n">
        <v>0.62</v>
      </c>
      <c r="ABW18" s="37" t="n">
        <f aca="false">ABV18/AAS18</f>
        <v>0.696629213483146</v>
      </c>
      <c r="ABX18" s="9" t="s">
        <v>1067</v>
      </c>
      <c r="ABY18" s="24" t="n">
        <v>0.87</v>
      </c>
      <c r="ABZ18" s="24" t="n">
        <v>0.87</v>
      </c>
      <c r="ACA18" s="24" t="n">
        <v>0.87</v>
      </c>
      <c r="ACB18" s="24" t="n">
        <v>0.87</v>
      </c>
      <c r="ACC18" s="24" t="n">
        <v>0.87</v>
      </c>
      <c r="ACD18" s="24" t="n">
        <v>0.87</v>
      </c>
      <c r="ACE18" s="34" t="n">
        <v>999</v>
      </c>
      <c r="ACF18" s="34" t="n">
        <v>999</v>
      </c>
      <c r="ACG18" s="5" t="n">
        <v>999</v>
      </c>
      <c r="ACH18" s="5" t="n">
        <v>999</v>
      </c>
      <c r="ACI18" s="5" t="n">
        <v>999</v>
      </c>
      <c r="ACJ18" s="5" t="n">
        <v>999</v>
      </c>
      <c r="ACK18" s="34" t="n">
        <v>999</v>
      </c>
      <c r="ACL18" s="34" t="n">
        <v>999</v>
      </c>
      <c r="ACM18" s="5" t="n">
        <v>999</v>
      </c>
      <c r="ACN18" s="5" t="n">
        <v>999</v>
      </c>
      <c r="ACO18" s="5" t="n">
        <v>999</v>
      </c>
      <c r="ACP18" s="5" t="n">
        <v>999</v>
      </c>
      <c r="ACQ18" s="5" t="n">
        <v>999</v>
      </c>
      <c r="ACR18" s="5" t="n">
        <v>999</v>
      </c>
      <c r="ACS18" s="34" t="n">
        <v>999</v>
      </c>
      <c r="ACT18" s="34" t="n">
        <v>999</v>
      </c>
      <c r="ACU18" s="5" t="n">
        <v>999</v>
      </c>
      <c r="ACV18" s="5" t="n">
        <v>999</v>
      </c>
      <c r="ACW18" s="5" t="n">
        <v>999</v>
      </c>
      <c r="ACX18" s="5" t="n">
        <v>999</v>
      </c>
      <c r="ACY18" s="34" t="n">
        <v>999</v>
      </c>
      <c r="ACZ18" s="34" t="n">
        <v>999</v>
      </c>
      <c r="ADA18" s="8"/>
      <c r="ADB18" s="5" t="n">
        <v>0.57</v>
      </c>
      <c r="ADC18" s="5" t="n">
        <v>0.57</v>
      </c>
      <c r="ADD18" s="37" t="n">
        <f aca="false">ADC18/ABZ18</f>
        <v>0.655172413793103</v>
      </c>
      <c r="ADE18" s="9" t="s">
        <v>1067</v>
      </c>
      <c r="ADF18" s="24" t="n">
        <v>0.636946363031591</v>
      </c>
      <c r="ADG18" s="24" t="n">
        <v>0.69</v>
      </c>
      <c r="ADH18" s="24" t="n">
        <v>0.740853986342709</v>
      </c>
      <c r="ADI18" s="24" t="n">
        <v>0.647</v>
      </c>
      <c r="ADJ18" s="24" t="n">
        <v>0.80252045984756</v>
      </c>
      <c r="ADK18" s="24" t="n">
        <v>0.731</v>
      </c>
      <c r="ADL18" s="34" t="n">
        <f aca="false">ADK18/ADI18</f>
        <v>1.12982998454405</v>
      </c>
      <c r="ADM18" s="34" t="s">
        <v>1064</v>
      </c>
      <c r="ADN18" s="5" t="n">
        <v>999</v>
      </c>
      <c r="ADO18" s="5" t="n">
        <v>999</v>
      </c>
      <c r="ADP18" s="5" t="n">
        <v>999</v>
      </c>
      <c r="ADQ18" s="5" t="n">
        <v>999</v>
      </c>
      <c r="ADR18" s="34" t="n">
        <v>999</v>
      </c>
      <c r="ADS18" s="34" t="n">
        <v>999</v>
      </c>
      <c r="ADT18" s="5" t="n">
        <v>999</v>
      </c>
      <c r="ADU18" s="5" t="n">
        <v>999</v>
      </c>
      <c r="ADV18" s="5" t="n">
        <v>999</v>
      </c>
      <c r="ADW18" s="5" t="n">
        <v>999</v>
      </c>
      <c r="ADX18" s="5" t="n">
        <v>999</v>
      </c>
      <c r="ADY18" s="5" t="n">
        <v>999</v>
      </c>
      <c r="ADZ18" s="34" t="n">
        <v>999</v>
      </c>
      <c r="AEA18" s="34" t="n">
        <v>999</v>
      </c>
      <c r="AEB18" s="5" t="n">
        <v>999</v>
      </c>
      <c r="AEC18" s="5" t="n">
        <v>999</v>
      </c>
      <c r="AED18" s="5" t="n">
        <v>999</v>
      </c>
      <c r="AEE18" s="5" t="n">
        <v>999</v>
      </c>
      <c r="AEF18" s="34" t="n">
        <v>999</v>
      </c>
      <c r="AEG18" s="34" t="n">
        <v>999</v>
      </c>
      <c r="AEH18" s="8"/>
      <c r="AEI18" s="5" t="n">
        <v>999</v>
      </c>
      <c r="AEJ18" s="5" t="n">
        <v>999</v>
      </c>
      <c r="AEK18" s="34" t="n">
        <v>999</v>
      </c>
      <c r="AEL18" s="34" t="n">
        <v>999</v>
      </c>
      <c r="AEM18" s="24" t="n">
        <v>0.594785295512679</v>
      </c>
      <c r="AEN18" s="24" t="n">
        <v>0.654</v>
      </c>
      <c r="AEO18" s="24" t="n">
        <v>0.689465258421999</v>
      </c>
      <c r="AEP18" s="24" t="n">
        <v>0.577</v>
      </c>
      <c r="AEQ18" s="24" t="n">
        <v>0.800318085793815</v>
      </c>
      <c r="AER18" s="24" t="n">
        <v>0.728</v>
      </c>
      <c r="AES18" s="34" t="n">
        <f aca="false">AER18/AEP18</f>
        <v>1.26169844020797</v>
      </c>
      <c r="AET18" s="9" t="s">
        <v>1064</v>
      </c>
      <c r="AEU18" s="5" t="n">
        <v>999</v>
      </c>
      <c r="AEV18" s="5" t="n">
        <v>999</v>
      </c>
      <c r="AEW18" s="5" t="n">
        <v>999</v>
      </c>
      <c r="AEX18" s="5" t="n">
        <v>999</v>
      </c>
      <c r="AEY18" s="34" t="n">
        <v>999</v>
      </c>
      <c r="AEZ18" s="34" t="n">
        <v>999</v>
      </c>
      <c r="AFA18" s="5" t="n">
        <v>999</v>
      </c>
      <c r="AFB18" s="5" t="n">
        <v>999</v>
      </c>
      <c r="AFC18" s="5" t="n">
        <v>999</v>
      </c>
      <c r="AFD18" s="5" t="n">
        <v>999</v>
      </c>
      <c r="AFE18" s="5" t="n">
        <v>999</v>
      </c>
      <c r="AFF18" s="5" t="n">
        <v>999</v>
      </c>
      <c r="AFG18" s="34" t="n">
        <v>999</v>
      </c>
      <c r="AFH18" s="34" t="n">
        <v>999</v>
      </c>
      <c r="AFI18" s="5" t="n">
        <v>999</v>
      </c>
      <c r="AFJ18" s="5" t="n">
        <v>999</v>
      </c>
      <c r="AFK18" s="5" t="n">
        <v>999</v>
      </c>
      <c r="AFL18" s="5" t="n">
        <v>999</v>
      </c>
      <c r="AFM18" s="34" t="n">
        <v>999</v>
      </c>
      <c r="AFN18" s="34" t="n">
        <v>999</v>
      </c>
      <c r="AFO18" s="8"/>
      <c r="AFP18" s="5" t="n">
        <v>999</v>
      </c>
      <c r="AFQ18" s="5" t="n">
        <v>999</v>
      </c>
      <c r="AFR18" s="34" t="n">
        <v>999</v>
      </c>
      <c r="AFS18" s="34" t="n">
        <v>999</v>
      </c>
      <c r="AFT18" s="24" t="n">
        <v>0.57019133945998</v>
      </c>
      <c r="AFU18" s="24" t="n">
        <v>0.633</v>
      </c>
      <c r="AFV18" s="24" t="n">
        <v>0.734980988866056</v>
      </c>
      <c r="AFW18" s="24" t="n">
        <v>0.639</v>
      </c>
      <c r="AFX18" s="24" t="n">
        <v>0.725437367966496</v>
      </c>
      <c r="AFY18" s="24" t="n">
        <v>0.626</v>
      </c>
      <c r="AFZ18" s="34" t="n">
        <f aca="false">AFY18/AFW18</f>
        <v>0.979655712050078</v>
      </c>
      <c r="AGA18" s="9" t="s">
        <v>1060</v>
      </c>
      <c r="AGB18" s="5" t="n">
        <v>999</v>
      </c>
      <c r="AGC18" s="5" t="n">
        <v>999</v>
      </c>
      <c r="AGD18" s="5" t="n">
        <v>999</v>
      </c>
      <c r="AGE18" s="5" t="n">
        <v>999</v>
      </c>
      <c r="AGF18" s="34" t="n">
        <v>999</v>
      </c>
      <c r="AGG18" s="34" t="n">
        <v>999</v>
      </c>
      <c r="AGH18" s="5" t="n">
        <v>999</v>
      </c>
      <c r="AGI18" s="5" t="n">
        <v>999</v>
      </c>
      <c r="AGJ18" s="5" t="n">
        <v>999</v>
      </c>
      <c r="AGK18" s="5" t="n">
        <v>999</v>
      </c>
      <c r="AGL18" s="5" t="n">
        <v>999</v>
      </c>
      <c r="AGM18" s="5" t="n">
        <v>999</v>
      </c>
      <c r="AGN18" s="34" t="n">
        <v>999</v>
      </c>
      <c r="AGO18" s="34" t="n">
        <v>999</v>
      </c>
      <c r="AGP18" s="5" t="n">
        <v>999</v>
      </c>
      <c r="AGQ18" s="5" t="n">
        <v>999</v>
      </c>
      <c r="AGR18" s="5" t="n">
        <v>999</v>
      </c>
      <c r="AGS18" s="5" t="n">
        <v>999</v>
      </c>
      <c r="AGT18" s="34" t="n">
        <v>999</v>
      </c>
      <c r="AGU18" s="34" t="n">
        <v>999</v>
      </c>
      <c r="AGV18" s="8"/>
      <c r="AGW18" s="5" t="n">
        <v>999</v>
      </c>
      <c r="AGX18" s="5" t="n">
        <v>999</v>
      </c>
      <c r="AGY18" s="34" t="n">
        <v>999</v>
      </c>
      <c r="AGZ18" s="34" t="n">
        <v>999</v>
      </c>
      <c r="AHA18" s="7" t="n">
        <v>2015</v>
      </c>
      <c r="AHB18" s="5" t="n">
        <v>1</v>
      </c>
      <c r="AHC18" s="5" t="n">
        <v>1</v>
      </c>
      <c r="AHD18" s="5" t="n">
        <v>1</v>
      </c>
      <c r="AHE18" s="5" t="n">
        <v>1</v>
      </c>
      <c r="AHF18" s="5" t="n">
        <v>1</v>
      </c>
      <c r="AHG18" s="5" t="n">
        <v>1</v>
      </c>
      <c r="AHH18" s="34" t="n">
        <v>999</v>
      </c>
      <c r="AHI18" s="34" t="n">
        <v>999</v>
      </c>
      <c r="AHJ18" s="5" t="n">
        <v>999</v>
      </c>
      <c r="AHK18" s="5" t="n">
        <v>999</v>
      </c>
      <c r="AHL18" s="5" t="n">
        <v>999</v>
      </c>
      <c r="AHM18" s="5" t="n">
        <v>999</v>
      </c>
      <c r="AHN18" s="34" t="n">
        <v>999</v>
      </c>
      <c r="AHO18" s="34" t="n">
        <v>999</v>
      </c>
      <c r="AHP18" s="5" t="n">
        <v>999</v>
      </c>
      <c r="AHQ18" s="5" t="n">
        <v>999</v>
      </c>
      <c r="AHR18" s="5" t="n">
        <v>999</v>
      </c>
      <c r="AHS18" s="5" t="n">
        <v>999</v>
      </c>
      <c r="AHT18" s="5" t="n">
        <v>999</v>
      </c>
      <c r="AHU18" s="5" t="n">
        <v>999</v>
      </c>
      <c r="AHV18" s="34" t="n">
        <v>999</v>
      </c>
      <c r="AHW18" s="34" t="n">
        <v>999</v>
      </c>
      <c r="AHX18" s="5" t="n">
        <v>999</v>
      </c>
      <c r="AHY18" s="5" t="n">
        <v>999</v>
      </c>
      <c r="AHZ18" s="5" t="n">
        <v>999</v>
      </c>
      <c r="AIA18" s="5" t="n">
        <v>999</v>
      </c>
      <c r="AIB18" s="34" t="n">
        <v>999</v>
      </c>
      <c r="AIC18" s="34" t="n">
        <v>999</v>
      </c>
      <c r="AID18" s="8"/>
      <c r="AIE18" s="5" t="n">
        <v>999</v>
      </c>
      <c r="AIF18" s="5" t="n">
        <v>999</v>
      </c>
      <c r="AIG18" s="34" t="n">
        <v>999</v>
      </c>
      <c r="AIH18" s="34" t="n">
        <v>999</v>
      </c>
      <c r="AII18" s="24" t="n">
        <v>0.99</v>
      </c>
      <c r="AIJ18" s="24" t="n">
        <v>0.99</v>
      </c>
      <c r="AIK18" s="24" t="n">
        <v>0.99</v>
      </c>
      <c r="AIL18" s="24" t="n">
        <v>0.99</v>
      </c>
      <c r="AIM18" s="24" t="n">
        <v>0.99</v>
      </c>
      <c r="AIN18" s="24" t="n">
        <v>0.99</v>
      </c>
      <c r="AIO18" s="34" t="n">
        <f aca="false">AIN18/AIL18</f>
        <v>1</v>
      </c>
      <c r="AIP18" s="9" t="s">
        <v>1069</v>
      </c>
      <c r="AIQ18" s="5" t="n">
        <v>999</v>
      </c>
      <c r="AIR18" s="5" t="n">
        <v>999</v>
      </c>
      <c r="AIS18" s="5" t="n">
        <v>999</v>
      </c>
      <c r="AIT18" s="5" t="n">
        <v>999</v>
      </c>
      <c r="AIU18" s="34" t="n">
        <v>999</v>
      </c>
      <c r="AIV18" s="34" t="n">
        <v>999</v>
      </c>
      <c r="AIW18" s="5" t="n">
        <v>999</v>
      </c>
      <c r="AIX18" s="5" t="n">
        <v>999</v>
      </c>
      <c r="AIY18" s="5" t="n">
        <v>999</v>
      </c>
      <c r="AIZ18" s="5" t="n">
        <v>999</v>
      </c>
      <c r="AJA18" s="5" t="n">
        <v>999</v>
      </c>
      <c r="AJB18" s="5" t="n">
        <v>999</v>
      </c>
      <c r="AJC18" s="34" t="n">
        <v>999</v>
      </c>
      <c r="AJD18" s="34" t="n">
        <v>999</v>
      </c>
      <c r="AJE18" s="5" t="n">
        <v>999</v>
      </c>
      <c r="AJF18" s="5" t="n">
        <v>999</v>
      </c>
      <c r="AJG18" s="5" t="n">
        <v>999</v>
      </c>
      <c r="AJH18" s="5" t="n">
        <v>999</v>
      </c>
      <c r="AJI18" s="34" t="n">
        <v>999</v>
      </c>
      <c r="AJJ18" s="34" t="n">
        <v>999</v>
      </c>
      <c r="AJK18" s="8"/>
      <c r="AJL18" s="5" t="n">
        <v>999</v>
      </c>
      <c r="AJM18" s="5" t="n">
        <v>999</v>
      </c>
      <c r="AJN18" s="34" t="n">
        <v>999</v>
      </c>
      <c r="AJO18" s="34" t="n">
        <v>999</v>
      </c>
      <c r="AJP18" s="7" t="n">
        <v>2010</v>
      </c>
      <c r="AJQ18" s="33" t="n">
        <v>0.901745187375266</v>
      </c>
      <c r="AJR18" s="33" t="n">
        <v>0.647727272727273</v>
      </c>
      <c r="AJS18" s="33" t="n">
        <v>0.882575757575757</v>
      </c>
      <c r="AJT18" s="5" t="n">
        <v>1</v>
      </c>
      <c r="AJU18" s="5" t="s">
        <v>1050</v>
      </c>
      <c r="AJV18" s="5" t="n">
        <v>0.66</v>
      </c>
      <c r="AJW18" s="5" t="s">
        <v>1106</v>
      </c>
      <c r="AJX18" s="24" t="n">
        <v>999</v>
      </c>
      <c r="AJY18" s="24" t="n">
        <v>999</v>
      </c>
      <c r="AJZ18" s="24" t="n">
        <v>999</v>
      </c>
      <c r="AKA18" s="24" t="n">
        <v>999</v>
      </c>
      <c r="AKB18" s="24" t="n">
        <v>999</v>
      </c>
      <c r="AKC18" s="24" t="n">
        <v>999</v>
      </c>
      <c r="AKD18" s="33" t="n">
        <v>0.83</v>
      </c>
      <c r="AKE18" s="33" t="n">
        <v>0.666666666666667</v>
      </c>
      <c r="AKF18" s="5" t="n">
        <v>0</v>
      </c>
      <c r="AKG18" s="5" t="s">
        <v>1051</v>
      </c>
      <c r="AKH18" s="5" t="n">
        <v>0</v>
      </c>
      <c r="AKI18" s="5" t="s">
        <v>1051</v>
      </c>
      <c r="AKJ18" s="24" t="n">
        <v>0.799</v>
      </c>
      <c r="AKK18" s="38" t="n">
        <v>0.201</v>
      </c>
      <c r="AKL18" s="24" t="n">
        <v>0.816130899986967</v>
      </c>
      <c r="AKM18" s="38" t="n">
        <v>0.157</v>
      </c>
      <c r="AKN18" s="33" t="n">
        <v>0.403782724996742</v>
      </c>
      <c r="AKO18" s="33" t="n">
        <v>1</v>
      </c>
      <c r="AKP18" s="5" t="n">
        <v>997</v>
      </c>
      <c r="AKQ18" s="5" t="s">
        <v>1052</v>
      </c>
      <c r="AKR18" s="5" t="n">
        <v>1</v>
      </c>
      <c r="AKS18" s="5" t="s">
        <v>1050</v>
      </c>
      <c r="AKT18" s="5" t="n">
        <v>0.66</v>
      </c>
      <c r="AKU18" s="5" t="s">
        <v>1070</v>
      </c>
      <c r="AKV18" s="5" t="n">
        <v>0</v>
      </c>
      <c r="AKW18" s="5" t="s">
        <v>1051</v>
      </c>
      <c r="AKX18" s="33" t="n">
        <v>0.553333333333333</v>
      </c>
      <c r="AKY18" s="33" t="n">
        <v>1</v>
      </c>
      <c r="AKZ18" s="5" t="s">
        <v>1071</v>
      </c>
      <c r="ALA18" s="5" t="s">
        <v>1050</v>
      </c>
      <c r="ALB18" s="24" t="n">
        <v>0.999918020146491</v>
      </c>
      <c r="ALC18" s="0" t="n">
        <v>0.007</v>
      </c>
      <c r="ALD18" s="5" t="s">
        <v>1071</v>
      </c>
      <c r="ALE18" s="5" t="s">
        <v>1050</v>
      </c>
      <c r="ALF18" s="5" t="s">
        <v>1071</v>
      </c>
      <c r="ALG18" s="5" t="s">
        <v>1050</v>
      </c>
      <c r="ALH18" s="24" t="n">
        <v>1</v>
      </c>
      <c r="ALI18" s="36" t="n">
        <v>0</v>
      </c>
      <c r="ALJ18" s="5" t="s">
        <v>1071</v>
      </c>
      <c r="ALK18" s="5" t="s">
        <v>1050</v>
      </c>
      <c r="ALL18" s="5" t="s">
        <v>1071</v>
      </c>
      <c r="ALM18" s="5" t="s">
        <v>1050</v>
      </c>
      <c r="ALN18" s="33" t="n">
        <v>0.999988288592355</v>
      </c>
      <c r="ALO18" s="33" t="n">
        <v>1</v>
      </c>
      <c r="ALP18" s="33" t="n">
        <v>0.916666666666667</v>
      </c>
    </row>
    <row r="19" customFormat="false" ht="15" hidden="false" customHeight="false" outlineLevel="0" collapsed="false">
      <c r="A19" s="5" t="s">
        <v>1119</v>
      </c>
      <c r="B19" s="5" t="n">
        <v>1</v>
      </c>
      <c r="C19" s="5" t="s">
        <v>1051</v>
      </c>
      <c r="D19" s="5" t="n">
        <v>1</v>
      </c>
      <c r="E19" s="5" t="s">
        <v>1050</v>
      </c>
      <c r="F19" s="5" t="n">
        <v>1</v>
      </c>
      <c r="G19" s="5" t="s">
        <v>1050</v>
      </c>
      <c r="H19" s="5" t="n">
        <v>1</v>
      </c>
      <c r="I19" s="5" t="s">
        <v>1050</v>
      </c>
      <c r="J19" s="5" t="n">
        <v>0</v>
      </c>
      <c r="K19" s="5" t="s">
        <v>1051</v>
      </c>
      <c r="L19" s="5" t="n">
        <v>0.5</v>
      </c>
      <c r="M19" s="5" t="s">
        <v>1074</v>
      </c>
      <c r="N19" s="5" t="n">
        <v>0.5</v>
      </c>
      <c r="O19" s="5" t="s">
        <v>1074</v>
      </c>
      <c r="P19" s="5" t="n">
        <v>1</v>
      </c>
      <c r="Q19" s="5" t="s">
        <v>1050</v>
      </c>
      <c r="R19" s="5" t="n">
        <v>1</v>
      </c>
      <c r="S19" s="5" t="s">
        <v>1050</v>
      </c>
      <c r="T19" s="5" t="n">
        <v>1</v>
      </c>
      <c r="U19" s="5" t="s">
        <v>1050</v>
      </c>
      <c r="V19" s="5" t="n">
        <v>1</v>
      </c>
      <c r="W19" s="5" t="s">
        <v>1050</v>
      </c>
      <c r="X19" s="5" t="n">
        <v>0</v>
      </c>
      <c r="Y19" s="5" t="s">
        <v>1051</v>
      </c>
      <c r="Z19" s="5" t="n">
        <v>1</v>
      </c>
      <c r="AA19" s="5" t="s">
        <v>1050</v>
      </c>
      <c r="AB19" s="5" t="n">
        <v>1</v>
      </c>
      <c r="AC19" s="5" t="s">
        <v>1050</v>
      </c>
      <c r="AD19" s="5" t="n">
        <v>1</v>
      </c>
      <c r="AE19" s="5" t="s">
        <v>1050</v>
      </c>
      <c r="AF19" s="5" t="n">
        <v>1</v>
      </c>
      <c r="AG19" s="5" t="s">
        <v>1050</v>
      </c>
      <c r="AH19" s="5" t="n">
        <v>1</v>
      </c>
      <c r="AI19" s="5" t="s">
        <v>1050</v>
      </c>
      <c r="AJ19" s="5" t="n">
        <v>1</v>
      </c>
      <c r="AK19" s="5" t="s">
        <v>1050</v>
      </c>
      <c r="AL19" s="5" t="n">
        <v>1</v>
      </c>
      <c r="AM19" s="5" t="s">
        <v>1050</v>
      </c>
      <c r="AN19" s="5" t="n">
        <v>1</v>
      </c>
      <c r="AO19" s="5" t="s">
        <v>1050</v>
      </c>
      <c r="AP19" s="5" t="n">
        <v>1</v>
      </c>
      <c r="AQ19" s="5" t="s">
        <v>1050</v>
      </c>
      <c r="AR19" s="5" t="n">
        <v>997</v>
      </c>
      <c r="AS19" s="5" t="s">
        <v>1052</v>
      </c>
      <c r="AT19" s="5" t="n">
        <v>997</v>
      </c>
      <c r="AU19" s="5" t="s">
        <v>1052</v>
      </c>
      <c r="AV19" s="5" t="n">
        <v>997</v>
      </c>
      <c r="AW19" s="5" t="s">
        <v>1052</v>
      </c>
      <c r="AX19" s="5" t="n">
        <v>997</v>
      </c>
      <c r="AY19" s="5" t="s">
        <v>1052</v>
      </c>
      <c r="AZ19" s="5" t="n">
        <v>997</v>
      </c>
      <c r="BA19" s="5" t="s">
        <v>1052</v>
      </c>
      <c r="BB19" s="5" t="n">
        <v>997</v>
      </c>
      <c r="BC19" s="5" t="s">
        <v>1052</v>
      </c>
      <c r="BD19" s="5" t="n">
        <v>997</v>
      </c>
      <c r="BE19" s="5" t="s">
        <v>1052</v>
      </c>
      <c r="BF19" s="5" t="n">
        <v>997</v>
      </c>
      <c r="BG19" s="5" t="s">
        <v>1052</v>
      </c>
      <c r="BH19" s="5" t="n">
        <v>997</v>
      </c>
      <c r="BI19" s="5" t="s">
        <v>1052</v>
      </c>
      <c r="BJ19" s="5" t="n">
        <v>997</v>
      </c>
      <c r="BK19" s="5" t="s">
        <v>1052</v>
      </c>
      <c r="BL19" s="5" t="n">
        <v>997</v>
      </c>
      <c r="BM19" s="5" t="s">
        <v>1052</v>
      </c>
      <c r="BN19" s="39" t="n">
        <v>0.857142857142857</v>
      </c>
      <c r="BO19" s="39" t="n">
        <v>1</v>
      </c>
      <c r="BP19" s="5" t="n">
        <v>1</v>
      </c>
      <c r="BQ19" s="5" t="s">
        <v>1053</v>
      </c>
      <c r="BR19" s="5" t="n">
        <v>1</v>
      </c>
      <c r="BS19" s="5" t="s">
        <v>1053</v>
      </c>
      <c r="BT19" s="5" t="n">
        <v>0.5</v>
      </c>
      <c r="BU19" s="5" t="s">
        <v>1081</v>
      </c>
      <c r="BV19" s="5" t="n">
        <v>0.5</v>
      </c>
      <c r="BW19" s="5" t="s">
        <v>1081</v>
      </c>
      <c r="BX19" s="5" t="n">
        <v>1</v>
      </c>
      <c r="BY19" s="5" t="s">
        <v>1050</v>
      </c>
      <c r="BZ19" s="5" t="n">
        <v>1</v>
      </c>
      <c r="CA19" s="5" t="s">
        <v>1050</v>
      </c>
      <c r="CB19" s="5" t="n">
        <v>1</v>
      </c>
      <c r="CC19" s="5" t="s">
        <v>1050</v>
      </c>
      <c r="CD19" s="22" t="n">
        <v>0.857142857142857</v>
      </c>
      <c r="CE19" s="39" t="n">
        <v>1</v>
      </c>
      <c r="CF19" s="5" t="n">
        <v>0</v>
      </c>
      <c r="CG19" s="5" t="s">
        <v>1051</v>
      </c>
      <c r="CH19" s="5" t="n">
        <v>0</v>
      </c>
      <c r="CI19" s="5" t="s">
        <v>1051</v>
      </c>
      <c r="CJ19" s="5" t="n">
        <v>1</v>
      </c>
      <c r="CK19" s="5" t="s">
        <v>1050</v>
      </c>
      <c r="CL19" s="33" t="n">
        <v>0.333333333333333</v>
      </c>
      <c r="CM19" s="33" t="n">
        <v>1</v>
      </c>
      <c r="CN19" s="5" t="n">
        <v>1</v>
      </c>
      <c r="CO19" s="48" t="s">
        <v>1050</v>
      </c>
      <c r="CP19" s="5" t="n">
        <v>1</v>
      </c>
      <c r="CQ19" s="48" t="s">
        <v>1050</v>
      </c>
      <c r="CR19" s="5" t="n">
        <v>0.25</v>
      </c>
      <c r="CS19" s="5" t="s">
        <v>1120</v>
      </c>
      <c r="CT19" s="5" t="n">
        <v>1</v>
      </c>
      <c r="CU19" s="5" t="s">
        <v>1050</v>
      </c>
      <c r="CV19" s="39" t="n">
        <v>0.8125</v>
      </c>
      <c r="CW19" s="39" t="n">
        <v>1</v>
      </c>
      <c r="CX19" s="5" t="n">
        <v>999</v>
      </c>
      <c r="CY19" s="5" t="n">
        <v>999</v>
      </c>
      <c r="CZ19" s="5" t="n">
        <v>999</v>
      </c>
      <c r="DA19" s="25" t="n">
        <v>0.445555108832764</v>
      </c>
      <c r="DB19" s="31" t="n">
        <v>1.97</v>
      </c>
      <c r="DC19" s="7" t="n">
        <v>2010</v>
      </c>
      <c r="DD19" s="5" t="n">
        <v>0.946591685669697</v>
      </c>
      <c r="DE19" s="0" t="n">
        <v>6.47</v>
      </c>
      <c r="DF19" s="7" t="n">
        <v>2012</v>
      </c>
      <c r="DG19" s="5" t="n">
        <v>997</v>
      </c>
      <c r="DH19" s="5" t="n">
        <v>997</v>
      </c>
      <c r="DI19" s="5" t="n">
        <v>997</v>
      </c>
      <c r="DJ19" s="5" t="n">
        <v>1</v>
      </c>
      <c r="DK19" s="0" t="n">
        <v>51.58</v>
      </c>
      <c r="DL19" s="7" t="n">
        <v>2016</v>
      </c>
      <c r="DM19" s="5" t="n">
        <v>0.87893014783445</v>
      </c>
      <c r="DN19" s="0" t="n">
        <v>25.6</v>
      </c>
      <c r="DO19" s="7" t="n">
        <v>2016</v>
      </c>
      <c r="DP19" s="5" t="n">
        <v>999</v>
      </c>
      <c r="DQ19" s="5" t="n">
        <v>999</v>
      </c>
      <c r="DR19" s="5" t="n">
        <v>999</v>
      </c>
      <c r="DS19" s="5" t="n">
        <v>1</v>
      </c>
      <c r="DT19" s="0" t="n">
        <v>22.82</v>
      </c>
      <c r="DU19" s="7" t="n">
        <v>2016</v>
      </c>
      <c r="DV19" s="5" t="n">
        <v>1</v>
      </c>
      <c r="DW19" s="0" t="n">
        <v>98</v>
      </c>
      <c r="DX19" s="7" t="n">
        <v>2016</v>
      </c>
      <c r="DY19" s="5" t="n">
        <v>0.316510997804881</v>
      </c>
      <c r="DZ19" s="0" t="n">
        <v>1</v>
      </c>
      <c r="EA19" s="7" t="n">
        <v>2016</v>
      </c>
      <c r="EB19" s="5" t="n">
        <v>0.199538167500494</v>
      </c>
      <c r="EC19" s="0" t="n">
        <v>1</v>
      </c>
      <c r="ED19" s="7" t="n">
        <v>2016</v>
      </c>
      <c r="EE19" s="5" t="n">
        <v>0.92570713617114</v>
      </c>
      <c r="EF19" s="0" t="n">
        <v>91</v>
      </c>
      <c r="EG19" s="7" t="n">
        <v>2014</v>
      </c>
      <c r="EH19" s="33" t="n">
        <v>0.745870360423714</v>
      </c>
      <c r="EI19" s="33" t="n">
        <v>0.678571428571429</v>
      </c>
      <c r="EJ19" s="29" t="n">
        <v>0.888698577637197</v>
      </c>
      <c r="EK19" s="29" t="n">
        <v>0.777777777777778</v>
      </c>
      <c r="EL19" s="29" t="n">
        <v>0.691210004828931</v>
      </c>
      <c r="EM19" s="33" t="n">
        <v>0.935714285714286</v>
      </c>
      <c r="EN19" s="5" t="n">
        <v>1</v>
      </c>
      <c r="EO19" s="5" t="s">
        <v>1050</v>
      </c>
      <c r="EP19" s="5" t="n">
        <v>0.4</v>
      </c>
      <c r="EQ19" s="31" t="n">
        <v>40</v>
      </c>
      <c r="ER19" s="5" t="n">
        <v>1</v>
      </c>
      <c r="ES19" s="5" t="s">
        <v>1050</v>
      </c>
      <c r="ET19" s="24" t="n">
        <v>0.422166614664419</v>
      </c>
      <c r="EU19" s="31" t="n">
        <v>30</v>
      </c>
      <c r="EV19" s="31" t="n">
        <v>0.426</v>
      </c>
      <c r="EW19" s="0" t="n">
        <v>42.6</v>
      </c>
      <c r="EX19" s="31" t="n">
        <v>0.463</v>
      </c>
      <c r="EY19" s="0" t="n">
        <v>46.3</v>
      </c>
      <c r="EZ19" s="7" t="n">
        <v>2013</v>
      </c>
      <c r="FA19" s="39" t="n">
        <v>0.558977707764847</v>
      </c>
      <c r="FB19" s="39" t="n">
        <v>1</v>
      </c>
      <c r="FC19" s="5" t="n">
        <v>1</v>
      </c>
      <c r="FD19" s="5" t="s">
        <v>1050</v>
      </c>
      <c r="FE19" s="5" t="n">
        <v>0.25</v>
      </c>
      <c r="FF19" s="0" t="n">
        <v>25</v>
      </c>
      <c r="FG19" s="5" t="n">
        <v>1</v>
      </c>
      <c r="FH19" s="5" t="s">
        <v>1050</v>
      </c>
      <c r="FI19" s="0" t="n">
        <v>0.25</v>
      </c>
      <c r="FJ19" s="0" t="n">
        <v>25</v>
      </c>
      <c r="FK19" s="5" t="n">
        <v>1</v>
      </c>
      <c r="FL19" s="0" t="n">
        <v>22</v>
      </c>
      <c r="FM19" s="5" t="n">
        <v>1</v>
      </c>
      <c r="FN19" s="0" t="n">
        <v>18</v>
      </c>
      <c r="FO19" s="5" t="n">
        <v>1</v>
      </c>
      <c r="FP19" s="0" t="n">
        <v>100</v>
      </c>
      <c r="FQ19" s="5" t="n">
        <v>999</v>
      </c>
      <c r="FR19" s="5" t="n">
        <v>999</v>
      </c>
      <c r="FS19" s="7" t="n">
        <v>2013</v>
      </c>
      <c r="FT19" s="5" t="n">
        <v>0.82</v>
      </c>
      <c r="FU19" s="0" t="n">
        <v>82</v>
      </c>
      <c r="FV19" s="24" t="n">
        <v>0.881956894138588</v>
      </c>
      <c r="FW19" s="0" t="n">
        <v>85.7</v>
      </c>
      <c r="FX19" s="7" t="n">
        <v>2013</v>
      </c>
      <c r="FY19" s="33" t="n">
        <v>0.940391378827718</v>
      </c>
      <c r="FZ19" s="33" t="n">
        <v>0.875</v>
      </c>
      <c r="GA19" s="5" t="n">
        <v>0.8916</v>
      </c>
      <c r="GB19" s="0" t="n">
        <v>89.16</v>
      </c>
      <c r="GC19" s="5" t="n">
        <v>0.786944576064124</v>
      </c>
      <c r="GD19" s="0" t="n">
        <v>74.19</v>
      </c>
      <c r="GE19" s="7" t="n">
        <v>2014</v>
      </c>
      <c r="GF19" s="5" t="n">
        <v>1</v>
      </c>
      <c r="GG19" s="5" t="s">
        <v>1050</v>
      </c>
      <c r="GH19" s="5" t="n">
        <v>0.42</v>
      </c>
      <c r="GI19" s="0" t="n">
        <v>42</v>
      </c>
      <c r="GJ19" s="5" t="n">
        <v>1</v>
      </c>
      <c r="GK19" s="5" t="s">
        <v>1050</v>
      </c>
      <c r="GL19" s="5" t="n">
        <v>0.31</v>
      </c>
      <c r="GM19" s="0" t="n">
        <v>31</v>
      </c>
      <c r="GN19" s="31" t="n">
        <v>0.625</v>
      </c>
      <c r="GO19" s="0" t="n">
        <v>40</v>
      </c>
      <c r="GP19" s="31" t="n">
        <v>0.724841245078295</v>
      </c>
      <c r="GQ19" s="0" t="n">
        <v>30</v>
      </c>
      <c r="GR19" s="7" t="n">
        <v>2014</v>
      </c>
      <c r="GS19" s="5" t="n">
        <v>1</v>
      </c>
      <c r="GT19" s="0" t="n">
        <v>1.58</v>
      </c>
      <c r="GU19" s="7" t="n">
        <v>2015</v>
      </c>
      <c r="GV19" s="39" t="n">
        <v>0.805677164228483</v>
      </c>
      <c r="GW19" s="39" t="n">
        <v>1</v>
      </c>
      <c r="GX19" s="5" t="n">
        <v>1</v>
      </c>
      <c r="GY19" s="5" t="s">
        <v>1050</v>
      </c>
      <c r="GZ19" s="5" t="n">
        <v>1</v>
      </c>
      <c r="HA19" s="7" t="n">
        <v>1</v>
      </c>
      <c r="HB19" s="5" t="n">
        <v>1</v>
      </c>
      <c r="HC19" s="5" t="s">
        <v>1050</v>
      </c>
      <c r="HD19" s="5" t="n">
        <v>1</v>
      </c>
      <c r="HE19" s="5" t="n">
        <v>1</v>
      </c>
      <c r="HF19" s="7" t="n">
        <v>2013</v>
      </c>
      <c r="HG19" s="5" t="n">
        <v>1</v>
      </c>
      <c r="HH19" s="5" t="n">
        <v>1</v>
      </c>
      <c r="HI19" s="5" t="n">
        <v>1</v>
      </c>
      <c r="HJ19" s="5" t="n">
        <v>1</v>
      </c>
      <c r="HK19" s="7" t="n">
        <v>2013</v>
      </c>
      <c r="HL19" s="33" t="n">
        <v>1</v>
      </c>
      <c r="HM19" s="33" t="n">
        <v>1</v>
      </c>
      <c r="HN19" s="33" t="n">
        <v>0.96875</v>
      </c>
      <c r="HO19" s="5" t="n">
        <v>0.5</v>
      </c>
      <c r="HP19" s="5" t="s">
        <v>1121</v>
      </c>
      <c r="HQ19" s="5" t="n">
        <v>0.25</v>
      </c>
      <c r="HR19" s="5" t="s">
        <v>1122</v>
      </c>
      <c r="HS19" s="5" t="n">
        <v>0.962</v>
      </c>
      <c r="HT19" s="0" t="n">
        <v>3.8</v>
      </c>
      <c r="HU19" s="5" t="n">
        <v>2011</v>
      </c>
      <c r="HV19" s="32" t="n">
        <v>0.968631901938926</v>
      </c>
      <c r="HW19" s="0" t="n">
        <v>3.8</v>
      </c>
      <c r="HX19" s="7" t="n">
        <v>2011</v>
      </c>
      <c r="HY19" s="7" t="n">
        <v>0</v>
      </c>
      <c r="HZ19" s="5" t="s">
        <v>1050</v>
      </c>
      <c r="IA19" s="0" t="s">
        <v>1123</v>
      </c>
      <c r="IB19" s="7" t="n">
        <v>2015</v>
      </c>
      <c r="IC19" s="5" t="n">
        <v>1</v>
      </c>
      <c r="ID19" s="5" t="s">
        <v>1050</v>
      </c>
      <c r="IE19" s="33" t="n">
        <v>0.613438650323154</v>
      </c>
      <c r="IF19" s="33" t="n">
        <v>1</v>
      </c>
      <c r="IG19" s="5" t="n">
        <v>1</v>
      </c>
      <c r="IH19" s="48" t="s">
        <v>1050</v>
      </c>
      <c r="II19" s="49" t="n">
        <v>1</v>
      </c>
      <c r="IJ19" s="48" t="s">
        <v>1050</v>
      </c>
      <c r="IK19" s="5" t="n">
        <v>1</v>
      </c>
      <c r="IL19" s="5" t="s">
        <v>1050</v>
      </c>
      <c r="IM19" s="15" t="n">
        <v>1</v>
      </c>
      <c r="IN19" s="15" t="s">
        <v>1050</v>
      </c>
      <c r="IO19" s="7" t="n">
        <v>1</v>
      </c>
      <c r="IP19" s="5" t="s">
        <v>1050</v>
      </c>
      <c r="IQ19" s="5" t="n">
        <v>1</v>
      </c>
      <c r="IR19" s="5" t="s">
        <v>1050</v>
      </c>
      <c r="IS19" s="5" t="n">
        <v>1</v>
      </c>
      <c r="IT19" s="5" t="s">
        <v>1050</v>
      </c>
      <c r="IU19" s="5" t="n">
        <v>1</v>
      </c>
      <c r="IV19" s="5" t="s">
        <v>1050</v>
      </c>
      <c r="IW19" s="5" t="n">
        <v>0</v>
      </c>
      <c r="IX19" s="5" t="s">
        <v>1051</v>
      </c>
      <c r="IY19" s="5" t="n">
        <v>1</v>
      </c>
      <c r="IZ19" s="5" t="s">
        <v>1050</v>
      </c>
      <c r="JA19" s="5" t="n">
        <v>1</v>
      </c>
      <c r="JB19" s="5" t="s">
        <v>1050</v>
      </c>
      <c r="JC19" s="5" t="n">
        <v>1</v>
      </c>
      <c r="JD19" s="5" t="s">
        <v>1050</v>
      </c>
      <c r="JE19" s="5" t="n">
        <v>1</v>
      </c>
      <c r="JF19" s="5" t="s">
        <v>1050</v>
      </c>
      <c r="JG19" s="5" t="n">
        <v>1</v>
      </c>
      <c r="JH19" s="5" t="s">
        <v>1050</v>
      </c>
      <c r="JI19" s="5" t="n">
        <v>1</v>
      </c>
      <c r="JJ19" s="5" t="s">
        <v>1050</v>
      </c>
      <c r="JK19" s="5" t="n">
        <v>1</v>
      </c>
      <c r="JL19" s="5" t="s">
        <v>1050</v>
      </c>
      <c r="JM19" s="5" t="n">
        <v>0</v>
      </c>
      <c r="JN19" s="5" t="s">
        <v>1051</v>
      </c>
      <c r="JO19" s="5" t="n">
        <v>1</v>
      </c>
      <c r="JP19" s="5" t="s">
        <v>1051</v>
      </c>
      <c r="JQ19" s="5" t="n">
        <v>0</v>
      </c>
      <c r="JR19" s="5" t="s">
        <v>1050</v>
      </c>
      <c r="JS19" s="33" t="n">
        <v>0.842105263157895</v>
      </c>
      <c r="JT19" s="33" t="n">
        <v>1</v>
      </c>
      <c r="JU19" s="5" t="n">
        <v>1</v>
      </c>
      <c r="JV19" s="5" t="n">
        <v>1.079</v>
      </c>
      <c r="JW19" s="8" t="n">
        <f aca="false">JV19-OY19</f>
        <v>0.157</v>
      </c>
      <c r="JX19" s="5" t="n">
        <v>1.094</v>
      </c>
      <c r="JY19" s="4" t="n">
        <v>1.094</v>
      </c>
      <c r="JZ19" s="5" t="n">
        <v>1.064</v>
      </c>
      <c r="KA19" s="4" t="n">
        <v>1.064</v>
      </c>
      <c r="KB19" s="34" t="n">
        <f aca="false">KA19/JY19</f>
        <v>0.972577696526508</v>
      </c>
      <c r="KC19" s="9" t="s">
        <v>1060</v>
      </c>
      <c r="KD19" s="5" t="n">
        <v>999</v>
      </c>
      <c r="KE19" s="4" t="n">
        <v>999</v>
      </c>
      <c r="KF19" s="5" t="n">
        <v>999</v>
      </c>
      <c r="KG19" s="4" t="n">
        <v>999</v>
      </c>
      <c r="KH19" s="34" t="n">
        <v>999</v>
      </c>
      <c r="KI19" s="34" t="n">
        <v>999</v>
      </c>
      <c r="KJ19" s="5" t="n">
        <v>999</v>
      </c>
      <c r="KK19" s="4" t="n">
        <v>999</v>
      </c>
      <c r="KL19" s="5" t="n">
        <v>999</v>
      </c>
      <c r="KM19" s="4" t="n">
        <v>999</v>
      </c>
      <c r="KN19" s="5" t="n">
        <v>999</v>
      </c>
      <c r="KO19" s="4" t="n">
        <v>999</v>
      </c>
      <c r="KP19" s="34" t="n">
        <v>999</v>
      </c>
      <c r="KQ19" s="34" t="n">
        <v>999</v>
      </c>
      <c r="KR19" s="5" t="n">
        <v>999</v>
      </c>
      <c r="KS19" s="4" t="n">
        <v>999</v>
      </c>
      <c r="KT19" s="5" t="n">
        <v>999</v>
      </c>
      <c r="KU19" s="5" t="n">
        <v>999</v>
      </c>
      <c r="KV19" s="8"/>
      <c r="KW19" s="5" t="n">
        <v>999</v>
      </c>
      <c r="KX19" s="5" t="n">
        <v>999</v>
      </c>
      <c r="KY19" s="34" t="n">
        <v>999</v>
      </c>
      <c r="KZ19" s="34" t="n">
        <v>999</v>
      </c>
      <c r="LA19" s="5" t="n">
        <v>0.613759655716402</v>
      </c>
      <c r="LB19" s="5" t="n">
        <v>0.5321</v>
      </c>
      <c r="LC19" s="8" t="n">
        <f aca="false">LB19-QG19</f>
        <v>0.0364</v>
      </c>
      <c r="LD19" s="5" t="n">
        <v>0.622658638146593</v>
      </c>
      <c r="LE19" s="5" t="n">
        <v>0.5368</v>
      </c>
      <c r="LF19" s="5" t="n">
        <v>0.615001019836097</v>
      </c>
      <c r="LG19" s="5" t="n">
        <v>0.5274</v>
      </c>
      <c r="LH19" s="34" t="n">
        <f aca="false">LG19/LE19</f>
        <v>0.982488822652757</v>
      </c>
      <c r="LI19" s="9" t="s">
        <v>1060</v>
      </c>
      <c r="LJ19" s="5" t="n">
        <v>999</v>
      </c>
      <c r="LK19" s="5" t="n">
        <v>999</v>
      </c>
      <c r="LL19" s="5" t="n">
        <v>999</v>
      </c>
      <c r="LM19" s="5" t="n">
        <v>999</v>
      </c>
      <c r="LN19" s="34" t="n">
        <v>999</v>
      </c>
      <c r="LO19" s="34" t="n">
        <v>999</v>
      </c>
      <c r="LP19" s="5" t="n">
        <v>999</v>
      </c>
      <c r="LQ19" s="5" t="n">
        <v>999</v>
      </c>
      <c r="LR19" s="5" t="n">
        <v>999</v>
      </c>
      <c r="LS19" s="5" t="n">
        <v>999</v>
      </c>
      <c r="LT19" s="5" t="n">
        <v>999</v>
      </c>
      <c r="LU19" s="5" t="n">
        <v>999</v>
      </c>
      <c r="LV19" s="34" t="n">
        <v>999</v>
      </c>
      <c r="LW19" s="34" t="n">
        <v>999</v>
      </c>
      <c r="LX19" s="7" t="n">
        <v>999</v>
      </c>
      <c r="LY19" s="5" t="n">
        <v>999</v>
      </c>
      <c r="LZ19" s="5" t="n">
        <v>999</v>
      </c>
      <c r="MA19" s="5" t="n">
        <v>999</v>
      </c>
      <c r="MB19" s="34" t="n">
        <v>999</v>
      </c>
      <c r="MC19" s="34" t="n">
        <v>999</v>
      </c>
      <c r="MD19" s="8"/>
      <c r="ME19" s="5" t="n">
        <v>999</v>
      </c>
      <c r="MF19" s="15" t="n">
        <v>999</v>
      </c>
      <c r="MG19" s="34" t="n">
        <v>999</v>
      </c>
      <c r="MH19" s="34" t="n">
        <v>999</v>
      </c>
      <c r="MI19" s="5" t="n">
        <v>999</v>
      </c>
      <c r="MJ19" s="5" t="n">
        <v>999</v>
      </c>
      <c r="MK19" s="5" t="n">
        <v>999</v>
      </c>
      <c r="ML19" s="5" t="n">
        <v>999</v>
      </c>
      <c r="MM19" s="5" t="n">
        <v>999</v>
      </c>
      <c r="MN19" s="5" t="n">
        <v>999</v>
      </c>
      <c r="MO19" s="34" t="n">
        <v>999</v>
      </c>
      <c r="MP19" s="34" t="n">
        <v>999</v>
      </c>
      <c r="MQ19" s="5" t="n">
        <v>999</v>
      </c>
      <c r="MR19" s="5" t="n">
        <v>999</v>
      </c>
      <c r="MS19" s="5" t="n">
        <v>999</v>
      </c>
      <c r="MT19" s="5" t="n">
        <v>999</v>
      </c>
      <c r="MU19" s="34" t="n">
        <v>999</v>
      </c>
      <c r="MV19" s="34" t="n">
        <v>999</v>
      </c>
      <c r="MW19" s="5" t="n">
        <v>999</v>
      </c>
      <c r="MX19" s="5" t="n">
        <v>999</v>
      </c>
      <c r="MY19" s="5" t="n">
        <v>999</v>
      </c>
      <c r="MZ19" s="5" t="n">
        <v>999</v>
      </c>
      <c r="NA19" s="5" t="n">
        <v>999</v>
      </c>
      <c r="NB19" s="5" t="n">
        <v>999</v>
      </c>
      <c r="NC19" s="34" t="n">
        <v>999</v>
      </c>
      <c r="ND19" s="34" t="n">
        <v>999</v>
      </c>
      <c r="NE19" s="5" t="n">
        <v>999</v>
      </c>
      <c r="NF19" s="5" t="n">
        <v>999</v>
      </c>
      <c r="NG19" s="5" t="n">
        <v>999</v>
      </c>
      <c r="NH19" s="34" t="n">
        <v>999</v>
      </c>
      <c r="NI19" s="34" t="n">
        <v>999</v>
      </c>
      <c r="NJ19" s="8"/>
      <c r="NK19" s="5" t="n">
        <v>999</v>
      </c>
      <c r="NL19" s="5" t="n">
        <v>999</v>
      </c>
      <c r="NM19" s="5" t="n">
        <v>999</v>
      </c>
      <c r="NN19" s="34" t="n">
        <v>999</v>
      </c>
      <c r="NO19" s="34" t="n">
        <v>999</v>
      </c>
      <c r="NP19" s="5" t="n">
        <v>0.22264900147069</v>
      </c>
      <c r="NQ19" s="5" t="n">
        <v>0.0583</v>
      </c>
      <c r="NR19" s="5" t="n">
        <v>0.236600625663153</v>
      </c>
      <c r="NS19" s="5" t="n">
        <v>0.0629</v>
      </c>
      <c r="NT19" s="5" t="n">
        <v>0.229024471377236</v>
      </c>
      <c r="NU19" s="5" t="n">
        <v>0.0536</v>
      </c>
      <c r="NV19" s="34" t="n">
        <f aca="false">NU19/NS19</f>
        <v>0.85214626391097</v>
      </c>
      <c r="NW19" s="9" t="s">
        <v>1060</v>
      </c>
      <c r="NX19" s="5" t="n">
        <v>999</v>
      </c>
      <c r="NY19" s="5" t="n">
        <v>999</v>
      </c>
      <c r="NZ19" s="5" t="n">
        <v>999</v>
      </c>
      <c r="OA19" s="5" t="n">
        <v>999</v>
      </c>
      <c r="OB19" s="34" t="n">
        <v>999</v>
      </c>
      <c r="OC19" s="34" t="n">
        <v>999</v>
      </c>
      <c r="OD19" s="5" t="n">
        <v>999</v>
      </c>
      <c r="OE19" s="5" t="n">
        <v>999</v>
      </c>
      <c r="OF19" s="5" t="n">
        <v>999</v>
      </c>
      <c r="OG19" s="5" t="n">
        <v>999</v>
      </c>
      <c r="OH19" s="5" t="n">
        <v>999</v>
      </c>
      <c r="OI19" s="5" t="n">
        <v>999</v>
      </c>
      <c r="OJ19" s="34" t="n">
        <v>999</v>
      </c>
      <c r="OK19" s="34" t="n">
        <v>999</v>
      </c>
      <c r="OL19" s="5" t="n">
        <v>999</v>
      </c>
      <c r="OM19" s="5" t="n">
        <v>999</v>
      </c>
      <c r="ON19" s="7" t="n">
        <v>999</v>
      </c>
      <c r="OO19" s="5" t="n">
        <v>999</v>
      </c>
      <c r="OP19" s="34" t="n">
        <v>999</v>
      </c>
      <c r="OQ19" s="34" t="n">
        <v>999</v>
      </c>
      <c r="OR19" s="8"/>
      <c r="OS19" s="5" t="n">
        <v>999</v>
      </c>
      <c r="OT19" s="5" t="n">
        <v>999</v>
      </c>
      <c r="OU19" s="34" t="n">
        <v>999</v>
      </c>
      <c r="OV19" s="34" t="n">
        <v>999</v>
      </c>
      <c r="OW19" s="5" t="n">
        <v>2014</v>
      </c>
      <c r="OX19" s="5" t="n">
        <v>0.922</v>
      </c>
      <c r="OY19" s="5" t="n">
        <v>0.922</v>
      </c>
      <c r="OZ19" s="8" t="n">
        <f aca="false">1-OY19</f>
        <v>0.078</v>
      </c>
      <c r="PA19" s="5" t="n">
        <v>0.9189</v>
      </c>
      <c r="PB19" s="5" t="n">
        <v>0.9189</v>
      </c>
      <c r="PC19" s="5" t="n">
        <v>0.9251</v>
      </c>
      <c r="PD19" s="5" t="n">
        <v>0.9251</v>
      </c>
      <c r="PE19" s="34" t="n">
        <f aca="false">PD19/PB19</f>
        <v>1.00674719773642</v>
      </c>
      <c r="PF19" s="9" t="s">
        <v>1064</v>
      </c>
      <c r="PG19" s="5" t="n">
        <v>999</v>
      </c>
      <c r="PH19" s="5" t="n">
        <v>999</v>
      </c>
      <c r="PI19" s="5" t="n">
        <v>999</v>
      </c>
      <c r="PJ19" s="5" t="n">
        <v>999</v>
      </c>
      <c r="PK19" s="34" t="n">
        <v>999</v>
      </c>
      <c r="PL19" s="34" t="n">
        <v>999</v>
      </c>
      <c r="PM19" s="5" t="n">
        <v>999</v>
      </c>
      <c r="PN19" s="5" t="n">
        <v>999</v>
      </c>
      <c r="PO19" s="5" t="n">
        <v>999</v>
      </c>
      <c r="PP19" s="5" t="n">
        <v>999</v>
      </c>
      <c r="PQ19" s="5" t="n">
        <v>999</v>
      </c>
      <c r="PR19" s="5" t="n">
        <v>999</v>
      </c>
      <c r="PS19" s="34" t="n">
        <v>999</v>
      </c>
      <c r="PT19" s="34" t="n">
        <v>999</v>
      </c>
      <c r="PU19" s="5" t="n">
        <v>999</v>
      </c>
      <c r="PV19" s="5" t="n">
        <v>999</v>
      </c>
      <c r="PW19" s="5" t="n">
        <v>999</v>
      </c>
      <c r="PX19" s="5" t="n">
        <v>999</v>
      </c>
      <c r="PY19" s="34" t="n">
        <v>999</v>
      </c>
      <c r="PZ19" s="34" t="n">
        <v>999</v>
      </c>
      <c r="QA19" s="8"/>
      <c r="QB19" s="5" t="n">
        <v>999</v>
      </c>
      <c r="QC19" s="5" t="n">
        <v>999</v>
      </c>
      <c r="QD19" s="34" t="n">
        <v>999</v>
      </c>
      <c r="QE19" s="34" t="n">
        <v>999</v>
      </c>
      <c r="QF19" s="5" t="n">
        <v>0.583712319678952</v>
      </c>
      <c r="QG19" s="5" t="n">
        <v>0.4957</v>
      </c>
      <c r="QH19" s="8" t="n">
        <f aca="false">1-QG19</f>
        <v>0.5043</v>
      </c>
      <c r="QI19" s="5" t="n">
        <v>0.585836899036546</v>
      </c>
      <c r="QJ19" s="5" t="n">
        <v>0.4916</v>
      </c>
      <c r="QK19" s="5" t="n">
        <v>0.592516949052085</v>
      </c>
      <c r="QL19" s="5" t="n">
        <v>0.4998</v>
      </c>
      <c r="QM19" s="34" t="n">
        <f aca="false">QL19/QJ19</f>
        <v>1.0166802278275</v>
      </c>
      <c r="QN19" s="9" t="s">
        <v>1064</v>
      </c>
      <c r="QO19" s="5" t="n">
        <v>999</v>
      </c>
      <c r="QP19" s="5" t="n">
        <v>999</v>
      </c>
      <c r="QQ19" s="5" t="n">
        <v>999</v>
      </c>
      <c r="QR19" s="5" t="n">
        <v>999</v>
      </c>
      <c r="QS19" s="34" t="n">
        <v>999</v>
      </c>
      <c r="QT19" s="34" t="n">
        <v>999</v>
      </c>
      <c r="QU19" s="5" t="n">
        <v>999</v>
      </c>
      <c r="QV19" s="5" t="n">
        <v>999</v>
      </c>
      <c r="QW19" s="5" t="n">
        <v>999</v>
      </c>
      <c r="QX19" s="5" t="n">
        <v>999</v>
      </c>
      <c r="QY19" s="5" t="n">
        <v>999</v>
      </c>
      <c r="QZ19" s="5" t="n">
        <v>999</v>
      </c>
      <c r="RA19" s="34" t="n">
        <v>999</v>
      </c>
      <c r="RB19" s="34" t="n">
        <v>999</v>
      </c>
      <c r="RC19" s="5" t="n">
        <v>999</v>
      </c>
      <c r="RD19" s="5" t="n">
        <v>999</v>
      </c>
      <c r="RE19" s="5" t="n">
        <v>999</v>
      </c>
      <c r="RF19" s="5" t="n">
        <v>999</v>
      </c>
      <c r="RG19" s="34" t="n">
        <v>999</v>
      </c>
      <c r="RH19" s="34" t="n">
        <v>999</v>
      </c>
      <c r="RI19" s="8"/>
      <c r="RJ19" s="5" t="n">
        <v>999</v>
      </c>
      <c r="RK19" s="5" t="n">
        <v>999</v>
      </c>
      <c r="RL19" s="34" t="n">
        <v>999</v>
      </c>
      <c r="RM19" s="34" t="n">
        <v>999</v>
      </c>
      <c r="RN19" s="5" t="n">
        <v>2014</v>
      </c>
      <c r="RO19" s="24" t="n">
        <v>0.7725</v>
      </c>
      <c r="RP19" s="24" t="n">
        <v>0.7725</v>
      </c>
      <c r="RQ19" s="24" t="n">
        <v>0.7673</v>
      </c>
      <c r="RR19" s="24" t="n">
        <v>0.7673</v>
      </c>
      <c r="RS19" s="24" t="n">
        <v>0.7778</v>
      </c>
      <c r="RT19" s="24" t="n">
        <v>0.7778</v>
      </c>
      <c r="RU19" s="34" t="n">
        <f aca="false">RT19/RR19</f>
        <v>1.01368434771276</v>
      </c>
      <c r="RV19" s="9" t="s">
        <v>1064</v>
      </c>
      <c r="RW19" s="5" t="n">
        <v>999</v>
      </c>
      <c r="RX19" s="5" t="n">
        <v>999</v>
      </c>
      <c r="RY19" s="5" t="n">
        <v>999</v>
      </c>
      <c r="RZ19" s="5" t="n">
        <v>999</v>
      </c>
      <c r="SA19" s="34" t="n">
        <v>999</v>
      </c>
      <c r="SB19" s="34" t="n">
        <v>999</v>
      </c>
      <c r="SC19" s="5" t="n">
        <v>999</v>
      </c>
      <c r="SD19" s="5" t="n">
        <v>999</v>
      </c>
      <c r="SE19" s="5" t="n">
        <v>999</v>
      </c>
      <c r="SF19" s="5" t="n">
        <v>999</v>
      </c>
      <c r="SG19" s="5" t="n">
        <v>999</v>
      </c>
      <c r="SH19" s="5" t="n">
        <v>999</v>
      </c>
      <c r="SI19" s="34" t="n">
        <v>999</v>
      </c>
      <c r="SJ19" s="34" t="n">
        <v>999</v>
      </c>
      <c r="SK19" s="5" t="n">
        <v>999</v>
      </c>
      <c r="SL19" s="5" t="n">
        <v>999</v>
      </c>
      <c r="SM19" s="5" t="n">
        <v>999</v>
      </c>
      <c r="SN19" s="5" t="n">
        <v>999</v>
      </c>
      <c r="SO19" s="34" t="n">
        <v>999</v>
      </c>
      <c r="SP19" s="34" t="n">
        <v>999</v>
      </c>
      <c r="SQ19" s="8"/>
      <c r="SR19" s="5" t="n">
        <v>999</v>
      </c>
      <c r="SS19" s="5" t="n">
        <v>999</v>
      </c>
      <c r="ST19" s="34" t="n">
        <v>999</v>
      </c>
      <c r="SU19" s="34" t="n">
        <v>999</v>
      </c>
      <c r="SV19" s="24" t="n">
        <v>0.704396949587612</v>
      </c>
      <c r="SW19" s="24" t="n">
        <v>0.6419</v>
      </c>
      <c r="SX19" s="24" t="n">
        <v>0.723674028625484</v>
      </c>
      <c r="SY19" s="24" t="n">
        <v>0.6608</v>
      </c>
      <c r="SZ19" s="24" t="n">
        <v>0.692717699285179</v>
      </c>
      <c r="TA19" s="24" t="n">
        <v>0.6228</v>
      </c>
      <c r="TB19" s="34" t="n">
        <f aca="false">TA19/SY19</f>
        <v>0.942493946731235</v>
      </c>
      <c r="TC19" s="9" t="s">
        <v>1060</v>
      </c>
      <c r="TD19" s="5" t="n">
        <v>999</v>
      </c>
      <c r="TE19" s="5" t="n">
        <v>999</v>
      </c>
      <c r="TF19" s="5" t="n">
        <v>999</v>
      </c>
      <c r="TG19" s="5" t="n">
        <v>999</v>
      </c>
      <c r="TH19" s="34" t="n">
        <v>999</v>
      </c>
      <c r="TI19" s="34" t="n">
        <v>999</v>
      </c>
      <c r="TJ19" s="5" t="n">
        <v>999</v>
      </c>
      <c r="TK19" s="5" t="n">
        <v>999</v>
      </c>
      <c r="TL19" s="5" t="n">
        <v>999</v>
      </c>
      <c r="TM19" s="5" t="n">
        <v>999</v>
      </c>
      <c r="TN19" s="5" t="n">
        <v>999</v>
      </c>
      <c r="TO19" s="5" t="n">
        <v>999</v>
      </c>
      <c r="TP19" s="34" t="n">
        <v>999</v>
      </c>
      <c r="TQ19" s="34" t="n">
        <v>999</v>
      </c>
      <c r="TR19" s="5" t="n">
        <v>999</v>
      </c>
      <c r="TS19" s="5" t="n">
        <v>999</v>
      </c>
      <c r="TT19" s="5" t="n">
        <v>999</v>
      </c>
      <c r="TU19" s="5" t="n">
        <v>999</v>
      </c>
      <c r="TV19" s="34" t="n">
        <v>999</v>
      </c>
      <c r="TW19" s="34" t="n">
        <v>999</v>
      </c>
      <c r="TX19" s="8"/>
      <c r="TY19" s="5" t="n">
        <v>999</v>
      </c>
      <c r="TZ19" s="5" t="n">
        <v>999</v>
      </c>
      <c r="UA19" s="34" t="n">
        <v>999</v>
      </c>
      <c r="UB19" s="34" t="n">
        <v>999</v>
      </c>
      <c r="UC19" s="5" t="n">
        <v>999</v>
      </c>
      <c r="UD19" s="5" t="n">
        <v>999</v>
      </c>
      <c r="UE19" s="5" t="n">
        <v>999</v>
      </c>
      <c r="UF19" s="5" t="n">
        <v>999</v>
      </c>
      <c r="UG19" s="5" t="n">
        <v>999</v>
      </c>
      <c r="UH19" s="5" t="n">
        <v>999</v>
      </c>
      <c r="UI19" s="34" t="n">
        <v>999</v>
      </c>
      <c r="UJ19" s="34" t="n">
        <v>999</v>
      </c>
      <c r="UK19" s="5" t="n">
        <v>999</v>
      </c>
      <c r="UL19" s="5" t="n">
        <v>999</v>
      </c>
      <c r="UM19" s="5" t="n">
        <v>999</v>
      </c>
      <c r="UN19" s="5" t="n">
        <v>999</v>
      </c>
      <c r="UO19" s="34" t="n">
        <v>999</v>
      </c>
      <c r="UP19" s="34" t="n">
        <v>999</v>
      </c>
      <c r="UQ19" s="5" t="n">
        <v>999</v>
      </c>
      <c r="UR19" s="5" t="n">
        <v>999</v>
      </c>
      <c r="US19" s="5" t="n">
        <v>999</v>
      </c>
      <c r="UT19" s="5" t="n">
        <v>999</v>
      </c>
      <c r="UU19" s="5" t="n">
        <v>999</v>
      </c>
      <c r="UV19" s="5" t="n">
        <v>999</v>
      </c>
      <c r="UW19" s="34" t="n">
        <v>999</v>
      </c>
      <c r="UX19" s="34" t="n">
        <v>999</v>
      </c>
      <c r="UY19" s="5" t="n">
        <v>999</v>
      </c>
      <c r="UZ19" s="5" t="n">
        <v>999</v>
      </c>
      <c r="VA19" s="5" t="n">
        <v>999</v>
      </c>
      <c r="VB19" s="5" t="n">
        <v>999</v>
      </c>
      <c r="VC19" s="34" t="n">
        <v>999</v>
      </c>
      <c r="VD19" s="34" t="n">
        <v>999</v>
      </c>
      <c r="VE19" s="8"/>
      <c r="VF19" s="5" t="n">
        <v>999</v>
      </c>
      <c r="VG19" s="5" t="n">
        <v>999</v>
      </c>
      <c r="VH19" s="34" t="n">
        <v>999</v>
      </c>
      <c r="VI19" s="34" t="n">
        <v>999</v>
      </c>
      <c r="VJ19" s="5" t="n">
        <v>999</v>
      </c>
      <c r="VK19" s="5" t="n">
        <v>999</v>
      </c>
      <c r="VL19" s="5" t="n">
        <v>999</v>
      </c>
      <c r="VM19" s="5" t="n">
        <v>999</v>
      </c>
      <c r="VN19" s="5" t="n">
        <v>999</v>
      </c>
      <c r="VO19" s="5" t="n">
        <v>999</v>
      </c>
      <c r="VP19" s="34" t="n">
        <v>999</v>
      </c>
      <c r="VQ19" s="34" t="n">
        <v>999</v>
      </c>
      <c r="VR19" s="5" t="n">
        <v>999</v>
      </c>
      <c r="VS19" s="5" t="n">
        <v>999</v>
      </c>
      <c r="VT19" s="5" t="n">
        <v>999</v>
      </c>
      <c r="VU19" s="5" t="n">
        <v>999</v>
      </c>
      <c r="VV19" s="34" t="n">
        <v>999</v>
      </c>
      <c r="VW19" s="34" t="n">
        <v>999</v>
      </c>
      <c r="VX19" s="5" t="n">
        <v>999</v>
      </c>
      <c r="VY19" s="5" t="n">
        <v>999</v>
      </c>
      <c r="VZ19" s="5" t="n">
        <v>999</v>
      </c>
      <c r="WA19" s="5" t="n">
        <v>999</v>
      </c>
      <c r="WB19" s="5" t="n">
        <v>999</v>
      </c>
      <c r="WC19" s="5" t="n">
        <v>999</v>
      </c>
      <c r="WD19" s="34" t="n">
        <v>999</v>
      </c>
      <c r="WE19" s="34" t="n">
        <v>999</v>
      </c>
      <c r="WF19" s="5" t="n">
        <v>999</v>
      </c>
      <c r="WG19" s="5" t="n">
        <v>999</v>
      </c>
      <c r="WH19" s="5" t="n">
        <v>999</v>
      </c>
      <c r="WI19" s="5" t="n">
        <v>999</v>
      </c>
      <c r="WJ19" s="34" t="n">
        <v>999</v>
      </c>
      <c r="WK19" s="34" t="n">
        <v>999</v>
      </c>
      <c r="WL19" s="8"/>
      <c r="WM19" s="5" t="n">
        <v>999</v>
      </c>
      <c r="WN19" s="5" t="n">
        <v>999</v>
      </c>
      <c r="WO19" s="34" t="n">
        <v>999</v>
      </c>
      <c r="WP19" s="34" t="n">
        <v>999</v>
      </c>
      <c r="WQ19" s="5" t="n">
        <v>2014</v>
      </c>
      <c r="WR19" s="33" t="n">
        <v>0.675857943824958</v>
      </c>
      <c r="WS19" s="33" t="n">
        <v>0.204545454545455</v>
      </c>
      <c r="WT19" s="33" t="n">
        <v>0.734848484848485</v>
      </c>
      <c r="WU19" s="7" t="n">
        <v>0</v>
      </c>
      <c r="WV19" s="5" t="s">
        <v>1051</v>
      </c>
      <c r="WW19" s="5" t="n">
        <v>0</v>
      </c>
      <c r="WX19" s="5" t="s">
        <v>1051</v>
      </c>
      <c r="WY19" s="5" t="n">
        <v>0</v>
      </c>
      <c r="WZ19" s="5" t="s">
        <v>1051</v>
      </c>
      <c r="XA19" s="5" t="n">
        <v>0</v>
      </c>
      <c r="XB19" s="5" t="s">
        <v>1051</v>
      </c>
      <c r="XC19" s="5" t="n">
        <v>0</v>
      </c>
      <c r="XD19" s="5" t="s">
        <v>1051</v>
      </c>
      <c r="XE19" s="5" t="n">
        <v>1</v>
      </c>
      <c r="XF19" s="5" t="s">
        <v>1050</v>
      </c>
      <c r="XG19" s="5" t="n">
        <v>1</v>
      </c>
      <c r="XH19" s="5" t="s">
        <v>1050</v>
      </c>
      <c r="XI19" s="5" t="n">
        <v>1</v>
      </c>
      <c r="XJ19" s="5" t="s">
        <v>1050</v>
      </c>
      <c r="XK19" s="5" t="n">
        <v>1</v>
      </c>
      <c r="XL19" s="5" t="s">
        <v>1050</v>
      </c>
      <c r="XM19" s="5" t="n">
        <v>1</v>
      </c>
      <c r="XN19" s="5" t="s">
        <v>1050</v>
      </c>
      <c r="XO19" s="5" t="n">
        <v>1</v>
      </c>
      <c r="XP19" s="5" t="s">
        <v>1050</v>
      </c>
      <c r="XQ19" s="5" t="n">
        <v>1</v>
      </c>
      <c r="XR19" s="5" t="s">
        <v>1050</v>
      </c>
      <c r="XS19" s="5" t="n">
        <v>1</v>
      </c>
      <c r="XT19" s="5" t="s">
        <v>1050</v>
      </c>
      <c r="XU19" s="5" t="n">
        <v>1</v>
      </c>
      <c r="XV19" s="5" t="s">
        <v>1050</v>
      </c>
      <c r="XW19" s="5" t="n">
        <v>1</v>
      </c>
      <c r="XX19" s="5" t="s">
        <v>1050</v>
      </c>
      <c r="XY19" s="5" t="n">
        <v>1</v>
      </c>
      <c r="XZ19" s="5" t="s">
        <v>1050</v>
      </c>
      <c r="YA19" s="5" t="n">
        <v>1</v>
      </c>
      <c r="YB19" s="5" t="s">
        <v>1050</v>
      </c>
      <c r="YC19" s="5" t="n">
        <v>1</v>
      </c>
      <c r="YD19" s="5" t="s">
        <v>1050</v>
      </c>
      <c r="YE19" s="5" t="n">
        <v>1</v>
      </c>
      <c r="YF19" s="5" t="s">
        <v>1050</v>
      </c>
      <c r="YG19" s="5" t="n">
        <v>0</v>
      </c>
      <c r="YH19" s="5" t="s">
        <v>1051</v>
      </c>
      <c r="YI19" s="33" t="n">
        <v>0.68421052631579</v>
      </c>
      <c r="YJ19" s="33" t="n">
        <v>1</v>
      </c>
      <c r="YK19" s="5" t="n">
        <v>1</v>
      </c>
      <c r="YL19" s="5" t="s">
        <v>1050</v>
      </c>
      <c r="YM19" s="5" t="n">
        <v>0</v>
      </c>
      <c r="YN19" s="5" t="s">
        <v>1050</v>
      </c>
      <c r="YO19" s="5" t="n">
        <v>0</v>
      </c>
      <c r="YP19" s="5" t="s">
        <v>1051</v>
      </c>
      <c r="YQ19" s="5" t="n">
        <v>0</v>
      </c>
      <c r="YR19" s="5" t="s">
        <v>1088</v>
      </c>
      <c r="YS19" s="33" t="n">
        <v>0.25</v>
      </c>
      <c r="YT19" s="33" t="n">
        <v>1</v>
      </c>
      <c r="YU19" s="5" t="n">
        <v>1</v>
      </c>
      <c r="YV19" s="5" t="s">
        <v>1050</v>
      </c>
      <c r="YW19" s="5" t="n">
        <v>1</v>
      </c>
      <c r="YX19" s="5" t="s">
        <v>1050</v>
      </c>
      <c r="YY19" s="5" t="n">
        <v>1</v>
      </c>
      <c r="YZ19" s="5" t="s">
        <v>1050</v>
      </c>
      <c r="ZA19" s="5" t="n">
        <v>1</v>
      </c>
      <c r="ZB19" s="5" t="s">
        <v>1050</v>
      </c>
      <c r="ZC19" s="5" t="n">
        <v>1</v>
      </c>
      <c r="ZD19" s="5" t="s">
        <v>1050</v>
      </c>
      <c r="ZE19" s="5" t="n">
        <v>1</v>
      </c>
      <c r="ZF19" s="5" t="s">
        <v>1050</v>
      </c>
      <c r="ZG19" s="5" t="n">
        <v>1</v>
      </c>
      <c r="ZH19" s="5" t="s">
        <v>1050</v>
      </c>
      <c r="ZI19" s="5" t="n">
        <v>1</v>
      </c>
      <c r="ZJ19" s="5" t="s">
        <v>1050</v>
      </c>
      <c r="ZK19" s="24" t="n">
        <v>0.502</v>
      </c>
      <c r="ZL19" s="24" t="n">
        <v>0.502</v>
      </c>
      <c r="ZM19" s="24" t="n">
        <v>0.479</v>
      </c>
      <c r="ZN19" s="24" t="n">
        <v>0.479</v>
      </c>
      <c r="ZO19" s="24" t="n">
        <v>0.5258</v>
      </c>
      <c r="ZP19" s="24" t="n">
        <v>0.5258</v>
      </c>
      <c r="ZQ19" s="34" t="n">
        <f aca="false">ZP19/ZN19</f>
        <v>1.09770354906054</v>
      </c>
      <c r="ZR19" s="9" t="s">
        <v>1064</v>
      </c>
      <c r="ZS19" s="5" t="n">
        <v>999</v>
      </c>
      <c r="ZT19" s="5" t="n">
        <v>999</v>
      </c>
      <c r="ZU19" s="5" t="n">
        <v>999</v>
      </c>
      <c r="ZV19" s="5" t="n">
        <v>999</v>
      </c>
      <c r="ZW19" s="34" t="n">
        <v>999</v>
      </c>
      <c r="ZX19" s="34" t="n">
        <v>999</v>
      </c>
      <c r="ZY19" s="5" t="n">
        <v>999</v>
      </c>
      <c r="ZZ19" s="5" t="n">
        <v>999</v>
      </c>
      <c r="AAA19" s="5" t="n">
        <v>999</v>
      </c>
      <c r="AAB19" s="5" t="n">
        <v>999</v>
      </c>
      <c r="AAC19" s="5" t="n">
        <v>999</v>
      </c>
      <c r="AAD19" s="5" t="n">
        <v>999</v>
      </c>
      <c r="AAE19" s="34" t="n">
        <v>999</v>
      </c>
      <c r="AAF19" s="34" t="n">
        <v>999</v>
      </c>
      <c r="AAG19" s="5" t="n">
        <v>999</v>
      </c>
      <c r="AAH19" s="5" t="n">
        <v>999</v>
      </c>
      <c r="AAI19" s="5" t="n">
        <v>999</v>
      </c>
      <c r="AAJ19" s="5" t="n">
        <v>999</v>
      </c>
      <c r="AAK19" s="34" t="n">
        <v>999</v>
      </c>
      <c r="AAL19" s="34" t="n">
        <v>999</v>
      </c>
      <c r="AAM19" s="8"/>
      <c r="AAN19" s="5" t="n">
        <v>999</v>
      </c>
      <c r="AAO19" s="5" t="n">
        <v>999</v>
      </c>
      <c r="AAP19" s="34" t="n">
        <v>999</v>
      </c>
      <c r="AAQ19" s="34" t="n">
        <v>999</v>
      </c>
      <c r="AAR19" s="5" t="n">
        <v>999</v>
      </c>
      <c r="AAS19" s="5" t="n">
        <v>999</v>
      </c>
      <c r="AAT19" s="5" t="n">
        <v>999</v>
      </c>
      <c r="AAU19" s="5" t="n">
        <v>999</v>
      </c>
      <c r="AAV19" s="5" t="n">
        <v>999</v>
      </c>
      <c r="AAW19" s="5" t="n">
        <v>999</v>
      </c>
      <c r="AAX19" s="34" t="n">
        <v>999</v>
      </c>
      <c r="AAY19" s="34" t="n">
        <v>999</v>
      </c>
      <c r="AAZ19" s="5" t="n">
        <v>999</v>
      </c>
      <c r="ABA19" s="5" t="n">
        <v>999</v>
      </c>
      <c r="ABB19" s="5" t="n">
        <v>999</v>
      </c>
      <c r="ABC19" s="5" t="n">
        <v>999</v>
      </c>
      <c r="ABD19" s="34" t="n">
        <v>999</v>
      </c>
      <c r="ABE19" s="34" t="n">
        <v>999</v>
      </c>
      <c r="ABF19" s="5" t="n">
        <v>999</v>
      </c>
      <c r="ABG19" s="5" t="n">
        <v>999</v>
      </c>
      <c r="ABH19" s="5" t="n">
        <v>999</v>
      </c>
      <c r="ABI19" s="5" t="n">
        <v>999</v>
      </c>
      <c r="ABJ19" s="5" t="n">
        <v>999</v>
      </c>
      <c r="ABK19" s="5" t="n">
        <v>999</v>
      </c>
      <c r="ABL19" s="34" t="n">
        <v>999</v>
      </c>
      <c r="ABM19" s="34" t="n">
        <v>999</v>
      </c>
      <c r="ABN19" s="5" t="n">
        <v>999</v>
      </c>
      <c r="ABO19" s="5" t="n">
        <v>999</v>
      </c>
      <c r="ABP19" s="5" t="n">
        <v>999</v>
      </c>
      <c r="ABQ19" s="5" t="n">
        <v>999</v>
      </c>
      <c r="ABR19" s="34" t="n">
        <v>999</v>
      </c>
      <c r="ABS19" s="34" t="n">
        <v>999</v>
      </c>
      <c r="ABT19" s="8"/>
      <c r="ABU19" s="5" t="n">
        <v>999</v>
      </c>
      <c r="ABV19" s="5" t="n">
        <v>999</v>
      </c>
      <c r="ABW19" s="34" t="n">
        <v>999</v>
      </c>
      <c r="ABX19" s="34" t="n">
        <v>999</v>
      </c>
      <c r="ABY19" s="24" t="n">
        <v>0.522</v>
      </c>
      <c r="ABZ19" s="24" t="n">
        <v>0.522</v>
      </c>
      <c r="ACA19" s="5" t="n">
        <v>999</v>
      </c>
      <c r="ACB19" s="5" t="n">
        <v>999</v>
      </c>
      <c r="ACC19" s="5" t="n">
        <v>999</v>
      </c>
      <c r="ACD19" s="5" t="n">
        <v>999</v>
      </c>
      <c r="ACE19" s="34" t="n">
        <v>999</v>
      </c>
      <c r="ACF19" s="34" t="n">
        <v>999</v>
      </c>
      <c r="ACG19" s="5" t="n">
        <v>999</v>
      </c>
      <c r="ACH19" s="5" t="n">
        <v>999</v>
      </c>
      <c r="ACI19" s="5" t="n">
        <v>999</v>
      </c>
      <c r="ACJ19" s="5" t="n">
        <v>999</v>
      </c>
      <c r="ACK19" s="34" t="n">
        <v>999</v>
      </c>
      <c r="ACL19" s="34" t="n">
        <v>999</v>
      </c>
      <c r="ACM19" s="5" t="n">
        <v>999</v>
      </c>
      <c r="ACN19" s="5" t="n">
        <v>999</v>
      </c>
      <c r="ACO19" s="5" t="n">
        <v>999</v>
      </c>
      <c r="ACP19" s="5" t="n">
        <v>999</v>
      </c>
      <c r="ACQ19" s="5" t="n">
        <v>999</v>
      </c>
      <c r="ACR19" s="5" t="n">
        <v>999</v>
      </c>
      <c r="ACS19" s="34" t="n">
        <v>999</v>
      </c>
      <c r="ACT19" s="34" t="n">
        <v>999</v>
      </c>
      <c r="ACU19" s="5" t="n">
        <v>999</v>
      </c>
      <c r="ACV19" s="5" t="n">
        <v>999</v>
      </c>
      <c r="ACW19" s="5" t="n">
        <v>999</v>
      </c>
      <c r="ACX19" s="5" t="n">
        <v>999</v>
      </c>
      <c r="ACY19" s="34" t="n">
        <v>999</v>
      </c>
      <c r="ACZ19" s="34" t="n">
        <v>999</v>
      </c>
      <c r="ADA19" s="8"/>
      <c r="ADB19" s="5" t="n">
        <v>999</v>
      </c>
      <c r="ADC19" s="5" t="n">
        <v>999</v>
      </c>
      <c r="ADD19" s="34" t="n">
        <v>999</v>
      </c>
      <c r="ADE19" s="34" t="n">
        <v>999</v>
      </c>
      <c r="ADF19" s="24" t="n">
        <v>0.368510657454686</v>
      </c>
      <c r="ADG19" s="24" t="n">
        <v>0.235</v>
      </c>
      <c r="ADH19" s="24" t="n">
        <v>0.362951327786347</v>
      </c>
      <c r="ADI19" s="24" t="n">
        <v>0.218</v>
      </c>
      <c r="ADJ19" s="24" t="n">
        <v>0.389834455897665</v>
      </c>
      <c r="ADK19" s="24" t="n">
        <v>0.251</v>
      </c>
      <c r="ADL19" s="34" t="n">
        <f aca="false">ADK19/ADI19</f>
        <v>1.15137614678899</v>
      </c>
      <c r="ADM19" s="34" t="s">
        <v>1064</v>
      </c>
      <c r="ADN19" s="5" t="n">
        <v>999</v>
      </c>
      <c r="ADO19" s="5" t="n">
        <v>999</v>
      </c>
      <c r="ADP19" s="5" t="n">
        <v>999</v>
      </c>
      <c r="ADQ19" s="5" t="n">
        <v>999</v>
      </c>
      <c r="ADR19" s="34" t="n">
        <v>999</v>
      </c>
      <c r="ADS19" s="34" t="n">
        <v>999</v>
      </c>
      <c r="ADT19" s="5" t="n">
        <v>999</v>
      </c>
      <c r="ADU19" s="5" t="n">
        <v>999</v>
      </c>
      <c r="ADV19" s="5" t="n">
        <v>999</v>
      </c>
      <c r="ADW19" s="5" t="n">
        <v>999</v>
      </c>
      <c r="ADX19" s="5" t="n">
        <v>999</v>
      </c>
      <c r="ADY19" s="5" t="n">
        <v>999</v>
      </c>
      <c r="ADZ19" s="34" t="n">
        <v>999</v>
      </c>
      <c r="AEA19" s="34" t="n">
        <v>999</v>
      </c>
      <c r="AEB19" s="5" t="n">
        <v>999</v>
      </c>
      <c r="AEC19" s="5" t="n">
        <v>999</v>
      </c>
      <c r="AED19" s="5" t="n">
        <v>999</v>
      </c>
      <c r="AEE19" s="5" t="n">
        <v>999</v>
      </c>
      <c r="AEF19" s="34" t="n">
        <v>999</v>
      </c>
      <c r="AEG19" s="34" t="n">
        <v>999</v>
      </c>
      <c r="AEH19" s="8"/>
      <c r="AEI19" s="5" t="n">
        <v>999</v>
      </c>
      <c r="AEJ19" s="5" t="n">
        <v>999</v>
      </c>
      <c r="AEK19" s="34" t="n">
        <v>999</v>
      </c>
      <c r="AEL19" s="34" t="n">
        <v>999</v>
      </c>
      <c r="AEM19" s="5" t="n">
        <v>999</v>
      </c>
      <c r="AEN19" s="5" t="n">
        <v>999</v>
      </c>
      <c r="AEO19" s="5" t="n">
        <v>999</v>
      </c>
      <c r="AEP19" s="5" t="n">
        <v>999</v>
      </c>
      <c r="AEQ19" s="5" t="n">
        <v>999</v>
      </c>
      <c r="AER19" s="5" t="n">
        <v>999</v>
      </c>
      <c r="AES19" s="34" t="n">
        <v>999</v>
      </c>
      <c r="AET19" s="34" t="n">
        <v>999</v>
      </c>
      <c r="AEU19" s="5" t="n">
        <v>999</v>
      </c>
      <c r="AEV19" s="5" t="n">
        <v>999</v>
      </c>
      <c r="AEW19" s="5" t="n">
        <v>999</v>
      </c>
      <c r="AEX19" s="5" t="n">
        <v>999</v>
      </c>
      <c r="AEY19" s="34" t="n">
        <v>999</v>
      </c>
      <c r="AEZ19" s="34" t="n">
        <v>999</v>
      </c>
      <c r="AFA19" s="5" t="n">
        <v>999</v>
      </c>
      <c r="AFB19" s="5" t="n">
        <v>999</v>
      </c>
      <c r="AFC19" s="5" t="n">
        <v>999</v>
      </c>
      <c r="AFD19" s="5" t="n">
        <v>999</v>
      </c>
      <c r="AFE19" s="5" t="n">
        <v>999</v>
      </c>
      <c r="AFF19" s="5" t="n">
        <v>999</v>
      </c>
      <c r="AFG19" s="34" t="n">
        <v>999</v>
      </c>
      <c r="AFH19" s="34" t="n">
        <v>999</v>
      </c>
      <c r="AFI19" s="5" t="n">
        <v>999</v>
      </c>
      <c r="AFJ19" s="5" t="n">
        <v>999</v>
      </c>
      <c r="AFK19" s="5" t="n">
        <v>999</v>
      </c>
      <c r="AFL19" s="5" t="n">
        <v>999</v>
      </c>
      <c r="AFM19" s="34" t="n">
        <v>999</v>
      </c>
      <c r="AFN19" s="34" t="n">
        <v>999</v>
      </c>
      <c r="AFO19" s="8"/>
      <c r="AFP19" s="5" t="n">
        <v>999</v>
      </c>
      <c r="AFQ19" s="5" t="n">
        <v>999</v>
      </c>
      <c r="AFR19" s="34" t="n">
        <v>999</v>
      </c>
      <c r="AFS19" s="34" t="n">
        <v>999</v>
      </c>
      <c r="AFT19" s="5" t="n">
        <v>999</v>
      </c>
      <c r="AFU19" s="5" t="n">
        <v>999</v>
      </c>
      <c r="AFV19" s="5" t="n">
        <v>999</v>
      </c>
      <c r="AFW19" s="5" t="n">
        <v>999</v>
      </c>
      <c r="AFX19" s="5" t="n">
        <v>999</v>
      </c>
      <c r="AFY19" s="5" t="n">
        <v>999</v>
      </c>
      <c r="AFZ19" s="34" t="n">
        <v>999</v>
      </c>
      <c r="AGA19" s="34" t="n">
        <v>999</v>
      </c>
      <c r="AGB19" s="5" t="n">
        <v>999</v>
      </c>
      <c r="AGC19" s="5" t="n">
        <v>999</v>
      </c>
      <c r="AGD19" s="5" t="n">
        <v>999</v>
      </c>
      <c r="AGE19" s="5" t="n">
        <v>999</v>
      </c>
      <c r="AGF19" s="34" t="n">
        <v>999</v>
      </c>
      <c r="AGG19" s="34" t="n">
        <v>999</v>
      </c>
      <c r="AGH19" s="5" t="n">
        <v>999</v>
      </c>
      <c r="AGI19" s="5" t="n">
        <v>999</v>
      </c>
      <c r="AGJ19" s="5" t="n">
        <v>999</v>
      </c>
      <c r="AGK19" s="5" t="n">
        <v>999</v>
      </c>
      <c r="AGL19" s="5" t="n">
        <v>999</v>
      </c>
      <c r="AGM19" s="5" t="n">
        <v>999</v>
      </c>
      <c r="AGN19" s="34" t="n">
        <v>999</v>
      </c>
      <c r="AGO19" s="34" t="n">
        <v>999</v>
      </c>
      <c r="AGP19" s="5" t="n">
        <v>999</v>
      </c>
      <c r="AGQ19" s="5" t="n">
        <v>999</v>
      </c>
      <c r="AGR19" s="5" t="n">
        <v>999</v>
      </c>
      <c r="AGS19" s="5" t="n">
        <v>999</v>
      </c>
      <c r="AGT19" s="34" t="n">
        <v>999</v>
      </c>
      <c r="AGU19" s="34" t="n">
        <v>999</v>
      </c>
      <c r="AGV19" s="8"/>
      <c r="AGW19" s="5" t="n">
        <v>999</v>
      </c>
      <c r="AGX19" s="5" t="n">
        <v>999</v>
      </c>
      <c r="AGY19" s="34" t="n">
        <v>999</v>
      </c>
      <c r="AGZ19" s="34" t="n">
        <v>999</v>
      </c>
      <c r="AHA19" s="7" t="n">
        <v>2014</v>
      </c>
      <c r="AHB19" s="24" t="n">
        <v>0.9093</v>
      </c>
      <c r="AHC19" s="24" t="n">
        <v>0.9093</v>
      </c>
      <c r="AHD19" s="24" t="n">
        <v>0.8959</v>
      </c>
      <c r="AHE19" s="24" t="n">
        <v>0.8959</v>
      </c>
      <c r="AHF19" s="24" t="n">
        <v>0.9212</v>
      </c>
      <c r="AHG19" s="24" t="n">
        <v>0.9212</v>
      </c>
      <c r="AHH19" s="34" t="n">
        <f aca="false">AHG19/AHE19</f>
        <v>1.02823975890166</v>
      </c>
      <c r="AHI19" s="9" t="s">
        <v>1064</v>
      </c>
      <c r="AHJ19" s="5" t="n">
        <v>999</v>
      </c>
      <c r="AHK19" s="5" t="n">
        <v>999</v>
      </c>
      <c r="AHL19" s="5" t="n">
        <v>999</v>
      </c>
      <c r="AHM19" s="5" t="n">
        <v>999</v>
      </c>
      <c r="AHN19" s="34" t="n">
        <v>999</v>
      </c>
      <c r="AHO19" s="34" t="n">
        <v>999</v>
      </c>
      <c r="AHP19" s="5" t="n">
        <v>999</v>
      </c>
      <c r="AHQ19" s="5" t="n">
        <v>999</v>
      </c>
      <c r="AHR19" s="5" t="n">
        <v>999</v>
      </c>
      <c r="AHS19" s="5" t="n">
        <v>999</v>
      </c>
      <c r="AHT19" s="5" t="n">
        <v>999</v>
      </c>
      <c r="AHU19" s="5" t="n">
        <v>999</v>
      </c>
      <c r="AHV19" s="34" t="n">
        <v>999</v>
      </c>
      <c r="AHW19" s="34" t="n">
        <v>999</v>
      </c>
      <c r="AHX19" s="5" t="n">
        <v>999</v>
      </c>
      <c r="AHY19" s="5" t="n">
        <v>999</v>
      </c>
      <c r="AHZ19" s="5" t="n">
        <v>999</v>
      </c>
      <c r="AIA19" s="5" t="n">
        <v>999</v>
      </c>
      <c r="AIB19" s="34" t="n">
        <v>999</v>
      </c>
      <c r="AIC19" s="34" t="n">
        <v>999</v>
      </c>
      <c r="AID19" s="8"/>
      <c r="AIE19" s="5" t="n">
        <v>999</v>
      </c>
      <c r="AIF19" s="5" t="n">
        <v>999</v>
      </c>
      <c r="AIG19" s="34" t="n">
        <v>999</v>
      </c>
      <c r="AIH19" s="34" t="n">
        <v>999</v>
      </c>
      <c r="AII19" s="24" t="n">
        <v>0.8358</v>
      </c>
      <c r="AIJ19" s="24" t="n">
        <v>0.8358</v>
      </c>
      <c r="AIK19" s="24" t="n">
        <v>0.9776</v>
      </c>
      <c r="AIL19" s="24" t="n">
        <v>0.9776</v>
      </c>
      <c r="AIM19" s="24" t="n">
        <v>0.8007</v>
      </c>
      <c r="AIN19" s="24" t="n">
        <v>0.8007</v>
      </c>
      <c r="AIO19" s="34" t="n">
        <f aca="false">AIN19/AIL19</f>
        <v>0.819046644844517</v>
      </c>
      <c r="AIP19" s="9" t="s">
        <v>1060</v>
      </c>
      <c r="AIQ19" s="5" t="n">
        <v>999</v>
      </c>
      <c r="AIR19" s="5" t="n">
        <v>999</v>
      </c>
      <c r="AIS19" s="5" t="n">
        <v>999</v>
      </c>
      <c r="AIT19" s="5" t="n">
        <v>999</v>
      </c>
      <c r="AIU19" s="34" t="n">
        <v>999</v>
      </c>
      <c r="AIV19" s="34" t="n">
        <v>999</v>
      </c>
      <c r="AIW19" s="5" t="n">
        <v>999</v>
      </c>
      <c r="AIX19" s="5" t="n">
        <v>999</v>
      </c>
      <c r="AIY19" s="5" t="n">
        <v>999</v>
      </c>
      <c r="AIZ19" s="5" t="n">
        <v>999</v>
      </c>
      <c r="AJA19" s="5" t="n">
        <v>999</v>
      </c>
      <c r="AJB19" s="5" t="n">
        <v>999</v>
      </c>
      <c r="AJC19" s="34" t="n">
        <v>999</v>
      </c>
      <c r="AJD19" s="34" t="n">
        <v>999</v>
      </c>
      <c r="AJE19" s="5" t="n">
        <v>999</v>
      </c>
      <c r="AJF19" s="5" t="n">
        <v>999</v>
      </c>
      <c r="AJG19" s="5" t="n">
        <v>999</v>
      </c>
      <c r="AJH19" s="5" t="n">
        <v>999</v>
      </c>
      <c r="AJI19" s="34" t="n">
        <v>999</v>
      </c>
      <c r="AJJ19" s="34" t="n">
        <v>999</v>
      </c>
      <c r="AJK19" s="8"/>
      <c r="AJL19" s="5" t="n">
        <v>999</v>
      </c>
      <c r="AJM19" s="5" t="n">
        <v>999</v>
      </c>
      <c r="AJN19" s="34" t="n">
        <v>999</v>
      </c>
      <c r="AJO19" s="34" t="n">
        <v>999</v>
      </c>
      <c r="AJP19" s="7" t="n">
        <v>2015</v>
      </c>
      <c r="AJQ19" s="33" t="n">
        <v>0.856739281342668</v>
      </c>
      <c r="AJR19" s="33" t="n">
        <v>0.59469696969697</v>
      </c>
      <c r="AJS19" s="33" t="n">
        <v>0.86489898989899</v>
      </c>
      <c r="AJT19" s="5" t="n">
        <v>1</v>
      </c>
      <c r="AJU19" s="5" t="s">
        <v>1050</v>
      </c>
      <c r="AJV19" s="5" t="n">
        <v>0.33</v>
      </c>
      <c r="AJW19" s="5" t="s">
        <v>1085</v>
      </c>
      <c r="AJX19" s="24" t="n">
        <v>999</v>
      </c>
      <c r="AJY19" s="24" t="n">
        <v>999</v>
      </c>
      <c r="AJZ19" s="24" t="n">
        <v>999</v>
      </c>
      <c r="AKA19" s="24" t="n">
        <v>999</v>
      </c>
      <c r="AKB19" s="24" t="n">
        <v>999</v>
      </c>
      <c r="AKC19" s="24" t="n">
        <v>999</v>
      </c>
      <c r="AKD19" s="33" t="n">
        <v>0.665</v>
      </c>
      <c r="AKE19" s="33" t="n">
        <v>0.666666666666667</v>
      </c>
      <c r="AKF19" s="5" t="n">
        <v>997</v>
      </c>
      <c r="AKG19" s="5" t="s">
        <v>1052</v>
      </c>
      <c r="AKH19" s="5" t="n">
        <v>1</v>
      </c>
      <c r="AKI19" s="5" t="s">
        <v>1050</v>
      </c>
      <c r="AKJ19" s="24" t="n">
        <v>999</v>
      </c>
      <c r="AKK19" s="24" t="n">
        <v>999</v>
      </c>
      <c r="AKL19" s="24" t="n">
        <v>999</v>
      </c>
      <c r="AKM19" s="24" t="n">
        <v>999</v>
      </c>
      <c r="AKN19" s="33" t="n">
        <v>1</v>
      </c>
      <c r="AKO19" s="33" t="n">
        <v>0.666666666666667</v>
      </c>
      <c r="AKP19" s="5" t="n">
        <v>0.33</v>
      </c>
      <c r="AKQ19" s="5" t="s">
        <v>1096</v>
      </c>
      <c r="AKR19" s="5" t="n">
        <v>1</v>
      </c>
      <c r="AKS19" s="5" t="s">
        <v>1050</v>
      </c>
      <c r="AKT19" s="5" t="n">
        <v>0.66</v>
      </c>
      <c r="AKU19" s="5" t="s">
        <v>1070</v>
      </c>
      <c r="AKV19" s="5" t="n">
        <v>0</v>
      </c>
      <c r="AKW19" s="5" t="s">
        <v>1051</v>
      </c>
      <c r="AKX19" s="33" t="n">
        <v>0.4975</v>
      </c>
      <c r="AKY19" s="33" t="n">
        <v>1</v>
      </c>
      <c r="AKZ19" s="5" t="s">
        <v>1071</v>
      </c>
      <c r="ALA19" s="5" t="s">
        <v>1050</v>
      </c>
      <c r="ALB19" s="24" t="n">
        <v>0.744102357922814</v>
      </c>
      <c r="ALC19" s="0" t="n">
        <v>31</v>
      </c>
      <c r="ALD19" s="5" t="s">
        <v>1071</v>
      </c>
      <c r="ALE19" s="5" t="s">
        <v>1050</v>
      </c>
      <c r="ALF19" s="5" t="s">
        <v>1071</v>
      </c>
      <c r="ALG19" s="5" t="s">
        <v>1050</v>
      </c>
      <c r="ALH19" s="24" t="n">
        <v>0.9526</v>
      </c>
      <c r="ALI19" s="36" t="n">
        <v>4.74</v>
      </c>
      <c r="ALJ19" s="5" t="s">
        <v>1071</v>
      </c>
      <c r="ALK19" s="5" t="s">
        <v>1050</v>
      </c>
      <c r="ALL19" s="5" t="s">
        <v>1071</v>
      </c>
      <c r="ALM19" s="5" t="s">
        <v>1050</v>
      </c>
      <c r="ALN19" s="33" t="n">
        <v>0.956671765417545</v>
      </c>
      <c r="ALO19" s="33" t="n">
        <v>1</v>
      </c>
      <c r="ALP19" s="33" t="n">
        <v>0.833333333333333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C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5" activeCellId="1" sqref="AKX4 C5"/>
    </sheetView>
  </sheetViews>
  <sheetFormatPr defaultRowHeight="15"/>
  <cols>
    <col collapsed="false" hidden="false" max="1" min="1" style="0" width="10.3886639676113"/>
    <col collapsed="false" hidden="false" max="2" min="2" style="0" width="69.3076923076923"/>
    <col collapsed="false" hidden="false" max="3" min="3" style="0" width="16.0688259109312"/>
    <col collapsed="false" hidden="false" max="1025" min="4" style="0" width="8.57085020242915"/>
  </cols>
  <sheetData>
    <row r="1" customFormat="false" ht="15" hidden="false" customHeight="false" outlineLevel="0" collapsed="false">
      <c r="A1" s="5" t="s">
        <v>0</v>
      </c>
      <c r="B1" s="5" t="s">
        <v>1</v>
      </c>
      <c r="C1" s="5"/>
    </row>
    <row r="2" customFormat="false" ht="15" hidden="false" customHeight="false" outlineLevel="0" collapsed="false">
      <c r="A2" s="5" t="s">
        <v>6</v>
      </c>
      <c r="B2" s="5" t="s">
        <v>7</v>
      </c>
      <c r="C2" s="5"/>
    </row>
    <row r="3" customFormat="false" ht="15" hidden="false" customHeight="false" outlineLevel="0" collapsed="false">
      <c r="A3" s="5" t="s">
        <v>26</v>
      </c>
      <c r="B3" s="5" t="s">
        <v>27</v>
      </c>
      <c r="C3" s="5"/>
    </row>
    <row r="4" customFormat="false" ht="15" hidden="false" customHeight="false" outlineLevel="0" collapsed="false">
      <c r="A4" s="7" t="s">
        <v>106</v>
      </c>
      <c r="B4" s="5" t="s">
        <v>107</v>
      </c>
      <c r="C4" s="5" t="s">
        <v>108</v>
      </c>
    </row>
    <row r="5" customFormat="false" ht="15" hidden="false" customHeight="false" outlineLevel="0" collapsed="false">
      <c r="B5" s="7" t="s">
        <v>1124</v>
      </c>
      <c r="C5" s="0" t="s">
        <v>1125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17"/>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0" topLeftCell="T1" activePane="topRight" state="frozen"/>
      <selection pane="topLeft" activeCell="A1" activeCellId="0" sqref="A1"/>
      <selection pane="topRight" activeCell="AA3" activeCellId="1" sqref="AKX4 AA3"/>
    </sheetView>
  </sheetViews>
  <sheetFormatPr defaultRowHeight="15"/>
  <cols>
    <col collapsed="false" hidden="false" max="1" min="1" style="50" width="12.2105263157895"/>
    <col collapsed="false" hidden="false" max="2" min="2" style="50" width="10.0688259109312"/>
    <col collapsed="false" hidden="false" max="3" min="3" style="50" width="12.2105263157895"/>
    <col collapsed="false" hidden="false" max="4" min="4" style="50" width="11.1417004048583"/>
    <col collapsed="false" hidden="false" max="5" min="5" style="50" width="12.2105263157895"/>
    <col collapsed="false" hidden="false" max="7" min="6" style="50" width="13.3886639676113"/>
    <col collapsed="false" hidden="false" max="8" min="8" style="50" width="12.6396761133603"/>
    <col collapsed="false" hidden="false" max="9" min="9" style="50" width="9.31983805668016"/>
    <col collapsed="false" hidden="false" max="10" min="10" style="50" width="9.10526315789474"/>
    <col collapsed="false" hidden="false" max="11" min="11" style="50" width="10.6032388663968"/>
    <col collapsed="false" hidden="false" max="12" min="12" style="50" width="10.1781376518219"/>
    <col collapsed="false" hidden="false" max="13" min="13" style="50" width="10.9271255060729"/>
    <col collapsed="false" hidden="false" max="14" min="14" style="50" width="11.5708502024291"/>
    <col collapsed="false" hidden="false" max="15" min="15" style="50" width="10.497975708502"/>
    <col collapsed="false" hidden="false" max="16" min="16" style="50" width="9.10526315789474"/>
    <col collapsed="false" hidden="false" max="18" min="17" style="50" width="10.497975708502"/>
    <col collapsed="false" hidden="false" max="19" min="19" style="50" width="14.7813765182186"/>
    <col collapsed="false" hidden="false" max="20" min="20" style="50" width="13.3886639676113"/>
    <col collapsed="false" hidden="false" max="21" min="21" style="50" width="10.3886639676113"/>
    <col collapsed="false" hidden="false" max="22" min="22" style="50" width="12.748987854251"/>
    <col collapsed="false" hidden="false" max="24" min="23" style="50" width="10.7125506072875"/>
    <col collapsed="false" hidden="false" max="25" min="25" style="50" width="10.1781376518219"/>
    <col collapsed="false" hidden="false" max="26" min="26" style="50" width="10.497975708502"/>
    <col collapsed="false" hidden="false" max="27" min="27" style="50" width="10.3886639676113"/>
    <col collapsed="false" hidden="false" max="28" min="28" style="50" width="10.497975708502"/>
    <col collapsed="false" hidden="false" max="30" min="29" style="50" width="10.9271255060729"/>
    <col collapsed="false" hidden="false" max="31" min="31" style="50" width="10.1781376518219"/>
    <col collapsed="false" hidden="false" max="32" min="32" style="50" width="13.0688259109312"/>
    <col collapsed="false" hidden="false" max="33" min="33" style="50" width="10.9271255060729"/>
    <col collapsed="false" hidden="false" max="34" min="34" style="50" width="11.4615384615385"/>
    <col collapsed="false" hidden="false" max="35" min="35" style="50" width="13.7125506072874"/>
    <col collapsed="false" hidden="false" max="36" min="36" style="50" width="11.4615384615385"/>
    <col collapsed="false" hidden="false" max="38" min="37" style="50" width="14.1417004048583"/>
    <col collapsed="false" hidden="false" max="39" min="39" style="50" width="10.0688259109312"/>
    <col collapsed="false" hidden="false" max="40" min="40" style="50" width="12.6396761133603"/>
    <col collapsed="false" hidden="false" max="43" min="41" style="50" width="9.10526315789474"/>
    <col collapsed="false" hidden="false" max="44" min="44" style="50" width="10.3886639676113"/>
    <col collapsed="false" hidden="false" max="48" min="45" style="50" width="9.10526315789474"/>
    <col collapsed="false" hidden="false" max="51" min="49" style="50" width="9.74898785425101"/>
    <col collapsed="false" hidden="false" max="1025" min="52" style="50" width="9.10526315789474"/>
  </cols>
  <sheetData>
    <row r="1" customFormat="false" ht="15.75" hidden="false" customHeight="true" outlineLevel="0" collapsed="false">
      <c r="A1" s="51" t="s">
        <v>1126</v>
      </c>
      <c r="B1" s="51"/>
      <c r="C1" s="51"/>
      <c r="D1" s="51"/>
      <c r="E1" s="51"/>
      <c r="F1" s="51"/>
      <c r="G1" s="51"/>
      <c r="H1" s="52" t="s">
        <v>1127</v>
      </c>
      <c r="I1" s="52"/>
      <c r="J1" s="52"/>
      <c r="K1" s="52"/>
      <c r="L1" s="52"/>
      <c r="M1" s="52"/>
      <c r="N1" s="52"/>
      <c r="O1" s="52"/>
      <c r="P1" s="52"/>
      <c r="Q1" s="52"/>
      <c r="R1" s="52"/>
      <c r="S1" s="52"/>
      <c r="T1" s="52"/>
      <c r="U1" s="52"/>
      <c r="V1" s="52"/>
      <c r="W1" s="52"/>
      <c r="X1" s="52"/>
      <c r="Y1" s="52"/>
      <c r="Z1" s="52"/>
      <c r="AA1" s="52"/>
      <c r="AB1" s="53" t="s">
        <v>1128</v>
      </c>
      <c r="AC1" s="53"/>
      <c r="AD1" s="53"/>
      <c r="AE1" s="53"/>
      <c r="AF1" s="53"/>
      <c r="AG1" s="53"/>
      <c r="AH1" s="53"/>
      <c r="AI1" s="53"/>
      <c r="AJ1" s="53"/>
      <c r="AK1" s="53"/>
      <c r="AL1" s="53"/>
      <c r="AM1" s="53"/>
      <c r="AN1" s="53"/>
      <c r="AO1" s="53"/>
      <c r="AP1" s="53"/>
      <c r="AQ1" s="53"/>
      <c r="AR1" s="53"/>
      <c r="AS1" s="53"/>
      <c r="AT1" s="53"/>
      <c r="AU1" s="53"/>
      <c r="AV1" s="53"/>
      <c r="AW1" s="53"/>
      <c r="AX1" s="53"/>
      <c r="AY1" s="53"/>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78" customFormat="true" ht="86.25" hidden="false" customHeight="true" outlineLevel="0" collapsed="false">
      <c r="A2" s="54" t="s">
        <v>1129</v>
      </c>
      <c r="B2" s="55" t="s">
        <v>1130</v>
      </c>
      <c r="C2" s="56" t="s">
        <v>1131</v>
      </c>
      <c r="D2" s="56" t="s">
        <v>1132</v>
      </c>
      <c r="E2" s="56" t="s">
        <v>1133</v>
      </c>
      <c r="F2" s="56" t="s">
        <v>1134</v>
      </c>
      <c r="G2" s="56" t="s">
        <v>1135</v>
      </c>
      <c r="H2" s="57" t="s">
        <v>1136</v>
      </c>
      <c r="I2" s="58" t="s">
        <v>1137</v>
      </c>
      <c r="J2" s="58" t="s">
        <v>1138</v>
      </c>
      <c r="K2" s="58" t="s">
        <v>1139</v>
      </c>
      <c r="L2" s="58" t="s">
        <v>1140</v>
      </c>
      <c r="M2" s="59" t="s">
        <v>1141</v>
      </c>
      <c r="N2" s="60" t="s">
        <v>1142</v>
      </c>
      <c r="O2" s="61" t="s">
        <v>1143</v>
      </c>
      <c r="P2" s="61" t="s">
        <v>1144</v>
      </c>
      <c r="Q2" s="62" t="s">
        <v>1145</v>
      </c>
      <c r="R2" s="63" t="s">
        <v>1146</v>
      </c>
      <c r="S2" s="64" t="s">
        <v>1147</v>
      </c>
      <c r="T2" s="65" t="s">
        <v>1148</v>
      </c>
      <c r="U2" s="66" t="s">
        <v>1149</v>
      </c>
      <c r="V2" s="67" t="s">
        <v>1150</v>
      </c>
      <c r="W2" s="68" t="s">
        <v>1151</v>
      </c>
      <c r="X2" s="69" t="s">
        <v>1152</v>
      </c>
      <c r="Y2" s="70" t="s">
        <v>1153</v>
      </c>
      <c r="Z2" s="70" t="s">
        <v>1154</v>
      </c>
      <c r="AA2" s="70" t="s">
        <v>1155</v>
      </c>
      <c r="AB2" s="60" t="s">
        <v>1156</v>
      </c>
      <c r="AC2" s="63" t="s">
        <v>1157</v>
      </c>
      <c r="AD2" s="66" t="s">
        <v>1158</v>
      </c>
      <c r="AE2" s="69" t="s">
        <v>1159</v>
      </c>
      <c r="AF2" s="70" t="s">
        <v>1160</v>
      </c>
      <c r="AG2" s="70" t="s">
        <v>1161</v>
      </c>
      <c r="AH2" s="71" t="s">
        <v>1162</v>
      </c>
      <c r="AI2" s="64" t="s">
        <v>1163</v>
      </c>
      <c r="AJ2" s="72" t="s">
        <v>1164</v>
      </c>
      <c r="AK2" s="73" t="s">
        <v>1165</v>
      </c>
      <c r="AL2" s="74" t="s">
        <v>1166</v>
      </c>
      <c r="AM2" s="71" t="s">
        <v>1167</v>
      </c>
      <c r="AN2" s="75" t="s">
        <v>1168</v>
      </c>
      <c r="AO2" s="76" t="s">
        <v>1169</v>
      </c>
      <c r="AP2" s="76" t="s">
        <v>1170</v>
      </c>
      <c r="AQ2" s="76" t="s">
        <v>1171</v>
      </c>
      <c r="AR2" s="76" t="s">
        <v>1172</v>
      </c>
      <c r="AS2" s="76" t="s">
        <v>1173</v>
      </c>
      <c r="AT2" s="76" t="s">
        <v>1174</v>
      </c>
      <c r="AU2" s="76" t="s">
        <v>1175</v>
      </c>
      <c r="AV2" s="76" t="s">
        <v>1176</v>
      </c>
      <c r="AW2" s="73" t="s">
        <v>1177</v>
      </c>
      <c r="AX2" s="77" t="s">
        <v>1178</v>
      </c>
      <c r="AY2" s="74" t="s">
        <v>1179</v>
      </c>
    </row>
    <row r="3" customFormat="false" ht="15" hidden="false" customHeight="false" outlineLevel="0" collapsed="false">
      <c r="A3" s="79" t="s">
        <v>1047</v>
      </c>
      <c r="B3" s="80" t="n">
        <f aca="false">AVERAGE(C3:G3)</f>
        <v>0.831531243940691</v>
      </c>
      <c r="C3" s="81" t="n">
        <f aca="false">AVERAGE(H3:M3)</f>
        <v>0.814228030050191</v>
      </c>
      <c r="D3" s="81" t="n">
        <f aca="false">AVERAGE(N3:Q3)</f>
        <v>1</v>
      </c>
      <c r="E3" s="81" t="n">
        <f aca="false">AVERAGE(R3:T3)</f>
        <v>0.767257779505231</v>
      </c>
      <c r="F3" s="81" t="n">
        <f aca="false">AVERAGE(U3:W3)</f>
        <v>0.919293910127729</v>
      </c>
      <c r="G3" s="82" t="n">
        <f aca="false">AVERAGE(X3:AA3)</f>
        <v>0.656876500020305</v>
      </c>
      <c r="H3" s="81" t="n">
        <v>0.59375</v>
      </c>
      <c r="I3" s="81" t="n">
        <v>0.714285714285714</v>
      </c>
      <c r="J3" s="81" t="n">
        <v>1</v>
      </c>
      <c r="K3" s="81" t="n">
        <v>0.9375</v>
      </c>
      <c r="L3" s="81" t="n">
        <v>0.750411902681825</v>
      </c>
      <c r="M3" s="82" t="n">
        <v>0.889420563333607</v>
      </c>
      <c r="N3" s="80" t="n">
        <v>1</v>
      </c>
      <c r="O3" s="81" t="n">
        <v>1</v>
      </c>
      <c r="P3" s="81" t="n">
        <v>1</v>
      </c>
      <c r="Q3" s="82" t="n">
        <v>1</v>
      </c>
      <c r="R3" s="80" t="n">
        <v>0.74278840363797</v>
      </c>
      <c r="S3" s="81" t="n">
        <v>0.789473684210526</v>
      </c>
      <c r="T3" s="82" t="n">
        <v>0.769511250667198</v>
      </c>
      <c r="U3" s="80" t="n">
        <v>0.947368421052632</v>
      </c>
      <c r="V3" s="81" t="n">
        <v>0.8325</v>
      </c>
      <c r="W3" s="82" t="n">
        <v>0.978013309330555</v>
      </c>
      <c r="X3" s="80" t="n">
        <v>0.666666666666667</v>
      </c>
      <c r="Y3" s="81" t="n">
        <v>0.452852170012677</v>
      </c>
      <c r="Z3" s="81" t="n">
        <v>0.665</v>
      </c>
      <c r="AA3" s="81" t="n">
        <v>0.842987163401878</v>
      </c>
      <c r="AB3" s="83" t="n">
        <v>1</v>
      </c>
      <c r="AC3" s="83" t="n">
        <v>0.7625</v>
      </c>
      <c r="AD3" s="83" t="n">
        <v>0.875</v>
      </c>
      <c r="AE3" s="84" t="n">
        <v>0.9459053000956</v>
      </c>
      <c r="AF3" s="85" t="n">
        <v>0.9915</v>
      </c>
      <c r="AG3" s="86" t="n">
        <v>1.03146428571429</v>
      </c>
      <c r="AH3" s="87" t="n">
        <v>0.462923076923077</v>
      </c>
      <c r="AI3" s="83" t="n">
        <v>0.792857142857143</v>
      </c>
      <c r="AJ3" s="83" t="n">
        <v>0.803571428571429</v>
      </c>
      <c r="AK3" s="84" t="n">
        <v>0.75</v>
      </c>
      <c r="AL3" s="86" t="n">
        <v>0.741356222904608</v>
      </c>
      <c r="AM3" s="83" t="n">
        <v>0.8</v>
      </c>
      <c r="AN3" s="83" t="n">
        <v>0.942215409937736</v>
      </c>
      <c r="AO3" s="84" t="n">
        <v>0.667380575511615</v>
      </c>
      <c r="AP3" s="85" t="n">
        <v>0.53075</v>
      </c>
      <c r="AQ3" s="85" t="n">
        <v>0.8783</v>
      </c>
      <c r="AR3" s="85" t="n">
        <v>0.974</v>
      </c>
      <c r="AS3" s="85" t="n">
        <v>1</v>
      </c>
      <c r="AT3" s="85" t="n">
        <v>1</v>
      </c>
      <c r="AU3" s="85" t="n">
        <v>0.68</v>
      </c>
      <c r="AV3" s="86" t="n">
        <v>0.818632939358802</v>
      </c>
      <c r="AW3" s="84" t="n">
        <v>1</v>
      </c>
      <c r="AX3" s="85" t="n">
        <v>1</v>
      </c>
      <c r="AY3" s="86" t="n">
        <v>0.867454545454546</v>
      </c>
    </row>
    <row r="4" customFormat="false" ht="15" hidden="false" customHeight="false" outlineLevel="0" collapsed="false">
      <c r="A4" s="88" t="s">
        <v>1073</v>
      </c>
      <c r="B4" s="89" t="n">
        <f aca="false">AVERAGE(C4:G4)</f>
        <v>0.84113208878689</v>
      </c>
      <c r="C4" s="90" t="n">
        <f aca="false">AVERAGE(H4:M4)</f>
        <v>0.756514998726834</v>
      </c>
      <c r="D4" s="90" t="n">
        <f aca="false">AVERAGE(N4:P4)</f>
        <v>0.972415234006712</v>
      </c>
      <c r="E4" s="90" t="n">
        <f aca="false">AVERAGE(R4:T4)</f>
        <v>0.817790260755375</v>
      </c>
      <c r="F4" s="90" t="n">
        <f aca="false">AVERAGE(U4:W4)</f>
        <v>0.815958084577502</v>
      </c>
      <c r="G4" s="91" t="n">
        <f aca="false">AVERAGE(X4:AA4)</f>
        <v>0.842981865868027</v>
      </c>
      <c r="H4" s="90" t="n">
        <v>0.605263157894737</v>
      </c>
      <c r="I4" s="90" t="n">
        <v>0.714285714285714</v>
      </c>
      <c r="J4" s="90" t="n">
        <v>1</v>
      </c>
      <c r="K4" s="90" t="n">
        <v>0.75</v>
      </c>
      <c r="L4" s="90" t="n">
        <v>0.715815794123212</v>
      </c>
      <c r="M4" s="91" t="n">
        <v>0.753725326057342</v>
      </c>
      <c r="N4" s="89" t="n">
        <v>0.917245702020135</v>
      </c>
      <c r="O4" s="90" t="n">
        <v>1</v>
      </c>
      <c r="P4" s="90" t="n">
        <v>1</v>
      </c>
      <c r="Q4" s="92" t="n">
        <v>999</v>
      </c>
      <c r="R4" s="89" t="n">
        <v>0.830936624263625</v>
      </c>
      <c r="S4" s="90" t="n">
        <v>0.789473684210526</v>
      </c>
      <c r="T4" s="91" t="n">
        <v>0.832960473791975</v>
      </c>
      <c r="U4" s="89" t="n">
        <v>0.947368421052632</v>
      </c>
      <c r="V4" s="90" t="n">
        <v>0.915</v>
      </c>
      <c r="W4" s="91" t="n">
        <v>0.585505832679875</v>
      </c>
      <c r="X4" s="89" t="n">
        <v>1</v>
      </c>
      <c r="Y4" s="90" t="n">
        <v>0.677009314695257</v>
      </c>
      <c r="Z4" s="90" t="n">
        <v>1</v>
      </c>
      <c r="AA4" s="90" t="n">
        <v>0.694918148776851</v>
      </c>
      <c r="AB4" s="87" t="n">
        <v>1</v>
      </c>
      <c r="AC4" s="87" t="n">
        <v>0.875</v>
      </c>
      <c r="AD4" s="87" t="n">
        <v>0.533333333333333</v>
      </c>
      <c r="AE4" s="93" t="n">
        <v>0.869480204143795</v>
      </c>
      <c r="AF4" s="50" t="n">
        <v>0.7984</v>
      </c>
      <c r="AG4" s="94" t="n">
        <v>1.05927142857143</v>
      </c>
      <c r="AH4" s="87" t="n">
        <v>0.836285714285714</v>
      </c>
      <c r="AI4" s="87" t="n">
        <v>0.84</v>
      </c>
      <c r="AJ4" s="87" t="n">
        <v>0.808510638297872</v>
      </c>
      <c r="AK4" s="93" t="n">
        <v>0.5</v>
      </c>
      <c r="AL4" s="94" t="n">
        <v>0.752768486323126</v>
      </c>
      <c r="AM4" s="87" t="n">
        <v>0.8</v>
      </c>
      <c r="AN4" s="95" t="n">
        <v>999</v>
      </c>
      <c r="AO4" s="93" t="n">
        <v>0.622340138126521</v>
      </c>
      <c r="AP4" s="50" t="n">
        <v>0.702</v>
      </c>
      <c r="AQ4" s="50" t="n">
        <v>0.92725</v>
      </c>
      <c r="AR4" s="50" t="n">
        <v>0.896666666666667</v>
      </c>
      <c r="AS4" s="50" t="n">
        <v>0.714285714285714</v>
      </c>
      <c r="AT4" s="50" t="n">
        <v>1</v>
      </c>
      <c r="AU4" s="50" t="n">
        <v>0.6612</v>
      </c>
      <c r="AV4" s="94" t="n">
        <v>0.789106074154129</v>
      </c>
      <c r="AW4" s="93" t="n">
        <v>1</v>
      </c>
      <c r="AX4" s="50" t="n">
        <v>1</v>
      </c>
      <c r="AY4" s="94" t="n">
        <v>0.940333333333333</v>
      </c>
    </row>
    <row r="5" customFormat="false" ht="15" hidden="false" customHeight="false" outlineLevel="0" collapsed="false">
      <c r="A5" s="88" t="s">
        <v>1080</v>
      </c>
      <c r="B5" s="89" t="n">
        <f aca="false">AVERAGE(C5:G5)</f>
        <v>0.663800750165136</v>
      </c>
      <c r="C5" s="90" t="n">
        <f aca="false">AVERAGE(H5:M5)</f>
        <v>0.685357831357911</v>
      </c>
      <c r="D5" s="90" t="n">
        <f aca="false">AVERAGE(N5:Q5)</f>
        <v>0.679436628169183</v>
      </c>
      <c r="E5" s="90" t="n">
        <f aca="false">AVERAGE(R5:T5)</f>
        <v>0.801427846883971</v>
      </c>
      <c r="F5" s="90" t="n">
        <f aca="false">AVERAGE(U5:W5)</f>
        <v>0.517620175438597</v>
      </c>
      <c r="G5" s="91" t="n">
        <f aca="false">AVERAGE(X5:AA5)</f>
        <v>0.635161268976016</v>
      </c>
      <c r="H5" s="90" t="n">
        <v>1</v>
      </c>
      <c r="I5" s="90" t="n">
        <v>0.428571428571429</v>
      </c>
      <c r="J5" s="90" t="n">
        <v>0</v>
      </c>
      <c r="K5" s="90" t="n">
        <v>1</v>
      </c>
      <c r="L5" s="90" t="n">
        <v>0.863226037695589</v>
      </c>
      <c r="M5" s="91" t="n">
        <v>0.820349521880447</v>
      </c>
      <c r="N5" s="89" t="n">
        <v>0.720928216321571</v>
      </c>
      <c r="O5" s="90" t="n">
        <v>0.957934938324735</v>
      </c>
      <c r="P5" s="90" t="n">
        <v>0.827603264441652</v>
      </c>
      <c r="Q5" s="91" t="n">
        <v>0.211280093588776</v>
      </c>
      <c r="R5" s="89" t="n">
        <v>0.67708722642954</v>
      </c>
      <c r="S5" s="90" t="n">
        <v>0.964736842105263</v>
      </c>
      <c r="T5" s="91" t="n">
        <v>0.762459472117109</v>
      </c>
      <c r="U5" s="89" t="n">
        <v>0.68421052631579</v>
      </c>
      <c r="V5" s="90" t="n">
        <v>0.665</v>
      </c>
      <c r="W5" s="91" t="n">
        <v>0.20365</v>
      </c>
      <c r="X5" s="89" t="n">
        <v>0.446058492565608</v>
      </c>
      <c r="Y5" s="29" t="n">
        <v>0.747896746916237</v>
      </c>
      <c r="Z5" s="90" t="n">
        <v>0.5</v>
      </c>
      <c r="AA5" s="90" t="n">
        <v>0.84668983642222</v>
      </c>
      <c r="AB5" s="87" t="n">
        <v>0.666666666666667</v>
      </c>
      <c r="AC5" s="87" t="n">
        <v>0.6676</v>
      </c>
      <c r="AD5" s="87" t="n">
        <v>0.6</v>
      </c>
      <c r="AE5" s="93" t="n">
        <v>0.750827885495554</v>
      </c>
      <c r="AF5" s="50" t="n">
        <v>0.6644</v>
      </c>
      <c r="AG5" s="94" t="n">
        <v>0.995172804149638</v>
      </c>
      <c r="AH5" s="87" t="n">
        <v>0.817363636363636</v>
      </c>
      <c r="AI5" s="87" t="n">
        <v>0.788666666666667</v>
      </c>
      <c r="AJ5" s="87" t="n">
        <v>0.811521739130435</v>
      </c>
      <c r="AK5" s="93" t="n">
        <v>0.75</v>
      </c>
      <c r="AL5" s="94" t="n">
        <v>0.680055456149637</v>
      </c>
      <c r="AM5" s="87" t="n">
        <v>0.8</v>
      </c>
      <c r="AN5" s="95" t="n">
        <v>999</v>
      </c>
      <c r="AO5" s="93" t="n">
        <v>0.510290909090909</v>
      </c>
      <c r="AP5" s="50" t="n">
        <v>0.58325</v>
      </c>
      <c r="AQ5" s="50" t="n">
        <v>0.940708279457133</v>
      </c>
      <c r="AR5" s="50" t="n">
        <v>0.981571428571428</v>
      </c>
      <c r="AS5" s="50" t="n">
        <v>0.642857142857143</v>
      </c>
      <c r="AT5" s="50" t="n">
        <v>0.63325</v>
      </c>
      <c r="AU5" s="50" t="n">
        <v>0.68125</v>
      </c>
      <c r="AV5" s="94" t="n">
        <v>0.710453965710945</v>
      </c>
      <c r="AW5" s="93" t="n">
        <v>0.827548807614338</v>
      </c>
      <c r="AX5" s="50" t="n">
        <v>0</v>
      </c>
      <c r="AY5" s="94" t="n">
        <v>0.23625</v>
      </c>
    </row>
    <row r="6" customFormat="false" ht="15" hidden="false" customHeight="false" outlineLevel="0" collapsed="false">
      <c r="A6" s="88" t="s">
        <v>1086</v>
      </c>
      <c r="B6" s="89" t="n">
        <f aca="false">AVERAGE(C6:G6)</f>
        <v>0.713270001469494</v>
      </c>
      <c r="C6" s="90" t="n">
        <f aca="false">AVERAGE(H6:M6)</f>
        <v>0.795106648431338</v>
      </c>
      <c r="D6" s="90" t="n">
        <f aca="false">AVERAGE(N6,P6)</f>
        <v>0.818781739173999</v>
      </c>
      <c r="E6" s="90" t="n">
        <f aca="false">AVERAGE(R6:T6)</f>
        <v>0.687815095361194</v>
      </c>
      <c r="F6" s="90" t="n">
        <f aca="false">AVERAGE(U6:W6)</f>
        <v>0.791808986434485</v>
      </c>
      <c r="G6" s="91" t="n">
        <f aca="false">AVERAGE(X6:AA6)</f>
        <v>0.472837537946453</v>
      </c>
      <c r="H6" s="90" t="n">
        <v>1</v>
      </c>
      <c r="I6" s="90" t="n">
        <v>1</v>
      </c>
      <c r="J6" s="90" t="n">
        <v>0.666666666666667</v>
      </c>
      <c r="K6" s="90" t="n">
        <v>0.75</v>
      </c>
      <c r="L6" s="90" t="n">
        <v>0.70679183998726</v>
      </c>
      <c r="M6" s="91" t="n">
        <v>0.647181383934101</v>
      </c>
      <c r="N6" s="89" t="n">
        <v>0.817641485799839</v>
      </c>
      <c r="O6" s="96" t="n">
        <v>999</v>
      </c>
      <c r="P6" s="90" t="n">
        <v>0.819921992548159</v>
      </c>
      <c r="Q6" s="92" t="n">
        <v>999</v>
      </c>
      <c r="R6" s="89" t="n">
        <v>0.455681504501518</v>
      </c>
      <c r="S6" s="90" t="n">
        <v>0.912105263157895</v>
      </c>
      <c r="T6" s="91" t="n">
        <v>0.695658518424168</v>
      </c>
      <c r="U6" s="89" t="n">
        <v>0.947368421052632</v>
      </c>
      <c r="V6" s="90" t="n">
        <v>0.5</v>
      </c>
      <c r="W6" s="91" t="n">
        <v>0.928058538250822</v>
      </c>
      <c r="X6" s="89" t="n">
        <v>0.665</v>
      </c>
      <c r="Y6" s="90" t="n">
        <v>0.0886251264881779</v>
      </c>
      <c r="Z6" s="90" t="n">
        <v>0.25</v>
      </c>
      <c r="AA6" s="90" t="n">
        <v>0.887725025297635</v>
      </c>
      <c r="AB6" s="87" t="n">
        <v>1</v>
      </c>
      <c r="AC6" s="87" t="n">
        <v>0.8325</v>
      </c>
      <c r="AD6" s="87" t="n">
        <v>0.8964375</v>
      </c>
      <c r="AE6" s="93" t="n">
        <v>0.579393348511915</v>
      </c>
      <c r="AF6" s="50" t="n">
        <v>0.6072</v>
      </c>
      <c r="AG6" s="94" t="n">
        <v>0.774833333333333</v>
      </c>
      <c r="AH6" s="87" t="n">
        <v>0.712692307692308</v>
      </c>
      <c r="AI6" s="87" t="n">
        <v>0.638666666666667</v>
      </c>
      <c r="AJ6" s="87" t="n">
        <v>0.881875</v>
      </c>
      <c r="AK6" s="93" t="n">
        <v>1</v>
      </c>
      <c r="AL6" s="94" t="n">
        <v>0.637218966949535</v>
      </c>
      <c r="AM6" s="87" t="n">
        <v>1</v>
      </c>
      <c r="AN6" s="87" t="n">
        <v>7</v>
      </c>
      <c r="AO6" s="93" t="n">
        <v>0.618663417251291</v>
      </c>
      <c r="AP6" s="97" t="n">
        <v>999</v>
      </c>
      <c r="AQ6" s="50" t="n">
        <v>0.527453019122091</v>
      </c>
      <c r="AR6" s="50" t="n">
        <v>0.6122</v>
      </c>
      <c r="AS6" s="50" t="n">
        <v>1</v>
      </c>
      <c r="AT6" s="50" t="n">
        <v>0.165</v>
      </c>
      <c r="AU6" s="50" t="n">
        <v>0.6106</v>
      </c>
      <c r="AV6" s="94" t="n">
        <v>0.588986072728897</v>
      </c>
      <c r="AW6" s="93" t="n">
        <v>0.774803824362606</v>
      </c>
      <c r="AX6" s="50" t="n">
        <v>1</v>
      </c>
      <c r="AY6" s="94" t="n">
        <v>0.8734</v>
      </c>
    </row>
    <row r="7" customFormat="false" ht="15" hidden="false" customHeight="false" outlineLevel="0" collapsed="false">
      <c r="A7" s="88" t="s">
        <v>1089</v>
      </c>
      <c r="B7" s="89" t="n">
        <f aca="false">AVERAGE(C7:G7)</f>
        <v>0.788539210600795</v>
      </c>
      <c r="C7" s="90" t="n">
        <f aca="false">AVERAGE(H7:M7)</f>
        <v>0.898718429973535</v>
      </c>
      <c r="D7" s="90" t="n">
        <f aca="false">AVERAGE(N7:Q7)</f>
        <v>0.549846148771367</v>
      </c>
      <c r="E7" s="90" t="n">
        <f aca="false">AVERAGE(R7:T7)</f>
        <v>0.798491015038513</v>
      </c>
      <c r="F7" s="90" t="n">
        <f aca="false">AVERAGE(U7:W7)</f>
        <v>0.930372291411335</v>
      </c>
      <c r="G7" s="91" t="n">
        <f aca="false">AVERAGE(X7:AA7)</f>
        <v>0.765268167809224</v>
      </c>
      <c r="H7" s="90" t="n">
        <v>0.904761904761905</v>
      </c>
      <c r="I7" s="90" t="n">
        <v>0.857142857142857</v>
      </c>
      <c r="J7" s="90" t="n">
        <v>1</v>
      </c>
      <c r="K7" s="90" t="n">
        <v>1</v>
      </c>
      <c r="L7" s="90" t="n">
        <v>0.810736005939273</v>
      </c>
      <c r="M7" s="90" t="n">
        <v>0.819669811997178</v>
      </c>
      <c r="N7" s="89" t="n">
        <v>0.467080723017416</v>
      </c>
      <c r="O7" s="90" t="n">
        <v>0.750755585148195</v>
      </c>
      <c r="P7" s="90" t="n">
        <v>0.672839782053998</v>
      </c>
      <c r="Q7" s="91" t="n">
        <v>0.308708504865859</v>
      </c>
      <c r="R7" s="90" t="n">
        <v>0.831216253129485</v>
      </c>
      <c r="S7" s="90" t="n">
        <v>1</v>
      </c>
      <c r="T7" s="90" t="n">
        <v>0.564256791986054</v>
      </c>
      <c r="U7" s="89" t="n">
        <v>1</v>
      </c>
      <c r="V7" s="90" t="n">
        <v>0.83</v>
      </c>
      <c r="W7" s="91" t="n">
        <v>0.961116874234005</v>
      </c>
      <c r="X7" s="90" t="n">
        <v>0.665</v>
      </c>
      <c r="Y7" s="90" t="n">
        <v>0.665</v>
      </c>
      <c r="Z7" s="90" t="n">
        <v>0.83</v>
      </c>
      <c r="AA7" s="90" t="n">
        <v>0.901072671236896</v>
      </c>
      <c r="AB7" s="87" t="n">
        <v>1</v>
      </c>
      <c r="AC7" s="87" t="n">
        <v>0.8325</v>
      </c>
      <c r="AD7" s="87" t="n">
        <v>1</v>
      </c>
      <c r="AE7" s="93" t="n">
        <v>0.800822298437256</v>
      </c>
      <c r="AF7" s="50" t="n">
        <v>0.905501739731654</v>
      </c>
      <c r="AG7" s="94" t="n">
        <v>0.938114285714286</v>
      </c>
      <c r="AH7" s="87" t="n">
        <v>0.8325</v>
      </c>
      <c r="AI7" s="87" t="n">
        <v>0.772</v>
      </c>
      <c r="AJ7" s="87" t="n">
        <v>0.965208333333333</v>
      </c>
      <c r="AK7" s="93" t="n">
        <v>1</v>
      </c>
      <c r="AL7" s="94" t="n">
        <v>0.774655804762747</v>
      </c>
      <c r="AM7" s="87" t="n">
        <v>0.8</v>
      </c>
      <c r="AN7" s="95" t="n">
        <v>999</v>
      </c>
      <c r="AO7" s="93" t="n">
        <v>0.526315340212732</v>
      </c>
      <c r="AP7" s="50" t="n">
        <v>0.102</v>
      </c>
      <c r="AQ7" s="50" t="n">
        <v>0.80823623288609</v>
      </c>
      <c r="AR7" s="50" t="n">
        <v>1</v>
      </c>
      <c r="AS7" s="50" t="n">
        <v>1</v>
      </c>
      <c r="AT7" s="50" t="n">
        <v>0.55675</v>
      </c>
      <c r="AU7" s="50" t="n">
        <v>0.67175</v>
      </c>
      <c r="AV7" s="94" t="n">
        <v>0.666435939014118</v>
      </c>
      <c r="AW7" s="93" t="n">
        <v>0.672669185985359</v>
      </c>
      <c r="AX7" s="50" t="n">
        <v>1</v>
      </c>
      <c r="AY7" s="94" t="n">
        <v>0.9435</v>
      </c>
    </row>
    <row r="8" customFormat="false" ht="15" hidden="false" customHeight="false" outlineLevel="0" collapsed="false">
      <c r="A8" s="88" t="s">
        <v>1093</v>
      </c>
      <c r="B8" s="89" t="n">
        <f aca="false">AVERAGE(C8:G8)</f>
        <v>0.765817039538772</v>
      </c>
      <c r="C8" s="90" t="n">
        <f aca="false">AVERAGE(H8:M8)</f>
        <v>0.906162999344007</v>
      </c>
      <c r="D8" s="90" t="n">
        <f aca="false">AVERAGE(N8:Q8)</f>
        <v>0.74076506954126</v>
      </c>
      <c r="E8" s="90" t="n">
        <f aca="false">AVERAGE(R8:T8)</f>
        <v>0.806987354870978</v>
      </c>
      <c r="F8" s="90" t="n">
        <f aca="false">AVERAGE(U8:W8)</f>
        <v>0.724621487378299</v>
      </c>
      <c r="G8" s="91" t="n">
        <f aca="false">AVERAGE(X8:AA8)</f>
        <v>0.650548286559317</v>
      </c>
      <c r="H8" s="90" t="n">
        <v>0.973684210526316</v>
      </c>
      <c r="I8" s="90" t="n">
        <v>0.857142857142857</v>
      </c>
      <c r="J8" s="90" t="n">
        <v>1</v>
      </c>
      <c r="K8" s="90" t="n">
        <v>1</v>
      </c>
      <c r="L8" s="90" t="n">
        <v>0.707443331643793</v>
      </c>
      <c r="M8" s="90" t="n">
        <v>0.898707596751075</v>
      </c>
      <c r="N8" s="89" t="n">
        <v>0.561767023129569</v>
      </c>
      <c r="O8" s="90" t="n">
        <v>0.664588284212037</v>
      </c>
      <c r="P8" s="90" t="n">
        <v>0.736704970823434</v>
      </c>
      <c r="Q8" s="91" t="n">
        <v>1</v>
      </c>
      <c r="R8" s="90" t="n">
        <v>0.777761311555974</v>
      </c>
      <c r="S8" s="90" t="n">
        <v>1</v>
      </c>
      <c r="T8" s="90" t="n">
        <v>0.643200753056961</v>
      </c>
      <c r="U8" s="89" t="n">
        <v>1</v>
      </c>
      <c r="V8" s="90" t="n">
        <v>0.7475</v>
      </c>
      <c r="W8" s="91" t="n">
        <v>0.426364462134897</v>
      </c>
      <c r="X8" s="90" t="n">
        <v>0.656874726047758</v>
      </c>
      <c r="Y8" s="90" t="n">
        <v>0.97710467112007</v>
      </c>
      <c r="Z8" s="90" t="n">
        <v>0.165</v>
      </c>
      <c r="AA8" s="90" t="n">
        <v>0.80321374906944</v>
      </c>
      <c r="AB8" s="87" t="n">
        <v>1</v>
      </c>
      <c r="AC8" s="87" t="n">
        <v>0.79412</v>
      </c>
      <c r="AD8" s="87" t="n">
        <v>0.6311875</v>
      </c>
      <c r="AE8" s="93" t="n">
        <v>0.75211138905449</v>
      </c>
      <c r="AF8" s="50" t="n">
        <v>0.7574</v>
      </c>
      <c r="AG8" s="94" t="n">
        <v>1.09928888888889</v>
      </c>
      <c r="AH8" s="87" t="n">
        <v>0.993</v>
      </c>
      <c r="AI8" s="87" t="n">
        <v>0.876875</v>
      </c>
      <c r="AJ8" s="87" t="n">
        <v>0.944375</v>
      </c>
      <c r="AK8" s="93" t="n">
        <v>0.75</v>
      </c>
      <c r="AL8" s="94" t="n">
        <v>0.71002695619263</v>
      </c>
      <c r="AM8" s="87" t="n">
        <v>1</v>
      </c>
      <c r="AN8" s="87" t="n">
        <v>0.623789782246923</v>
      </c>
      <c r="AO8" s="93" t="n">
        <v>0.642388759610557</v>
      </c>
      <c r="AP8" s="50" t="n">
        <v>0.4013</v>
      </c>
      <c r="AQ8" s="50" t="n">
        <v>1.25425</v>
      </c>
      <c r="AR8" s="50" t="n">
        <v>0.930857142857143</v>
      </c>
      <c r="AS8" s="50" t="n">
        <v>0.642857142857143</v>
      </c>
      <c r="AT8" s="50" t="n">
        <v>0.59475</v>
      </c>
      <c r="AU8" s="50" t="n">
        <v>0.6256</v>
      </c>
      <c r="AV8" s="94" t="n">
        <v>0.727429006474978</v>
      </c>
      <c r="AW8" s="93" t="n">
        <v>0.670533013833817</v>
      </c>
      <c r="AX8" s="50" t="n">
        <v>1</v>
      </c>
      <c r="AY8" s="94" t="n">
        <v>0.835418181818182</v>
      </c>
    </row>
    <row r="9" customFormat="false" ht="15" hidden="false" customHeight="false" outlineLevel="0" collapsed="false">
      <c r="A9" s="88" t="s">
        <v>1097</v>
      </c>
      <c r="B9" s="89" t="n">
        <f aca="false">AVERAGE(C9:G9)</f>
        <v>0.774439660499346</v>
      </c>
      <c r="C9" s="90" t="n">
        <f aca="false">AVERAGE(H9:M9)</f>
        <v>0.859075896757411</v>
      </c>
      <c r="D9" s="90" t="n">
        <f aca="false">AVERAGE(N9:Q9)</f>
        <v>0.873380679409352</v>
      </c>
      <c r="E9" s="90" t="n">
        <f aca="false">AVERAGE(R9:T9)</f>
        <v>0.84738386611808</v>
      </c>
      <c r="F9" s="90" t="n">
        <f aca="false">AVERAGE(U9:W9)</f>
        <v>0.680976140350877</v>
      </c>
      <c r="G9" s="91" t="n">
        <f aca="false">AVERAGE(X9:AA9)</f>
        <v>0.611381719861012</v>
      </c>
      <c r="H9" s="90" t="n">
        <v>1</v>
      </c>
      <c r="I9" s="90" t="n">
        <v>1</v>
      </c>
      <c r="J9" s="90" t="n">
        <v>1</v>
      </c>
      <c r="K9" s="90" t="n">
        <v>1</v>
      </c>
      <c r="L9" s="90" t="n">
        <v>0.46127213937529</v>
      </c>
      <c r="M9" s="90" t="n">
        <v>0.693183241169175</v>
      </c>
      <c r="N9" s="89" t="n">
        <v>0.830400197504832</v>
      </c>
      <c r="O9" s="90" t="n">
        <v>1</v>
      </c>
      <c r="P9" s="90" t="n">
        <v>0.663122520132575</v>
      </c>
      <c r="Q9" s="91" t="n">
        <v>1</v>
      </c>
      <c r="R9" s="90" t="n">
        <v>0.72734970396837</v>
      </c>
      <c r="S9" s="90" t="n">
        <v>0.876842105263158</v>
      </c>
      <c r="T9" s="90" t="n">
        <v>0.937959789122711</v>
      </c>
      <c r="U9" s="89" t="n">
        <v>0.947368421052632</v>
      </c>
      <c r="V9" s="90" t="n">
        <v>0.5</v>
      </c>
      <c r="W9" s="91" t="n">
        <v>0.59556</v>
      </c>
      <c r="X9" s="90" t="n">
        <v>0.665</v>
      </c>
      <c r="Y9" s="90" t="n">
        <v>0.665</v>
      </c>
      <c r="Z9" s="90" t="n">
        <v>0.443333333333333</v>
      </c>
      <c r="AA9" s="90" t="n">
        <v>0.672193546110713</v>
      </c>
      <c r="AB9" s="87" t="n">
        <v>1</v>
      </c>
      <c r="AC9" s="87" t="n">
        <v>0.8325</v>
      </c>
      <c r="AD9" s="87" t="n">
        <v>0.866666666666667</v>
      </c>
      <c r="AE9" s="93" t="n">
        <v>0.715285482277499</v>
      </c>
      <c r="AF9" s="50" t="n">
        <v>0.4868</v>
      </c>
      <c r="AG9" s="94" t="n">
        <v>0.974</v>
      </c>
      <c r="AH9" s="87" t="n">
        <v>0.757272727272727</v>
      </c>
      <c r="AI9" s="87" t="n">
        <v>0.889375</v>
      </c>
      <c r="AJ9" s="87" t="n">
        <v>0.902708333333333</v>
      </c>
      <c r="AK9" s="93" t="n">
        <v>0.5</v>
      </c>
      <c r="AL9" s="94" t="n">
        <v>0.591417326479805</v>
      </c>
      <c r="AM9" s="87" t="n">
        <v>1</v>
      </c>
      <c r="AN9" s="95" t="n">
        <v>999</v>
      </c>
      <c r="AO9" s="93" t="n">
        <v>0.593355555555556</v>
      </c>
      <c r="AP9" s="50" t="n">
        <v>0.7553</v>
      </c>
      <c r="AQ9" s="50" t="n">
        <v>0.139984176803771</v>
      </c>
      <c r="AR9" s="50" t="n">
        <v>0.97588</v>
      </c>
      <c r="AS9" s="50" t="n">
        <v>0.857142857142857</v>
      </c>
      <c r="AT9" s="50" t="n">
        <v>0.165</v>
      </c>
      <c r="AU9" s="50" t="n">
        <v>0.50434</v>
      </c>
      <c r="AV9" s="94" t="n">
        <v>0.570143227071741</v>
      </c>
      <c r="AW9" s="93" t="n">
        <v>0.578860710821644</v>
      </c>
      <c r="AX9" s="50" t="n">
        <v>1</v>
      </c>
      <c r="AY9" s="94" t="n">
        <v>0.791188888888889</v>
      </c>
    </row>
    <row r="10" customFormat="false" ht="15" hidden="false" customHeight="false" outlineLevel="0" collapsed="false">
      <c r="A10" s="88" t="s">
        <v>1099</v>
      </c>
      <c r="B10" s="89" t="n">
        <f aca="false">AVERAGE(C10:G10)</f>
        <v>0.775635991074564</v>
      </c>
      <c r="C10" s="90" t="n">
        <f aca="false">AVERAGE(H10:M10)</f>
        <v>0.938994087448493</v>
      </c>
      <c r="D10" s="90" t="n">
        <f aca="false">AVERAGE(N10,P10)</f>
        <v>0.623681637665716</v>
      </c>
      <c r="E10" s="90" t="n">
        <f aca="false">AVERAGE(R10:T10)</f>
        <v>0.799837775058919</v>
      </c>
      <c r="F10" s="90" t="n">
        <f aca="false">AVERAGE(U10:W10)</f>
        <v>0.797791455199691</v>
      </c>
      <c r="G10" s="91" t="n">
        <f aca="false">AVERAGE(X10:AA10)</f>
        <v>0.717875</v>
      </c>
      <c r="H10" s="90" t="n">
        <v>1</v>
      </c>
      <c r="I10" s="90" t="n">
        <v>1</v>
      </c>
      <c r="J10" s="90" t="n">
        <v>1</v>
      </c>
      <c r="K10" s="90" t="n">
        <v>1</v>
      </c>
      <c r="L10" s="90" t="n">
        <v>0.99808325697877</v>
      </c>
      <c r="M10" s="90" t="n">
        <v>0.635881267712189</v>
      </c>
      <c r="N10" s="89" t="n">
        <v>0.701918671852086</v>
      </c>
      <c r="O10" s="96" t="n">
        <v>999</v>
      </c>
      <c r="P10" s="90" t="n">
        <v>0.545444603479346</v>
      </c>
      <c r="Q10" s="92" t="n">
        <v>999</v>
      </c>
      <c r="R10" s="90" t="n">
        <v>0.818110719157683</v>
      </c>
      <c r="S10" s="90" t="n">
        <v>0.912105263157895</v>
      </c>
      <c r="T10" s="90" t="n">
        <v>0.669297342861179</v>
      </c>
      <c r="U10" s="89" t="n">
        <v>0.947368421052632</v>
      </c>
      <c r="V10" s="90" t="n">
        <v>0.5825</v>
      </c>
      <c r="W10" s="91" t="n">
        <v>0.863505944546439</v>
      </c>
      <c r="X10" s="90" t="n">
        <v>0.665</v>
      </c>
      <c r="Y10" s="90" t="n">
        <v>0.750666666666667</v>
      </c>
      <c r="Z10" s="90" t="n">
        <v>0.4975</v>
      </c>
      <c r="AA10" s="90" t="n">
        <v>0.958333333333333</v>
      </c>
      <c r="AB10" s="87" t="n">
        <v>1</v>
      </c>
      <c r="AC10" s="87" t="n">
        <v>0.8325</v>
      </c>
      <c r="AD10" s="87" t="n">
        <v>0.933333333333333</v>
      </c>
      <c r="AE10" s="93" t="n">
        <v>0.617305555555556</v>
      </c>
      <c r="AF10" s="50" t="n">
        <v>0.5825</v>
      </c>
      <c r="AG10" s="94" t="n">
        <v>1.00391111111111</v>
      </c>
      <c r="AH10" s="87" t="n">
        <v>0.916307692307693</v>
      </c>
      <c r="AI10" s="87" t="n">
        <v>0.870625</v>
      </c>
      <c r="AJ10" s="87" t="n">
        <v>0.944375</v>
      </c>
      <c r="AK10" s="93" t="n">
        <v>1</v>
      </c>
      <c r="AL10" s="94" t="n">
        <v>0.807809187849443</v>
      </c>
      <c r="AM10" s="87" t="n">
        <v>1</v>
      </c>
      <c r="AN10" s="87" t="n">
        <v>0.268841136836774</v>
      </c>
      <c r="AO10" s="93" t="n">
        <v>0.528396154445648</v>
      </c>
      <c r="AP10" s="97" t="n">
        <v>999</v>
      </c>
      <c r="AQ10" s="50" t="n">
        <v>1.5093</v>
      </c>
      <c r="AR10" s="50" t="n">
        <v>0.55</v>
      </c>
      <c r="AS10" s="50" t="n">
        <v>1</v>
      </c>
      <c r="AT10" s="50" t="n">
        <v>0.33</v>
      </c>
      <c r="AU10" s="50" t="n">
        <v>0.478</v>
      </c>
      <c r="AV10" s="94" t="n">
        <v>0.732616025740942</v>
      </c>
      <c r="AW10" s="93" t="n">
        <v>0.545444603479346</v>
      </c>
      <c r="AX10" s="50" t="n">
        <v>1</v>
      </c>
      <c r="AY10" s="94" t="n">
        <v>0.943333333333333</v>
      </c>
    </row>
    <row r="11" customFormat="false" ht="15" hidden="false" customHeight="false" outlineLevel="0" collapsed="false">
      <c r="A11" s="88" t="s">
        <v>1101</v>
      </c>
      <c r="B11" s="89" t="n">
        <f aca="false">AVERAGE(C11:G11)</f>
        <v>0.758955360055129</v>
      </c>
      <c r="C11" s="90" t="n">
        <f aca="false">AVERAGE(H11:M11)</f>
        <v>0.865762358534569</v>
      </c>
      <c r="D11" s="90" t="n">
        <f aca="false">AVERAGE(N11:Q11)</f>
        <v>0.85239870137116</v>
      </c>
      <c r="E11" s="90" t="n">
        <f aca="false">AVERAGE(R11:T11)</f>
        <v>0.741971973176806</v>
      </c>
      <c r="F11" s="90" t="n">
        <f aca="false">AVERAGE(U11:W11)</f>
        <v>0.611667904229341</v>
      </c>
      <c r="G11" s="91" t="n">
        <f aca="false">AVERAGE(X11:AA11)</f>
        <v>0.722975862963766</v>
      </c>
      <c r="H11" s="90" t="n">
        <v>0.882352941176471</v>
      </c>
      <c r="I11" s="90" t="n">
        <v>0.714285714285714</v>
      </c>
      <c r="J11" s="90" t="n">
        <v>1</v>
      </c>
      <c r="K11" s="90" t="n">
        <v>1</v>
      </c>
      <c r="L11" s="90" t="n">
        <v>0.770051253862932</v>
      </c>
      <c r="M11" s="90" t="n">
        <v>0.827884241882297</v>
      </c>
      <c r="N11" s="89" t="n">
        <v>0.900329566289032</v>
      </c>
      <c r="O11" s="90" t="n">
        <v>0.883718336202575</v>
      </c>
      <c r="P11" s="90" t="n">
        <v>0.625546902993033</v>
      </c>
      <c r="Q11" s="91" t="n">
        <v>1</v>
      </c>
      <c r="R11" s="90" t="n">
        <v>0.651782548565829</v>
      </c>
      <c r="S11" s="90" t="n">
        <v>0.894736842105263</v>
      </c>
      <c r="T11" s="90" t="n">
        <v>0.679396528859327</v>
      </c>
      <c r="U11" s="89" t="n">
        <v>0.947368421052632</v>
      </c>
      <c r="V11" s="90" t="n">
        <v>0.5825</v>
      </c>
      <c r="W11" s="91" t="n">
        <v>0.305135291635392</v>
      </c>
      <c r="X11" s="90" t="n">
        <v>0.665</v>
      </c>
      <c r="Y11" s="90" t="n">
        <v>1</v>
      </c>
      <c r="Z11" s="90" t="n">
        <v>0.5</v>
      </c>
      <c r="AA11" s="90" t="n">
        <v>0.726903451855064</v>
      </c>
      <c r="AB11" s="87" t="n">
        <v>1</v>
      </c>
      <c r="AC11" s="87" t="n">
        <v>0.69475</v>
      </c>
      <c r="AD11" s="87" t="n">
        <v>0.59025</v>
      </c>
      <c r="AE11" s="93" t="n">
        <v>0.606562837038643</v>
      </c>
      <c r="AF11" s="50" t="n">
        <v>0.5388</v>
      </c>
      <c r="AG11" s="94" t="n">
        <v>1.01721111111111</v>
      </c>
      <c r="AH11" s="87" t="n">
        <v>0.928571428571429</v>
      </c>
      <c r="AI11" s="87" t="n">
        <v>0.8675</v>
      </c>
      <c r="AJ11" s="87" t="n">
        <v>0.858085106382979</v>
      </c>
      <c r="AK11" s="93" t="n">
        <v>0.666666666666667</v>
      </c>
      <c r="AL11" s="94" t="n">
        <v>0.765558213388557</v>
      </c>
      <c r="AM11" s="87" t="n">
        <v>1</v>
      </c>
      <c r="AN11" s="95" t="n">
        <v>999</v>
      </c>
      <c r="AO11" s="93" t="n">
        <v>0.533774506907957</v>
      </c>
      <c r="AP11" s="50" t="n">
        <v>0.231</v>
      </c>
      <c r="AQ11" s="50" t="n">
        <v>0.976479263155471</v>
      </c>
      <c r="AR11" s="50" t="n">
        <v>0.836571428571429</v>
      </c>
      <c r="AS11" s="50" t="n">
        <v>0.642857142857143</v>
      </c>
      <c r="AT11" s="50" t="n">
        <v>0.5825</v>
      </c>
      <c r="AU11" s="50" t="n">
        <v>0.7122</v>
      </c>
      <c r="AV11" s="94" t="n">
        <v>0.645054620213143</v>
      </c>
      <c r="AW11" s="93" t="n">
        <v>0.577402714932127</v>
      </c>
      <c r="AX11" s="50" t="n">
        <v>1</v>
      </c>
      <c r="AY11" s="94" t="n">
        <v>0.8005</v>
      </c>
    </row>
    <row r="12" customFormat="false" ht="15" hidden="false" customHeight="false" outlineLevel="0" collapsed="false">
      <c r="A12" s="88" t="s">
        <v>1104</v>
      </c>
      <c r="B12" s="89" t="n">
        <f aca="false">AVERAGE(C12:G12)</f>
        <v>0.819758495945857</v>
      </c>
      <c r="C12" s="90" t="n">
        <f aca="false">AVERAGE(H12:M12)</f>
        <v>0.912194833100927</v>
      </c>
      <c r="D12" s="90" t="n">
        <f aca="false">AVERAGE(N12:Q12)</f>
        <v>0.733620352775472</v>
      </c>
      <c r="E12" s="90" t="n">
        <f aca="false">AVERAGE(R12:T12)</f>
        <v>0.829689814464189</v>
      </c>
      <c r="F12" s="90" t="n">
        <f aca="false">AVERAGE(U12:W12)</f>
        <v>0.847642822323068</v>
      </c>
      <c r="G12" s="91" t="n">
        <f aca="false">AVERAGE(X12:AA12)</f>
        <v>0.775644657065627</v>
      </c>
      <c r="H12" s="90" t="n">
        <v>1</v>
      </c>
      <c r="I12" s="90" t="n">
        <v>1</v>
      </c>
      <c r="J12" s="90" t="n">
        <v>1</v>
      </c>
      <c r="K12" s="90" t="n">
        <v>1</v>
      </c>
      <c r="L12" s="29" t="n">
        <v>0.619166387621934</v>
      </c>
      <c r="M12" s="29" t="n">
        <v>0.854002610983628</v>
      </c>
      <c r="N12" s="89" t="n">
        <v>0.3087283369507</v>
      </c>
      <c r="O12" s="90" t="n">
        <v>0.765118634521766</v>
      </c>
      <c r="P12" s="90" t="n">
        <v>0.860634439629422</v>
      </c>
      <c r="Q12" s="91" t="n">
        <v>1</v>
      </c>
      <c r="R12" s="90" t="n">
        <v>0.819796389553344</v>
      </c>
      <c r="S12" s="90" t="n">
        <v>0.982105263157895</v>
      </c>
      <c r="T12" s="90" t="n">
        <v>0.687167790681326</v>
      </c>
      <c r="U12" s="89" t="n">
        <v>0.947368421052632</v>
      </c>
      <c r="V12" s="90" t="n">
        <v>0.7475</v>
      </c>
      <c r="W12" s="91" t="n">
        <v>0.848060045916571</v>
      </c>
      <c r="X12" s="90" t="n">
        <v>0.56083849842043</v>
      </c>
      <c r="Y12" s="90" t="n">
        <v>1</v>
      </c>
      <c r="Z12" s="90" t="n">
        <v>0.663333333333333</v>
      </c>
      <c r="AA12" s="90" t="n">
        <v>0.878406796508745</v>
      </c>
      <c r="AB12" s="87" t="n">
        <v>1</v>
      </c>
      <c r="AC12" s="87" t="n">
        <v>0.736503099052258</v>
      </c>
      <c r="AD12" s="87" t="n">
        <v>0.89975</v>
      </c>
      <c r="AE12" s="93" t="n">
        <v>0.853972257556122</v>
      </c>
      <c r="AF12" s="50" t="n">
        <v>0.9024</v>
      </c>
      <c r="AG12" s="94" t="n">
        <v>1.0786875</v>
      </c>
      <c r="AH12" s="87" t="n">
        <v>0.971666666666667</v>
      </c>
      <c r="AI12" s="87" t="n">
        <v>0.794</v>
      </c>
      <c r="AJ12" s="87" t="n">
        <v>0.972083333333333</v>
      </c>
      <c r="AK12" s="93" t="n">
        <v>1</v>
      </c>
      <c r="AL12" s="94" t="n">
        <v>0.687230312146109</v>
      </c>
      <c r="AM12" s="87" t="n">
        <v>1</v>
      </c>
      <c r="AN12" s="95" t="n">
        <v>999</v>
      </c>
      <c r="AO12" s="93" t="n">
        <v>0.567490715644342</v>
      </c>
      <c r="AP12" s="50" t="n">
        <v>0.205</v>
      </c>
      <c r="AQ12" s="50" t="n">
        <v>0.934631270566999</v>
      </c>
      <c r="AR12" s="50" t="n">
        <v>0.970428571428571</v>
      </c>
      <c r="AS12" s="50" t="n">
        <v>1</v>
      </c>
      <c r="AT12" s="50" t="n">
        <v>0.64825</v>
      </c>
      <c r="AU12" s="50" t="n">
        <v>0.7542</v>
      </c>
      <c r="AV12" s="94" t="n">
        <v>0.72571436537713</v>
      </c>
      <c r="AW12" s="93" t="n">
        <v>0.825793049536778</v>
      </c>
      <c r="AX12" s="50" t="n">
        <v>1</v>
      </c>
      <c r="AY12" s="94" t="n">
        <v>0.856181818181818</v>
      </c>
    </row>
    <row r="13" customFormat="false" ht="13.5" hidden="false" customHeight="true" outlineLevel="0" collapsed="false">
      <c r="A13" s="88" t="s">
        <v>1180</v>
      </c>
      <c r="B13" s="89" t="n">
        <f aca="false">AVERAGE(C13:G13)</f>
        <v>0.784784334300706</v>
      </c>
      <c r="C13" s="90" t="n">
        <f aca="false">AVERAGE(H13:M13)</f>
        <v>0.760520792641379</v>
      </c>
      <c r="D13" s="90" t="n">
        <f aca="false">AVERAGE(N13:Q13)</f>
        <v>0.947590806823967</v>
      </c>
      <c r="E13" s="90" t="n">
        <f aca="false">AVERAGE(R13:T13)</f>
        <v>0.708738796759674</v>
      </c>
      <c r="F13" s="90" t="n">
        <f aca="false">AVERAGE(U13:W13)</f>
        <v>0.746606735691653</v>
      </c>
      <c r="G13" s="91" t="n">
        <f aca="false">AVERAGE(X13:AA13)</f>
        <v>0.760464539586859</v>
      </c>
      <c r="H13" s="90" t="n">
        <v>0.75</v>
      </c>
      <c r="I13" s="90" t="n">
        <v>0.714285714285714</v>
      </c>
      <c r="J13" s="90" t="n">
        <v>0.666666666666667</v>
      </c>
      <c r="K13" s="90" t="n">
        <v>1</v>
      </c>
      <c r="L13" s="90" t="n">
        <v>0.743580924076184</v>
      </c>
      <c r="M13" s="90" t="n">
        <v>0.688591450819712</v>
      </c>
      <c r="N13" s="89" t="n">
        <v>0.814603442072044</v>
      </c>
      <c r="O13" s="90" t="n">
        <v>0.975759785223824</v>
      </c>
      <c r="P13" s="90" t="n">
        <v>1</v>
      </c>
      <c r="Q13" s="91" t="n">
        <v>1</v>
      </c>
      <c r="R13" s="90" t="n">
        <v>0.776937547061652</v>
      </c>
      <c r="S13" s="90" t="n">
        <v>0.543684210526316</v>
      </c>
      <c r="T13" s="90" t="n">
        <v>0.805594632691053</v>
      </c>
      <c r="U13" s="89" t="n">
        <v>0.473684210526316</v>
      </c>
      <c r="V13" s="90" t="n">
        <v>0.83</v>
      </c>
      <c r="W13" s="91" t="n">
        <v>0.936135996548642</v>
      </c>
      <c r="X13" s="90" t="n">
        <v>0.553333333333333</v>
      </c>
      <c r="Y13" s="90" t="n">
        <v>0.659495299327106</v>
      </c>
      <c r="Z13" s="90" t="n">
        <v>0.83</v>
      </c>
      <c r="AA13" s="90" t="n">
        <v>0.999029525686997</v>
      </c>
      <c r="AB13" s="87" t="n">
        <v>0.4</v>
      </c>
      <c r="AC13" s="87" t="n">
        <v>0.664566660698523</v>
      </c>
      <c r="AD13" s="87" t="n">
        <v>0.866666666666667</v>
      </c>
      <c r="AE13" s="93" t="n">
        <v>0.834245667980898</v>
      </c>
      <c r="AF13" s="50" t="n">
        <v>0.8646</v>
      </c>
      <c r="AG13" s="94" t="n">
        <v>0.97096</v>
      </c>
      <c r="AH13" s="87" t="n">
        <v>0.5815</v>
      </c>
      <c r="AI13" s="87" t="n">
        <v>0.855066666666667</v>
      </c>
      <c r="AJ13" s="87" t="n">
        <v>0.737446808510638</v>
      </c>
      <c r="AK13" s="93" t="n">
        <v>1</v>
      </c>
      <c r="AL13" s="94" t="n">
        <v>0.755654096835653</v>
      </c>
      <c r="AM13" s="87" t="n">
        <v>1</v>
      </c>
      <c r="AN13" s="95" t="n">
        <v>999</v>
      </c>
      <c r="AO13" s="93" t="n">
        <v>0.601044329881975</v>
      </c>
      <c r="AP13" s="50" t="n">
        <v>0.9535</v>
      </c>
      <c r="AQ13" s="50" t="n">
        <v>0.943730489481155</v>
      </c>
      <c r="AR13" s="50" t="n">
        <v>0.98375</v>
      </c>
      <c r="AS13" s="50" t="n">
        <v>0.714285714285714</v>
      </c>
      <c r="AT13" s="50" t="n">
        <v>0.83</v>
      </c>
      <c r="AU13" s="50" t="n">
        <v>0.6656</v>
      </c>
      <c r="AV13" s="94" t="n">
        <v>0.813130076235549</v>
      </c>
      <c r="AW13" s="93" t="n">
        <v>1.16946308724832</v>
      </c>
      <c r="AX13" s="50" t="n">
        <v>0</v>
      </c>
      <c r="AY13" s="94" t="n">
        <v>0.3</v>
      </c>
    </row>
    <row r="14" customFormat="false" ht="15" hidden="false" customHeight="false" outlineLevel="0" collapsed="false">
      <c r="A14" s="88" t="s">
        <v>1111</v>
      </c>
      <c r="B14" s="89" t="n">
        <f aca="false">AVERAGE(C14:G14)</f>
        <v>0.737240604618197</v>
      </c>
      <c r="C14" s="90" t="n">
        <f aca="false">AVERAGE(H14:M14)</f>
        <v>0.850108034296638</v>
      </c>
      <c r="D14" s="90" t="n">
        <f aca="false">AVERAGE(N14:Q14)</f>
        <v>0.635457882269311</v>
      </c>
      <c r="E14" s="90" t="n">
        <f aca="false">AVERAGE(R14:T14)</f>
        <v>0.760943010240515</v>
      </c>
      <c r="F14" s="90" t="n">
        <f aca="false">AVERAGE(U14:W14)</f>
        <v>0.821515337593706</v>
      </c>
      <c r="G14" s="91" t="n">
        <f aca="false">AVERAGE(X14:AA14)</f>
        <v>0.618178758690815</v>
      </c>
      <c r="H14" s="90" t="n">
        <v>0.857142857142857</v>
      </c>
      <c r="I14" s="90" t="n">
        <v>0.714285714285714</v>
      </c>
      <c r="J14" s="90" t="n">
        <v>1</v>
      </c>
      <c r="K14" s="90" t="n">
        <v>1</v>
      </c>
      <c r="L14" s="90" t="n">
        <v>0.733173451849549</v>
      </c>
      <c r="M14" s="90" t="n">
        <v>0.796046182501706</v>
      </c>
      <c r="N14" s="89" t="n">
        <v>0.57974658311579</v>
      </c>
      <c r="O14" s="90" t="n">
        <v>0.744028786815799</v>
      </c>
      <c r="P14" s="90" t="n">
        <v>0.768689701356178</v>
      </c>
      <c r="Q14" s="91" t="n">
        <v>0.449366457789475</v>
      </c>
      <c r="R14" s="90" t="n">
        <v>0.759577970757193</v>
      </c>
      <c r="S14" s="90" t="n">
        <v>0.894736842105263</v>
      </c>
      <c r="T14" s="90" t="n">
        <v>0.628514217859089</v>
      </c>
      <c r="U14" s="89" t="n">
        <v>0.947368421052632</v>
      </c>
      <c r="V14" s="90" t="n">
        <v>0.665</v>
      </c>
      <c r="W14" s="98" t="n">
        <v>0.852177591728487</v>
      </c>
      <c r="X14" s="90" t="n">
        <v>0.665</v>
      </c>
      <c r="Y14" s="90" t="n">
        <v>0.28237279321158</v>
      </c>
      <c r="Z14" s="90" t="n">
        <v>0.75</v>
      </c>
      <c r="AA14" s="90" t="n">
        <v>0.77534224155168</v>
      </c>
      <c r="AB14" s="87" t="n">
        <v>1</v>
      </c>
      <c r="AC14" s="87" t="n">
        <v>0.8325</v>
      </c>
      <c r="AD14" s="87" t="n">
        <v>0.933333333333333</v>
      </c>
      <c r="AE14" s="93" t="n">
        <v>0.479527069086176</v>
      </c>
      <c r="AF14" s="50" t="n">
        <v>0.3356</v>
      </c>
      <c r="AG14" s="94" t="n">
        <v>0.915825</v>
      </c>
      <c r="AH14" s="87" t="n">
        <v>0.794928571428571</v>
      </c>
      <c r="AI14" s="87" t="n">
        <v>0.86125</v>
      </c>
      <c r="AJ14" s="87" t="n">
        <v>0.861041666666667</v>
      </c>
      <c r="AK14" s="93" t="n">
        <v>0.75</v>
      </c>
      <c r="AL14" s="94" t="n">
        <v>0.703539424078148</v>
      </c>
      <c r="AM14" s="87" t="n">
        <v>1</v>
      </c>
      <c r="AN14" s="95" t="n">
        <v>999</v>
      </c>
      <c r="AO14" s="93" t="n">
        <v>0.525904562566236</v>
      </c>
      <c r="AP14" s="97" t="n">
        <v>999</v>
      </c>
      <c r="AQ14" s="50" t="n">
        <v>0.632754377806843</v>
      </c>
      <c r="AR14" s="50" t="n">
        <v>0.860285714285714</v>
      </c>
      <c r="AS14" s="50" t="n">
        <v>1</v>
      </c>
      <c r="AT14" s="50" t="n">
        <v>0.42475</v>
      </c>
      <c r="AU14" s="50" t="n">
        <v>0.6578</v>
      </c>
      <c r="AV14" s="94" t="n">
        <v>0.683582442443132</v>
      </c>
      <c r="AW14" s="93" t="n">
        <v>0.841078753065923</v>
      </c>
      <c r="AX14" s="50" t="n">
        <v>1</v>
      </c>
      <c r="AY14" s="94" t="n">
        <v>0.927375</v>
      </c>
    </row>
    <row r="15" customFormat="false" ht="15" hidden="false" customHeight="false" outlineLevel="0" collapsed="false">
      <c r="A15" s="88" t="s">
        <v>1116</v>
      </c>
      <c r="B15" s="89" t="n">
        <f aca="false">AVERAGE(C15:G15)</f>
        <v>0.752013221986137</v>
      </c>
      <c r="C15" s="90" t="n">
        <f aca="false">AVERAGE(H15:M15)</f>
        <v>0.667480972606469</v>
      </c>
      <c r="D15" s="90" t="n">
        <f aca="false">AVERAGE(N15:Q15)</f>
        <v>0.973563332989084</v>
      </c>
      <c r="E15" s="90" t="n">
        <f aca="false">AVERAGE(R15:T15)</f>
        <v>0.700202394908011</v>
      </c>
      <c r="F15" s="90" t="n">
        <f aca="false">AVERAGE(U15:W15)</f>
        <v>0.640526418986</v>
      </c>
      <c r="G15" s="91" t="n">
        <f aca="false">AVERAGE(X15:AA15)</f>
        <v>0.778292990441121</v>
      </c>
      <c r="H15" s="90" t="n">
        <v>0.184210526315789</v>
      </c>
      <c r="I15" s="90" t="n">
        <v>0.428571428571429</v>
      </c>
      <c r="J15" s="90" t="n">
        <v>1</v>
      </c>
      <c r="K15" s="90" t="n">
        <v>1</v>
      </c>
      <c r="L15" s="90" t="n">
        <v>0.694819315236182</v>
      </c>
      <c r="M15" s="90" t="n">
        <v>0.697284565515412</v>
      </c>
      <c r="N15" s="89" t="n">
        <v>0.968608225852157</v>
      </c>
      <c r="O15" s="90" t="n">
        <v>0.938870921753482</v>
      </c>
      <c r="P15" s="90" t="n">
        <v>0.986774184350696</v>
      </c>
      <c r="Q15" s="91" t="n">
        <v>1</v>
      </c>
      <c r="R15" s="90" t="n">
        <v>0.720645106104179</v>
      </c>
      <c r="S15" s="90" t="n">
        <v>0.455789473684211</v>
      </c>
      <c r="T15" s="90" t="n">
        <v>0.924172604935643</v>
      </c>
      <c r="U15" s="89" t="n">
        <v>0.909090909090909</v>
      </c>
      <c r="V15" s="90" t="n">
        <v>0.58</v>
      </c>
      <c r="W15" s="91" t="n">
        <v>0.432488347867092</v>
      </c>
      <c r="X15" s="90" t="n">
        <v>1</v>
      </c>
      <c r="Y15" s="90" t="n">
        <v>0.571881654513324</v>
      </c>
      <c r="Z15" s="90" t="n">
        <v>0.886666666666667</v>
      </c>
      <c r="AA15" s="90" t="n">
        <v>0.654623640584494</v>
      </c>
      <c r="AB15" s="87" t="n">
        <v>1</v>
      </c>
      <c r="AC15" s="87" t="n">
        <v>0.524920399804276</v>
      </c>
      <c r="AD15" s="87" t="n">
        <v>0.46</v>
      </c>
      <c r="AE15" s="93" t="n">
        <v>0.727899184350696</v>
      </c>
      <c r="AF15" s="50" t="n">
        <v>0.7174</v>
      </c>
      <c r="AG15" s="94" t="n">
        <v>1.05266666666667</v>
      </c>
      <c r="AH15" s="87" t="n">
        <v>0.644230769230769</v>
      </c>
      <c r="AI15" s="87" t="n">
        <v>0.634615384615385</v>
      </c>
      <c r="AJ15" s="87" t="n">
        <v>0.577777777777778</v>
      </c>
      <c r="AK15" s="93" t="n">
        <v>0.333333333333333</v>
      </c>
      <c r="AL15" s="94" t="n">
        <v>0.698502876912151</v>
      </c>
      <c r="AM15" s="87" t="n">
        <v>1</v>
      </c>
      <c r="AN15" s="95" t="n">
        <v>999</v>
      </c>
      <c r="AO15" s="93" t="n">
        <v>0.485956682318407</v>
      </c>
      <c r="AP15" s="50" t="n">
        <v>0.888</v>
      </c>
      <c r="AQ15" s="50" t="n">
        <v>0.9482</v>
      </c>
      <c r="AR15" s="50" t="n">
        <v>0.896</v>
      </c>
      <c r="AS15" s="50" t="n">
        <v>0.692307692307692</v>
      </c>
      <c r="AT15" s="50" t="n">
        <v>0.88425</v>
      </c>
      <c r="AU15" s="50" t="n">
        <v>0.6438</v>
      </c>
      <c r="AV15" s="94" t="n">
        <v>0.776930624946586</v>
      </c>
      <c r="AW15" s="93" t="n">
        <v>0.98325</v>
      </c>
      <c r="AX15" s="97" t="n">
        <v>999</v>
      </c>
      <c r="AY15" s="94" t="n">
        <v>0.8676</v>
      </c>
    </row>
    <row r="16" customFormat="false" ht="15" hidden="false" customHeight="false" outlineLevel="0" collapsed="false">
      <c r="A16" s="88" t="s">
        <v>1117</v>
      </c>
      <c r="B16" s="89" t="n">
        <f aca="false">AVERAGE(C16:G16)</f>
        <v>0.864353235141412</v>
      </c>
      <c r="C16" s="90" t="n">
        <f aca="false">AVERAGE(H16:M16)</f>
        <v>0.87366077666456</v>
      </c>
      <c r="D16" s="90" t="n">
        <f aca="false">AVERAGE(N16:Q16)</f>
        <v>0.993326846326637</v>
      </c>
      <c r="E16" s="90" t="n">
        <f aca="false">AVERAGE(R16:T16)</f>
        <v>0.836631263175955</v>
      </c>
      <c r="F16" s="90" t="n">
        <f aca="false">AVERAGE(U16:W16)</f>
        <v>0.921371202809299</v>
      </c>
      <c r="G16" s="91" t="n">
        <f aca="false">AVERAGE(X16:AA16)</f>
        <v>0.696776086730608</v>
      </c>
      <c r="H16" s="90" t="n">
        <v>0.804347826086956</v>
      </c>
      <c r="I16" s="90" t="n">
        <v>1</v>
      </c>
      <c r="J16" s="90" t="n">
        <v>1</v>
      </c>
      <c r="K16" s="90" t="n">
        <v>1</v>
      </c>
      <c r="L16" s="90" t="n">
        <v>0.680630822312497</v>
      </c>
      <c r="M16" s="90" t="n">
        <v>0.756986011587909</v>
      </c>
      <c r="N16" s="89" t="n">
        <v>1</v>
      </c>
      <c r="O16" s="90" t="n">
        <v>1</v>
      </c>
      <c r="P16" s="90" t="n">
        <v>0.979980538979912</v>
      </c>
      <c r="Q16" s="92"/>
      <c r="R16" s="90" t="n">
        <v>0.826096197451953</v>
      </c>
      <c r="S16" s="90" t="n">
        <v>0.789473684210526</v>
      </c>
      <c r="T16" s="90" t="n">
        <v>0.894323907865386</v>
      </c>
      <c r="U16" s="89" t="n">
        <v>0.947368421052632</v>
      </c>
      <c r="V16" s="90" t="n">
        <v>0.915</v>
      </c>
      <c r="W16" s="91" t="n">
        <v>0.901745187375266</v>
      </c>
      <c r="X16" s="90" t="n">
        <v>0.83</v>
      </c>
      <c r="Y16" s="90" t="n">
        <v>0.403782724996742</v>
      </c>
      <c r="Z16" s="90" t="n">
        <v>0.553333333333333</v>
      </c>
      <c r="AA16" s="90" t="n">
        <v>0.999988288592355</v>
      </c>
      <c r="AB16" s="87" t="n">
        <v>1</v>
      </c>
      <c r="AC16" s="87" t="n">
        <v>0.75</v>
      </c>
      <c r="AD16" s="87" t="n">
        <v>0.91</v>
      </c>
      <c r="AE16" s="93" t="n">
        <v>0.962303340476188</v>
      </c>
      <c r="AF16" s="50" t="n">
        <v>0.9998</v>
      </c>
      <c r="AG16" s="94" t="n">
        <v>1.07375454545455</v>
      </c>
      <c r="AH16" s="87" t="n">
        <v>0.662692307692308</v>
      </c>
      <c r="AI16" s="87" t="n">
        <v>0.636428571428571</v>
      </c>
      <c r="AJ16" s="87" t="n">
        <v>0.886382978723404</v>
      </c>
      <c r="AK16" s="93" t="n">
        <v>1</v>
      </c>
      <c r="AL16" s="94" t="n">
        <v>0.735066017927381</v>
      </c>
      <c r="AM16" s="87" t="n">
        <v>1</v>
      </c>
      <c r="AN16" s="95" t="n">
        <v>999</v>
      </c>
      <c r="AO16" s="93" t="n">
        <v>0.601586384461865</v>
      </c>
      <c r="AP16" s="50" t="n">
        <v>0.5648</v>
      </c>
      <c r="AQ16" s="50" t="n">
        <v>0.9242</v>
      </c>
      <c r="AR16" s="50" t="n">
        <v>0.995714285714286</v>
      </c>
      <c r="AS16" s="50" t="n">
        <v>1</v>
      </c>
      <c r="AT16" s="50" t="n">
        <v>0.915</v>
      </c>
      <c r="AU16" s="50" t="n">
        <v>0.6424</v>
      </c>
      <c r="AV16" s="94" t="n">
        <v>0.806242952882307</v>
      </c>
      <c r="AW16" s="93" t="n">
        <v>0.97475</v>
      </c>
      <c r="AX16" s="50" t="n">
        <v>1</v>
      </c>
      <c r="AY16" s="94" t="n">
        <v>0.9294</v>
      </c>
    </row>
    <row r="17" customFormat="false" ht="15.75" hidden="false" customHeight="false" outlineLevel="0" collapsed="false">
      <c r="A17" s="99" t="s">
        <v>1119</v>
      </c>
      <c r="B17" s="100" t="n">
        <f aca="false">AVERAGE(C17:G17)</f>
        <v>0.725940992238617</v>
      </c>
      <c r="C17" s="101" t="n">
        <f aca="false">AVERAGE(H17:M17)</f>
        <v>0.716199902145282</v>
      </c>
      <c r="D17" s="101" t="n">
        <f aca="false">AVERAGE(N17:Q17)</f>
        <v>0.826261562705262</v>
      </c>
      <c r="E17" s="101" t="n">
        <f aca="false">AVERAGE(R17:T17)</f>
        <v>0.710467285768669</v>
      </c>
      <c r="F17" s="101" t="n">
        <f aca="false">AVERAGE(U17:W17)</f>
        <v>0.596983269219486</v>
      </c>
      <c r="G17" s="102" t="n">
        <f aca="false">AVERAGE(X17:AA17)</f>
        <v>0.779792941354386</v>
      </c>
      <c r="H17" s="101" t="n">
        <v>0.857142857142857</v>
      </c>
      <c r="I17" s="101" t="n">
        <v>0.857142857142857</v>
      </c>
      <c r="J17" s="101" t="n">
        <v>0.333333333333333</v>
      </c>
      <c r="K17" s="101" t="n">
        <v>0.8125</v>
      </c>
      <c r="L17" s="103" t="n">
        <v>0.745870360423714</v>
      </c>
      <c r="M17" s="103" t="n">
        <v>0.691210004828931</v>
      </c>
      <c r="N17" s="100" t="n">
        <v>0.558977707764847</v>
      </c>
      <c r="O17" s="101" t="n">
        <v>0.940391378827718</v>
      </c>
      <c r="P17" s="101" t="n">
        <v>0.805677164228483</v>
      </c>
      <c r="Q17" s="102" t="n">
        <v>1</v>
      </c>
      <c r="R17" s="101" t="n">
        <v>0.613438650323154</v>
      </c>
      <c r="S17" s="101" t="n">
        <v>0.842105263157895</v>
      </c>
      <c r="T17" s="101" t="n">
        <v>0.675857943824958</v>
      </c>
      <c r="U17" s="100" t="n">
        <v>0.68421052631579</v>
      </c>
      <c r="V17" s="101" t="n">
        <v>0.25</v>
      </c>
      <c r="W17" s="102" t="n">
        <v>0.856739281342668</v>
      </c>
      <c r="X17" s="101" t="n">
        <v>0.665</v>
      </c>
      <c r="Y17" s="101" t="n">
        <v>1</v>
      </c>
      <c r="Z17" s="101" t="n">
        <v>0.4975</v>
      </c>
      <c r="AA17" s="101" t="n">
        <v>0.956671765417545</v>
      </c>
      <c r="AB17" s="104" t="n">
        <v>0.666666666666667</v>
      </c>
      <c r="AC17" s="104" t="n">
        <v>0.8325</v>
      </c>
      <c r="AD17" s="104" t="n">
        <v>0.58225</v>
      </c>
      <c r="AE17" s="105" t="n">
        <v>0.716673872155918</v>
      </c>
      <c r="AF17" s="106" t="n">
        <v>0.7488</v>
      </c>
      <c r="AG17" s="107" t="n">
        <v>0.988909090909091</v>
      </c>
      <c r="AH17" s="104" t="n">
        <v>0.757272727272727</v>
      </c>
      <c r="AI17" s="104" t="n">
        <v>0.755</v>
      </c>
      <c r="AJ17" s="104" t="n">
        <v>0.71</v>
      </c>
      <c r="AK17" s="105" t="n">
        <v>0.875</v>
      </c>
      <c r="AL17" s="107" t="n">
        <v>0.705864769591155</v>
      </c>
      <c r="AM17" s="104" t="n">
        <v>1</v>
      </c>
      <c r="AN17" s="108" t="n">
        <v>999</v>
      </c>
      <c r="AO17" s="105" t="n">
        <v>0.458150888121224</v>
      </c>
      <c r="AP17" s="106" t="n">
        <v>0.0583</v>
      </c>
      <c r="AQ17" s="106" t="n">
        <v>1.011</v>
      </c>
      <c r="AR17" s="106" t="n">
        <v>0.905385714285714</v>
      </c>
      <c r="AS17" s="106" t="n">
        <v>0.714285714285714</v>
      </c>
      <c r="AT17" s="106" t="n">
        <v>0.50775</v>
      </c>
      <c r="AU17" s="106" t="n">
        <v>0.7054</v>
      </c>
      <c r="AV17" s="107" t="n">
        <v>0.622896045241808</v>
      </c>
      <c r="AW17" s="105" t="n">
        <v>0.756710311269574</v>
      </c>
      <c r="AX17" s="106" t="n">
        <v>1</v>
      </c>
      <c r="AY17" s="107" t="n">
        <v>0.8993</v>
      </c>
    </row>
  </sheetData>
  <autoFilter ref="A2:AY17"/>
  <mergeCells count="3">
    <mergeCell ref="A1:G1"/>
    <mergeCell ref="H1:AA1"/>
    <mergeCell ref="AB1:AY1"/>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true"/>
  </sheetPr>
  <dimension ref="1:431"/>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D13" activeCellId="1" sqref="AKX4 D13"/>
    </sheetView>
  </sheetViews>
  <sheetFormatPr defaultRowHeight="15"/>
  <cols>
    <col collapsed="false" hidden="false" max="1" min="1" style="109" width="51.417004048583"/>
    <col collapsed="false" hidden="false" max="13" min="2" style="110" width="9.10526315789474"/>
    <col collapsed="false" hidden="false" max="14" min="14" style="110" width="8.57085020242915"/>
    <col collapsed="false" hidden="false" max="15" min="15" style="110" width="9.10526315789474"/>
    <col collapsed="false" hidden="false" max="16" min="16" style="111" width="9.10526315789474"/>
    <col collapsed="false" hidden="false" max="1025" min="17" style="112" width="9.10526315789474"/>
  </cols>
  <sheetData>
    <row r="1" customFormat="false" ht="27" hidden="false" customHeight="false" outlineLevel="0" collapsed="false">
      <c r="A1" s="113" t="s">
        <v>0</v>
      </c>
      <c r="B1" s="114" t="s">
        <v>1047</v>
      </c>
      <c r="C1" s="114" t="s">
        <v>1073</v>
      </c>
      <c r="D1" s="114" t="s">
        <v>1080</v>
      </c>
      <c r="E1" s="114" t="s">
        <v>1086</v>
      </c>
      <c r="F1" s="114" t="s">
        <v>1089</v>
      </c>
      <c r="G1" s="114" t="s">
        <v>1093</v>
      </c>
      <c r="H1" s="114" t="s">
        <v>1097</v>
      </c>
      <c r="I1" s="114" t="s">
        <v>1099</v>
      </c>
      <c r="J1" s="114" t="s">
        <v>1101</v>
      </c>
      <c r="K1" s="114" t="s">
        <v>1104</v>
      </c>
      <c r="L1" s="114" t="s">
        <v>1180</v>
      </c>
      <c r="M1" s="114" t="s">
        <v>1111</v>
      </c>
      <c r="N1" s="114" t="s">
        <v>1117</v>
      </c>
      <c r="O1" s="114" t="s">
        <v>1181</v>
      </c>
      <c r="P1" s="115" t="s">
        <v>1119</v>
      </c>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6.5" hidden="false" customHeight="false" outlineLevel="0" collapsed="false">
      <c r="A2" s="116" t="s">
        <v>1182</v>
      </c>
      <c r="B2" s="114"/>
      <c r="C2" s="114"/>
      <c r="D2" s="114"/>
      <c r="E2" s="114"/>
      <c r="F2" s="114"/>
      <c r="G2" s="114"/>
      <c r="H2" s="114"/>
      <c r="I2" s="114"/>
      <c r="J2" s="114"/>
      <c r="K2" s="114"/>
      <c r="L2" s="114"/>
      <c r="M2" s="114"/>
      <c r="N2" s="114"/>
      <c r="O2" s="114"/>
      <c r="P2" s="115"/>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75" hidden="false" customHeight="false" outlineLevel="0" collapsed="false">
      <c r="A3" s="116" t="s">
        <v>1183</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9" hidden="false" customHeight="false" outlineLevel="0" collapsed="false">
      <c r="A4" s="109" t="s">
        <v>1184</v>
      </c>
      <c r="B4" s="110" t="n">
        <v>1</v>
      </c>
      <c r="C4" s="110" t="n">
        <v>1</v>
      </c>
      <c r="D4" s="110" t="n">
        <v>1</v>
      </c>
      <c r="E4" s="110" t="n">
        <v>1</v>
      </c>
      <c r="F4" s="110" t="n">
        <v>1</v>
      </c>
      <c r="G4" s="110" t="n">
        <v>1</v>
      </c>
      <c r="H4" s="110" t="n">
        <v>1</v>
      </c>
      <c r="I4" s="110" t="n">
        <v>1</v>
      </c>
      <c r="J4" s="110" t="n">
        <v>1</v>
      </c>
      <c r="K4" s="110" t="n">
        <v>1</v>
      </c>
      <c r="L4" s="110" t="n">
        <v>1</v>
      </c>
      <c r="M4" s="110" t="n">
        <v>1</v>
      </c>
      <c r="N4" s="110" t="n">
        <v>1</v>
      </c>
      <c r="O4" s="110" t="n">
        <v>1</v>
      </c>
      <c r="P4" s="111" t="n">
        <v>0</v>
      </c>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39" hidden="false" customHeight="false" outlineLevel="0" collapsed="false">
      <c r="A5" s="109" t="s">
        <v>1185</v>
      </c>
      <c r="B5" s="110" t="n">
        <v>1</v>
      </c>
      <c r="C5" s="110" t="n">
        <v>1</v>
      </c>
      <c r="D5" s="110" t="n">
        <v>1</v>
      </c>
      <c r="E5" s="110" t="n">
        <v>1</v>
      </c>
      <c r="F5" s="110" t="n">
        <v>1</v>
      </c>
      <c r="G5" s="110" t="n">
        <v>1</v>
      </c>
      <c r="H5" s="110" t="n">
        <v>1</v>
      </c>
      <c r="I5" s="110" t="n">
        <v>1</v>
      </c>
      <c r="J5" s="110" t="n">
        <v>1</v>
      </c>
      <c r="K5" s="110" t="n">
        <v>1</v>
      </c>
      <c r="L5" s="110" t="n">
        <v>1</v>
      </c>
      <c r="M5" s="110" t="n">
        <v>1</v>
      </c>
      <c r="N5" s="110" t="n">
        <v>1</v>
      </c>
      <c r="O5" s="110" t="n">
        <v>1</v>
      </c>
      <c r="P5" s="111" t="n">
        <v>1</v>
      </c>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51.75" hidden="false" customHeight="false" outlineLevel="0" collapsed="false">
      <c r="A6" s="109" t="s">
        <v>1186</v>
      </c>
      <c r="B6" s="110" t="n">
        <v>1</v>
      </c>
      <c r="C6" s="110" t="n">
        <v>1</v>
      </c>
      <c r="D6" s="110" t="n">
        <v>0</v>
      </c>
      <c r="E6" s="110" t="n">
        <v>1</v>
      </c>
      <c r="F6" s="110" t="n">
        <v>1</v>
      </c>
      <c r="G6" s="110" t="n">
        <v>1</v>
      </c>
      <c r="H6" s="110" t="n">
        <v>1</v>
      </c>
      <c r="I6" s="110" t="n">
        <v>1</v>
      </c>
      <c r="J6" s="110" t="n">
        <v>1</v>
      </c>
      <c r="K6" s="110" t="n">
        <v>1</v>
      </c>
      <c r="L6" s="110" t="n">
        <v>0</v>
      </c>
      <c r="M6" s="110" t="n">
        <v>1</v>
      </c>
      <c r="N6" s="110" t="n">
        <v>1</v>
      </c>
      <c r="O6" s="0"/>
      <c r="P6" s="111" t="n">
        <v>1</v>
      </c>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5" hidden="false" customHeight="false" outlineLevel="0" collapsed="false">
      <c r="A7" s="0"/>
      <c r="B7" s="0"/>
      <c r="C7" s="0"/>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39" hidden="false" customHeight="false" outlineLevel="0" collapsed="false">
      <c r="A8" s="109" t="s">
        <v>1187</v>
      </c>
      <c r="B8" s="110" t="n">
        <v>1</v>
      </c>
      <c r="C8" s="110" t="n">
        <v>1</v>
      </c>
      <c r="D8" s="110" t="n">
        <v>1</v>
      </c>
      <c r="E8" s="110" t="n">
        <v>1</v>
      </c>
      <c r="F8" s="110" t="n">
        <v>1</v>
      </c>
      <c r="G8" s="110" t="n">
        <v>1</v>
      </c>
      <c r="H8" s="110" t="n">
        <v>1</v>
      </c>
      <c r="I8" s="110" t="n">
        <v>1</v>
      </c>
      <c r="J8" s="110" t="n">
        <v>1</v>
      </c>
      <c r="K8" s="110" t="n">
        <v>1</v>
      </c>
      <c r="L8" s="110" t="n">
        <v>1</v>
      </c>
      <c r="M8" s="110" t="n">
        <v>1</v>
      </c>
      <c r="N8" s="110" t="n">
        <v>1</v>
      </c>
      <c r="O8" s="110" t="n">
        <v>1</v>
      </c>
      <c r="P8" s="111" t="n">
        <v>0</v>
      </c>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39" hidden="false" customHeight="false" outlineLevel="0" collapsed="false">
      <c r="A9" s="109" t="s">
        <v>1188</v>
      </c>
      <c r="B9" s="110" t="n">
        <v>1</v>
      </c>
      <c r="C9" s="110" t="n">
        <v>1</v>
      </c>
      <c r="D9" s="110" t="n">
        <v>1</v>
      </c>
      <c r="E9" s="110" t="n">
        <v>1</v>
      </c>
      <c r="F9" s="110" t="n">
        <v>1</v>
      </c>
      <c r="G9" s="110" t="n">
        <v>1</v>
      </c>
      <c r="H9" s="110" t="n">
        <v>1</v>
      </c>
      <c r="I9" s="110" t="n">
        <v>1</v>
      </c>
      <c r="J9" s="110" t="n">
        <v>1</v>
      </c>
      <c r="K9" s="110" t="n">
        <v>1</v>
      </c>
      <c r="L9" s="110" t="n">
        <v>0</v>
      </c>
      <c r="M9" s="110" t="n">
        <v>1</v>
      </c>
      <c r="N9" s="110" t="n">
        <v>1</v>
      </c>
      <c r="O9" s="110" t="n">
        <v>1</v>
      </c>
      <c r="P9" s="111" t="n">
        <v>1</v>
      </c>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51.75" hidden="false" customHeight="false" outlineLevel="0" collapsed="false">
      <c r="A10" s="109" t="s">
        <v>1189</v>
      </c>
      <c r="B10" s="110" t="n">
        <v>1</v>
      </c>
      <c r="C10" s="110" t="n">
        <v>1</v>
      </c>
      <c r="D10" s="110" t="n">
        <v>0</v>
      </c>
      <c r="E10" s="110" t="n">
        <v>1</v>
      </c>
      <c r="F10" s="110" t="n">
        <v>1</v>
      </c>
      <c r="G10" s="110" t="n">
        <v>1</v>
      </c>
      <c r="H10" s="110" t="n">
        <v>1</v>
      </c>
      <c r="I10" s="110" t="n">
        <v>1</v>
      </c>
      <c r="J10" s="110" t="n">
        <v>1</v>
      </c>
      <c r="K10" s="110" t="n">
        <v>1</v>
      </c>
      <c r="L10" s="110" t="n">
        <v>0</v>
      </c>
      <c r="M10" s="110" t="n">
        <v>1</v>
      </c>
      <c r="N10" s="110" t="n">
        <v>1</v>
      </c>
      <c r="O10" s="0"/>
      <c r="P10" s="111" t="n">
        <v>1</v>
      </c>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5" hidden="false" customHeight="false" outlineLevel="0" collapsed="false">
      <c r="A11" s="0"/>
      <c r="B11" s="0"/>
      <c r="C11" s="0"/>
      <c r="D11" s="0"/>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64.5" hidden="false" customHeight="false" outlineLevel="0" collapsed="false">
      <c r="A12" s="109" t="s">
        <v>1190</v>
      </c>
      <c r="B12" s="110" t="n">
        <v>1</v>
      </c>
      <c r="C12" s="110" t="n">
        <v>1</v>
      </c>
      <c r="D12" s="110" t="n">
        <v>1</v>
      </c>
      <c r="E12" s="110" t="n">
        <v>1</v>
      </c>
      <c r="F12" s="110" t="n">
        <v>1</v>
      </c>
      <c r="G12" s="110" t="n">
        <v>1</v>
      </c>
      <c r="H12" s="110" t="n">
        <v>1</v>
      </c>
      <c r="I12" s="110" t="n">
        <v>1</v>
      </c>
      <c r="J12" s="110" t="n">
        <v>1</v>
      </c>
      <c r="K12" s="110" t="n">
        <v>1</v>
      </c>
      <c r="L12" s="110" t="n">
        <v>1</v>
      </c>
      <c r="M12" s="110" t="n">
        <v>1</v>
      </c>
      <c r="N12" s="110" t="n">
        <v>1</v>
      </c>
      <c r="O12" s="110" t="n">
        <v>1</v>
      </c>
      <c r="P12" s="111" t="n">
        <v>0</v>
      </c>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64.5" hidden="false" customHeight="false" outlineLevel="0" collapsed="false">
      <c r="A13" s="109" t="s">
        <v>1191</v>
      </c>
      <c r="B13" s="110" t="n">
        <v>1</v>
      </c>
      <c r="C13" s="110" t="n">
        <v>1</v>
      </c>
      <c r="D13" s="110" t="n">
        <v>1</v>
      </c>
      <c r="E13" s="110" t="n">
        <v>1</v>
      </c>
      <c r="F13" s="110" t="n">
        <v>1</v>
      </c>
      <c r="G13" s="110" t="n">
        <v>1</v>
      </c>
      <c r="H13" s="110" t="n">
        <v>1</v>
      </c>
      <c r="I13" s="110" t="n">
        <v>1</v>
      </c>
      <c r="J13" s="110" t="n">
        <v>1</v>
      </c>
      <c r="K13" s="110" t="n">
        <v>1</v>
      </c>
      <c r="L13" s="110" t="n">
        <v>1</v>
      </c>
      <c r="M13" s="110" t="n">
        <v>1</v>
      </c>
      <c r="N13" s="110" t="n">
        <v>1</v>
      </c>
      <c r="O13" s="110" t="n">
        <v>1</v>
      </c>
      <c r="P13" s="111" t="n">
        <v>1</v>
      </c>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64.5" hidden="false" customHeight="false" outlineLevel="0" collapsed="false">
      <c r="A14" s="109" t="s">
        <v>1192</v>
      </c>
      <c r="B14" s="110" t="n">
        <v>1</v>
      </c>
      <c r="C14" s="110" t="n">
        <v>1</v>
      </c>
      <c r="D14" s="110" t="n">
        <v>0</v>
      </c>
      <c r="E14" s="110" t="n">
        <v>1</v>
      </c>
      <c r="F14" s="110" t="n">
        <v>1</v>
      </c>
      <c r="G14" s="110" t="n">
        <v>1</v>
      </c>
      <c r="H14" s="110" t="n">
        <v>1</v>
      </c>
      <c r="I14" s="110" t="n">
        <v>1</v>
      </c>
      <c r="J14" s="110" t="n">
        <v>1</v>
      </c>
      <c r="K14" s="110" t="n">
        <v>1</v>
      </c>
      <c r="L14" s="110" t="n">
        <v>0</v>
      </c>
      <c r="M14" s="110" t="n">
        <v>1</v>
      </c>
      <c r="N14" s="110" t="n">
        <v>1</v>
      </c>
      <c r="O14" s="0"/>
      <c r="P14" s="111" t="n">
        <v>1</v>
      </c>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 hidden="false" customHeight="false" outlineLevel="0" collapsed="false">
      <c r="A15" s="0"/>
      <c r="B15" s="0"/>
      <c r="C15" s="0"/>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64.5" hidden="false" customHeight="false" outlineLevel="0" collapsed="false">
      <c r="A16" s="109" t="s">
        <v>1193</v>
      </c>
      <c r="B16" s="110" t="n">
        <v>1</v>
      </c>
      <c r="C16" s="110" t="n">
        <v>1</v>
      </c>
      <c r="D16" s="110" t="n">
        <v>1</v>
      </c>
      <c r="E16" s="110" t="n">
        <v>1</v>
      </c>
      <c r="F16" s="110" t="n">
        <v>1</v>
      </c>
      <c r="G16" s="110" t="n">
        <v>1</v>
      </c>
      <c r="H16" s="110" t="n">
        <v>1</v>
      </c>
      <c r="I16" s="110" t="n">
        <v>1</v>
      </c>
      <c r="J16" s="110" t="n">
        <v>1</v>
      </c>
      <c r="K16" s="110" t="n">
        <v>1</v>
      </c>
      <c r="L16" s="110" t="n">
        <v>1</v>
      </c>
      <c r="M16" s="110" t="n">
        <v>1</v>
      </c>
      <c r="N16" s="110" t="n">
        <v>1</v>
      </c>
      <c r="O16" s="110" t="n">
        <v>1</v>
      </c>
      <c r="P16" s="111" t="n">
        <v>0</v>
      </c>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64.5" hidden="false" customHeight="false" outlineLevel="0" collapsed="false">
      <c r="A17" s="109" t="s">
        <v>1194</v>
      </c>
      <c r="B17" s="110" t="n">
        <v>1</v>
      </c>
      <c r="C17" s="110" t="n">
        <v>1</v>
      </c>
      <c r="D17" s="110" t="n">
        <v>1</v>
      </c>
      <c r="E17" s="110" t="n">
        <v>1</v>
      </c>
      <c r="F17" s="110" t="n">
        <v>1</v>
      </c>
      <c r="G17" s="110" t="n">
        <v>1</v>
      </c>
      <c r="H17" s="110" t="n">
        <v>1</v>
      </c>
      <c r="I17" s="110" t="n">
        <v>1</v>
      </c>
      <c r="J17" s="110" t="n">
        <v>1</v>
      </c>
      <c r="K17" s="110" t="n">
        <v>1</v>
      </c>
      <c r="L17" s="110" t="n">
        <v>0</v>
      </c>
      <c r="M17" s="110" t="n">
        <v>1</v>
      </c>
      <c r="N17" s="110" t="n">
        <v>1</v>
      </c>
      <c r="O17" s="110" t="n">
        <v>1</v>
      </c>
      <c r="P17" s="111" t="n">
        <v>1</v>
      </c>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64.5" hidden="false" customHeight="false" outlineLevel="0" collapsed="false">
      <c r="A18" s="109" t="s">
        <v>1195</v>
      </c>
      <c r="B18" s="110" t="n">
        <v>1</v>
      </c>
      <c r="C18" s="110" t="n">
        <v>1</v>
      </c>
      <c r="D18" s="110" t="n">
        <v>0</v>
      </c>
      <c r="E18" s="110" t="n">
        <v>1</v>
      </c>
      <c r="F18" s="110" t="n">
        <v>1</v>
      </c>
      <c r="G18" s="110" t="n">
        <v>1</v>
      </c>
      <c r="H18" s="110" t="n">
        <v>1</v>
      </c>
      <c r="I18" s="110" t="n">
        <v>1</v>
      </c>
      <c r="J18" s="110" t="n">
        <v>1</v>
      </c>
      <c r="K18" s="110" t="n">
        <v>1</v>
      </c>
      <c r="L18" s="110" t="n">
        <v>0</v>
      </c>
      <c r="M18" s="110" t="n">
        <v>1</v>
      </c>
      <c r="N18" s="110" t="n">
        <v>1</v>
      </c>
      <c r="O18" s="0"/>
      <c r="P18" s="111" t="n">
        <v>1</v>
      </c>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5"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39" hidden="false" customHeight="false" outlineLevel="0" collapsed="false">
      <c r="A20" s="109" t="s">
        <v>1196</v>
      </c>
      <c r="B20" s="110" t="n">
        <v>1</v>
      </c>
      <c r="C20" s="110" t="n">
        <v>1</v>
      </c>
      <c r="D20" s="110" t="n">
        <v>1</v>
      </c>
      <c r="E20" s="110" t="n">
        <v>1</v>
      </c>
      <c r="F20" s="110" t="n">
        <v>1</v>
      </c>
      <c r="G20" s="110" t="n">
        <v>1</v>
      </c>
      <c r="H20" s="110" t="n">
        <v>1</v>
      </c>
      <c r="I20" s="110" t="n">
        <v>1</v>
      </c>
      <c r="J20" s="110" t="n">
        <v>1</v>
      </c>
      <c r="K20" s="110" t="n">
        <v>1</v>
      </c>
      <c r="L20" s="110" t="n">
        <v>0</v>
      </c>
      <c r="M20" s="110" t="n">
        <v>1</v>
      </c>
      <c r="N20" s="110" t="n">
        <v>1</v>
      </c>
      <c r="O20" s="110" t="n">
        <v>1</v>
      </c>
      <c r="P20" s="111" t="n">
        <v>0</v>
      </c>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39" hidden="false" customHeight="false" outlineLevel="0" collapsed="false">
      <c r="A21" s="109" t="s">
        <v>1197</v>
      </c>
      <c r="B21" s="110" t="n">
        <v>1</v>
      </c>
      <c r="C21" s="110" t="n">
        <v>1</v>
      </c>
      <c r="D21" s="110" t="n">
        <v>1</v>
      </c>
      <c r="E21" s="110" t="n">
        <v>1</v>
      </c>
      <c r="F21" s="110" t="n">
        <v>1</v>
      </c>
      <c r="G21" s="110" t="n">
        <v>1</v>
      </c>
      <c r="H21" s="110" t="n">
        <v>1</v>
      </c>
      <c r="I21" s="110" t="n">
        <v>1</v>
      </c>
      <c r="J21" s="110" t="n">
        <v>1</v>
      </c>
      <c r="K21" s="110" t="n">
        <v>1</v>
      </c>
      <c r="L21" s="110" t="n">
        <v>0</v>
      </c>
      <c r="M21" s="110" t="n">
        <v>1</v>
      </c>
      <c r="N21" s="110" t="n">
        <v>1</v>
      </c>
      <c r="O21" s="110" t="n">
        <v>1</v>
      </c>
      <c r="P21" s="111" t="n">
        <v>1</v>
      </c>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39" hidden="false" customHeight="false" outlineLevel="0" collapsed="false">
      <c r="A22" s="109" t="s">
        <v>1198</v>
      </c>
      <c r="B22" s="110" t="n">
        <v>1</v>
      </c>
      <c r="C22" s="110" t="n">
        <v>1</v>
      </c>
      <c r="D22" s="110" t="n">
        <v>0</v>
      </c>
      <c r="E22" s="110" t="n">
        <v>1</v>
      </c>
      <c r="F22" s="110" t="n">
        <v>1</v>
      </c>
      <c r="G22" s="110" t="n">
        <v>1</v>
      </c>
      <c r="H22" s="110" t="n">
        <v>1</v>
      </c>
      <c r="I22" s="110" t="n">
        <v>1</v>
      </c>
      <c r="J22" s="110" t="n">
        <v>1</v>
      </c>
      <c r="K22" s="110" t="n">
        <v>1</v>
      </c>
      <c r="L22" s="110" t="n">
        <v>0</v>
      </c>
      <c r="M22" s="110" t="n">
        <v>1</v>
      </c>
      <c r="N22" s="110" t="n">
        <v>1</v>
      </c>
      <c r="O22" s="0"/>
      <c r="P22" s="111" t="n">
        <v>1</v>
      </c>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5.75" hidden="false" customHeight="false" outlineLevel="0" collapsed="false">
      <c r="A23" s="117" t="s">
        <v>1199</v>
      </c>
      <c r="B23" s="118" t="n">
        <f aca="false">AVERAGE(B4:B22)</f>
        <v>1</v>
      </c>
      <c r="C23" s="118" t="n">
        <f aca="false">AVERAGE(C4:C22)</f>
        <v>1</v>
      </c>
      <c r="D23" s="118" t="n">
        <f aca="false">AVERAGE(D4:D22)</f>
        <v>0.666666666666667</v>
      </c>
      <c r="E23" s="118" t="n">
        <f aca="false">AVERAGE(E4:E22)</f>
        <v>1</v>
      </c>
      <c r="F23" s="118" t="n">
        <f aca="false">AVERAGE(F4:F22)</f>
        <v>1</v>
      </c>
      <c r="G23" s="118" t="n">
        <f aca="false">AVERAGE(G4:G22)</f>
        <v>1</v>
      </c>
      <c r="H23" s="118" t="n">
        <f aca="false">AVERAGE(H4:H22)</f>
        <v>1</v>
      </c>
      <c r="I23" s="118" t="n">
        <f aca="false">AVERAGE(I4:I22)</f>
        <v>1</v>
      </c>
      <c r="J23" s="118" t="n">
        <f aca="false">AVERAGE(J4:J22)</f>
        <v>1</v>
      </c>
      <c r="K23" s="118" t="n">
        <f aca="false">AVERAGE(K4:K22)</f>
        <v>1</v>
      </c>
      <c r="L23" s="118" t="n">
        <f aca="false">AVERAGE(L4:L22)</f>
        <v>0.4</v>
      </c>
      <c r="M23" s="118" t="n">
        <f aca="false">AVERAGE(M4:M22)</f>
        <v>1</v>
      </c>
      <c r="N23" s="118" t="n">
        <f aca="false">AVERAGE(N4:N22)</f>
        <v>1</v>
      </c>
      <c r="O23" s="118" t="n">
        <f aca="false">AVERAGE(O19:O21,O15:O17,O11:O13,O7:O9,O4:O5)</f>
        <v>1</v>
      </c>
      <c r="P23" s="119" t="n">
        <f aca="false">AVERAGE(P4:P22)</f>
        <v>0.666666666666667</v>
      </c>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5.75" hidden="false" customHeight="false" outlineLevel="0" collapsed="false">
      <c r="A24" s="117" t="s">
        <v>1200</v>
      </c>
      <c r="B24" s="118" t="n">
        <f aca="false">AVERAGE(B4:B22)</f>
        <v>1</v>
      </c>
      <c r="C24" s="118" t="n">
        <f aca="false">AVERAGE(C4:C22)</f>
        <v>1</v>
      </c>
      <c r="D24" s="118" t="n">
        <f aca="false">AVERAGE(D4:D22)</f>
        <v>0.666666666666667</v>
      </c>
      <c r="E24" s="118" t="n">
        <f aca="false">AVERAGE(E4:E22)</f>
        <v>1</v>
      </c>
      <c r="F24" s="118" t="n">
        <f aca="false">AVERAGE(F4:F22)</f>
        <v>1</v>
      </c>
      <c r="G24" s="118" t="n">
        <f aca="false">AVERAGE(G4:G22)</f>
        <v>1</v>
      </c>
      <c r="H24" s="118" t="n">
        <f aca="false">AVERAGE(H4:H22)</f>
        <v>1</v>
      </c>
      <c r="I24" s="118" t="n">
        <f aca="false">AVERAGE(I4:I22)</f>
        <v>1</v>
      </c>
      <c r="J24" s="118" t="n">
        <f aca="false">AVERAGE(J4:J22)</f>
        <v>1</v>
      </c>
      <c r="K24" s="118" t="n">
        <f aca="false">AVERAGE(K4:K22)</f>
        <v>1</v>
      </c>
      <c r="L24" s="118" t="n">
        <f aca="false">AVERAGE(L4:L22)</f>
        <v>0.4</v>
      </c>
      <c r="M24" s="118" t="n">
        <f aca="false">AVERAGE(M4:M22)</f>
        <v>1</v>
      </c>
      <c r="N24" s="118" t="n">
        <f aca="false">AVERAGE(N4:N22)</f>
        <v>1</v>
      </c>
      <c r="O24" s="118" t="n">
        <f aca="false">AVERAGE(O19:O21,O15:O17,O11:O13,O7:O9,O4:O5)</f>
        <v>1</v>
      </c>
      <c r="P24" s="119" t="n">
        <f aca="false">AVERAGE(P4:P22)</f>
        <v>0.666666666666667</v>
      </c>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5" hidden="false" customHeight="false" outlineLevel="0" collapsed="false">
      <c r="A25" s="116" t="s">
        <v>1201</v>
      </c>
      <c r="B25" s="0"/>
      <c r="C25" s="0"/>
      <c r="D25" s="0"/>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5" hidden="false" customHeight="false" outlineLevel="0" collapsed="false">
      <c r="A26" s="120" t="s">
        <v>1202</v>
      </c>
      <c r="B26" s="0"/>
      <c r="C26" s="0"/>
      <c r="D26" s="0"/>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39" hidden="false" customHeight="false" outlineLevel="0" collapsed="false">
      <c r="A27" s="109" t="s">
        <v>1203</v>
      </c>
      <c r="B27" s="110" t="n">
        <v>1</v>
      </c>
      <c r="C27" s="110" t="n">
        <v>0.5</v>
      </c>
      <c r="D27" s="110" t="n">
        <v>1</v>
      </c>
      <c r="E27" s="110" t="n">
        <v>1</v>
      </c>
      <c r="F27" s="110" t="n">
        <v>1</v>
      </c>
      <c r="G27" s="110" t="n">
        <v>1</v>
      </c>
      <c r="H27" s="110" t="n">
        <v>1</v>
      </c>
      <c r="I27" s="110" t="n">
        <v>1</v>
      </c>
      <c r="J27" s="110" t="n">
        <v>1</v>
      </c>
      <c r="K27" s="110" t="n">
        <v>1</v>
      </c>
      <c r="L27" s="110" t="n">
        <v>1</v>
      </c>
      <c r="M27" s="110" t="n">
        <v>1</v>
      </c>
      <c r="N27" s="110" t="n">
        <v>1</v>
      </c>
      <c r="O27" s="110" t="n">
        <v>0</v>
      </c>
      <c r="P27" s="111" t="n">
        <v>1</v>
      </c>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26.25" hidden="false" customHeight="false" outlineLevel="0" collapsed="false">
      <c r="A28" s="109" t="s">
        <v>1204</v>
      </c>
      <c r="B28" s="110" t="n">
        <v>1</v>
      </c>
      <c r="C28" s="110" t="n">
        <v>1</v>
      </c>
      <c r="D28" s="110" t="n">
        <v>1</v>
      </c>
      <c r="E28" s="110" t="n">
        <v>1</v>
      </c>
      <c r="F28" s="110" t="n">
        <v>1</v>
      </c>
      <c r="G28" s="110" t="n">
        <v>1</v>
      </c>
      <c r="H28" s="110" t="n">
        <v>1</v>
      </c>
      <c r="I28" s="110" t="n">
        <v>1</v>
      </c>
      <c r="J28" s="110" t="n">
        <v>1</v>
      </c>
      <c r="K28" s="110" t="n">
        <v>1</v>
      </c>
      <c r="L28" s="110" t="n">
        <v>1</v>
      </c>
      <c r="M28" s="110" t="n">
        <v>1</v>
      </c>
      <c r="N28" s="110" t="n">
        <v>1</v>
      </c>
      <c r="O28" s="110" t="n">
        <v>1</v>
      </c>
      <c r="P28" s="111" t="n">
        <v>1</v>
      </c>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26.25" hidden="false" customHeight="false" outlineLevel="0" collapsed="false">
      <c r="A29" s="109" t="s">
        <v>1205</v>
      </c>
      <c r="B29" s="110" t="n">
        <v>1</v>
      </c>
      <c r="C29" s="110" t="n">
        <v>1</v>
      </c>
      <c r="D29" s="110" t="n">
        <v>1</v>
      </c>
      <c r="E29" s="110" t="n">
        <v>1</v>
      </c>
      <c r="F29" s="110" t="n">
        <v>1</v>
      </c>
      <c r="G29" s="110" t="n">
        <v>1</v>
      </c>
      <c r="H29" s="110" t="n">
        <v>1</v>
      </c>
      <c r="I29" s="110" t="n">
        <v>1</v>
      </c>
      <c r="J29" s="110" t="n">
        <v>1</v>
      </c>
      <c r="K29" s="110" t="n">
        <v>1</v>
      </c>
      <c r="L29" s="110" t="n">
        <v>1</v>
      </c>
      <c r="M29" s="110" t="n">
        <v>1</v>
      </c>
      <c r="N29" s="110" t="n">
        <v>1</v>
      </c>
      <c r="O29" s="110" t="n">
        <v>1</v>
      </c>
      <c r="P29" s="111" t="n">
        <v>1</v>
      </c>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26.25" hidden="false" customHeight="false" outlineLevel="0" collapsed="false">
      <c r="A30" s="109" t="s">
        <v>90</v>
      </c>
      <c r="B30" s="110" t="n">
        <v>1</v>
      </c>
      <c r="C30" s="110" t="n">
        <v>1</v>
      </c>
      <c r="D30" s="110" t="n">
        <v>0.33</v>
      </c>
      <c r="E30" s="110" t="n">
        <v>0.33</v>
      </c>
      <c r="F30" s="110" t="n">
        <v>0.33</v>
      </c>
      <c r="G30" s="110" t="n">
        <v>0.33</v>
      </c>
      <c r="H30" s="110" t="n">
        <v>0.33</v>
      </c>
      <c r="I30" s="110" t="n">
        <v>0.33</v>
      </c>
      <c r="J30" s="110" t="n">
        <v>0.33</v>
      </c>
      <c r="K30" s="110" t="n">
        <v>0.66</v>
      </c>
      <c r="L30" s="110" t="n">
        <v>0.66</v>
      </c>
      <c r="M30" s="110" t="n">
        <v>0.33</v>
      </c>
      <c r="N30" s="110" t="n">
        <v>0.66</v>
      </c>
      <c r="O30" s="110" t="n">
        <v>1</v>
      </c>
      <c r="P30" s="111" t="n">
        <v>0.33</v>
      </c>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26.25" hidden="false" customHeight="false" outlineLevel="0" collapsed="false">
      <c r="A31" s="109" t="s">
        <v>1206</v>
      </c>
      <c r="B31" s="110" t="n">
        <v>0</v>
      </c>
      <c r="C31" s="0"/>
      <c r="D31" s="110" t="n">
        <v>0.008</v>
      </c>
      <c r="E31" s="0"/>
      <c r="F31" s="0"/>
      <c r="G31" s="110" t="n">
        <v>0.6406</v>
      </c>
      <c r="H31" s="0"/>
      <c r="I31" s="0"/>
      <c r="J31" s="0"/>
      <c r="K31" s="24" t="n">
        <v>0.0225154952612902</v>
      </c>
      <c r="L31" s="110" t="n">
        <v>0</v>
      </c>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5" hidden="false" customHeight="false" outlineLevel="0" collapsed="false">
      <c r="A32" s="121" t="s">
        <v>1207</v>
      </c>
      <c r="B32" s="122" t="n">
        <f aca="false">AVERAGE(B27:B31)</f>
        <v>0.8</v>
      </c>
      <c r="C32" s="122" t="n">
        <f aca="false">AVERAGE(C27:C31)</f>
        <v>0.875</v>
      </c>
      <c r="D32" s="122" t="n">
        <f aca="false">AVERAGE(D27:D31)</f>
        <v>0.6676</v>
      </c>
      <c r="E32" s="122" t="n">
        <f aca="false">AVERAGE(E27:E31)</f>
        <v>0.8325</v>
      </c>
      <c r="F32" s="122" t="n">
        <f aca="false">AVERAGE(F27:F31)</f>
        <v>0.8325</v>
      </c>
      <c r="G32" s="122" t="n">
        <f aca="false">AVERAGE(G27:G31)</f>
        <v>0.79412</v>
      </c>
      <c r="H32" s="122" t="n">
        <f aca="false">AVERAGE(H27:H31)</f>
        <v>0.8325</v>
      </c>
      <c r="I32" s="122" t="n">
        <f aca="false">AVERAGE(I27:I31)</f>
        <v>0.8325</v>
      </c>
      <c r="J32" s="122" t="n">
        <f aca="false">AVERAGE(J27:J31)</f>
        <v>0.8325</v>
      </c>
      <c r="K32" s="122" t="n">
        <f aca="false">AVERAGE(K27:K31)</f>
        <v>0.736503099052258</v>
      </c>
      <c r="L32" s="122" t="n">
        <f aca="false">AVERAGE(L27:L31)</f>
        <v>0.732</v>
      </c>
      <c r="M32" s="122" t="n">
        <f aca="false">AVERAGE(M27:M31)</f>
        <v>0.8325</v>
      </c>
      <c r="N32" s="122" t="n">
        <f aca="false">AVERAGE(N27:N31)</f>
        <v>0.915</v>
      </c>
      <c r="O32" s="122" t="n">
        <f aca="false">AVERAGE(O27:O31)</f>
        <v>0.75</v>
      </c>
      <c r="P32" s="123" t="n">
        <f aca="false">AVERAGE(P27:P31)</f>
        <v>0.8325</v>
      </c>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5" hidden="false" customHeight="false" outlineLevel="0" collapsed="false">
      <c r="A33" s="120" t="s">
        <v>1208</v>
      </c>
      <c r="B33" s="0"/>
      <c r="C33" s="0"/>
      <c r="D33" s="0"/>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26.25" hidden="false" customHeight="false" outlineLevel="0" collapsed="false">
      <c r="A34" s="109" t="s">
        <v>1209</v>
      </c>
      <c r="B34" s="0"/>
      <c r="C34" s="0"/>
      <c r="D34" s="0"/>
      <c r="E34" s="0"/>
      <c r="F34" s="0"/>
      <c r="G34" s="0"/>
      <c r="H34" s="0"/>
      <c r="I34" s="0"/>
      <c r="J34" s="110" t="n">
        <v>0.645</v>
      </c>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26.25" hidden="false" customHeight="false" outlineLevel="0" collapsed="false">
      <c r="A35" s="109" t="s">
        <v>1210</v>
      </c>
      <c r="B35" s="0"/>
      <c r="C35" s="0"/>
      <c r="D35" s="0"/>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26.25" hidden="false" customHeight="false" outlineLevel="0" collapsed="false">
      <c r="A36" s="109" t="s">
        <v>1211</v>
      </c>
      <c r="B36" s="0"/>
      <c r="C36" s="0"/>
      <c r="D36" s="0"/>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26.25" hidden="false" customHeight="false" outlineLevel="0" collapsed="false">
      <c r="A37" s="109" t="s">
        <v>1212</v>
      </c>
      <c r="B37" s="0"/>
      <c r="C37" s="0"/>
      <c r="D37" s="0"/>
      <c r="E37" s="0"/>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26.25" hidden="false" customHeight="false" outlineLevel="0" collapsed="false">
      <c r="A38" s="109" t="s">
        <v>1213</v>
      </c>
      <c r="B38" s="0"/>
      <c r="C38" s="0"/>
      <c r="D38" s="0"/>
      <c r="E38" s="0"/>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26.25" hidden="false" customHeight="false" outlineLevel="0" collapsed="false">
      <c r="A39" s="109" t="s">
        <v>1214</v>
      </c>
      <c r="B39" s="0"/>
      <c r="C39" s="0"/>
      <c r="D39" s="0"/>
      <c r="E39" s="0"/>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26.25" hidden="false" customHeight="false" outlineLevel="0" collapsed="false">
      <c r="A40" s="109" t="s">
        <v>1215</v>
      </c>
      <c r="B40" s="0"/>
      <c r="C40" s="0"/>
      <c r="D40" s="0"/>
      <c r="E40" s="0"/>
      <c r="F40" s="0"/>
      <c r="G40" s="0"/>
      <c r="H40" s="0"/>
      <c r="I40" s="0"/>
      <c r="J40" s="0"/>
      <c r="K40" s="0"/>
      <c r="L40" s="110" t="n">
        <v>0.793</v>
      </c>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26.25" hidden="false" customHeight="false" outlineLevel="0" collapsed="false">
      <c r="A41" s="109" t="s">
        <v>1216</v>
      </c>
      <c r="B41" s="0"/>
      <c r="C41" s="0"/>
      <c r="D41" s="0"/>
      <c r="E41" s="0"/>
      <c r="F41" s="0"/>
      <c r="G41" s="0"/>
      <c r="H41" s="0"/>
      <c r="I41" s="0"/>
      <c r="J41" s="0"/>
      <c r="K41" s="0"/>
      <c r="L41" s="46" t="n">
        <v>0.401266642794093</v>
      </c>
      <c r="M41" s="0"/>
      <c r="N41" s="0"/>
      <c r="O41" s="5" t="n">
        <v>0.777203998042762</v>
      </c>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26.25" hidden="false" customHeight="false" outlineLevel="0" collapsed="false">
      <c r="A42" s="109" t="s">
        <v>1217</v>
      </c>
      <c r="B42" s="110" t="n">
        <v>0.725</v>
      </c>
      <c r="C42" s="0"/>
      <c r="D42" s="0"/>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26.25" hidden="false" customHeight="false" outlineLevel="0" collapsed="false">
      <c r="A43" s="109" t="s">
        <v>1218</v>
      </c>
      <c r="B43" s="0"/>
      <c r="C43" s="0"/>
      <c r="D43" s="0"/>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39" hidden="false" customHeight="false" outlineLevel="0" collapsed="false">
      <c r="A44" s="109" t="s">
        <v>1219</v>
      </c>
      <c r="B44" s="0"/>
      <c r="C44" s="0"/>
      <c r="D44" s="0"/>
      <c r="E44" s="0"/>
      <c r="F44" s="0"/>
      <c r="G44" s="0"/>
      <c r="H44" s="0"/>
      <c r="I44" s="0"/>
      <c r="J44" s="0"/>
      <c r="K44" s="0"/>
      <c r="L44" s="0"/>
      <c r="M44" s="0"/>
      <c r="N44" s="110" t="n">
        <v>0.566</v>
      </c>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39" hidden="false" customHeight="false" outlineLevel="0" collapsed="false">
      <c r="A45" s="109" t="s">
        <v>1220</v>
      </c>
      <c r="B45" s="0"/>
      <c r="C45" s="0"/>
      <c r="D45" s="0"/>
      <c r="E45" s="0"/>
      <c r="F45" s="0"/>
      <c r="G45" s="0"/>
      <c r="H45" s="0"/>
      <c r="I45" s="0"/>
      <c r="J45" s="0"/>
      <c r="K45" s="0"/>
      <c r="L45" s="0"/>
      <c r="M45" s="0"/>
      <c r="N45" s="110" t="n">
        <v>0.62</v>
      </c>
      <c r="O45" s="110" t="n">
        <v>0.21</v>
      </c>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39" hidden="false" customHeight="false" outlineLevel="0" collapsed="false">
      <c r="A46" s="109" t="s">
        <v>1221</v>
      </c>
      <c r="B46" s="0"/>
      <c r="C46" s="0"/>
      <c r="D46" s="0"/>
      <c r="E46" s="0"/>
      <c r="F46" s="0"/>
      <c r="G46" s="0"/>
      <c r="H46" s="0"/>
      <c r="I46" s="0"/>
      <c r="J46" s="0"/>
      <c r="K46" s="0"/>
      <c r="L46" s="0"/>
      <c r="M46" s="0"/>
      <c r="N46" s="110" t="n">
        <v>0.57</v>
      </c>
      <c r="O46" s="110" t="n">
        <v>0.38</v>
      </c>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39" hidden="false" customHeight="false" outlineLevel="0" collapsed="false">
      <c r="A47" s="109" t="s">
        <v>1222</v>
      </c>
      <c r="B47" s="0"/>
      <c r="C47" s="0"/>
      <c r="D47" s="0"/>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39" hidden="false" customHeight="false" outlineLevel="0" collapsed="false">
      <c r="A48" s="109" t="s">
        <v>1223</v>
      </c>
      <c r="B48" s="0"/>
      <c r="C48" s="0"/>
      <c r="D48" s="0"/>
      <c r="E48" s="0"/>
      <c r="F48" s="0"/>
      <c r="G48" s="0"/>
      <c r="H48" s="0"/>
      <c r="I48" s="0"/>
      <c r="J48" s="0"/>
      <c r="K48" s="0"/>
      <c r="L48" s="0"/>
      <c r="M48" s="0"/>
      <c r="N48" s="0"/>
      <c r="O48" s="110" t="n">
        <v>0.048</v>
      </c>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39" hidden="false" customHeight="false" outlineLevel="0" collapsed="false">
      <c r="A49" s="109" t="s">
        <v>1224</v>
      </c>
      <c r="B49" s="0"/>
      <c r="C49" s="0"/>
      <c r="D49" s="0"/>
      <c r="E49" s="0"/>
      <c r="F49" s="0"/>
      <c r="G49" s="0"/>
      <c r="H49" s="0"/>
      <c r="I49" s="0"/>
      <c r="J49" s="0"/>
      <c r="K49" s="0"/>
      <c r="L49" s="0"/>
      <c r="M49" s="0"/>
      <c r="N49" s="0"/>
      <c r="O49" s="110" t="n">
        <v>0.084</v>
      </c>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26.25" hidden="false" customHeight="false" outlineLevel="0" collapsed="false">
      <c r="A50" s="109" t="s">
        <v>1225</v>
      </c>
      <c r="B50" s="0"/>
      <c r="C50" s="0"/>
      <c r="D50" s="0"/>
      <c r="E50" s="0"/>
      <c r="F50" s="0"/>
      <c r="G50" s="0"/>
      <c r="H50" s="0"/>
      <c r="I50" s="0"/>
      <c r="J50" s="110" t="n">
        <v>0.469</v>
      </c>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26.25" hidden="false" customHeight="false" outlineLevel="0" collapsed="false">
      <c r="A51" s="109" t="s">
        <v>1226</v>
      </c>
      <c r="B51" s="0"/>
      <c r="C51" s="0"/>
      <c r="D51" s="0"/>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5" hidden="false" customHeight="false" outlineLevel="0" collapsed="false">
      <c r="A52" s="121" t="s">
        <v>1227</v>
      </c>
      <c r="B52" s="122" t="n">
        <f aca="false">AVERAGE(B34:B51)</f>
        <v>0.725</v>
      </c>
      <c r="C52" s="122"/>
      <c r="D52" s="122"/>
      <c r="E52" s="122"/>
      <c r="F52" s="122"/>
      <c r="G52" s="122"/>
      <c r="H52" s="122"/>
      <c r="I52" s="122"/>
      <c r="J52" s="122" t="n">
        <f aca="false">AVERAGE(J34:J51)</f>
        <v>0.557</v>
      </c>
      <c r="K52" s="122"/>
      <c r="L52" s="122" t="n">
        <f aca="false">AVERAGE(L34:L51)</f>
        <v>0.597133321397047</v>
      </c>
      <c r="M52" s="122"/>
      <c r="N52" s="122" t="n">
        <f aca="false">AVERAGE(N34:N51)</f>
        <v>0.585333333333333</v>
      </c>
      <c r="O52" s="122" t="n">
        <f aca="false">AVERAGE(O34:O51)</f>
        <v>0.299840799608552</v>
      </c>
      <c r="P52" s="123"/>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5.75" hidden="false" customHeight="false" outlineLevel="0" collapsed="false">
      <c r="A53" s="124" t="s">
        <v>1228</v>
      </c>
      <c r="B53" s="125" t="n">
        <f aca="false">AVERAGE(B32,B52)</f>
        <v>0.7625</v>
      </c>
      <c r="C53" s="125" t="n">
        <f aca="false">AVERAGE(C32,C52)</f>
        <v>0.875</v>
      </c>
      <c r="D53" s="125" t="n">
        <f aca="false">AVERAGE(D32,D52)</f>
        <v>0.6676</v>
      </c>
      <c r="E53" s="125" t="n">
        <f aca="false">AVERAGE(E32,E52)</f>
        <v>0.8325</v>
      </c>
      <c r="F53" s="125" t="n">
        <f aca="false">AVERAGE(F32,F52)</f>
        <v>0.8325</v>
      </c>
      <c r="G53" s="125" t="n">
        <f aca="false">AVERAGE(G32,G52)</f>
        <v>0.79412</v>
      </c>
      <c r="H53" s="125" t="n">
        <f aca="false">AVERAGE(H32,H52)</f>
        <v>0.8325</v>
      </c>
      <c r="I53" s="125" t="n">
        <f aca="false">AVERAGE(I32,I52)</f>
        <v>0.8325</v>
      </c>
      <c r="J53" s="125" t="n">
        <f aca="false">AVERAGE(J32,J52)</f>
        <v>0.69475</v>
      </c>
      <c r="K53" s="125" t="n">
        <f aca="false">AVERAGE(K32,K52)</f>
        <v>0.736503099052258</v>
      </c>
      <c r="L53" s="125" t="n">
        <f aca="false">AVERAGE(L32,L52)</f>
        <v>0.664566660698523</v>
      </c>
      <c r="M53" s="125" t="n">
        <f aca="false">AVERAGE(M32,M52)</f>
        <v>0.8325</v>
      </c>
      <c r="N53" s="125" t="n">
        <f aca="false">AVERAGE(N32,N52)</f>
        <v>0.750166666666667</v>
      </c>
      <c r="O53" s="125" t="n">
        <f aca="false">AVERAGE(O32,O52)</f>
        <v>0.524920399804276</v>
      </c>
      <c r="P53" s="126" t="n">
        <f aca="false">AVERAGE(P32,P52)</f>
        <v>0.8325</v>
      </c>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5.75" hidden="false" customHeight="false" outlineLevel="0" collapsed="false">
      <c r="A54" s="127" t="s">
        <v>1229</v>
      </c>
      <c r="B54" s="0"/>
      <c r="C54" s="0"/>
      <c r="D54" s="0"/>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5" hidden="false" customHeight="false" outlineLevel="0" collapsed="false">
      <c r="A55" s="127" t="s">
        <v>1230</v>
      </c>
      <c r="B55" s="0"/>
      <c r="C55" s="0"/>
      <c r="D55" s="0"/>
      <c r="E55" s="0"/>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39" hidden="false" customHeight="false" outlineLevel="0" collapsed="false">
      <c r="A56" s="109" t="s">
        <v>1231</v>
      </c>
      <c r="B56" s="110" t="n">
        <v>1</v>
      </c>
      <c r="C56" s="0"/>
      <c r="D56" s="0"/>
      <c r="E56" s="110" t="n">
        <v>0.343</v>
      </c>
      <c r="F56" s="0"/>
      <c r="G56" s="110" t="n">
        <v>0.099</v>
      </c>
      <c r="H56" s="0"/>
      <c r="I56" s="0"/>
      <c r="J56" s="110" t="n">
        <v>0.444</v>
      </c>
      <c r="K56" s="110" t="n">
        <v>0.396</v>
      </c>
      <c r="L56" s="0"/>
      <c r="M56" s="0"/>
      <c r="N56" s="110" t="n">
        <v>0.62</v>
      </c>
      <c r="O56" s="110" t="n">
        <v>0.565</v>
      </c>
      <c r="P56" s="111" t="n">
        <v>0.316</v>
      </c>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51.75" hidden="false" customHeight="false" outlineLevel="0" collapsed="false">
      <c r="A57" s="109" t="s">
        <v>1232</v>
      </c>
      <c r="B57" s="110" t="n">
        <v>0</v>
      </c>
      <c r="C57" s="110" t="n">
        <v>1</v>
      </c>
      <c r="D57" s="110" t="n">
        <v>1</v>
      </c>
      <c r="E57" s="110" t="n">
        <v>1</v>
      </c>
      <c r="F57" s="110" t="n">
        <v>1</v>
      </c>
      <c r="G57" s="110" t="n">
        <v>1</v>
      </c>
      <c r="H57" s="110" t="n">
        <v>1</v>
      </c>
      <c r="I57" s="110" t="n">
        <v>1</v>
      </c>
      <c r="J57" s="110" t="n">
        <v>1</v>
      </c>
      <c r="K57" s="110" t="n">
        <v>1</v>
      </c>
      <c r="L57" s="110" t="n">
        <v>1</v>
      </c>
      <c r="M57" s="110" t="n">
        <v>1</v>
      </c>
      <c r="N57" s="0"/>
      <c r="O57" s="0"/>
      <c r="P57" s="111" t="n">
        <v>1</v>
      </c>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39" hidden="false" customHeight="false" outlineLevel="0" collapsed="false">
      <c r="A58" s="109" t="s">
        <v>80</v>
      </c>
      <c r="B58" s="110" t="n">
        <v>0</v>
      </c>
      <c r="C58" s="110" t="n">
        <v>0</v>
      </c>
      <c r="D58" s="110" t="n">
        <v>0</v>
      </c>
      <c r="E58" s="110" t="n">
        <v>0</v>
      </c>
      <c r="F58" s="110" t="n">
        <v>1</v>
      </c>
      <c r="G58" s="110" t="n">
        <v>1</v>
      </c>
      <c r="H58" s="110" t="n">
        <v>0</v>
      </c>
      <c r="I58" s="110" t="n">
        <v>0</v>
      </c>
      <c r="J58" s="110" t="n">
        <v>0</v>
      </c>
      <c r="K58" s="110" t="n">
        <v>0</v>
      </c>
      <c r="L58" s="110" t="n">
        <v>0</v>
      </c>
      <c r="M58" s="110" t="n">
        <v>0</v>
      </c>
      <c r="N58" s="110" t="n">
        <v>0</v>
      </c>
      <c r="O58" s="110" t="n">
        <v>0</v>
      </c>
      <c r="P58" s="111" t="n">
        <v>0</v>
      </c>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51.75" hidden="false" customHeight="false" outlineLevel="0" collapsed="false">
      <c r="A59" s="109" t="s">
        <v>1233</v>
      </c>
      <c r="B59" s="5" t="n">
        <v>1</v>
      </c>
      <c r="C59" s="5" t="n">
        <v>0</v>
      </c>
      <c r="D59" s="5" t="n">
        <v>0</v>
      </c>
      <c r="E59" s="5" t="n">
        <v>1</v>
      </c>
      <c r="F59" s="5" t="n">
        <v>1</v>
      </c>
      <c r="G59" s="5" t="n">
        <v>0</v>
      </c>
      <c r="H59" s="5" t="n">
        <v>1</v>
      </c>
      <c r="I59" s="5" t="n">
        <v>1</v>
      </c>
      <c r="J59" s="5" t="n">
        <v>0</v>
      </c>
      <c r="K59" s="5" t="n">
        <v>1</v>
      </c>
      <c r="L59" s="5" t="n">
        <v>1</v>
      </c>
      <c r="M59" s="5" t="n">
        <v>1</v>
      </c>
      <c r="N59" s="5" t="n">
        <v>1</v>
      </c>
      <c r="O59" s="5" t="n">
        <v>0</v>
      </c>
      <c r="P59" s="5" t="n">
        <v>1</v>
      </c>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51.75" hidden="false" customHeight="false" outlineLevel="0" collapsed="false">
      <c r="A60" s="109" t="s">
        <v>1234</v>
      </c>
      <c r="B60" s="5" t="n">
        <v>1</v>
      </c>
      <c r="C60" s="5" t="n">
        <v>0</v>
      </c>
      <c r="D60" s="5" t="n">
        <v>0</v>
      </c>
      <c r="E60" s="5" t="n">
        <v>1</v>
      </c>
      <c r="F60" s="5" t="n">
        <v>1</v>
      </c>
      <c r="G60" s="5" t="n">
        <v>0</v>
      </c>
      <c r="H60" s="5" t="n">
        <v>1</v>
      </c>
      <c r="I60" s="5" t="n">
        <v>1</v>
      </c>
      <c r="J60" s="5" t="n">
        <v>0</v>
      </c>
      <c r="K60" s="5" t="n">
        <v>1</v>
      </c>
      <c r="L60" s="5" t="n">
        <v>1</v>
      </c>
      <c r="M60" s="5" t="n">
        <v>1</v>
      </c>
      <c r="N60" s="5" t="n">
        <v>1</v>
      </c>
      <c r="O60" s="5" t="n">
        <v>0</v>
      </c>
      <c r="P60" s="5" t="n">
        <v>1</v>
      </c>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64.5" hidden="false" customHeight="false" outlineLevel="0" collapsed="false">
      <c r="A61" s="109" t="s">
        <v>1235</v>
      </c>
      <c r="B61" s="5" t="n">
        <v>1</v>
      </c>
      <c r="C61" s="5" t="n">
        <v>0</v>
      </c>
      <c r="D61" s="5" t="n">
        <v>0</v>
      </c>
      <c r="E61" s="5" t="n">
        <v>1</v>
      </c>
      <c r="F61" s="5" t="n">
        <v>1</v>
      </c>
      <c r="G61" s="5" t="n">
        <v>0</v>
      </c>
      <c r="H61" s="5" t="n">
        <v>1</v>
      </c>
      <c r="I61" s="5" t="n">
        <v>1</v>
      </c>
      <c r="J61" s="5" t="n">
        <v>0</v>
      </c>
      <c r="K61" s="5" t="n">
        <v>1</v>
      </c>
      <c r="L61" s="5" t="n">
        <v>1</v>
      </c>
      <c r="M61" s="5" t="n">
        <v>1</v>
      </c>
      <c r="N61" s="5" t="n">
        <v>1</v>
      </c>
      <c r="O61" s="5" t="n">
        <v>0</v>
      </c>
      <c r="P61" s="5" t="n">
        <v>1</v>
      </c>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64.5" hidden="false" customHeight="false" outlineLevel="0" collapsed="false">
      <c r="A62" s="109" t="s">
        <v>1236</v>
      </c>
      <c r="B62" s="5" t="n">
        <v>1</v>
      </c>
      <c r="C62" s="5" t="n">
        <v>0</v>
      </c>
      <c r="D62" s="5" t="n">
        <v>0</v>
      </c>
      <c r="E62" s="5" t="n">
        <v>1</v>
      </c>
      <c r="F62" s="5" t="n">
        <v>1</v>
      </c>
      <c r="G62" s="5" t="n">
        <v>0</v>
      </c>
      <c r="H62" s="5" t="n">
        <v>1</v>
      </c>
      <c r="I62" s="5" t="n">
        <v>1</v>
      </c>
      <c r="J62" s="5" t="n">
        <v>0</v>
      </c>
      <c r="K62" s="5" t="n">
        <v>1</v>
      </c>
      <c r="L62" s="5" t="n">
        <v>1</v>
      </c>
      <c r="M62" s="5" t="n">
        <v>1</v>
      </c>
      <c r="N62" s="5" t="n">
        <v>1</v>
      </c>
      <c r="O62" s="5" t="n">
        <v>0</v>
      </c>
      <c r="P62" s="5" t="n">
        <v>1</v>
      </c>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39" hidden="false" customHeight="false" outlineLevel="0" collapsed="false">
      <c r="A63" s="109" t="s">
        <v>1237</v>
      </c>
      <c r="B63" s="5" t="n">
        <v>1</v>
      </c>
      <c r="C63" s="5" t="n">
        <v>0</v>
      </c>
      <c r="D63" s="5" t="n">
        <v>0</v>
      </c>
      <c r="E63" s="5" t="n">
        <v>1</v>
      </c>
      <c r="F63" s="5" t="n">
        <v>1</v>
      </c>
      <c r="G63" s="5" t="n">
        <v>0</v>
      </c>
      <c r="H63" s="5" t="n">
        <v>0</v>
      </c>
      <c r="I63" s="5" t="n">
        <v>1</v>
      </c>
      <c r="J63" s="5" t="n">
        <v>0</v>
      </c>
      <c r="K63" s="5" t="n">
        <v>1</v>
      </c>
      <c r="L63" s="5" t="n">
        <v>1</v>
      </c>
      <c r="M63" s="5" t="n">
        <v>1</v>
      </c>
      <c r="N63" s="5" t="n">
        <v>1</v>
      </c>
      <c r="O63" s="5" t="n">
        <v>0</v>
      </c>
      <c r="P63" s="5" t="n">
        <v>1</v>
      </c>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39" hidden="false" customHeight="false" outlineLevel="0" collapsed="false">
      <c r="A64" s="109" t="s">
        <v>1238</v>
      </c>
      <c r="B64" s="110" t="n">
        <v>1</v>
      </c>
      <c r="C64" s="110" t="n">
        <v>1</v>
      </c>
      <c r="D64" s="110" t="n">
        <v>1</v>
      </c>
      <c r="E64" s="110" t="n">
        <v>1</v>
      </c>
      <c r="F64" s="110" t="n">
        <v>1</v>
      </c>
      <c r="G64" s="110" t="n">
        <v>1</v>
      </c>
      <c r="H64" s="110" t="n">
        <v>1</v>
      </c>
      <c r="I64" s="110" t="n">
        <v>1</v>
      </c>
      <c r="J64" s="110" t="n">
        <v>1</v>
      </c>
      <c r="K64" s="110" t="n">
        <v>1</v>
      </c>
      <c r="L64" s="110" t="n">
        <v>1</v>
      </c>
      <c r="M64" s="110" t="n">
        <v>1</v>
      </c>
      <c r="N64" s="110" t="n">
        <v>1</v>
      </c>
      <c r="O64" s="110" t="n">
        <v>1</v>
      </c>
      <c r="P64" s="111" t="n">
        <v>0</v>
      </c>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39" hidden="false" customHeight="false" outlineLevel="0" collapsed="false">
      <c r="A65" s="109" t="s">
        <v>1239</v>
      </c>
      <c r="B65" s="110" t="n">
        <v>1</v>
      </c>
      <c r="C65" s="110" t="n">
        <v>0</v>
      </c>
      <c r="D65" s="110" t="n">
        <v>1</v>
      </c>
      <c r="E65" s="110" t="n">
        <v>1</v>
      </c>
      <c r="F65" s="110" t="n">
        <v>1</v>
      </c>
      <c r="G65" s="110" t="n">
        <v>1</v>
      </c>
      <c r="H65" s="110" t="n">
        <v>1</v>
      </c>
      <c r="I65" s="110" t="n">
        <v>1</v>
      </c>
      <c r="J65" s="110" t="n">
        <v>1</v>
      </c>
      <c r="K65" s="110" t="n">
        <v>1</v>
      </c>
      <c r="L65" s="110" t="n">
        <v>1</v>
      </c>
      <c r="M65" s="110" t="n">
        <v>1</v>
      </c>
      <c r="N65" s="110" t="n">
        <v>1</v>
      </c>
      <c r="O65" s="110" t="n">
        <v>1</v>
      </c>
      <c r="P65" s="111" t="n">
        <v>0</v>
      </c>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64.5" hidden="false" customHeight="false" outlineLevel="0" collapsed="false">
      <c r="A66" s="109" t="s">
        <v>1240</v>
      </c>
      <c r="B66" s="110" t="n">
        <v>1</v>
      </c>
      <c r="C66" s="110" t="n">
        <v>1</v>
      </c>
      <c r="D66" s="110" t="n">
        <v>1</v>
      </c>
      <c r="E66" s="110" t="n">
        <v>1</v>
      </c>
      <c r="F66" s="110" t="n">
        <v>1</v>
      </c>
      <c r="G66" s="110" t="n">
        <v>1</v>
      </c>
      <c r="H66" s="110" t="n">
        <v>1</v>
      </c>
      <c r="I66" s="110" t="n">
        <v>1</v>
      </c>
      <c r="J66" s="110" t="n">
        <v>1</v>
      </c>
      <c r="K66" s="110" t="n">
        <v>1</v>
      </c>
      <c r="L66" s="110" t="n">
        <v>1</v>
      </c>
      <c r="M66" s="110" t="n">
        <v>1</v>
      </c>
      <c r="N66" s="110" t="n">
        <v>1</v>
      </c>
      <c r="O66" s="110" t="n">
        <v>1</v>
      </c>
      <c r="P66" s="111" t="n">
        <v>0</v>
      </c>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64.5" hidden="false" customHeight="false" outlineLevel="0" collapsed="false">
      <c r="A67" s="109" t="s">
        <v>1241</v>
      </c>
      <c r="B67" s="110" t="n">
        <v>1</v>
      </c>
      <c r="C67" s="110" t="n">
        <v>1</v>
      </c>
      <c r="D67" s="110" t="n">
        <v>1</v>
      </c>
      <c r="E67" s="110" t="n">
        <v>1</v>
      </c>
      <c r="F67" s="110" t="n">
        <v>1</v>
      </c>
      <c r="G67" s="110" t="n">
        <v>1</v>
      </c>
      <c r="H67" s="110" t="n">
        <v>1</v>
      </c>
      <c r="I67" s="110" t="n">
        <v>1</v>
      </c>
      <c r="J67" s="110" t="n">
        <v>1</v>
      </c>
      <c r="K67" s="110" t="n">
        <v>1</v>
      </c>
      <c r="L67" s="110" t="n">
        <v>1</v>
      </c>
      <c r="M67" s="110" t="n">
        <v>1</v>
      </c>
      <c r="N67" s="110" t="n">
        <v>1</v>
      </c>
      <c r="O67" s="110" t="n">
        <v>1</v>
      </c>
      <c r="P67" s="111" t="n">
        <v>0</v>
      </c>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39" hidden="false" customHeight="false" outlineLevel="0" collapsed="false">
      <c r="A68" s="109" t="s">
        <v>1242</v>
      </c>
      <c r="B68" s="110" t="n">
        <v>1</v>
      </c>
      <c r="C68" s="110" t="n">
        <v>1</v>
      </c>
      <c r="D68" s="110" t="n">
        <v>1</v>
      </c>
      <c r="E68" s="110" t="n">
        <v>1</v>
      </c>
      <c r="F68" s="110" t="n">
        <v>1</v>
      </c>
      <c r="G68" s="110" t="n">
        <v>1</v>
      </c>
      <c r="H68" s="110" t="n">
        <v>1</v>
      </c>
      <c r="I68" s="110" t="n">
        <v>1</v>
      </c>
      <c r="J68" s="110" t="n">
        <v>1</v>
      </c>
      <c r="K68" s="110" t="n">
        <v>1</v>
      </c>
      <c r="L68" s="110" t="n">
        <v>0</v>
      </c>
      <c r="M68" s="110" t="n">
        <v>1</v>
      </c>
      <c r="N68" s="110" t="n">
        <v>1</v>
      </c>
      <c r="O68" s="110" t="n">
        <v>1</v>
      </c>
      <c r="P68" s="111" t="n">
        <v>0</v>
      </c>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26.25" hidden="false" customHeight="false" outlineLevel="0" collapsed="false">
      <c r="A69" s="109" t="s">
        <v>1243</v>
      </c>
      <c r="B69" s="110" t="n">
        <v>1</v>
      </c>
      <c r="C69" s="110" t="n">
        <v>1</v>
      </c>
      <c r="D69" s="110" t="n">
        <v>1</v>
      </c>
      <c r="E69" s="110" t="n">
        <v>1</v>
      </c>
      <c r="F69" s="110" t="n">
        <v>1</v>
      </c>
      <c r="G69" s="110" t="n">
        <v>1</v>
      </c>
      <c r="H69" s="110" t="n">
        <v>1</v>
      </c>
      <c r="I69" s="110" t="n">
        <v>1</v>
      </c>
      <c r="J69" s="110" t="n">
        <v>1</v>
      </c>
      <c r="K69" s="110" t="n">
        <v>1</v>
      </c>
      <c r="L69" s="110" t="n">
        <v>1</v>
      </c>
      <c r="M69" s="110" t="n">
        <v>1</v>
      </c>
      <c r="N69" s="110" t="n">
        <v>1</v>
      </c>
      <c r="O69" s="0"/>
      <c r="P69" s="111" t="n">
        <v>1</v>
      </c>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5" hidden="false" customHeight="false" outlineLevel="0" collapsed="false">
      <c r="A70" s="109" t="s">
        <v>1244</v>
      </c>
      <c r="B70" s="110" t="n">
        <v>1</v>
      </c>
      <c r="C70" s="110" t="n">
        <v>1</v>
      </c>
      <c r="D70" s="110" t="n">
        <v>1</v>
      </c>
      <c r="E70" s="110" t="n">
        <v>1</v>
      </c>
      <c r="F70" s="110" t="n">
        <v>1</v>
      </c>
      <c r="G70" s="110" t="n">
        <v>1</v>
      </c>
      <c r="H70" s="110" t="n">
        <v>1</v>
      </c>
      <c r="I70" s="110" t="n">
        <v>1</v>
      </c>
      <c r="J70" s="110" t="n">
        <v>1</v>
      </c>
      <c r="K70" s="110" t="n">
        <v>1</v>
      </c>
      <c r="L70" s="110" t="n">
        <v>1</v>
      </c>
      <c r="M70" s="110" t="n">
        <v>1</v>
      </c>
      <c r="N70" s="110" t="n">
        <v>1</v>
      </c>
      <c r="O70" s="0"/>
      <c r="P70" s="111" t="n">
        <v>1</v>
      </c>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5" hidden="false" customHeight="false" outlineLevel="0" collapsed="false">
      <c r="A71" s="109" t="s">
        <v>1245</v>
      </c>
      <c r="B71" s="110" t="n">
        <v>1</v>
      </c>
      <c r="C71" s="110" t="n">
        <v>1</v>
      </c>
      <c r="D71" s="110" t="n">
        <v>1</v>
      </c>
      <c r="E71" s="110" t="n">
        <v>1</v>
      </c>
      <c r="F71" s="110" t="n">
        <v>1</v>
      </c>
      <c r="G71" s="110" t="n">
        <v>1</v>
      </c>
      <c r="H71" s="110" t="n">
        <v>1</v>
      </c>
      <c r="I71" s="110" t="n">
        <v>1</v>
      </c>
      <c r="J71" s="110" t="n">
        <v>1</v>
      </c>
      <c r="K71" s="110" t="n">
        <v>1</v>
      </c>
      <c r="L71" s="110" t="n">
        <v>1</v>
      </c>
      <c r="M71" s="110" t="n">
        <v>1</v>
      </c>
      <c r="N71" s="110" t="n">
        <v>1</v>
      </c>
      <c r="O71" s="0"/>
      <c r="P71" s="111" t="n">
        <v>1</v>
      </c>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s="130" customFormat="true" ht="13.5" hidden="false" customHeight="false" outlineLevel="0" collapsed="false">
      <c r="A72" s="128" t="s">
        <v>1246</v>
      </c>
      <c r="B72" s="129" t="n">
        <f aca="false">AVERAGE(B56:B71)</f>
        <v>0.875</v>
      </c>
      <c r="C72" s="129" t="n">
        <f aca="false">AVERAGE(C56:C71)</f>
        <v>0.533333333333333</v>
      </c>
      <c r="D72" s="129" t="n">
        <f aca="false">AVERAGE(D56:D71)</f>
        <v>0.6</v>
      </c>
      <c r="E72" s="129" t="n">
        <f aca="false">AVERAGE(E56:E71)</f>
        <v>0.8964375</v>
      </c>
      <c r="F72" s="129" t="n">
        <f aca="false">AVERAGE(F56:F71)</f>
        <v>1</v>
      </c>
      <c r="G72" s="129" t="n">
        <f aca="false">AVERAGE(G56:G71)</f>
        <v>0.6311875</v>
      </c>
      <c r="H72" s="129" t="n">
        <f aca="false">AVERAGE(H56:H71)</f>
        <v>0.866666666666667</v>
      </c>
      <c r="I72" s="129" t="n">
        <f aca="false">AVERAGE(I56:I71)</f>
        <v>0.933333333333333</v>
      </c>
      <c r="J72" s="129" t="n">
        <f aca="false">AVERAGE(J56:J71)</f>
        <v>0.59025</v>
      </c>
      <c r="K72" s="129" t="n">
        <f aca="false">AVERAGE(K56:K71)</f>
        <v>0.89975</v>
      </c>
      <c r="L72" s="129" t="n">
        <f aca="false">AVERAGE(L56:L71)</f>
        <v>0.866666666666667</v>
      </c>
      <c r="M72" s="129" t="n">
        <f aca="false">AVERAGE(M56:M71)</f>
        <v>0.933333333333333</v>
      </c>
      <c r="N72" s="129" t="n">
        <f aca="false">AVERAGE(N58:N71,N56)</f>
        <v>0.908</v>
      </c>
      <c r="O72" s="129" t="n">
        <f aca="false">AVERAGE(O58:O68,O56)</f>
        <v>0.46375</v>
      </c>
      <c r="P72" s="129" t="n">
        <f aca="false">AVERAGE(P56:P71)</f>
        <v>0.58225</v>
      </c>
    </row>
    <row r="73" customFormat="false" ht="13.5" hidden="false" customHeight="false" outlineLevel="0" collapsed="false">
      <c r="A73" s="128" t="s">
        <v>1247</v>
      </c>
      <c r="B73" s="129" t="n">
        <f aca="false">AVERAGE(B56:B71)</f>
        <v>0.875</v>
      </c>
      <c r="C73" s="129" t="n">
        <f aca="false">AVERAGE(C56:C71)</f>
        <v>0.533333333333333</v>
      </c>
      <c r="D73" s="129" t="n">
        <f aca="false">AVERAGE(D56:D71)</f>
        <v>0.6</v>
      </c>
      <c r="E73" s="129" t="n">
        <f aca="false">AVERAGE(E56:E71)</f>
        <v>0.8964375</v>
      </c>
      <c r="F73" s="129" t="n">
        <f aca="false">AVERAGE(F56:F71)</f>
        <v>1</v>
      </c>
      <c r="G73" s="129" t="n">
        <f aca="false">AVERAGE(G56:G71)</f>
        <v>0.6311875</v>
      </c>
      <c r="H73" s="129" t="n">
        <f aca="false">AVERAGE(H56:H71)</f>
        <v>0.866666666666667</v>
      </c>
      <c r="I73" s="129" t="n">
        <f aca="false">AVERAGE(I56:I71)</f>
        <v>0.933333333333333</v>
      </c>
      <c r="J73" s="129" t="n">
        <f aca="false">AVERAGE(J56:J71)</f>
        <v>0.59025</v>
      </c>
      <c r="K73" s="129" t="n">
        <f aca="false">AVERAGE(K56:K71)</f>
        <v>0.89975</v>
      </c>
      <c r="L73" s="129" t="n">
        <f aca="false">AVERAGE(L56:L71)</f>
        <v>0.866666666666667</v>
      </c>
      <c r="M73" s="129" t="n">
        <f aca="false">AVERAGE(M56:M71)</f>
        <v>0.933333333333333</v>
      </c>
      <c r="N73" s="129" t="n">
        <f aca="false">AVERAGE(N58:N71,N56)</f>
        <v>0.908</v>
      </c>
      <c r="O73" s="129" t="n">
        <f aca="false">AVERAGE(O58:O68,O56)</f>
        <v>0.46375</v>
      </c>
      <c r="P73" s="131" t="n">
        <f aca="false">AVERAGE(P56:P71)</f>
        <v>0.58225</v>
      </c>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4.25" hidden="false" customHeight="true" outlineLevel="0" collapsed="false">
      <c r="A74" s="132" t="s">
        <v>1248</v>
      </c>
      <c r="B74" s="132"/>
      <c r="C74" s="132"/>
      <c r="D74" s="132"/>
      <c r="E74" s="132"/>
      <c r="F74" s="132"/>
      <c r="G74" s="132"/>
      <c r="H74" s="132"/>
      <c r="I74" s="132"/>
      <c r="J74" s="132"/>
      <c r="K74" s="132"/>
      <c r="L74" s="132"/>
      <c r="M74" s="132"/>
      <c r="N74" s="132"/>
      <c r="O74" s="132"/>
      <c r="P74" s="132"/>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5.75" hidden="false" customHeight="true" outlineLevel="0" collapsed="false">
      <c r="A75" s="132" t="s">
        <v>1249</v>
      </c>
      <c r="B75" s="132"/>
      <c r="C75" s="132"/>
      <c r="D75" s="132"/>
      <c r="E75" s="132"/>
      <c r="F75" s="132"/>
      <c r="G75" s="132"/>
      <c r="H75" s="132"/>
      <c r="I75" s="132"/>
      <c r="J75" s="132"/>
      <c r="K75" s="132"/>
      <c r="L75" s="132"/>
      <c r="M75" s="132"/>
      <c r="N75" s="132"/>
      <c r="O75" s="132"/>
      <c r="P75" s="132"/>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5" hidden="false" customHeight="false" outlineLevel="0" collapsed="false">
      <c r="A76" s="133" t="s">
        <v>1250</v>
      </c>
      <c r="B76" s="134"/>
      <c r="C76" s="134"/>
      <c r="D76" s="134"/>
      <c r="E76" s="134"/>
      <c r="F76" s="134"/>
      <c r="G76" s="134"/>
      <c r="H76" s="134"/>
      <c r="I76" s="134"/>
      <c r="J76" s="134"/>
      <c r="K76" s="134"/>
      <c r="L76" s="134"/>
      <c r="M76" s="134"/>
      <c r="N76" s="134"/>
      <c r="O76" s="134"/>
      <c r="P76" s="135"/>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6.25" hidden="false" customHeight="false" outlineLevel="0" collapsed="false">
      <c r="A77" s="109" t="s">
        <v>1251</v>
      </c>
      <c r="B77" s="136" t="n">
        <v>1</v>
      </c>
      <c r="C77" s="136" t="n">
        <v>1</v>
      </c>
      <c r="D77" s="136" t="n">
        <v>1</v>
      </c>
      <c r="E77" s="136" t="n">
        <v>1</v>
      </c>
      <c r="F77" s="136" t="n">
        <v>1</v>
      </c>
      <c r="G77" s="136" t="n">
        <v>1</v>
      </c>
      <c r="H77" s="136" t="n">
        <v>1</v>
      </c>
      <c r="I77" s="136" t="n">
        <v>1</v>
      </c>
      <c r="J77" s="136" t="n">
        <v>1</v>
      </c>
      <c r="K77" s="136" t="n">
        <v>1</v>
      </c>
      <c r="L77" s="136" t="n">
        <v>1</v>
      </c>
      <c r="M77" s="136" t="n">
        <v>1</v>
      </c>
      <c r="N77" s="136" t="n">
        <v>1</v>
      </c>
      <c r="O77" s="136" t="n">
        <v>1</v>
      </c>
      <c r="P77" s="111" t="n">
        <v>1</v>
      </c>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39" hidden="false" customHeight="false" outlineLevel="0" collapsed="false">
      <c r="A78" s="109" t="s">
        <v>1252</v>
      </c>
      <c r="B78" s="136" t="n">
        <v>1</v>
      </c>
      <c r="C78" s="136" t="n">
        <v>1</v>
      </c>
      <c r="D78" s="136" t="n">
        <v>1</v>
      </c>
      <c r="E78" s="136" t="n">
        <v>0</v>
      </c>
      <c r="F78" s="136" t="n">
        <v>1</v>
      </c>
      <c r="G78" s="136" t="n">
        <v>1</v>
      </c>
      <c r="H78" s="136" t="n">
        <v>0</v>
      </c>
      <c r="I78" s="136" t="n">
        <v>0</v>
      </c>
      <c r="J78" s="136" t="n">
        <v>0</v>
      </c>
      <c r="K78" s="136" t="n">
        <v>1</v>
      </c>
      <c r="L78" s="136" t="n">
        <v>1</v>
      </c>
      <c r="M78" s="136" t="n">
        <v>0</v>
      </c>
      <c r="N78" s="136" t="n">
        <v>1</v>
      </c>
      <c r="O78" s="136" t="n">
        <v>1</v>
      </c>
      <c r="P78" s="111" t="n">
        <v>0</v>
      </c>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6.25" hidden="false" customHeight="false" outlineLevel="0" collapsed="false">
      <c r="A79" s="109" t="s">
        <v>70</v>
      </c>
      <c r="B79" s="136" t="n">
        <v>1</v>
      </c>
      <c r="C79" s="136" t="n">
        <v>1</v>
      </c>
      <c r="D79" s="136" t="n">
        <v>0.33</v>
      </c>
      <c r="E79" s="136" t="n">
        <v>0.33</v>
      </c>
      <c r="F79" s="136" t="n">
        <v>1</v>
      </c>
      <c r="G79" s="136" t="n">
        <v>1</v>
      </c>
      <c r="H79" s="136" t="n">
        <v>0.66</v>
      </c>
      <c r="I79" s="136" t="n">
        <v>0.33</v>
      </c>
      <c r="J79" s="136" t="n">
        <v>1</v>
      </c>
      <c r="K79" s="136" t="n">
        <v>0.66</v>
      </c>
      <c r="L79" s="136" t="n">
        <v>0.33</v>
      </c>
      <c r="M79" s="136" t="n">
        <v>0</v>
      </c>
      <c r="N79" s="136" t="n">
        <v>1</v>
      </c>
      <c r="O79" s="136" t="n">
        <v>0.66</v>
      </c>
      <c r="P79" s="111" t="n">
        <v>1</v>
      </c>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6.25" hidden="false" customHeight="false" outlineLevel="0" collapsed="false">
      <c r="A80" s="109" t="s">
        <v>1253</v>
      </c>
      <c r="B80" s="5" t="n">
        <v>1</v>
      </c>
      <c r="C80" s="7" t="n">
        <v>0</v>
      </c>
      <c r="D80" s="7" t="n">
        <v>0</v>
      </c>
      <c r="E80" s="7" t="n">
        <v>1</v>
      </c>
      <c r="F80" s="7" t="n">
        <v>1</v>
      </c>
      <c r="G80" s="7" t="n">
        <v>0</v>
      </c>
      <c r="H80" s="7" t="n">
        <v>0</v>
      </c>
      <c r="I80" s="7" t="n">
        <v>1</v>
      </c>
      <c r="J80" s="7" t="n">
        <v>0</v>
      </c>
      <c r="K80" s="7" t="n">
        <v>1</v>
      </c>
      <c r="L80" s="7" t="n">
        <v>1</v>
      </c>
      <c r="M80" s="7" t="n">
        <v>0</v>
      </c>
      <c r="N80" s="7" t="n">
        <v>1</v>
      </c>
      <c r="O80" s="7" t="n">
        <v>0</v>
      </c>
      <c r="P80" s="7" t="n">
        <v>1</v>
      </c>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6.25" hidden="false" customHeight="false" outlineLevel="0" collapsed="false">
      <c r="A81" s="109" t="s">
        <v>1254</v>
      </c>
      <c r="B81" s="24" t="n">
        <v>0.966910143813146</v>
      </c>
      <c r="C81" s="24" t="n">
        <v>0.992927041437956</v>
      </c>
      <c r="D81" s="24" t="n">
        <v>0.992828854955539</v>
      </c>
      <c r="E81" s="24" t="n">
        <v>0.706350151785814</v>
      </c>
      <c r="F81" s="0" t="n">
        <v>0.52750869865827</v>
      </c>
      <c r="G81" s="24" t="n">
        <v>0.787496243486079</v>
      </c>
      <c r="H81" s="24" t="n">
        <v>0.774354822774991</v>
      </c>
      <c r="I81" s="24"/>
      <c r="J81" s="24" t="n">
        <v>0.694517259275319</v>
      </c>
      <c r="K81" s="24" t="n">
        <v>0.852847575561214</v>
      </c>
      <c r="L81" s="24" t="n">
        <v>0.993206679808977</v>
      </c>
      <c r="M81" s="24" t="n">
        <v>0.678395690861757</v>
      </c>
      <c r="N81" s="24" t="n">
        <v>0.999918020146491</v>
      </c>
      <c r="O81" s="24" t="n">
        <v>0.927741843506964</v>
      </c>
      <c r="P81" s="24" t="n">
        <v>0.744102357922814</v>
      </c>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5" hidden="false" customHeight="false" outlineLevel="0" collapsed="false">
      <c r="A82" s="121" t="s">
        <v>1255</v>
      </c>
      <c r="B82" s="122" t="n">
        <f aca="false">AVERAGE(B77:B81)</f>
        <v>0.993382028762629</v>
      </c>
      <c r="C82" s="122" t="n">
        <f aca="false">AVERAGE(C77:C81)</f>
        <v>0.798585408287591</v>
      </c>
      <c r="D82" s="122" t="n">
        <f aca="false">AVERAGE(D77:D81)</f>
        <v>0.664565770991108</v>
      </c>
      <c r="E82" s="122" t="n">
        <f aca="false">AVERAGE(E77:E81)</f>
        <v>0.607270030357163</v>
      </c>
      <c r="F82" s="122" t="n">
        <f aca="false">AVERAGE(F77:F81)</f>
        <v>0.905501739731654</v>
      </c>
      <c r="G82" s="122" t="n">
        <f aca="false">AVERAGE(G77:G81)</f>
        <v>0.757499248697216</v>
      </c>
      <c r="H82" s="122" t="n">
        <f aca="false">AVERAGE(H77:H81)</f>
        <v>0.486870964554998</v>
      </c>
      <c r="I82" s="122" t="n">
        <f aca="false">AVERAGE(I77:I81)</f>
        <v>0.5825</v>
      </c>
      <c r="J82" s="122" t="n">
        <f aca="false">AVERAGE(J77:J81)</f>
        <v>0.538903451855064</v>
      </c>
      <c r="K82" s="122" t="n">
        <f aca="false">AVERAGE(K77:K81)</f>
        <v>0.902569515112243</v>
      </c>
      <c r="L82" s="122" t="n">
        <f aca="false">AVERAGE(L77:L81)</f>
        <v>0.864641335961795</v>
      </c>
      <c r="M82" s="122" t="n">
        <f aca="false">AVERAGE(M77:M81)</f>
        <v>0.335679138172351</v>
      </c>
      <c r="N82" s="122" t="n">
        <f aca="false">AVERAGE(N77:N81)</f>
        <v>0.999983604029298</v>
      </c>
      <c r="O82" s="122" t="n">
        <f aca="false">AVERAGE(O77:O81)</f>
        <v>0.717548368701393</v>
      </c>
      <c r="P82" s="123" t="n">
        <f aca="false">AVERAGE(P77:P81)</f>
        <v>0.748820471584563</v>
      </c>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5" hidden="false" customHeight="false" outlineLevel="0" collapsed="false">
      <c r="A83" s="137" t="s">
        <v>1256</v>
      </c>
      <c r="B83" s="134"/>
      <c r="C83" s="134"/>
      <c r="D83" s="134"/>
      <c r="E83" s="134"/>
      <c r="F83" s="134"/>
      <c r="G83" s="134"/>
      <c r="H83" s="134"/>
      <c r="I83" s="134"/>
      <c r="J83" s="134"/>
      <c r="K83" s="134"/>
      <c r="L83" s="134"/>
      <c r="M83" s="134"/>
      <c r="N83" s="134"/>
      <c r="O83" s="134"/>
      <c r="P83" s="135"/>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6.25" hidden="false" customHeight="false" outlineLevel="0" collapsed="false">
      <c r="A84" s="109" t="s">
        <v>1257</v>
      </c>
      <c r="B84" s="136" t="n">
        <v>1.062</v>
      </c>
      <c r="C84" s="136" t="n">
        <v>1.011</v>
      </c>
      <c r="D84" s="136" t="n">
        <v>0.988</v>
      </c>
      <c r="E84" s="136" t="n">
        <v>1.01</v>
      </c>
      <c r="F84" s="136" t="n">
        <v>0.984</v>
      </c>
      <c r="G84" s="136" t="n">
        <v>1.0803</v>
      </c>
      <c r="H84" s="136"/>
      <c r="I84" s="136" t="n">
        <v>0.854</v>
      </c>
      <c r="J84" s="136" t="n">
        <v>0.952</v>
      </c>
      <c r="K84" s="136"/>
      <c r="L84" s="136" t="n">
        <v>0.9855</v>
      </c>
      <c r="M84" s="136" t="n">
        <v>0.946</v>
      </c>
      <c r="N84" s="136" t="n">
        <v>1.0808</v>
      </c>
      <c r="O84" s="136" t="n">
        <v>0.9891</v>
      </c>
      <c r="P84" s="111" t="n">
        <v>1.064</v>
      </c>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6.25" hidden="false" customHeight="false" outlineLevel="0" collapsed="false">
      <c r="A85" s="109" t="s">
        <v>1258</v>
      </c>
      <c r="B85" s="136" t="n">
        <v>1.322</v>
      </c>
      <c r="C85" s="136" t="n">
        <v>1.086</v>
      </c>
      <c r="D85" s="136" t="n">
        <v>1.01</v>
      </c>
      <c r="E85" s="136" t="n">
        <v>0.309</v>
      </c>
      <c r="F85" s="136"/>
      <c r="G85" s="136" t="n">
        <v>0.752</v>
      </c>
      <c r="H85" s="136"/>
      <c r="I85" s="136" t="n">
        <v>0.582</v>
      </c>
      <c r="J85" s="136" t="n">
        <v>0.765</v>
      </c>
      <c r="K85" s="136"/>
      <c r="L85" s="136" t="n">
        <v>0.967</v>
      </c>
      <c r="M85" s="136" t="n">
        <v>0.356</v>
      </c>
      <c r="N85" s="136" t="n">
        <v>1.223</v>
      </c>
      <c r="O85" s="136" t="n">
        <v>0.956</v>
      </c>
      <c r="P85" s="111" t="n">
        <v>0.615</v>
      </c>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6.25" hidden="false" customHeight="false" outlineLevel="0" collapsed="false">
      <c r="A86" s="109" t="s">
        <v>1259</v>
      </c>
      <c r="B86" s="136" t="n">
        <v>0.204</v>
      </c>
      <c r="C86" s="136"/>
      <c r="D86" s="136" t="n">
        <v>0.376</v>
      </c>
      <c r="E86" s="136"/>
      <c r="F86" s="136"/>
      <c r="G86" s="136" t="n">
        <v>0.588</v>
      </c>
      <c r="H86" s="136"/>
      <c r="I86" s="136"/>
      <c r="J86" s="136" t="n">
        <v>0</v>
      </c>
      <c r="K86" s="136"/>
      <c r="L86" s="136"/>
      <c r="M86" s="136"/>
      <c r="N86" s="136"/>
      <c r="O86" s="136"/>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26.25" hidden="false" customHeight="false" outlineLevel="0" collapsed="false">
      <c r="A87" s="109" t="s">
        <v>1260</v>
      </c>
      <c r="B87" s="136" t="n">
        <v>1.016</v>
      </c>
      <c r="C87" s="136" t="n">
        <v>0.831</v>
      </c>
      <c r="D87" s="136" t="n">
        <v>0.932</v>
      </c>
      <c r="E87" s="136"/>
      <c r="F87" s="136"/>
      <c r="G87" s="136" t="n">
        <v>0.289</v>
      </c>
      <c r="H87" s="136"/>
      <c r="I87" s="136"/>
      <c r="J87" s="136" t="n">
        <v>0.498</v>
      </c>
      <c r="K87" s="136"/>
      <c r="L87" s="136" t="n">
        <v>0.784</v>
      </c>
      <c r="M87" s="136"/>
      <c r="N87" s="136" t="n">
        <v>0.736</v>
      </c>
      <c r="O87" s="136" t="n">
        <v>1.0439</v>
      </c>
      <c r="P87" s="111" t="n">
        <v>0.229</v>
      </c>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26.25" hidden="false" customHeight="false" outlineLevel="0" collapsed="false">
      <c r="A88" s="109" t="s">
        <v>1261</v>
      </c>
      <c r="B88" s="136" t="n">
        <v>0.975</v>
      </c>
      <c r="C88" s="136" t="n">
        <v>0.998</v>
      </c>
      <c r="D88" s="136" t="n">
        <v>0.929</v>
      </c>
      <c r="E88" s="136" t="n">
        <v>0.66</v>
      </c>
      <c r="F88" s="136" t="n">
        <v>0.909</v>
      </c>
      <c r="G88" s="136" t="n">
        <v>0.92</v>
      </c>
      <c r="H88" s="136"/>
      <c r="I88" s="136" t="n">
        <v>0.653</v>
      </c>
      <c r="J88" s="136"/>
      <c r="K88" s="136" t="n">
        <v>0.963</v>
      </c>
      <c r="L88" s="136" t="n">
        <v>0.959</v>
      </c>
      <c r="M88" s="136" t="n">
        <v>0.804</v>
      </c>
      <c r="N88" s="136" t="n">
        <v>0.997</v>
      </c>
      <c r="O88" s="136" t="n">
        <v>0.926</v>
      </c>
      <c r="P88" s="111" t="n">
        <v>0.9251</v>
      </c>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6.25" hidden="false" customHeight="false" outlineLevel="0" collapsed="false">
      <c r="A89" s="109" t="s">
        <v>1262</v>
      </c>
      <c r="B89" s="136" t="n">
        <v>0.88</v>
      </c>
      <c r="C89" s="136"/>
      <c r="D89" s="136"/>
      <c r="E89" s="136"/>
      <c r="F89" s="136" t="n">
        <v>0.346</v>
      </c>
      <c r="G89" s="136" t="n">
        <v>0.576</v>
      </c>
      <c r="H89" s="136"/>
      <c r="I89" s="136" t="n">
        <v>0.29</v>
      </c>
      <c r="J89" s="136"/>
      <c r="K89" s="136" t="n">
        <v>0.705</v>
      </c>
      <c r="L89" s="136" t="n">
        <v>0.95</v>
      </c>
      <c r="M89" s="136"/>
      <c r="N89" s="136" t="n">
        <v>0.99</v>
      </c>
      <c r="O89" s="136" t="n">
        <v>0.873</v>
      </c>
      <c r="P89" s="111" t="n">
        <v>0.592</v>
      </c>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26.25" hidden="false" customHeight="false" outlineLevel="0" collapsed="false">
      <c r="A90" s="109" t="s">
        <v>1263</v>
      </c>
      <c r="B90" s="136"/>
      <c r="C90" s="136"/>
      <c r="D90" s="136" t="n">
        <v>0.962</v>
      </c>
      <c r="E90" s="136" t="n">
        <v>0.622</v>
      </c>
      <c r="F90" s="136" t="n">
        <v>0.509</v>
      </c>
      <c r="G90" s="136" t="n">
        <v>0.85</v>
      </c>
      <c r="H90" s="136"/>
      <c r="I90" s="136" t="n">
        <v>0.814</v>
      </c>
      <c r="J90" s="136" t="n">
        <v>0.905</v>
      </c>
      <c r="K90" s="136" t="n">
        <v>0.782</v>
      </c>
      <c r="L90" s="136" t="n">
        <v>0.999</v>
      </c>
      <c r="M90" s="136"/>
      <c r="N90" s="136"/>
      <c r="O90" s="136" t="n">
        <v>0.97</v>
      </c>
      <c r="P90" s="111" t="n">
        <v>0.777</v>
      </c>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26.25" hidden="false" customHeight="false" outlineLevel="0" collapsed="false">
      <c r="A91" s="109" t="s">
        <v>1264</v>
      </c>
      <c r="B91" s="136" t="n">
        <v>0.793</v>
      </c>
      <c r="C91" s="136" t="n">
        <v>0.888</v>
      </c>
      <c r="D91" s="136" t="n">
        <v>0.977</v>
      </c>
      <c r="E91" s="136" t="n">
        <v>0.0701</v>
      </c>
      <c r="F91" s="136"/>
      <c r="G91" s="136" t="n">
        <v>0.576</v>
      </c>
      <c r="H91" s="136"/>
      <c r="I91" s="136" t="n">
        <v>0.841</v>
      </c>
      <c r="J91" s="136"/>
      <c r="K91" s="136" t="n">
        <v>0.802</v>
      </c>
      <c r="L91" s="136" t="n">
        <v>0.907</v>
      </c>
      <c r="M91" s="136"/>
      <c r="N91" s="136"/>
      <c r="O91" s="136" t="n">
        <v>0.907</v>
      </c>
      <c r="P91" s="111" t="n">
        <v>0.692</v>
      </c>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6.25" hidden="false" customHeight="false" outlineLevel="0" collapsed="false">
      <c r="A92" s="109" t="s">
        <v>1265</v>
      </c>
      <c r="B92" s="136" t="n">
        <v>0.786</v>
      </c>
      <c r="C92" s="136"/>
      <c r="D92" s="136"/>
      <c r="E92" s="136"/>
      <c r="F92" s="136"/>
      <c r="G92" s="136" t="n">
        <v>0.933</v>
      </c>
      <c r="H92" s="136"/>
      <c r="I92" s="136"/>
      <c r="J92" s="136"/>
      <c r="K92" s="136"/>
      <c r="L92" s="136" t="n">
        <v>0.078</v>
      </c>
      <c r="M92" s="136"/>
      <c r="N92" s="136"/>
      <c r="O92" s="136"/>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26.25" hidden="false" customHeight="false" outlineLevel="0" collapsed="false">
      <c r="A93" s="109" t="s">
        <v>1266</v>
      </c>
      <c r="B93" s="136" t="n">
        <v>0.765</v>
      </c>
      <c r="C93" s="136"/>
      <c r="D93" s="136" t="n">
        <v>0.2409</v>
      </c>
      <c r="E93" s="136"/>
      <c r="F93" s="136" t="n">
        <v>0.578</v>
      </c>
      <c r="G93" s="136" t="n">
        <v>0.189</v>
      </c>
      <c r="H93" s="136"/>
      <c r="I93" s="136" t="n">
        <v>0.903</v>
      </c>
      <c r="J93" s="136"/>
      <c r="K93" s="136"/>
      <c r="L93" s="136" t="n">
        <v>0.433</v>
      </c>
      <c r="M93" s="136"/>
      <c r="N93" s="136"/>
      <c r="O93" s="136"/>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39" hidden="false" customHeight="false" outlineLevel="0" collapsed="false">
      <c r="A94" s="109" t="s">
        <v>1267</v>
      </c>
      <c r="B94" s="136"/>
      <c r="C94" s="136"/>
      <c r="D94" s="136"/>
      <c r="E94" s="136"/>
      <c r="F94" s="136" t="n">
        <v>0.875</v>
      </c>
      <c r="G94" s="136" t="n">
        <v>0.879</v>
      </c>
      <c r="H94" s="136"/>
      <c r="I94" s="136"/>
      <c r="J94" s="136"/>
      <c r="K94" s="136" t="n">
        <v>0.706</v>
      </c>
      <c r="L94" s="136"/>
      <c r="M94" s="136" t="n">
        <v>0.536</v>
      </c>
      <c r="N94" s="136" t="n">
        <v>0.896</v>
      </c>
      <c r="O94" s="136"/>
      <c r="P94" s="111" t="n">
        <v>0.525</v>
      </c>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39" hidden="false" customHeight="false" outlineLevel="0" collapsed="false">
      <c r="A95" s="109" t="s">
        <v>1268</v>
      </c>
      <c r="B95" s="136" t="n">
        <v>0.95</v>
      </c>
      <c r="C95" s="136" t="n">
        <v>0.91</v>
      </c>
      <c r="D95" s="136"/>
      <c r="E95" s="136"/>
      <c r="F95" s="136"/>
      <c r="G95" s="136" t="n">
        <v>0.926</v>
      </c>
      <c r="H95" s="136"/>
      <c r="I95" s="136"/>
      <c r="J95" s="136" t="n">
        <v>0.663</v>
      </c>
      <c r="K95" s="136"/>
      <c r="L95" s="136"/>
      <c r="M95" s="136"/>
      <c r="N95" s="136" t="n">
        <v>0.91</v>
      </c>
      <c r="O95" s="136" t="n">
        <v>0.33</v>
      </c>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39" hidden="false" customHeight="false" outlineLevel="0" collapsed="false">
      <c r="A96" s="109" t="s">
        <v>1269</v>
      </c>
      <c r="B96" s="136" t="n">
        <v>0.957</v>
      </c>
      <c r="C96" s="136" t="n">
        <v>0.92</v>
      </c>
      <c r="D96" s="136"/>
      <c r="E96" s="136"/>
      <c r="F96" s="136"/>
      <c r="G96" s="136" t="n">
        <v>0.833</v>
      </c>
      <c r="H96" s="136"/>
      <c r="I96" s="136"/>
      <c r="J96" s="136" t="n">
        <v>0.355</v>
      </c>
      <c r="K96" s="136"/>
      <c r="L96" s="136"/>
      <c r="M96" s="136"/>
      <c r="N96" s="136" t="n">
        <v>0.87</v>
      </c>
      <c r="O96" s="136" t="n">
        <v>0.43</v>
      </c>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39" hidden="false" customHeight="false" outlineLevel="0" collapsed="false">
      <c r="A97" s="109" t="s">
        <v>1270</v>
      </c>
      <c r="B97" s="136"/>
      <c r="C97" s="136"/>
      <c r="D97" s="136"/>
      <c r="E97" s="136"/>
      <c r="F97" s="136" t="n">
        <v>0.672</v>
      </c>
      <c r="G97" s="136" t="n">
        <v>0.797</v>
      </c>
      <c r="H97" s="136"/>
      <c r="I97" s="136"/>
      <c r="J97" s="136"/>
      <c r="K97" s="136" t="n">
        <v>0.543</v>
      </c>
      <c r="L97" s="136"/>
      <c r="M97" s="136" t="n">
        <v>0.654</v>
      </c>
      <c r="N97" s="136" t="n">
        <v>0.802</v>
      </c>
      <c r="O97" s="136"/>
      <c r="P97" s="111" t="n">
        <v>0.389</v>
      </c>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39" hidden="false" customHeight="false" outlineLevel="0" collapsed="false">
      <c r="A98" s="109" t="s">
        <v>1271</v>
      </c>
      <c r="B98" s="136" t="n">
        <v>0.948</v>
      </c>
      <c r="C98" s="136"/>
      <c r="D98" s="136"/>
      <c r="E98" s="136"/>
      <c r="F98" s="136"/>
      <c r="G98" s="136"/>
      <c r="H98" s="136" t="n">
        <v>0.937</v>
      </c>
      <c r="I98" s="136"/>
      <c r="J98" s="136"/>
      <c r="K98" s="136"/>
      <c r="L98" s="136"/>
      <c r="M98" s="136"/>
      <c r="N98" s="136" t="n">
        <v>0.8003</v>
      </c>
      <c r="O98" s="136" t="n">
        <v>0.289</v>
      </c>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39" hidden="false" customHeight="false" outlineLevel="0" collapsed="false">
      <c r="A99" s="109" t="s">
        <v>1272</v>
      </c>
      <c r="B99" s="136" t="n">
        <v>0.96</v>
      </c>
      <c r="C99" s="136" t="n">
        <v>0.879</v>
      </c>
      <c r="D99" s="136"/>
      <c r="E99" s="136"/>
      <c r="F99" s="136"/>
      <c r="G99" s="136" t="n">
        <v>0.658</v>
      </c>
      <c r="H99" s="136"/>
      <c r="I99" s="136"/>
      <c r="J99" s="136"/>
      <c r="K99" s="136"/>
      <c r="L99" s="136"/>
      <c r="M99" s="136" t="n">
        <v>0.06</v>
      </c>
      <c r="N99" s="136" t="n">
        <v>0.725</v>
      </c>
      <c r="O99" s="136" t="n">
        <v>0.265</v>
      </c>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26.25" hidden="false" customHeight="false" outlineLevel="0" collapsed="false">
      <c r="A100" s="109" t="s">
        <v>1273</v>
      </c>
      <c r="B100" s="136"/>
      <c r="C100" s="136"/>
      <c r="D100" s="136" t="n">
        <v>0.991</v>
      </c>
      <c r="E100" s="136"/>
      <c r="F100" s="136"/>
      <c r="G100" s="136" t="n">
        <v>0.969</v>
      </c>
      <c r="H100" s="136"/>
      <c r="I100" s="136" t="n">
        <v>0.477</v>
      </c>
      <c r="J100" s="136" t="n">
        <v>0.989</v>
      </c>
      <c r="K100" s="136" t="n">
        <v>0.984</v>
      </c>
      <c r="L100" s="136"/>
      <c r="M100" s="136" t="n">
        <v>0.87</v>
      </c>
      <c r="N100" s="136" t="n">
        <v>1</v>
      </c>
      <c r="O100" s="136"/>
      <c r="P100" s="111" t="n">
        <v>0.921</v>
      </c>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26.25" hidden="false" customHeight="false" outlineLevel="0" collapsed="false">
      <c r="A101" s="109" t="s">
        <v>1274</v>
      </c>
      <c r="B101" s="136" t="n">
        <v>0.96</v>
      </c>
      <c r="C101" s="136"/>
      <c r="D101" s="136" t="n">
        <v>0.965</v>
      </c>
      <c r="E101" s="136" t="n">
        <v>0.638</v>
      </c>
      <c r="F101" s="136"/>
      <c r="G101" s="136" t="n">
        <v>0.879</v>
      </c>
      <c r="H101" s="136" t="n">
        <v>0.9504</v>
      </c>
      <c r="I101" s="136" t="n">
        <v>0.455</v>
      </c>
      <c r="J101" s="136" t="n">
        <v>0.941</v>
      </c>
      <c r="K101" s="136" t="n">
        <v>0.958</v>
      </c>
      <c r="L101" s="136" t="n">
        <v>0.976</v>
      </c>
      <c r="M101" s="136" t="n">
        <v>0.761</v>
      </c>
      <c r="N101" s="136" t="n">
        <v>0.99</v>
      </c>
      <c r="O101" s="136" t="n">
        <v>0.88</v>
      </c>
      <c r="P101" s="111" t="n">
        <v>0.8007</v>
      </c>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5" hidden="false" customHeight="false" outlineLevel="0" collapsed="false">
      <c r="A102" s="121" t="s">
        <v>1275</v>
      </c>
      <c r="B102" s="122" t="n">
        <f aca="false">AVERAGE(B83:B101)</f>
        <v>0.898428571428572</v>
      </c>
      <c r="C102" s="122" t="n">
        <f aca="false">AVERAGE(C83:C101)</f>
        <v>0.940375</v>
      </c>
      <c r="D102" s="122" t="n">
        <f aca="false">AVERAGE(D83:D101)</f>
        <v>0.83709</v>
      </c>
      <c r="E102" s="122" t="n">
        <f aca="false">AVERAGE(E83:E101)</f>
        <v>0.551516666666667</v>
      </c>
      <c r="F102" s="122" t="n">
        <f aca="false">AVERAGE(F83:F101)</f>
        <v>0.696142857142857</v>
      </c>
      <c r="G102" s="122" t="n">
        <f aca="false">AVERAGE(G83:G101)</f>
        <v>0.746723529411765</v>
      </c>
      <c r="H102" s="122" t="n">
        <f aca="false">AVERAGE(H83:H101)</f>
        <v>0.9437</v>
      </c>
      <c r="I102" s="122" t="n">
        <f aca="false">AVERAGE(I83:I101)</f>
        <v>0.652111111111111</v>
      </c>
      <c r="J102" s="122" t="n">
        <f aca="false">AVERAGE(J83:J101)</f>
        <v>0.674222222222222</v>
      </c>
      <c r="K102" s="122" t="n">
        <f aca="false">AVERAGE(K83:K101)</f>
        <v>0.805375</v>
      </c>
      <c r="L102" s="122" t="n">
        <f aca="false">AVERAGE(L83:L101)</f>
        <v>0.80385</v>
      </c>
      <c r="M102" s="122" t="n">
        <f aca="false">AVERAGE(M83:M101)</f>
        <v>0.623375</v>
      </c>
      <c r="N102" s="122" t="n">
        <f aca="false">AVERAGE(N83:N101)</f>
        <v>0.924623076923077</v>
      </c>
      <c r="O102" s="122" t="n">
        <f aca="false">AVERAGE(O83:O101)</f>
        <v>0.73825</v>
      </c>
      <c r="P102" s="123" t="n">
        <f aca="false">AVERAGE(P83:P101)</f>
        <v>0.684527272727273</v>
      </c>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s="130" customFormat="true" ht="12.75" hidden="false" customHeight="false" outlineLevel="0" collapsed="false">
      <c r="A103" s="138" t="s">
        <v>1276</v>
      </c>
      <c r="B103" s="139" t="n">
        <f aca="false">AVERAGE(B82,B102)</f>
        <v>0.9459053000956</v>
      </c>
      <c r="C103" s="139" t="n">
        <f aca="false">AVERAGE(C82,C102)</f>
        <v>0.869480204143796</v>
      </c>
      <c r="D103" s="139" t="n">
        <f aca="false">AVERAGE(D82,D102)</f>
        <v>0.750827885495554</v>
      </c>
      <c r="E103" s="139" t="n">
        <f aca="false">AVERAGE(E82,E102)</f>
        <v>0.579393348511915</v>
      </c>
      <c r="F103" s="139" t="n">
        <f aca="false">AVERAGE(F82,F102)</f>
        <v>0.800822298437256</v>
      </c>
      <c r="G103" s="139" t="n">
        <f aca="false">AVERAGE(G82,G102)</f>
        <v>0.75211138905449</v>
      </c>
      <c r="H103" s="139" t="n">
        <f aca="false">AVERAGE(H82,H102)</f>
        <v>0.715285482277499</v>
      </c>
      <c r="I103" s="139" t="n">
        <f aca="false">AVERAGE(I82,I102)</f>
        <v>0.617305555555556</v>
      </c>
      <c r="J103" s="139" t="n">
        <f aca="false">AVERAGE(J82,J102)</f>
        <v>0.606562837038643</v>
      </c>
      <c r="K103" s="139" t="n">
        <f aca="false">AVERAGE(K82,K102)</f>
        <v>0.853972257556121</v>
      </c>
      <c r="L103" s="139" t="n">
        <f aca="false">AVERAGE(L82,L102)</f>
        <v>0.834245667980898</v>
      </c>
      <c r="M103" s="139" t="n">
        <f aca="false">AVERAGE(M82,M102)</f>
        <v>0.479527069086176</v>
      </c>
      <c r="N103" s="139" t="n">
        <f aca="false">AVERAGE(N82,N102)</f>
        <v>0.962303340476188</v>
      </c>
      <c r="O103" s="139" t="n">
        <f aca="false">AVERAGE(O82,O102)</f>
        <v>0.727899184350696</v>
      </c>
      <c r="P103" s="140" t="n">
        <f aca="false">AVERAGE(P82,P102)</f>
        <v>0.716673872155918</v>
      </c>
    </row>
    <row r="104" customFormat="false" ht="15" hidden="false" customHeight="false" outlineLevel="0" collapsed="false">
      <c r="A104" s="127" t="s">
        <v>1277</v>
      </c>
      <c r="B104" s="0"/>
      <c r="C104" s="0"/>
      <c r="D104" s="0"/>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26.25" hidden="false" customHeight="false" outlineLevel="0" collapsed="false">
      <c r="A105" s="109" t="s">
        <v>1278</v>
      </c>
      <c r="B105" s="110" t="n">
        <v>1</v>
      </c>
      <c r="C105" s="110" t="n">
        <v>1</v>
      </c>
      <c r="D105" s="110" t="n">
        <v>1</v>
      </c>
      <c r="E105" s="110" t="n">
        <v>1</v>
      </c>
      <c r="F105" s="110" t="n">
        <v>1</v>
      </c>
      <c r="G105" s="110" t="n">
        <v>1</v>
      </c>
      <c r="H105" s="110" t="n">
        <v>1</v>
      </c>
      <c r="I105" s="110" t="n">
        <v>1</v>
      </c>
      <c r="J105" s="110" t="n">
        <v>1</v>
      </c>
      <c r="K105" s="110" t="n">
        <v>1</v>
      </c>
      <c r="L105" s="110" t="n">
        <v>1</v>
      </c>
      <c r="M105" s="110" t="n">
        <v>1</v>
      </c>
      <c r="N105" s="110" t="n">
        <v>1</v>
      </c>
      <c r="O105" s="110" t="n">
        <v>1</v>
      </c>
      <c r="P105" s="111" t="n">
        <v>1</v>
      </c>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39" hidden="false" customHeight="false" outlineLevel="0" collapsed="false">
      <c r="A106" s="109" t="s">
        <v>69</v>
      </c>
      <c r="B106" s="110" t="n">
        <v>1</v>
      </c>
      <c r="C106" s="110" t="n">
        <v>1</v>
      </c>
      <c r="D106" s="110" t="n">
        <v>1</v>
      </c>
      <c r="E106" s="110" t="n">
        <v>0</v>
      </c>
      <c r="F106" s="110" t="n">
        <v>1</v>
      </c>
      <c r="G106" s="110" t="n">
        <v>1</v>
      </c>
      <c r="H106" s="110" t="n">
        <v>0</v>
      </c>
      <c r="I106" s="110" t="n">
        <v>0</v>
      </c>
      <c r="J106" s="110" t="n">
        <v>0</v>
      </c>
      <c r="K106" s="110" t="n">
        <v>1</v>
      </c>
      <c r="L106" s="110" t="n">
        <v>1</v>
      </c>
      <c r="M106" s="110" t="n">
        <v>0</v>
      </c>
      <c r="N106" s="110" t="n">
        <v>1</v>
      </c>
      <c r="O106" s="110" t="n">
        <v>1</v>
      </c>
      <c r="P106" s="111" t="n">
        <v>0</v>
      </c>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6.25" hidden="false" customHeight="false" outlineLevel="0" collapsed="false">
      <c r="A107" s="109" t="s">
        <v>70</v>
      </c>
      <c r="B107" s="110" t="n">
        <v>1</v>
      </c>
      <c r="C107" s="110" t="n">
        <v>1</v>
      </c>
      <c r="D107" s="110" t="n">
        <v>0.33</v>
      </c>
      <c r="E107" s="110" t="n">
        <v>0.33</v>
      </c>
      <c r="F107" s="110" t="n">
        <v>1</v>
      </c>
      <c r="G107" s="110" t="n">
        <v>1</v>
      </c>
      <c r="H107" s="110" t="n">
        <v>0.66</v>
      </c>
      <c r="I107" s="110" t="n">
        <v>0.33</v>
      </c>
      <c r="J107" s="110" t="n">
        <v>1</v>
      </c>
      <c r="K107" s="110" t="n">
        <v>0.66</v>
      </c>
      <c r="L107" s="110" t="n">
        <v>0.33</v>
      </c>
      <c r="M107" s="110" t="n">
        <v>0</v>
      </c>
      <c r="N107" s="110" t="n">
        <v>1</v>
      </c>
      <c r="O107" s="110" t="n">
        <v>0.66</v>
      </c>
      <c r="P107" s="111" t="n">
        <v>1</v>
      </c>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26.25" hidden="false" customHeight="false" outlineLevel="0" collapsed="false">
      <c r="A108" s="109" t="s">
        <v>1253</v>
      </c>
      <c r="B108" s="5" t="n">
        <v>1</v>
      </c>
      <c r="C108" s="7" t="n">
        <v>0</v>
      </c>
      <c r="D108" s="7" t="n">
        <v>0</v>
      </c>
      <c r="E108" s="7" t="n">
        <v>1</v>
      </c>
      <c r="F108" s="7" t="n">
        <v>1</v>
      </c>
      <c r="G108" s="7" t="n">
        <v>0</v>
      </c>
      <c r="H108" s="7" t="n">
        <v>0</v>
      </c>
      <c r="I108" s="7" t="n">
        <v>1</v>
      </c>
      <c r="J108" s="7" t="n">
        <v>0</v>
      </c>
      <c r="K108" s="7" t="n">
        <v>1</v>
      </c>
      <c r="L108" s="7" t="n">
        <v>1</v>
      </c>
      <c r="M108" s="7" t="n">
        <v>0</v>
      </c>
      <c r="N108" s="7" t="n">
        <v>1</v>
      </c>
      <c r="O108" s="7" t="n">
        <v>0</v>
      </c>
      <c r="P108" s="7" t="n">
        <v>1</v>
      </c>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26.25" hidden="false" customHeight="false" outlineLevel="0" collapsed="false">
      <c r="A109" s="109" t="s">
        <v>1254</v>
      </c>
      <c r="B109" s="110" t="n">
        <v>0.966</v>
      </c>
      <c r="C109" s="110" t="n">
        <v>0.992</v>
      </c>
      <c r="D109" s="110" t="n">
        <v>0.992</v>
      </c>
      <c r="E109" s="110" t="n">
        <v>0.706</v>
      </c>
      <c r="F109" s="31" t="n">
        <v>0.52750869865827</v>
      </c>
      <c r="G109" s="110" t="n">
        <v>0.787</v>
      </c>
      <c r="H109" s="110" t="n">
        <v>0.774</v>
      </c>
      <c r="I109" s="0"/>
      <c r="J109" s="110" t="n">
        <v>0.694</v>
      </c>
      <c r="K109" s="110" t="n">
        <v>0.852</v>
      </c>
      <c r="L109" s="110" t="n">
        <v>0.993</v>
      </c>
      <c r="M109" s="110" t="n">
        <v>0.678</v>
      </c>
      <c r="N109" s="110" t="n">
        <v>0.999</v>
      </c>
      <c r="O109" s="110" t="n">
        <v>0.927</v>
      </c>
      <c r="P109" s="111" t="n">
        <v>0.744</v>
      </c>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5" hidden="false" customHeight="false" outlineLevel="0" collapsed="false">
      <c r="A110" s="121" t="s">
        <v>1279</v>
      </c>
      <c r="B110" s="122" t="n">
        <f aca="false">AVERAGE(B107:B109,B105)</f>
        <v>0.9915</v>
      </c>
      <c r="C110" s="122" t="n">
        <f aca="false">AVERAGE(C105:C109)</f>
        <v>0.7984</v>
      </c>
      <c r="D110" s="122" t="n">
        <f aca="false">AVERAGE(D105:D109)</f>
        <v>0.6644</v>
      </c>
      <c r="E110" s="122" t="n">
        <f aca="false">AVERAGE(E105:E109)</f>
        <v>0.6072</v>
      </c>
      <c r="F110" s="122" t="n">
        <f aca="false">AVERAGE(F105:F109)</f>
        <v>0.905501739731654</v>
      </c>
      <c r="G110" s="122" t="n">
        <f aca="false">AVERAGE(G105:G109)</f>
        <v>0.7574</v>
      </c>
      <c r="H110" s="122" t="n">
        <f aca="false">AVERAGE(H105:H109)</f>
        <v>0.4868</v>
      </c>
      <c r="I110" s="122" t="n">
        <f aca="false">AVERAGE(I105:I109)</f>
        <v>0.5825</v>
      </c>
      <c r="J110" s="122" t="n">
        <f aca="false">AVERAGE(J105:J109)</f>
        <v>0.5388</v>
      </c>
      <c r="K110" s="122" t="n">
        <f aca="false">AVERAGE(K105:K109)</f>
        <v>0.9024</v>
      </c>
      <c r="L110" s="122" t="n">
        <f aca="false">AVERAGE(L105:L109)</f>
        <v>0.8646</v>
      </c>
      <c r="M110" s="122" t="n">
        <f aca="false">AVERAGE(M105:M109)</f>
        <v>0.3356</v>
      </c>
      <c r="N110" s="122" t="n">
        <f aca="false">AVERAGE(N105:N109)</f>
        <v>0.9998</v>
      </c>
      <c r="O110" s="122" t="n">
        <f aca="false">AVERAGE(O105:O109)</f>
        <v>0.7174</v>
      </c>
      <c r="P110" s="123" t="n">
        <f aca="false">AVERAGE(P105:P109)</f>
        <v>0.7488</v>
      </c>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5" hidden="false" customHeight="false" outlineLevel="0" collapsed="false">
      <c r="A111" s="127" t="s">
        <v>1280</v>
      </c>
      <c r="B111" s="0"/>
      <c r="C111" s="0"/>
      <c r="D111" s="0"/>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5" hidden="false" customHeight="false" outlineLevel="0" collapsed="false">
      <c r="A112" s="109" t="s">
        <v>1281</v>
      </c>
      <c r="B112" s="110" t="n">
        <v>0.994</v>
      </c>
      <c r="C112" s="110" t="n">
        <v>1.01</v>
      </c>
      <c r="D112" s="110" t="n">
        <v>0.967</v>
      </c>
      <c r="E112" s="110" t="n">
        <v>0.897</v>
      </c>
      <c r="F112" s="110" t="n">
        <v>0.919</v>
      </c>
      <c r="G112" s="110" t="n">
        <v>0.98</v>
      </c>
      <c r="H112" s="0"/>
      <c r="I112" s="110" t="n">
        <v>0.959</v>
      </c>
      <c r="J112" s="110" t="n">
        <v>1.019</v>
      </c>
      <c r="K112" s="0"/>
      <c r="L112" s="110" t="n">
        <v>0.99</v>
      </c>
      <c r="M112" s="110" t="n">
        <v>1.028</v>
      </c>
      <c r="N112" s="110" t="n">
        <v>0.997</v>
      </c>
      <c r="O112" s="110" t="n">
        <v>0.989</v>
      </c>
      <c r="P112" s="111" t="n">
        <v>0.972</v>
      </c>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26.25" hidden="false" customHeight="false" outlineLevel="0" collapsed="false">
      <c r="A113" s="109" t="s">
        <v>1282</v>
      </c>
      <c r="B113" s="110" t="n">
        <v>0.946</v>
      </c>
      <c r="C113" s="110" t="n">
        <v>1.001</v>
      </c>
      <c r="D113" s="110" t="n">
        <v>1.0019</v>
      </c>
      <c r="E113" s="110" t="n">
        <v>0.749</v>
      </c>
      <c r="F113" s="0"/>
      <c r="G113" s="110" t="n">
        <v>1.166</v>
      </c>
      <c r="H113" s="0"/>
      <c r="I113" s="110" t="n">
        <v>0.986</v>
      </c>
      <c r="J113" s="110" t="n">
        <v>1.302</v>
      </c>
      <c r="K113" s="0"/>
      <c r="L113" s="110" t="n">
        <v>0.988</v>
      </c>
      <c r="M113" s="110" t="n">
        <v>0.997</v>
      </c>
      <c r="N113" s="110" t="n">
        <v>1.0403</v>
      </c>
      <c r="O113" s="110" t="n">
        <v>1.009</v>
      </c>
      <c r="P113" s="111" t="n">
        <v>0.982</v>
      </c>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5" hidden="false" customHeight="false" outlineLevel="0" collapsed="false">
      <c r="A114" s="109" t="s">
        <v>1283</v>
      </c>
      <c r="B114" s="110" t="n">
        <v>0.769</v>
      </c>
      <c r="C114" s="0"/>
      <c r="D114" s="36" t="n">
        <v>0.886828041496385</v>
      </c>
      <c r="E114" s="0"/>
      <c r="F114" s="0"/>
      <c r="G114" s="110" t="n">
        <v>0.895</v>
      </c>
      <c r="H114" s="0"/>
      <c r="I114" s="0"/>
      <c r="J114" s="110" t="n">
        <v>0.146</v>
      </c>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5" hidden="false" customHeight="false" outlineLevel="0" collapsed="false">
      <c r="A115" s="109" t="s">
        <v>1284</v>
      </c>
      <c r="B115" s="110" t="n">
        <v>1.403</v>
      </c>
      <c r="C115" s="110" t="n">
        <v>1.309</v>
      </c>
      <c r="D115" s="110" t="n">
        <v>1.135</v>
      </c>
      <c r="E115" s="0"/>
      <c r="F115" s="0"/>
      <c r="G115" s="110" t="n">
        <v>1.351</v>
      </c>
      <c r="H115" s="0"/>
      <c r="I115" s="0"/>
      <c r="J115" s="110" t="n">
        <v>1.352</v>
      </c>
      <c r="K115" s="0"/>
      <c r="L115" s="110" t="n">
        <v>0.753</v>
      </c>
      <c r="M115" s="0"/>
      <c r="N115" s="110" t="n">
        <v>1.307</v>
      </c>
      <c r="O115" s="110" t="n">
        <v>1.384</v>
      </c>
      <c r="P115" s="111" t="n">
        <v>0.852</v>
      </c>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5" hidden="false" customHeight="false" outlineLevel="0" collapsed="false">
      <c r="A116" s="109" t="s">
        <v>1285</v>
      </c>
      <c r="B116" s="110" t="n">
        <v>1.003</v>
      </c>
      <c r="C116" s="110" t="n">
        <v>1.001</v>
      </c>
      <c r="D116" s="110" t="n">
        <v>0.998</v>
      </c>
      <c r="E116" s="110" t="n">
        <v>0.912</v>
      </c>
      <c r="F116" s="110" t="n">
        <v>0.932</v>
      </c>
      <c r="G116" s="110" t="n">
        <v>1.0109</v>
      </c>
      <c r="H116" s="0"/>
      <c r="I116" s="110" t="n">
        <v>0.964</v>
      </c>
      <c r="J116" s="0"/>
      <c r="K116" s="110" t="n">
        <v>1.022</v>
      </c>
      <c r="L116" s="110" t="n">
        <v>0.993</v>
      </c>
      <c r="M116" s="110" t="n">
        <v>0.9105</v>
      </c>
      <c r="N116" s="110" t="n">
        <v>0.998</v>
      </c>
      <c r="O116" s="110" t="n">
        <v>0.996</v>
      </c>
      <c r="P116" s="111" t="n">
        <v>1.006</v>
      </c>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5" hidden="false" customHeight="false" outlineLevel="0" collapsed="false">
      <c r="A117" s="109" t="s">
        <v>1286</v>
      </c>
      <c r="B117" s="110" t="n">
        <v>1.0305</v>
      </c>
      <c r="C117" s="0"/>
      <c r="D117" s="0"/>
      <c r="E117" s="0"/>
      <c r="F117" s="110" t="n">
        <v>0.9652</v>
      </c>
      <c r="G117" s="110" t="n">
        <v>1.195</v>
      </c>
      <c r="H117" s="0"/>
      <c r="I117" s="110" t="n">
        <v>1.0152</v>
      </c>
      <c r="J117" s="0"/>
      <c r="K117" s="110" t="n">
        <v>1.176</v>
      </c>
      <c r="L117" s="110" t="n">
        <v>0.9906</v>
      </c>
      <c r="M117" s="0"/>
      <c r="N117" s="110" t="n">
        <v>1.009</v>
      </c>
      <c r="O117" s="110" t="n">
        <v>1.03</v>
      </c>
      <c r="P117" s="111" t="n">
        <v>1.016</v>
      </c>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5" hidden="false" customHeight="false" outlineLevel="0" collapsed="false">
      <c r="A118" s="109" t="s">
        <v>1287</v>
      </c>
      <c r="B118" s="0"/>
      <c r="C118" s="0"/>
      <c r="D118" s="110" t="n">
        <v>0.999</v>
      </c>
      <c r="E118" s="110" t="n">
        <v>0.818</v>
      </c>
      <c r="F118" s="110" t="n">
        <v>0.9826</v>
      </c>
      <c r="G118" s="110" t="n">
        <v>1.0493</v>
      </c>
      <c r="H118" s="0"/>
      <c r="I118" s="110" t="n">
        <v>1.162</v>
      </c>
      <c r="J118" s="110" t="n">
        <v>1.0609</v>
      </c>
      <c r="K118" s="110" t="n">
        <v>1.123</v>
      </c>
      <c r="L118" s="110" t="n">
        <v>0.999</v>
      </c>
      <c r="M118" s="0"/>
      <c r="N118" s="0"/>
      <c r="O118" s="110" t="n">
        <v>1.031</v>
      </c>
      <c r="P118" s="111" t="n">
        <v>1.013</v>
      </c>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5" hidden="false" customHeight="false" outlineLevel="0" collapsed="false">
      <c r="A119" s="109" t="s">
        <v>1288</v>
      </c>
      <c r="B119" s="110" t="n">
        <v>1.129</v>
      </c>
      <c r="C119" s="110" t="n">
        <v>1.0609</v>
      </c>
      <c r="D119" s="110" t="n">
        <v>1.0107</v>
      </c>
      <c r="E119" s="110" t="n">
        <v>0.552</v>
      </c>
      <c r="F119" s="0"/>
      <c r="G119" s="110" t="n">
        <v>1.309</v>
      </c>
      <c r="H119" s="0"/>
      <c r="I119" s="110" t="n">
        <v>1.02</v>
      </c>
      <c r="J119" s="0"/>
      <c r="K119" s="110" t="n">
        <v>1.144</v>
      </c>
      <c r="L119" s="110" t="n">
        <v>0.989</v>
      </c>
      <c r="M119" s="0"/>
      <c r="N119" s="0"/>
      <c r="O119" s="110" t="n">
        <v>1.022</v>
      </c>
      <c r="P119" s="111" t="n">
        <v>0.942</v>
      </c>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5" hidden="false" customHeight="false" outlineLevel="0" collapsed="false">
      <c r="A120" s="109" t="s">
        <v>1289</v>
      </c>
      <c r="B120" s="110" t="n">
        <v>1.002</v>
      </c>
      <c r="C120" s="0"/>
      <c r="D120" s="0"/>
      <c r="E120" s="0"/>
      <c r="F120" s="0"/>
      <c r="G120" s="110" t="n">
        <v>1.026</v>
      </c>
      <c r="H120" s="0"/>
      <c r="I120" s="0"/>
      <c r="J120" s="0"/>
      <c r="K120" s="0"/>
      <c r="L120" s="110" t="n">
        <v>0.952</v>
      </c>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5" hidden="false" customHeight="false" outlineLevel="0" collapsed="false">
      <c r="A121" s="109" t="s">
        <v>1290</v>
      </c>
      <c r="B121" s="110" t="n">
        <v>1.064</v>
      </c>
      <c r="C121" s="0"/>
      <c r="D121" s="110" t="n">
        <v>0.956</v>
      </c>
      <c r="E121" s="0"/>
      <c r="F121" s="110" t="n">
        <v>0.956</v>
      </c>
      <c r="G121" s="110" t="n">
        <v>1.727</v>
      </c>
      <c r="H121" s="0"/>
      <c r="I121" s="110" t="n">
        <v>1.006</v>
      </c>
      <c r="J121" s="0"/>
      <c r="K121" s="0"/>
      <c r="L121" s="110" t="n">
        <v>1.055</v>
      </c>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26.25" hidden="false" customHeight="false" outlineLevel="0" collapsed="false">
      <c r="A122" s="109" t="s">
        <v>1291</v>
      </c>
      <c r="B122" s="0"/>
      <c r="C122" s="0"/>
      <c r="D122" s="0"/>
      <c r="E122" s="0"/>
      <c r="F122" s="110" t="n">
        <v>0.988</v>
      </c>
      <c r="G122" s="110" t="n">
        <v>1.022</v>
      </c>
      <c r="H122" s="0"/>
      <c r="I122" s="0"/>
      <c r="J122" s="0"/>
      <c r="K122" s="110" t="n">
        <v>1.0505</v>
      </c>
      <c r="L122" s="0"/>
      <c r="M122" s="110" t="n">
        <v>0.8801</v>
      </c>
      <c r="N122" s="110" t="n">
        <v>1.046</v>
      </c>
      <c r="O122" s="0"/>
      <c r="P122" s="111" t="n">
        <v>1.097</v>
      </c>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26.25" hidden="false" customHeight="false" outlineLevel="0" collapsed="false">
      <c r="A123" s="109" t="s">
        <v>1292</v>
      </c>
      <c r="B123" s="110" t="n">
        <v>1.035</v>
      </c>
      <c r="C123" s="110" t="n">
        <v>1.045</v>
      </c>
      <c r="D123" s="0"/>
      <c r="E123" s="0"/>
      <c r="F123" s="0"/>
      <c r="G123" s="110" t="n">
        <v>1.025</v>
      </c>
      <c r="H123" s="0"/>
      <c r="I123" s="0"/>
      <c r="J123" s="110" t="n">
        <v>1.209</v>
      </c>
      <c r="K123" s="0"/>
      <c r="L123" s="0"/>
      <c r="M123" s="0"/>
      <c r="N123" s="110" t="n">
        <v>1.045</v>
      </c>
      <c r="O123" s="110" t="n">
        <v>1.031</v>
      </c>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25" hidden="false" customHeight="false" outlineLevel="0" collapsed="false">
      <c r="A124" s="109" t="s">
        <v>1293</v>
      </c>
      <c r="B124" s="110" t="n">
        <v>1.012</v>
      </c>
      <c r="C124" s="0"/>
      <c r="D124" s="0"/>
      <c r="E124" s="0"/>
      <c r="F124" s="0"/>
      <c r="G124" s="110" t="n">
        <v>1.018</v>
      </c>
      <c r="H124" s="0"/>
      <c r="I124" s="0"/>
      <c r="J124" s="110" t="n">
        <v>1.112</v>
      </c>
      <c r="K124" s="0"/>
      <c r="L124" s="0"/>
      <c r="M124" s="0"/>
      <c r="N124" s="0"/>
      <c r="O124" s="110" t="n">
        <v>1.075</v>
      </c>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25" hidden="false" customHeight="false" outlineLevel="0" collapsed="false">
      <c r="A125" s="109" t="s">
        <v>1294</v>
      </c>
      <c r="B125" s="0"/>
      <c r="C125" s="0"/>
      <c r="D125" s="0"/>
      <c r="E125" s="0"/>
      <c r="F125" s="110" t="n">
        <v>0.824</v>
      </c>
      <c r="G125" s="110" t="n">
        <v>1.006</v>
      </c>
      <c r="H125" s="0"/>
      <c r="I125" s="0"/>
      <c r="J125" s="0"/>
      <c r="K125" s="110" t="n">
        <v>1.091</v>
      </c>
      <c r="L125" s="0"/>
      <c r="M125" s="110" t="n">
        <v>0.971</v>
      </c>
      <c r="N125" s="110" t="n">
        <v>1.129</v>
      </c>
      <c r="O125" s="0"/>
      <c r="P125" s="111" t="n">
        <v>1.151</v>
      </c>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26.25" hidden="false" customHeight="false" outlineLevel="0" collapsed="false">
      <c r="A126" s="109" t="s">
        <v>1295</v>
      </c>
      <c r="B126" s="110" t="n">
        <v>1.048</v>
      </c>
      <c r="C126" s="0"/>
      <c r="D126" s="0"/>
      <c r="E126" s="0"/>
      <c r="F126" s="0"/>
      <c r="G126" s="110" t="n">
        <v>1.029</v>
      </c>
      <c r="H126" s="0"/>
      <c r="I126" s="0"/>
      <c r="J126" s="0"/>
      <c r="K126" s="0"/>
      <c r="L126" s="0"/>
      <c r="M126" s="0"/>
      <c r="N126" s="110" t="n">
        <v>1.261</v>
      </c>
      <c r="O126" s="110" t="n">
        <v>0.976</v>
      </c>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25" hidden="false" customHeight="false" outlineLevel="0" collapsed="false">
      <c r="A127" s="109" t="s">
        <v>1296</v>
      </c>
      <c r="B127" s="110" t="n">
        <v>1.005</v>
      </c>
      <c r="C127" s="110" t="n">
        <v>0.988</v>
      </c>
      <c r="D127" s="0"/>
      <c r="E127" s="0"/>
      <c r="F127" s="0"/>
      <c r="G127" s="110" t="n">
        <v>0.959</v>
      </c>
      <c r="H127" s="0"/>
      <c r="I127" s="0"/>
      <c r="J127" s="0"/>
      <c r="K127" s="0"/>
      <c r="L127" s="0"/>
      <c r="M127" s="110" t="n">
        <v>0.645</v>
      </c>
      <c r="N127" s="110" t="n">
        <v>0.979</v>
      </c>
      <c r="O127" s="110" t="n">
        <v>1.054</v>
      </c>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5" hidden="false" customHeight="false" outlineLevel="0" collapsed="false">
      <c r="A128" s="109" t="s">
        <v>1297</v>
      </c>
      <c r="B128" s="0"/>
      <c r="C128" s="0"/>
      <c r="D128" s="110" t="n">
        <v>1.0003</v>
      </c>
      <c r="E128" s="0"/>
      <c r="F128" s="0"/>
      <c r="G128" s="110" t="n">
        <v>1.019</v>
      </c>
      <c r="H128" s="0"/>
      <c r="I128" s="110" t="n">
        <v>0.989</v>
      </c>
      <c r="J128" s="110" t="n">
        <v>0.998</v>
      </c>
      <c r="K128" s="110" t="n">
        <v>1.015</v>
      </c>
      <c r="L128" s="0"/>
      <c r="M128" s="110" t="n">
        <v>0.997</v>
      </c>
      <c r="N128" s="0"/>
      <c r="O128" s="0"/>
      <c r="P128" s="111" t="n">
        <v>1.028</v>
      </c>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5" hidden="false" customHeight="false" outlineLevel="0" collapsed="false">
      <c r="A129" s="109" t="s">
        <v>1298</v>
      </c>
      <c r="B129" s="110" t="n">
        <v>1</v>
      </c>
      <c r="C129" s="0"/>
      <c r="D129" s="110" t="n">
        <v>0.997</v>
      </c>
      <c r="E129" s="110" t="n">
        <v>0.721</v>
      </c>
      <c r="F129" s="0"/>
      <c r="G129" s="110" t="n">
        <v>1</v>
      </c>
      <c r="H129" s="110" t="n">
        <v>0.974</v>
      </c>
      <c r="I129" s="110" t="n">
        <v>0.934</v>
      </c>
      <c r="J129" s="110" t="n">
        <v>0.956</v>
      </c>
      <c r="K129" s="110" t="n">
        <v>1.008</v>
      </c>
      <c r="L129" s="110" t="n">
        <v>1</v>
      </c>
      <c r="M129" s="110" t="n">
        <v>0.898</v>
      </c>
      <c r="N129" s="110" t="n">
        <v>1</v>
      </c>
      <c r="O129" s="110" t="n">
        <v>1.035</v>
      </c>
      <c r="P129" s="111" t="n">
        <v>0.819</v>
      </c>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5.75" hidden="false" customHeight="false" outlineLevel="0" collapsed="false">
      <c r="A130" s="117" t="s">
        <v>1299</v>
      </c>
      <c r="B130" s="118" t="n">
        <f aca="false">AVERAGE(B112:B129)</f>
        <v>1.03146428571429</v>
      </c>
      <c r="C130" s="118" t="n">
        <f aca="false">AVERAGE(C112:C129)</f>
        <v>1.05927142857143</v>
      </c>
      <c r="D130" s="118" t="n">
        <f aca="false">AVERAGE(D112:D129)</f>
        <v>0.995172804149639</v>
      </c>
      <c r="E130" s="118" t="n">
        <f aca="false">AVERAGE(E112:E129)</f>
        <v>0.774833333333333</v>
      </c>
      <c r="F130" s="118" t="n">
        <f aca="false">AVERAGE(F112:F129)</f>
        <v>0.938114285714286</v>
      </c>
      <c r="G130" s="118" t="n">
        <f aca="false">AVERAGE(G112:G129)</f>
        <v>1.09928888888889</v>
      </c>
      <c r="H130" s="118" t="n">
        <f aca="false">AVERAGE(H112:H129)</f>
        <v>0.974</v>
      </c>
      <c r="I130" s="118" t="n">
        <f aca="false">AVERAGE(I112:I129)</f>
        <v>1.00391111111111</v>
      </c>
      <c r="J130" s="118" t="n">
        <f aca="false">AVERAGE(J112:J129)</f>
        <v>1.01721111111111</v>
      </c>
      <c r="K130" s="118" t="n">
        <f aca="false">AVERAGE(K112:K129)</f>
        <v>1.0786875</v>
      </c>
      <c r="L130" s="118" t="n">
        <f aca="false">AVERAGE(L112:L129)</f>
        <v>0.97096</v>
      </c>
      <c r="M130" s="118" t="n">
        <f aca="false">AVERAGE(M112:M129)</f>
        <v>0.915825</v>
      </c>
      <c r="N130" s="118" t="n">
        <f aca="false">AVERAGE(N112:N129)</f>
        <v>1.07375454545455</v>
      </c>
      <c r="O130" s="118" t="n">
        <f aca="false">AVERAGE(O112:O129)</f>
        <v>1.05266666666667</v>
      </c>
      <c r="P130" s="119" t="n">
        <f aca="false">AVERAGE(P112:P129)</f>
        <v>0.988909090909091</v>
      </c>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5" hidden="false" customHeight="false" outlineLevel="0" collapsed="false">
      <c r="A131" s="109" t="s">
        <v>1300</v>
      </c>
      <c r="B131" s="136"/>
      <c r="C131" s="136"/>
      <c r="D131" s="136"/>
      <c r="E131" s="136"/>
      <c r="F131" s="136"/>
      <c r="G131" s="136"/>
      <c r="H131" s="136"/>
      <c r="I131" s="136"/>
      <c r="J131" s="136"/>
      <c r="K131" s="136"/>
      <c r="L131" s="136"/>
      <c r="M131" s="136"/>
      <c r="N131" s="136"/>
      <c r="O131" s="136"/>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5" hidden="false" customHeight="false" outlineLevel="0" collapsed="false">
      <c r="A132" s="127" t="s">
        <v>1301</v>
      </c>
      <c r="B132" s="0"/>
      <c r="C132" s="0"/>
      <c r="D132" s="0"/>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s="144" customFormat="true" ht="15.75" hidden="false" customHeight="true" outlineLevel="0" collapsed="false">
      <c r="A133" s="141" t="s">
        <v>1302</v>
      </c>
      <c r="B133" s="142"/>
      <c r="C133" s="142"/>
      <c r="D133" s="142"/>
      <c r="E133" s="142" t="n">
        <f aca="false">0.42/0.06</f>
        <v>7</v>
      </c>
      <c r="F133" s="142"/>
      <c r="G133" s="142"/>
      <c r="H133" s="142"/>
      <c r="I133" s="142" t="n">
        <f aca="false">0.497/0.99</f>
        <v>0.502020202020202</v>
      </c>
      <c r="J133" s="142"/>
      <c r="K133" s="142"/>
      <c r="L133" s="142"/>
      <c r="M133" s="142"/>
      <c r="N133" s="142"/>
      <c r="O133" s="142"/>
      <c r="P133" s="143"/>
    </row>
    <row r="134" s="144" customFormat="true" ht="26.25" hidden="false" customHeight="false" outlineLevel="0" collapsed="false">
      <c r="A134" s="141" t="s">
        <v>1303</v>
      </c>
      <c r="B134" s="142"/>
      <c r="C134" s="142"/>
      <c r="D134" s="142"/>
      <c r="E134" s="142"/>
      <c r="F134" s="142"/>
      <c r="G134" s="142"/>
      <c r="H134" s="142"/>
      <c r="I134" s="142"/>
      <c r="J134" s="142"/>
      <c r="K134" s="142"/>
      <c r="L134" s="142"/>
      <c r="M134" s="142"/>
      <c r="N134" s="142"/>
      <c r="O134" s="142"/>
      <c r="P134" s="143"/>
    </row>
    <row r="135" s="144" customFormat="true" ht="26.25" hidden="false" customHeight="false" outlineLevel="0" collapsed="false">
      <c r="A135" s="141" t="s">
        <v>1304</v>
      </c>
      <c r="B135" s="142" t="n">
        <v>2.148</v>
      </c>
      <c r="C135" s="142"/>
      <c r="D135" s="142"/>
      <c r="E135" s="142"/>
      <c r="F135" s="142"/>
      <c r="G135" s="142"/>
      <c r="H135" s="142"/>
      <c r="I135" s="142"/>
      <c r="J135" s="142"/>
      <c r="K135" s="142"/>
      <c r="L135" s="142"/>
      <c r="M135" s="142"/>
      <c r="N135" s="142"/>
      <c r="O135" s="142"/>
      <c r="P135" s="143"/>
    </row>
    <row r="136" s="144" customFormat="true" ht="26.25" hidden="false" customHeight="false" outlineLevel="0" collapsed="false">
      <c r="A136" s="141" t="s">
        <v>1305</v>
      </c>
      <c r="B136" s="142" t="n">
        <v>0.433</v>
      </c>
      <c r="C136" s="142"/>
      <c r="D136" s="142"/>
      <c r="E136" s="142"/>
      <c r="F136" s="142"/>
      <c r="G136" s="142"/>
      <c r="H136" s="142"/>
      <c r="I136" s="142"/>
      <c r="J136" s="142"/>
      <c r="K136" s="142"/>
      <c r="L136" s="142"/>
      <c r="M136" s="142"/>
      <c r="N136" s="142"/>
      <c r="O136" s="142"/>
      <c r="P136" s="143"/>
    </row>
    <row r="137" s="144" customFormat="true" ht="26.25" hidden="false" customHeight="false" outlineLevel="0" collapsed="false">
      <c r="A137" s="141" t="s">
        <v>1306</v>
      </c>
      <c r="B137" s="142"/>
      <c r="C137" s="142"/>
      <c r="D137" s="142"/>
      <c r="E137" s="142"/>
      <c r="F137" s="142"/>
      <c r="G137" s="142" t="n">
        <v>0.91</v>
      </c>
      <c r="H137" s="142"/>
      <c r="I137" s="142" t="n">
        <v>0.406</v>
      </c>
      <c r="J137" s="142"/>
      <c r="K137" s="142"/>
      <c r="L137" s="142"/>
      <c r="M137" s="142"/>
      <c r="N137" s="142"/>
      <c r="O137" s="142"/>
      <c r="P137" s="143"/>
    </row>
    <row r="138" s="144" customFormat="true" ht="26.25" hidden="false" customHeight="false" outlineLevel="0" collapsed="false">
      <c r="A138" s="141" t="s">
        <v>1307</v>
      </c>
      <c r="B138" s="142"/>
      <c r="C138" s="142"/>
      <c r="D138" s="142"/>
      <c r="E138" s="142"/>
      <c r="F138" s="142"/>
      <c r="G138" s="142" t="n">
        <v>0.2501</v>
      </c>
      <c r="H138" s="142"/>
      <c r="I138" s="142" t="n">
        <v>0</v>
      </c>
      <c r="J138" s="142"/>
      <c r="K138" s="142"/>
      <c r="L138" s="142"/>
      <c r="M138" s="142"/>
      <c r="N138" s="142"/>
      <c r="O138" s="142"/>
      <c r="P138" s="143"/>
    </row>
    <row r="139" s="144" customFormat="true" ht="26.25" hidden="false" customHeight="false" outlineLevel="0" collapsed="false">
      <c r="A139" s="141" t="s">
        <v>1308</v>
      </c>
      <c r="B139" s="142"/>
      <c r="C139" s="142"/>
      <c r="D139" s="142"/>
      <c r="E139" s="142"/>
      <c r="F139" s="142"/>
      <c r="G139" s="142" t="n">
        <v>0.622</v>
      </c>
      <c r="H139" s="142"/>
      <c r="I139" s="142"/>
      <c r="J139" s="142"/>
      <c r="K139" s="142"/>
      <c r="L139" s="142"/>
      <c r="M139" s="142"/>
      <c r="N139" s="142"/>
      <c r="O139" s="142"/>
      <c r="P139" s="143"/>
    </row>
    <row r="140" s="144" customFormat="true" ht="26.25" hidden="false" customHeight="false" outlineLevel="0" collapsed="false">
      <c r="A140" s="141" t="s">
        <v>1309</v>
      </c>
      <c r="B140" s="142" t="n">
        <v>0.695</v>
      </c>
      <c r="C140" s="142"/>
      <c r="D140" s="142"/>
      <c r="E140" s="142"/>
      <c r="F140" s="142"/>
      <c r="G140" s="142" t="n">
        <v>0.227</v>
      </c>
      <c r="H140" s="142"/>
      <c r="I140" s="142"/>
      <c r="J140" s="142"/>
      <c r="K140" s="142"/>
      <c r="L140" s="142"/>
      <c r="M140" s="142"/>
      <c r="N140" s="142"/>
      <c r="O140" s="142"/>
      <c r="P140" s="143"/>
    </row>
    <row r="141" s="144" customFormat="true" ht="26.25" hidden="false" customHeight="false" outlineLevel="0" collapsed="false">
      <c r="A141" s="141" t="s">
        <v>1310</v>
      </c>
      <c r="B141" s="142"/>
      <c r="C141" s="142"/>
      <c r="D141" s="142"/>
      <c r="E141" s="142"/>
      <c r="F141" s="142"/>
      <c r="G141" s="142"/>
      <c r="H141" s="142"/>
      <c r="I141" s="142"/>
      <c r="J141" s="142"/>
      <c r="K141" s="142"/>
      <c r="L141" s="142"/>
      <c r="M141" s="142"/>
      <c r="N141" s="142"/>
      <c r="O141" s="142"/>
      <c r="P141" s="143"/>
    </row>
    <row r="142" s="144" customFormat="true" ht="26.25" hidden="false" customHeight="false" outlineLevel="0" collapsed="false">
      <c r="A142" s="141" t="s">
        <v>1311</v>
      </c>
      <c r="B142" s="142" t="n">
        <v>0.892</v>
      </c>
      <c r="C142" s="142"/>
      <c r="D142" s="142"/>
      <c r="E142" s="142"/>
      <c r="F142" s="142"/>
      <c r="G142" s="142"/>
      <c r="H142" s="142"/>
      <c r="I142" s="142"/>
      <c r="J142" s="142"/>
      <c r="K142" s="142"/>
      <c r="L142" s="142"/>
      <c r="M142" s="142"/>
      <c r="N142" s="142"/>
      <c r="O142" s="142"/>
      <c r="P142" s="143"/>
    </row>
    <row r="143" s="144" customFormat="true" ht="26.25" hidden="false" customHeight="false" outlineLevel="0" collapsed="false">
      <c r="A143" s="141" t="s">
        <v>1312</v>
      </c>
      <c r="B143" s="142"/>
      <c r="C143" s="142"/>
      <c r="D143" s="142"/>
      <c r="E143" s="142"/>
      <c r="F143" s="142"/>
      <c r="G143" s="142"/>
      <c r="H143" s="142"/>
      <c r="I143" s="142"/>
      <c r="J143" s="142"/>
      <c r="K143" s="142"/>
      <c r="L143" s="142"/>
      <c r="M143" s="142"/>
      <c r="N143" s="142"/>
      <c r="O143" s="142"/>
      <c r="P143" s="143"/>
    </row>
    <row r="144" s="144" customFormat="true" ht="26.25" hidden="false" customHeight="false" outlineLevel="0" collapsed="false">
      <c r="A144" s="141" t="s">
        <v>1313</v>
      </c>
      <c r="B144" s="142" t="n">
        <v>0.84</v>
      </c>
      <c r="C144" s="142"/>
      <c r="D144" s="142"/>
      <c r="E144" s="142"/>
      <c r="F144" s="142"/>
      <c r="G144" s="142"/>
      <c r="H144" s="142"/>
      <c r="I144" s="142"/>
      <c r="J144" s="142"/>
      <c r="K144" s="142"/>
      <c r="L144" s="142"/>
      <c r="M144" s="142"/>
      <c r="N144" s="142"/>
      <c r="O144" s="142"/>
      <c r="P144" s="143"/>
    </row>
    <row r="145" s="144" customFormat="true" ht="26.25" hidden="false" customHeight="false" outlineLevel="0" collapsed="false">
      <c r="A145" s="141" t="s">
        <v>1314</v>
      </c>
      <c r="B145" s="142" t="n">
        <v>0.875</v>
      </c>
      <c r="C145" s="142"/>
      <c r="D145" s="142"/>
      <c r="E145" s="142"/>
      <c r="F145" s="142"/>
      <c r="G145" s="142"/>
      <c r="H145" s="142"/>
      <c r="I145" s="142"/>
      <c r="J145" s="142"/>
      <c r="K145" s="142"/>
      <c r="L145" s="142"/>
      <c r="M145" s="142"/>
      <c r="N145" s="142"/>
      <c r="O145" s="142"/>
      <c r="P145" s="143"/>
    </row>
    <row r="146" s="144" customFormat="true" ht="26.25" hidden="false" customHeight="false" outlineLevel="0" collapsed="false">
      <c r="A146" s="141" t="s">
        <v>1315</v>
      </c>
      <c r="B146" s="142"/>
      <c r="C146" s="142"/>
      <c r="D146" s="142"/>
      <c r="E146" s="142"/>
      <c r="F146" s="142"/>
      <c r="G146" s="142"/>
      <c r="H146" s="142"/>
      <c r="I146" s="142"/>
      <c r="J146" s="142"/>
      <c r="K146" s="142"/>
      <c r="L146" s="142"/>
      <c r="M146" s="142"/>
      <c r="N146" s="142"/>
      <c r="O146" s="142"/>
      <c r="P146" s="143"/>
    </row>
    <row r="147" s="144" customFormat="true" ht="26.25" hidden="false" customHeight="false" outlineLevel="0" collapsed="false">
      <c r="A147" s="141" t="s">
        <v>1316</v>
      </c>
      <c r="B147" s="142" t="n">
        <v>0.822</v>
      </c>
      <c r="C147" s="142"/>
      <c r="D147" s="142"/>
      <c r="E147" s="142"/>
      <c r="F147" s="142"/>
      <c r="G147" s="142"/>
      <c r="H147" s="142"/>
      <c r="I147" s="142"/>
      <c r="J147" s="142"/>
      <c r="K147" s="142"/>
      <c r="L147" s="142"/>
      <c r="M147" s="142"/>
      <c r="N147" s="142"/>
      <c r="O147" s="142"/>
      <c r="P147" s="143"/>
    </row>
    <row r="148" s="144" customFormat="true" ht="26.25" hidden="false" customHeight="false" outlineLevel="0" collapsed="false">
      <c r="A148" s="141" t="s">
        <v>1317</v>
      </c>
      <c r="B148" s="142" t="n">
        <v>0.887</v>
      </c>
      <c r="C148" s="142"/>
      <c r="D148" s="142"/>
      <c r="E148" s="142"/>
      <c r="F148" s="142"/>
      <c r="G148" s="142"/>
      <c r="H148" s="142"/>
      <c r="I148" s="142"/>
      <c r="J148" s="142"/>
      <c r="K148" s="142"/>
      <c r="L148" s="142"/>
      <c r="M148" s="142"/>
      <c r="N148" s="142"/>
      <c r="O148" s="142"/>
      <c r="P148" s="143"/>
    </row>
    <row r="149" s="144" customFormat="true" ht="26.25" hidden="false" customHeight="false" outlineLevel="0" collapsed="false">
      <c r="A149" s="141" t="s">
        <v>1318</v>
      </c>
      <c r="B149" s="142"/>
      <c r="C149" s="142"/>
      <c r="D149" s="142"/>
      <c r="E149" s="142"/>
      <c r="F149" s="142"/>
      <c r="G149" s="142" t="n">
        <v>0.932</v>
      </c>
      <c r="H149" s="142"/>
      <c r="I149" s="142" t="n">
        <v>0.166</v>
      </c>
      <c r="J149" s="142"/>
      <c r="K149" s="142"/>
      <c r="L149" s="142"/>
      <c r="M149" s="142"/>
      <c r="N149" s="142"/>
      <c r="O149" s="142"/>
      <c r="P149" s="143"/>
    </row>
    <row r="150" s="144" customFormat="true" ht="26.25" hidden="false" customHeight="false" outlineLevel="0" collapsed="false">
      <c r="A150" s="141" t="s">
        <v>1319</v>
      </c>
      <c r="B150" s="142" t="n">
        <v>0.881</v>
      </c>
      <c r="C150" s="142"/>
      <c r="D150" s="142"/>
      <c r="E150" s="142"/>
      <c r="F150" s="142"/>
      <c r="G150" s="142" t="n">
        <v>0.7909</v>
      </c>
      <c r="H150" s="142"/>
      <c r="I150" s="142"/>
      <c r="J150" s="142"/>
      <c r="K150" s="142"/>
      <c r="L150" s="142"/>
      <c r="M150" s="142"/>
      <c r="N150" s="142"/>
      <c r="O150" s="142"/>
      <c r="P150" s="143"/>
    </row>
    <row r="151" customFormat="false" ht="15" hidden="false" customHeight="false" outlineLevel="0" collapsed="false">
      <c r="A151" s="145" t="s">
        <v>1320</v>
      </c>
      <c r="B151" s="146" t="n">
        <f aca="false">AVERAGE(B131:B150)</f>
        <v>0.941444444444445</v>
      </c>
      <c r="C151" s="146"/>
      <c r="D151" s="146"/>
      <c r="E151" s="146" t="n">
        <f aca="false">AVERAGE(E131:E150)</f>
        <v>7</v>
      </c>
      <c r="F151" s="146"/>
      <c r="G151" s="146" t="n">
        <f aca="false">AVERAGE(G131:G150)</f>
        <v>0.622</v>
      </c>
      <c r="H151" s="146"/>
      <c r="I151" s="146" t="n">
        <f aca="false">AVERAGE(I131:I150)</f>
        <v>0.26850505050505</v>
      </c>
      <c r="J151" s="146"/>
      <c r="K151" s="146"/>
      <c r="L151" s="146"/>
      <c r="M151" s="146"/>
      <c r="N151" s="146"/>
      <c r="O151" s="146"/>
      <c r="P151" s="146"/>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5" hidden="false" customHeight="false" outlineLevel="0" collapsed="false">
      <c r="A152" s="127" t="s">
        <v>1321</v>
      </c>
      <c r="B152" s="0"/>
      <c r="C152" s="0"/>
      <c r="D152" s="0"/>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5" hidden="false" customHeight="false" outlineLevel="0" collapsed="false">
      <c r="A153" s="5" t="s">
        <v>762</v>
      </c>
      <c r="B153" s="0"/>
      <c r="C153" s="0"/>
      <c r="D153" s="0"/>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5" hidden="false" customHeight="false" outlineLevel="0" collapsed="false">
      <c r="A154" s="5" t="s">
        <v>764</v>
      </c>
      <c r="B154" s="0"/>
      <c r="C154" s="0"/>
      <c r="D154" s="0"/>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5" hidden="false" customHeight="false" outlineLevel="0" collapsed="false">
      <c r="A155" s="5" t="s">
        <v>766</v>
      </c>
      <c r="B155" s="0"/>
      <c r="C155" s="0"/>
      <c r="D155" s="0"/>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5" hidden="false" customHeight="false" outlineLevel="0" collapsed="false">
      <c r="A156" s="5" t="s">
        <v>770</v>
      </c>
      <c r="B156" s="0"/>
      <c r="C156" s="0"/>
      <c r="D156" s="0"/>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5" hidden="false" customHeight="false" outlineLevel="0" collapsed="false">
      <c r="A157" s="5" t="s">
        <v>772</v>
      </c>
      <c r="B157" s="0"/>
      <c r="C157" s="0"/>
      <c r="D157" s="0"/>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5" hidden="false" customHeight="false" outlineLevel="0" collapsed="false">
      <c r="A158" s="5" t="s">
        <v>795</v>
      </c>
      <c r="B158" s="110" t="n">
        <v>0.826</v>
      </c>
      <c r="C158" s="0"/>
      <c r="D158" s="0"/>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5" hidden="false" customHeight="false" outlineLevel="0" collapsed="false">
      <c r="A159" s="5" t="s">
        <v>797</v>
      </c>
      <c r="B159" s="110" t="n">
        <v>0.897</v>
      </c>
      <c r="C159" s="0"/>
      <c r="D159" s="0"/>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5" hidden="false" customHeight="false" outlineLevel="0" collapsed="false">
      <c r="A160" s="5" t="s">
        <v>799</v>
      </c>
      <c r="B160" s="110" t="n">
        <v>0.941</v>
      </c>
      <c r="C160" s="0"/>
      <c r="D160" s="0"/>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5" hidden="false" customHeight="false" outlineLevel="0" collapsed="false">
      <c r="A161" s="5" t="s">
        <v>803</v>
      </c>
      <c r="B161" s="110" t="n">
        <v>0.967</v>
      </c>
      <c r="C161" s="0"/>
      <c r="D161" s="0"/>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5" hidden="false" customHeight="false" outlineLevel="0" collapsed="false">
      <c r="A162" s="5" t="s">
        <v>805</v>
      </c>
      <c r="B162" s="110" t="n">
        <v>0.98</v>
      </c>
      <c r="C162" s="0"/>
      <c r="D162" s="0"/>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5" hidden="false" customHeight="false" outlineLevel="0" collapsed="false">
      <c r="A163" s="5" t="s">
        <v>828</v>
      </c>
      <c r="B163" s="110" t="n">
        <v>0.862</v>
      </c>
      <c r="C163" s="0"/>
      <c r="D163" s="0"/>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5" hidden="false" customHeight="false" outlineLevel="0" collapsed="false">
      <c r="A164" s="5" t="s">
        <v>830</v>
      </c>
      <c r="B164" s="110" t="n">
        <v>0.929</v>
      </c>
      <c r="C164" s="0"/>
      <c r="D164" s="0"/>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5" hidden="false" customHeight="false" outlineLevel="0" collapsed="false">
      <c r="A165" s="5" t="s">
        <v>832</v>
      </c>
      <c r="B165" s="110" t="n">
        <v>0.961</v>
      </c>
      <c r="C165" s="0"/>
      <c r="D165" s="0"/>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5" hidden="false" customHeight="false" outlineLevel="0" collapsed="false">
      <c r="A166" s="5" t="s">
        <v>836</v>
      </c>
      <c r="B166" s="110" t="n">
        <v>0.9777</v>
      </c>
      <c r="C166" s="0"/>
      <c r="D166" s="0"/>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5" hidden="false" customHeight="false" outlineLevel="0" collapsed="false">
      <c r="A167" s="5" t="s">
        <v>838</v>
      </c>
      <c r="B167" s="110" t="n">
        <v>0.985</v>
      </c>
      <c r="C167" s="0"/>
      <c r="D167" s="0"/>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5" hidden="false" customHeight="false" outlineLevel="0" collapsed="false">
      <c r="A168" s="5" t="s">
        <v>861</v>
      </c>
      <c r="B168" s="0"/>
      <c r="C168" s="0"/>
      <c r="D168" s="0"/>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5" hidden="false" customHeight="false" outlineLevel="0" collapsed="false">
      <c r="A169" s="5" t="s">
        <v>863</v>
      </c>
      <c r="B169" s="0"/>
      <c r="C169" s="0"/>
      <c r="D169" s="0"/>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5" hidden="false" customHeight="false" outlineLevel="0" collapsed="false">
      <c r="A170" s="5" t="s">
        <v>865</v>
      </c>
      <c r="B170" s="0"/>
      <c r="C170" s="0"/>
      <c r="D170" s="0"/>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5" hidden="false" customHeight="false" outlineLevel="0" collapsed="false">
      <c r="A171" s="5" t="s">
        <v>869</v>
      </c>
      <c r="B171" s="0"/>
      <c r="C171" s="0"/>
      <c r="D171" s="0"/>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5" hidden="false" customHeight="false" outlineLevel="0" collapsed="false">
      <c r="A172" s="5" t="s">
        <v>871</v>
      </c>
      <c r="B172" s="0"/>
      <c r="C172" s="0"/>
      <c r="D172" s="0"/>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5" hidden="false" customHeight="false" outlineLevel="0" collapsed="false">
      <c r="A173" s="5" t="s">
        <v>894</v>
      </c>
      <c r="B173" s="110" t="n">
        <v>0.805</v>
      </c>
      <c r="C173" s="0"/>
      <c r="D173" s="0"/>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5" hidden="false" customHeight="false" outlineLevel="0" collapsed="false">
      <c r="A174" s="5" t="s">
        <v>896</v>
      </c>
      <c r="B174" s="110" t="n">
        <v>0.886</v>
      </c>
      <c r="C174" s="0"/>
      <c r="D174" s="0"/>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5" hidden="false" customHeight="false" outlineLevel="0" collapsed="false">
      <c r="A175" s="5" t="s">
        <v>898</v>
      </c>
      <c r="B175" s="110" t="n">
        <v>0.933</v>
      </c>
      <c r="C175" s="0"/>
      <c r="D175" s="0"/>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5" hidden="false" customHeight="false" outlineLevel="0" collapsed="false">
      <c r="A176" s="5" t="s">
        <v>902</v>
      </c>
      <c r="B176" s="110" t="n">
        <v>0.962</v>
      </c>
      <c r="C176" s="0"/>
      <c r="D176" s="0"/>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5" hidden="false" customHeight="false" outlineLevel="0" collapsed="false">
      <c r="A177" s="5" t="s">
        <v>904</v>
      </c>
      <c r="B177" s="110" t="n">
        <v>0.978</v>
      </c>
      <c r="C177" s="0"/>
      <c r="D177" s="0"/>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5" hidden="false" customHeight="false" outlineLevel="0" collapsed="false">
      <c r="A178" s="5" t="s">
        <v>927</v>
      </c>
      <c r="B178" s="110" t="n">
        <v>0.876</v>
      </c>
      <c r="C178" s="0"/>
      <c r="D178" s="0"/>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5" hidden="false" customHeight="false" outlineLevel="0" collapsed="false">
      <c r="A179" s="5" t="s">
        <v>929</v>
      </c>
      <c r="B179" s="110" t="n">
        <v>0.9405</v>
      </c>
      <c r="C179" s="0"/>
      <c r="D179" s="0"/>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5" hidden="false" customHeight="false" outlineLevel="0" collapsed="false">
      <c r="A180" s="5" t="s">
        <v>931</v>
      </c>
      <c r="B180" s="110" t="n">
        <v>0.965</v>
      </c>
      <c r="C180" s="0"/>
      <c r="D180" s="0"/>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5" hidden="false" customHeight="false" outlineLevel="0" collapsed="false">
      <c r="A181" s="5" t="s">
        <v>935</v>
      </c>
      <c r="B181" s="110" t="n">
        <v>0.979</v>
      </c>
      <c r="C181" s="0"/>
      <c r="D181" s="0"/>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5.75" hidden="false" customHeight="false" outlineLevel="0" collapsed="false">
      <c r="A182" s="5" t="s">
        <v>937</v>
      </c>
      <c r="B182" s="147" t="n">
        <v>0.987</v>
      </c>
      <c r="C182" s="147"/>
      <c r="D182" s="147"/>
      <c r="E182" s="147"/>
      <c r="F182" s="147"/>
      <c r="G182" s="147"/>
      <c r="H182" s="147"/>
      <c r="I182" s="147"/>
      <c r="J182" s="147"/>
      <c r="K182" s="147"/>
      <c r="L182" s="147"/>
      <c r="M182" s="147"/>
      <c r="N182" s="147"/>
      <c r="O182" s="147"/>
      <c r="P182" s="148"/>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5.75" hidden="false" customHeight="false" outlineLevel="0" collapsed="false">
      <c r="A183" s="147"/>
      <c r="B183" s="147"/>
      <c r="C183" s="147"/>
      <c r="D183" s="147"/>
      <c r="E183" s="147"/>
      <c r="F183" s="147"/>
      <c r="G183" s="147"/>
      <c r="H183" s="147"/>
      <c r="I183" s="147"/>
      <c r="J183" s="147"/>
      <c r="K183" s="147"/>
      <c r="L183" s="147"/>
      <c r="M183" s="147"/>
      <c r="N183" s="147"/>
      <c r="O183" s="147"/>
      <c r="P183" s="148"/>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5" hidden="false" customHeight="false" outlineLevel="0" collapsed="false">
      <c r="A184" s="0" t="s">
        <v>1322</v>
      </c>
      <c r="B184" s="136"/>
      <c r="C184" s="136"/>
      <c r="D184" s="136"/>
      <c r="E184" s="136"/>
      <c r="F184" s="136"/>
      <c r="G184" s="136"/>
      <c r="H184" s="136"/>
      <c r="I184" s="136"/>
      <c r="J184" s="136"/>
      <c r="K184" s="136"/>
      <c r="L184" s="136"/>
      <c r="M184" s="136"/>
      <c r="N184" s="136"/>
      <c r="O184" s="136"/>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5" hidden="false" customHeight="false" outlineLevel="0" collapsed="false">
      <c r="A185" s="127" t="s">
        <v>1323</v>
      </c>
      <c r="B185" s="0"/>
      <c r="C185" s="0"/>
      <c r="D185" s="0"/>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26.25" hidden="false" customHeight="false" outlineLevel="0" collapsed="false">
      <c r="A186" s="109" t="s">
        <v>1324</v>
      </c>
      <c r="B186" s="110" t="n">
        <v>1</v>
      </c>
      <c r="C186" s="110" t="n">
        <v>1</v>
      </c>
      <c r="D186" s="110" t="n">
        <v>0</v>
      </c>
      <c r="E186" s="110" t="n">
        <v>1</v>
      </c>
      <c r="F186" s="110" t="n">
        <v>1</v>
      </c>
      <c r="G186" s="110" t="n">
        <v>1</v>
      </c>
      <c r="H186" s="110" t="n">
        <v>1</v>
      </c>
      <c r="I186" s="110" t="n">
        <v>1</v>
      </c>
      <c r="J186" s="110" t="n">
        <v>1</v>
      </c>
      <c r="K186" s="110" t="n">
        <v>1</v>
      </c>
      <c r="L186" s="110" t="n">
        <v>1</v>
      </c>
      <c r="M186" s="110" t="n">
        <v>1</v>
      </c>
      <c r="N186" s="110" t="n">
        <v>1</v>
      </c>
      <c r="O186" s="110" t="n">
        <v>1</v>
      </c>
      <c r="P186" s="111" t="n">
        <v>1</v>
      </c>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39" hidden="false" customHeight="false" outlineLevel="0" collapsed="false">
      <c r="A187" s="109" t="s">
        <v>35</v>
      </c>
      <c r="B187" s="110" t="n">
        <v>1</v>
      </c>
      <c r="C187" s="110" t="n">
        <v>1</v>
      </c>
      <c r="D187" s="110" t="n">
        <v>1</v>
      </c>
      <c r="E187" s="110" t="n">
        <v>1</v>
      </c>
      <c r="F187" s="110" t="n">
        <v>0</v>
      </c>
      <c r="G187" s="110" t="n">
        <v>1</v>
      </c>
      <c r="H187" s="110" t="n">
        <v>1</v>
      </c>
      <c r="I187" s="110" t="n">
        <v>1</v>
      </c>
      <c r="J187" s="110" t="n">
        <v>1</v>
      </c>
      <c r="K187" s="110" t="n">
        <v>1</v>
      </c>
      <c r="L187" s="110" t="n">
        <v>1</v>
      </c>
      <c r="M187" s="110" t="n">
        <v>1</v>
      </c>
      <c r="N187" s="110" t="n">
        <v>1</v>
      </c>
      <c r="O187" s="110" t="n">
        <v>1</v>
      </c>
      <c r="P187" s="111" t="n">
        <v>1</v>
      </c>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26.25" hidden="false" customHeight="false" outlineLevel="0" collapsed="false">
      <c r="A188" s="109" t="s">
        <v>1325</v>
      </c>
      <c r="B188" s="110" t="n">
        <v>0</v>
      </c>
      <c r="C188" s="110" t="n">
        <v>1</v>
      </c>
      <c r="D188" s="110" t="n">
        <v>1</v>
      </c>
      <c r="E188" s="110" t="n">
        <v>1</v>
      </c>
      <c r="F188" s="110" t="n">
        <v>1</v>
      </c>
      <c r="G188" s="110" t="n">
        <v>1</v>
      </c>
      <c r="H188" s="110" t="n">
        <v>1</v>
      </c>
      <c r="I188" s="110" t="n">
        <v>1</v>
      </c>
      <c r="J188" s="110" t="n">
        <v>1</v>
      </c>
      <c r="K188" s="110" t="n">
        <v>1</v>
      </c>
      <c r="L188" s="110" t="n">
        <v>0</v>
      </c>
      <c r="M188" s="110" t="n">
        <v>1</v>
      </c>
      <c r="N188" s="110" t="n">
        <v>0</v>
      </c>
      <c r="O188" s="110" t="n">
        <v>0</v>
      </c>
      <c r="P188" s="111" t="n">
        <v>1</v>
      </c>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26.25" hidden="false" customHeight="false" outlineLevel="0" collapsed="false">
      <c r="A189" s="109" t="s">
        <v>1326</v>
      </c>
      <c r="B189" s="110" t="n">
        <v>1</v>
      </c>
      <c r="C189" s="110" t="n">
        <v>1</v>
      </c>
      <c r="D189" s="110" t="n">
        <v>1</v>
      </c>
      <c r="E189" s="110" t="n">
        <v>1</v>
      </c>
      <c r="F189" s="110" t="n">
        <v>1</v>
      </c>
      <c r="G189" s="110" t="n">
        <v>1</v>
      </c>
      <c r="H189" s="110" t="n">
        <v>1</v>
      </c>
      <c r="I189" s="110" t="n">
        <v>1</v>
      </c>
      <c r="J189" s="110" t="n">
        <v>1</v>
      </c>
      <c r="K189" s="110" t="n">
        <v>1</v>
      </c>
      <c r="L189" s="110" t="n">
        <v>1</v>
      </c>
      <c r="M189" s="110" t="n">
        <v>1</v>
      </c>
      <c r="N189" s="110" t="n">
        <v>1</v>
      </c>
      <c r="O189" s="110" t="n">
        <v>1</v>
      </c>
      <c r="P189" s="111" t="n">
        <v>1</v>
      </c>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26.25" hidden="false" customHeight="false" outlineLevel="0" collapsed="false">
      <c r="A190" s="109" t="s">
        <v>1327</v>
      </c>
      <c r="B190" s="110" t="n">
        <v>0</v>
      </c>
      <c r="C190" s="110" t="n">
        <v>1</v>
      </c>
      <c r="D190" s="110" t="n">
        <v>1</v>
      </c>
      <c r="E190" s="110" t="n">
        <v>1</v>
      </c>
      <c r="F190" s="110" t="n">
        <v>1</v>
      </c>
      <c r="G190" s="110" t="n">
        <v>1</v>
      </c>
      <c r="H190" s="110" t="n">
        <v>1</v>
      </c>
      <c r="I190" s="110" t="n">
        <v>1</v>
      </c>
      <c r="J190" s="110" t="n">
        <v>1</v>
      </c>
      <c r="K190" s="110" t="n">
        <v>1</v>
      </c>
      <c r="L190" s="110" t="n">
        <v>0</v>
      </c>
      <c r="M190" s="110" t="n">
        <v>1</v>
      </c>
      <c r="N190" s="110" t="n">
        <v>1</v>
      </c>
      <c r="O190" s="110" t="n">
        <v>0</v>
      </c>
      <c r="P190" s="111" t="n">
        <v>1</v>
      </c>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26.25" hidden="false" customHeight="false" outlineLevel="0" collapsed="false">
      <c r="A191" s="109" t="s">
        <v>1328</v>
      </c>
      <c r="B191" s="110" t="n">
        <v>1</v>
      </c>
      <c r="C191" s="110" t="n">
        <v>1</v>
      </c>
      <c r="D191" s="110" t="n">
        <v>1</v>
      </c>
      <c r="E191" s="110" t="n">
        <v>1</v>
      </c>
      <c r="F191" s="110" t="n">
        <v>1</v>
      </c>
      <c r="G191" s="110" t="n">
        <v>1</v>
      </c>
      <c r="H191" s="110" t="n">
        <v>1</v>
      </c>
      <c r="I191" s="110" t="n">
        <v>1</v>
      </c>
      <c r="J191" s="110" t="n">
        <v>1</v>
      </c>
      <c r="K191" s="110" t="n">
        <v>1</v>
      </c>
      <c r="L191" s="110" t="n">
        <v>1</v>
      </c>
      <c r="M191" s="110" t="n">
        <v>1</v>
      </c>
      <c r="N191" s="110" t="n">
        <v>1</v>
      </c>
      <c r="O191" s="110" t="n">
        <v>1</v>
      </c>
      <c r="P191" s="111" t="n">
        <v>1</v>
      </c>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26.25" hidden="false" customHeight="false" outlineLevel="0" collapsed="false">
      <c r="A192" s="109" t="s">
        <v>1329</v>
      </c>
      <c r="B192" s="110" t="n">
        <v>0</v>
      </c>
      <c r="C192" s="110" t="n">
        <v>1</v>
      </c>
      <c r="D192" s="110" t="n">
        <v>1</v>
      </c>
      <c r="E192" s="110" t="n">
        <v>1</v>
      </c>
      <c r="F192" s="110" t="n">
        <v>1</v>
      </c>
      <c r="G192" s="110" t="n">
        <v>1</v>
      </c>
      <c r="H192" s="110" t="n">
        <v>1</v>
      </c>
      <c r="I192" s="110" t="n">
        <v>1</v>
      </c>
      <c r="J192" s="110" t="n">
        <v>1</v>
      </c>
      <c r="K192" s="110" t="n">
        <v>1</v>
      </c>
      <c r="L192" s="110" t="n">
        <v>0</v>
      </c>
      <c r="M192" s="110" t="n">
        <v>1</v>
      </c>
      <c r="N192" s="110" t="n">
        <v>1</v>
      </c>
      <c r="O192" s="110" t="n">
        <v>0</v>
      </c>
      <c r="P192" s="111" t="n">
        <v>0</v>
      </c>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39" hidden="false" customHeight="false" outlineLevel="0" collapsed="false">
      <c r="A193" s="109" t="s">
        <v>71</v>
      </c>
      <c r="B193" s="110" t="n">
        <v>0</v>
      </c>
      <c r="C193" s="110" t="n">
        <v>0</v>
      </c>
      <c r="D193" s="110" t="n">
        <v>1</v>
      </c>
      <c r="E193" s="110" t="n">
        <v>1</v>
      </c>
      <c r="F193" s="110" t="n">
        <v>1</v>
      </c>
      <c r="G193" s="110" t="n">
        <v>1</v>
      </c>
      <c r="H193" s="110" t="n">
        <v>0</v>
      </c>
      <c r="I193" s="110" t="n">
        <v>1</v>
      </c>
      <c r="J193" s="110" t="n">
        <v>0</v>
      </c>
      <c r="K193" s="110" t="n">
        <v>1</v>
      </c>
      <c r="L193" s="110" t="n">
        <v>0</v>
      </c>
      <c r="M193" s="110" t="n">
        <v>1</v>
      </c>
      <c r="N193" s="110" t="n">
        <v>0</v>
      </c>
      <c r="O193" s="110" t="n">
        <v>1</v>
      </c>
      <c r="P193" s="111" t="n">
        <v>0</v>
      </c>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5" hidden="false" customHeight="false" outlineLevel="0" collapsed="false">
      <c r="A194" s="109" t="s">
        <v>92</v>
      </c>
      <c r="B194" s="110" t="n">
        <v>997</v>
      </c>
      <c r="C194" s="110" t="n">
        <v>0</v>
      </c>
      <c r="D194" s="110" t="n">
        <v>0</v>
      </c>
      <c r="E194" s="110" t="n">
        <v>0</v>
      </c>
      <c r="F194" s="110" t="n">
        <v>0.33</v>
      </c>
      <c r="G194" s="110" t="n">
        <v>997</v>
      </c>
      <c r="H194" s="110" t="n">
        <v>0.33</v>
      </c>
      <c r="I194" s="110" t="n">
        <v>0.33</v>
      </c>
      <c r="J194" s="110" t="n">
        <v>1</v>
      </c>
      <c r="K194" s="110" t="n">
        <v>997</v>
      </c>
      <c r="L194" s="110" t="n">
        <v>997</v>
      </c>
      <c r="M194" s="110" t="n">
        <v>0</v>
      </c>
      <c r="N194" s="110" t="n">
        <v>0</v>
      </c>
      <c r="O194" s="110" t="n">
        <v>997</v>
      </c>
      <c r="P194" s="111" t="n">
        <v>997</v>
      </c>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26.25" hidden="false" customHeight="false" outlineLevel="0" collapsed="false">
      <c r="A195" s="109" t="s">
        <v>1330</v>
      </c>
      <c r="B195" s="110" t="n">
        <v>0</v>
      </c>
      <c r="C195" s="110" t="n">
        <v>1</v>
      </c>
      <c r="D195" s="110" t="n">
        <v>1</v>
      </c>
      <c r="E195" s="110" t="n">
        <v>0</v>
      </c>
      <c r="F195" s="110" t="n">
        <v>1</v>
      </c>
      <c r="G195" s="110" t="n">
        <v>1</v>
      </c>
      <c r="H195" s="110" t="n">
        <v>1</v>
      </c>
      <c r="I195" s="110" t="n">
        <v>1</v>
      </c>
      <c r="J195" s="110" t="n">
        <v>1</v>
      </c>
      <c r="K195" s="110" t="n">
        <v>1</v>
      </c>
      <c r="L195" s="110" t="n">
        <v>0</v>
      </c>
      <c r="M195" s="110" t="n">
        <v>0</v>
      </c>
      <c r="N195" s="110" t="n">
        <v>0</v>
      </c>
      <c r="O195" s="110" t="n">
        <v>0</v>
      </c>
      <c r="P195" s="111" t="n">
        <v>1</v>
      </c>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26.25" hidden="false" customHeight="false" outlineLevel="0" collapsed="false">
      <c r="A196" s="109" t="s">
        <v>1331</v>
      </c>
      <c r="B196" s="110" t="n">
        <v>0.706</v>
      </c>
      <c r="C196" s="110" t="n">
        <v>0.866</v>
      </c>
      <c r="D196" s="110" t="n">
        <v>0.996</v>
      </c>
      <c r="E196" s="0"/>
      <c r="F196" s="0"/>
      <c r="G196" s="110" t="n">
        <v>0.964</v>
      </c>
      <c r="H196" s="0"/>
      <c r="I196" s="110" t="n">
        <v>0.922</v>
      </c>
      <c r="J196" s="110" t="n">
        <v>1</v>
      </c>
      <c r="K196" s="110" t="n">
        <v>1</v>
      </c>
      <c r="L196" s="110" t="n">
        <v>0.99</v>
      </c>
      <c r="M196" s="110" t="n">
        <v>0.99</v>
      </c>
      <c r="N196" s="110" t="n">
        <v>0.799</v>
      </c>
      <c r="O196" s="110" t="n">
        <v>0.871</v>
      </c>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26.25" hidden="false" customHeight="false" outlineLevel="0" collapsed="false">
      <c r="A197" s="109" t="s">
        <v>1332</v>
      </c>
      <c r="B197" s="110" t="n">
        <v>0.652</v>
      </c>
      <c r="C197" s="110" t="n">
        <v>0.842</v>
      </c>
      <c r="D197" s="110" t="n">
        <v>0.995</v>
      </c>
      <c r="E197" s="110" t="n">
        <v>0.265</v>
      </c>
      <c r="F197" s="0"/>
      <c r="G197" s="110" t="n">
        <v>0.966</v>
      </c>
      <c r="H197" s="0"/>
      <c r="I197" s="0"/>
      <c r="J197" s="110" t="n">
        <v>1</v>
      </c>
      <c r="K197" s="110" t="n">
        <v>1</v>
      </c>
      <c r="L197" s="110" t="n">
        <v>0.988</v>
      </c>
      <c r="M197" s="110" t="n">
        <v>0.139</v>
      </c>
      <c r="N197" s="110" t="n">
        <v>0.816</v>
      </c>
      <c r="O197" s="110" t="n">
        <v>0.844</v>
      </c>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26.25" hidden="false" customHeight="false" outlineLevel="0" collapsed="false">
      <c r="A198" s="109" t="s">
        <v>1333</v>
      </c>
      <c r="B198" s="5" t="n">
        <v>0.66</v>
      </c>
      <c r="C198" s="5" t="n">
        <v>1</v>
      </c>
      <c r="D198" s="5"/>
      <c r="E198" s="5" t="n">
        <v>0</v>
      </c>
      <c r="F198" s="5" t="n">
        <v>0.66</v>
      </c>
      <c r="G198" s="5"/>
      <c r="H198" s="5"/>
      <c r="I198" s="5" t="n">
        <v>0.66</v>
      </c>
      <c r="J198" s="5" t="n">
        <v>1</v>
      </c>
      <c r="K198" s="5" t="n">
        <v>0.66</v>
      </c>
      <c r="L198" s="5" t="n">
        <v>0.66</v>
      </c>
      <c r="M198" s="5" t="n">
        <v>1</v>
      </c>
      <c r="N198" s="5"/>
      <c r="O198" s="5" t="n">
        <v>0.66</v>
      </c>
      <c r="P198" s="5" t="n">
        <v>0.33</v>
      </c>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26.25" hidden="false" customHeight="false" outlineLevel="0" collapsed="false">
      <c r="A199" s="109" t="s">
        <v>1334</v>
      </c>
      <c r="B199" s="110" t="n">
        <v>0</v>
      </c>
      <c r="C199" s="110" t="n">
        <v>1</v>
      </c>
      <c r="D199" s="110" t="n">
        <v>997</v>
      </c>
      <c r="E199" s="110" t="n">
        <v>1</v>
      </c>
      <c r="F199" s="110" t="n">
        <v>1</v>
      </c>
      <c r="G199" s="110" t="n">
        <v>997</v>
      </c>
      <c r="H199" s="110" t="n">
        <v>0</v>
      </c>
      <c r="I199" s="110" t="n">
        <v>1</v>
      </c>
      <c r="J199" s="110" t="n">
        <v>1</v>
      </c>
      <c r="K199" s="110" t="n">
        <v>997</v>
      </c>
      <c r="L199" s="110" t="n">
        <v>1</v>
      </c>
      <c r="M199" s="110" t="n">
        <v>1</v>
      </c>
      <c r="N199" s="110" t="n">
        <v>1</v>
      </c>
      <c r="O199" s="110" t="n">
        <v>1</v>
      </c>
      <c r="P199" s="111" t="n">
        <v>1</v>
      </c>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5.75" hidden="false" customHeight="false" outlineLevel="0" collapsed="false">
      <c r="A200" s="117" t="s">
        <v>1335</v>
      </c>
      <c r="B200" s="118" t="n">
        <f aca="false">AVERAGE(B195:B199,B189:B193,B186:B188)</f>
        <v>0.462923076923077</v>
      </c>
      <c r="C200" s="118" t="n">
        <f aca="false">AVERAGE(C186:C199)</f>
        <v>0.836285714285714</v>
      </c>
      <c r="D200" s="118" t="n">
        <f aca="false">AVERAGE(D186:D194,D196:D197)</f>
        <v>0.817363636363636</v>
      </c>
      <c r="E200" s="118" t="n">
        <f aca="false">AVERAGE(E186:E195,E197:E199)</f>
        <v>0.712692307692308</v>
      </c>
      <c r="F200" s="118" t="n">
        <f aca="false">AVERAGE(F186:F195,F198:F199)</f>
        <v>0.8325</v>
      </c>
      <c r="G200" s="118" t="n">
        <f aca="false">AVERAGE(G186:G192,G195:G197)</f>
        <v>0.993</v>
      </c>
      <c r="H200" s="118" t="n">
        <f aca="false">AVERAGE(H199,H186:H197)</f>
        <v>0.757272727272727</v>
      </c>
      <c r="I200" s="118" t="n">
        <f aca="false">AVERAGE(I186:I199)</f>
        <v>0.916307692307693</v>
      </c>
      <c r="J200" s="118" t="n">
        <f aca="false">AVERAGE(J186:J199)</f>
        <v>0.928571428571429</v>
      </c>
      <c r="K200" s="118" t="n">
        <f aca="false">AVERAGE(K186:K193,K195:K198)</f>
        <v>0.971666666666667</v>
      </c>
      <c r="L200" s="118" t="n">
        <f aca="false">AVERAGE(L199,L195:L197,L186:L193)</f>
        <v>0.5815</v>
      </c>
      <c r="M200" s="118" t="n">
        <f aca="false">AVERAGE(M186:M199)</f>
        <v>0.794928571428571</v>
      </c>
      <c r="N200" s="118" t="n">
        <f aca="false">AVERAGE(N186:N197,N199)</f>
        <v>0.662692307692308</v>
      </c>
      <c r="O200" s="118" t="n">
        <f aca="false">AVERAGE(O195:O199,O186:O193)</f>
        <v>0.644230769230769</v>
      </c>
      <c r="P200" s="119" t="n">
        <f aca="false">AVERAGE(P195:P199,P186:P193)</f>
        <v>0.757272727272727</v>
      </c>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5" hidden="false" customHeight="false" outlineLevel="0" collapsed="false">
      <c r="A201" s="127" t="s">
        <v>1336</v>
      </c>
      <c r="B201" s="0"/>
      <c r="C201" s="0"/>
      <c r="D201" s="0"/>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5" hidden="false" customHeight="false" outlineLevel="0" collapsed="false">
      <c r="A202" s="0" t="s">
        <v>1337</v>
      </c>
      <c r="B202" s="0"/>
      <c r="C202" s="0"/>
      <c r="D202" s="0"/>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26.25" hidden="false" customHeight="false" outlineLevel="0" collapsed="false">
      <c r="A203" s="109" t="s">
        <v>39</v>
      </c>
      <c r="B203" s="110" t="n">
        <v>1</v>
      </c>
      <c r="C203" s="110" t="n">
        <v>0</v>
      </c>
      <c r="D203" s="110" t="n">
        <v>1</v>
      </c>
      <c r="E203" s="110" t="n">
        <v>1</v>
      </c>
      <c r="F203" s="110" t="n">
        <v>1</v>
      </c>
      <c r="G203" s="110" t="n">
        <v>1</v>
      </c>
      <c r="H203" s="110" t="n">
        <v>1</v>
      </c>
      <c r="I203" s="110" t="n">
        <v>1</v>
      </c>
      <c r="J203" s="110" t="n">
        <v>1</v>
      </c>
      <c r="K203" s="110" t="n">
        <v>1</v>
      </c>
      <c r="L203" s="110" t="n">
        <v>1</v>
      </c>
      <c r="M203" s="110" t="n">
        <v>1</v>
      </c>
      <c r="N203" s="110" t="n">
        <v>1</v>
      </c>
      <c r="O203" s="110" t="n">
        <v>1</v>
      </c>
      <c r="P203" s="111" t="n">
        <v>1</v>
      </c>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26.25" hidden="false" customHeight="false" outlineLevel="0" collapsed="false">
      <c r="A204" s="109" t="s">
        <v>40</v>
      </c>
      <c r="B204" s="110" t="n">
        <v>1</v>
      </c>
      <c r="C204" s="110" t="n">
        <v>1</v>
      </c>
      <c r="D204" s="110" t="n">
        <v>1</v>
      </c>
      <c r="E204" s="110" t="n">
        <v>1</v>
      </c>
      <c r="F204" s="110" t="n">
        <v>1</v>
      </c>
      <c r="G204" s="110" t="n">
        <v>1</v>
      </c>
      <c r="H204" s="110" t="n">
        <v>1</v>
      </c>
      <c r="I204" s="110" t="n">
        <v>1</v>
      </c>
      <c r="J204" s="110" t="n">
        <v>1</v>
      </c>
      <c r="K204" s="110" t="n">
        <v>1</v>
      </c>
      <c r="L204" s="110" t="n">
        <v>1</v>
      </c>
      <c r="M204" s="110" t="n">
        <v>1</v>
      </c>
      <c r="N204" s="110" t="n">
        <v>1</v>
      </c>
      <c r="O204" s="110" t="n">
        <v>1</v>
      </c>
      <c r="P204" s="111" t="n">
        <v>1</v>
      </c>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51.75" hidden="false" customHeight="false" outlineLevel="0" collapsed="false">
      <c r="A205" s="109" t="s">
        <v>78</v>
      </c>
      <c r="B205" s="110" t="n">
        <v>0</v>
      </c>
      <c r="C205" s="110" t="n">
        <v>1</v>
      </c>
      <c r="D205" s="110" t="n">
        <v>1</v>
      </c>
      <c r="E205" s="110" t="n">
        <v>1</v>
      </c>
      <c r="F205" s="110" t="n">
        <v>1</v>
      </c>
      <c r="G205" s="110" t="n">
        <v>1</v>
      </c>
      <c r="H205" s="110" t="n">
        <v>1</v>
      </c>
      <c r="I205" s="110" t="n">
        <v>1</v>
      </c>
      <c r="J205" s="110" t="n">
        <v>1</v>
      </c>
      <c r="K205" s="110" t="n">
        <v>1</v>
      </c>
      <c r="L205" s="110" t="n">
        <v>1</v>
      </c>
      <c r="M205" s="110" t="n">
        <v>1</v>
      </c>
      <c r="N205" s="110" t="n">
        <v>997</v>
      </c>
      <c r="O205" s="110" t="n">
        <v>997</v>
      </c>
      <c r="P205" s="111" t="n">
        <v>1</v>
      </c>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39" hidden="false" customHeight="false" outlineLevel="0" collapsed="false">
      <c r="A206" s="109" t="s">
        <v>1338</v>
      </c>
      <c r="B206" s="110" t="n">
        <v>1</v>
      </c>
      <c r="C206" s="110" t="n">
        <v>1</v>
      </c>
      <c r="D206" s="110" t="n">
        <v>1</v>
      </c>
      <c r="E206" s="110" t="n">
        <v>1</v>
      </c>
      <c r="F206" s="110" t="n">
        <v>1</v>
      </c>
      <c r="G206" s="110" t="n">
        <v>1</v>
      </c>
      <c r="H206" s="110" t="n">
        <v>1</v>
      </c>
      <c r="I206" s="110" t="n">
        <v>1</v>
      </c>
      <c r="J206" s="110" t="n">
        <v>1</v>
      </c>
      <c r="K206" s="110" t="n">
        <v>1</v>
      </c>
      <c r="L206" s="110" t="n">
        <v>1</v>
      </c>
      <c r="M206" s="110" t="n">
        <v>1</v>
      </c>
      <c r="N206" s="110" t="n">
        <v>1</v>
      </c>
      <c r="O206" s="110" t="n">
        <v>1</v>
      </c>
      <c r="P206" s="111" t="n">
        <v>1</v>
      </c>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26.25" hidden="false" customHeight="false" outlineLevel="0" collapsed="false">
      <c r="A207" s="109" t="s">
        <v>102</v>
      </c>
      <c r="B207" s="110" t="n">
        <v>1</v>
      </c>
      <c r="C207" s="110" t="n">
        <v>1</v>
      </c>
      <c r="D207" s="110" t="n">
        <v>1</v>
      </c>
      <c r="E207" s="110" t="n">
        <v>1</v>
      </c>
      <c r="F207" s="110" t="n">
        <v>1</v>
      </c>
      <c r="G207" s="110" t="n">
        <v>1</v>
      </c>
      <c r="H207" s="110" t="n">
        <v>1</v>
      </c>
      <c r="I207" s="110" t="n">
        <v>1</v>
      </c>
      <c r="J207" s="110" t="n">
        <v>1</v>
      </c>
      <c r="K207" s="110" t="n">
        <v>1</v>
      </c>
      <c r="L207" s="110" t="n">
        <v>1</v>
      </c>
      <c r="M207" s="110" t="n">
        <v>1</v>
      </c>
      <c r="N207" s="110" t="n">
        <v>1</v>
      </c>
      <c r="O207" s="110" t="n">
        <v>1</v>
      </c>
      <c r="P207" s="111" t="n">
        <v>1</v>
      </c>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39" hidden="false" customHeight="false" outlineLevel="0" collapsed="false">
      <c r="A208" s="109" t="s">
        <v>38</v>
      </c>
      <c r="B208" s="110" t="n">
        <v>1</v>
      </c>
      <c r="C208" s="110" t="n">
        <v>1</v>
      </c>
      <c r="D208" s="110" t="n">
        <v>0</v>
      </c>
      <c r="E208" s="110" t="n">
        <v>1</v>
      </c>
      <c r="F208" s="110" t="n">
        <v>1</v>
      </c>
      <c r="G208" s="110" t="n">
        <v>1</v>
      </c>
      <c r="H208" s="110" t="n">
        <v>1</v>
      </c>
      <c r="I208" s="110" t="n">
        <v>1</v>
      </c>
      <c r="J208" s="110" t="n">
        <v>1</v>
      </c>
      <c r="K208" s="110" t="n">
        <v>1</v>
      </c>
      <c r="L208" s="110" t="n">
        <v>1</v>
      </c>
      <c r="M208" s="110" t="n">
        <v>1</v>
      </c>
      <c r="N208" s="110" t="n">
        <v>1</v>
      </c>
      <c r="O208" s="110" t="n">
        <v>1</v>
      </c>
      <c r="P208" s="111" t="n">
        <v>1</v>
      </c>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26.25" hidden="false" customHeight="false" outlineLevel="0" collapsed="false">
      <c r="A209" s="109" t="s">
        <v>1339</v>
      </c>
      <c r="B209" s="110" t="n">
        <v>1</v>
      </c>
      <c r="C209" s="110" t="n">
        <v>1</v>
      </c>
      <c r="D209" s="110" t="n">
        <v>1</v>
      </c>
      <c r="E209" s="110" t="n">
        <v>0</v>
      </c>
      <c r="F209" s="110" t="n">
        <v>1</v>
      </c>
      <c r="G209" s="110" t="n">
        <v>1</v>
      </c>
      <c r="H209" s="110" t="n">
        <v>1</v>
      </c>
      <c r="I209" s="110" t="n">
        <v>1</v>
      </c>
      <c r="J209" s="110" t="n">
        <v>1</v>
      </c>
      <c r="K209" s="110" t="n">
        <v>1</v>
      </c>
      <c r="L209" s="110" t="n">
        <v>1</v>
      </c>
      <c r="M209" s="110" t="n">
        <v>1</v>
      </c>
      <c r="N209" s="110" t="n">
        <v>1</v>
      </c>
      <c r="O209" s="110" t="n">
        <v>1</v>
      </c>
      <c r="P209" s="111" t="n">
        <v>1</v>
      </c>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26.25" hidden="false" customHeight="false" outlineLevel="0" collapsed="false">
      <c r="A210" s="109" t="s">
        <v>1340</v>
      </c>
      <c r="B210" s="110" t="n">
        <v>997</v>
      </c>
      <c r="C210" s="110" t="n">
        <v>997</v>
      </c>
      <c r="D210" s="110" t="n">
        <v>997</v>
      </c>
      <c r="E210" s="110" t="n">
        <v>0</v>
      </c>
      <c r="F210" s="110" t="n">
        <v>1</v>
      </c>
      <c r="G210" s="110" t="n">
        <v>1</v>
      </c>
      <c r="H210" s="110" t="n">
        <v>1</v>
      </c>
      <c r="I210" s="110" t="n">
        <v>1</v>
      </c>
      <c r="J210" s="110" t="n">
        <v>1</v>
      </c>
      <c r="K210" s="110" t="n">
        <v>1</v>
      </c>
      <c r="L210" s="110" t="n">
        <v>997</v>
      </c>
      <c r="M210" s="110" t="n">
        <v>1</v>
      </c>
      <c r="N210" s="110" t="n">
        <v>1</v>
      </c>
      <c r="O210" s="110" t="n">
        <v>997</v>
      </c>
      <c r="P210" s="111" t="n">
        <v>0</v>
      </c>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26.25" hidden="false" customHeight="false" outlineLevel="0" collapsed="false">
      <c r="A211" s="109" t="s">
        <v>1341</v>
      </c>
      <c r="B211" s="110" t="n">
        <v>1</v>
      </c>
      <c r="C211" s="110" t="n">
        <v>1</v>
      </c>
      <c r="D211" s="110" t="n">
        <v>1</v>
      </c>
      <c r="E211" s="110" t="n">
        <v>1</v>
      </c>
      <c r="F211" s="110" t="n">
        <v>1</v>
      </c>
      <c r="G211" s="110" t="n">
        <v>1</v>
      </c>
      <c r="H211" s="110" t="n">
        <v>1</v>
      </c>
      <c r="I211" s="110" t="n">
        <v>1</v>
      </c>
      <c r="J211" s="110" t="n">
        <v>1</v>
      </c>
      <c r="K211" s="110" t="n">
        <v>1</v>
      </c>
      <c r="L211" s="110" t="n">
        <v>1</v>
      </c>
      <c r="M211" s="110" t="n">
        <v>1</v>
      </c>
      <c r="N211" s="110" t="n">
        <v>0</v>
      </c>
      <c r="O211" s="110" t="n">
        <v>0</v>
      </c>
      <c r="P211" s="111" t="n">
        <v>1</v>
      </c>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26.25" hidden="false" customHeight="false" outlineLevel="0" collapsed="false">
      <c r="A212" s="109" t="s">
        <v>1342</v>
      </c>
      <c r="B212" s="110" t="n">
        <v>1</v>
      </c>
      <c r="C212" s="110" t="n">
        <v>1</v>
      </c>
      <c r="D212" s="110" t="n">
        <v>1</v>
      </c>
      <c r="E212" s="110" t="n">
        <v>1</v>
      </c>
      <c r="F212" s="110" t="n">
        <v>1</v>
      </c>
      <c r="G212" s="110" t="n">
        <v>1</v>
      </c>
      <c r="H212" s="110" t="n">
        <v>1</v>
      </c>
      <c r="I212" s="110" t="n">
        <v>1</v>
      </c>
      <c r="J212" s="110" t="n">
        <v>1</v>
      </c>
      <c r="K212" s="110" t="n">
        <v>1</v>
      </c>
      <c r="L212" s="110" t="n">
        <v>1</v>
      </c>
      <c r="M212" s="110" t="n">
        <v>1</v>
      </c>
      <c r="N212" s="110" t="n">
        <v>0</v>
      </c>
      <c r="O212" s="110" t="n">
        <v>0</v>
      </c>
      <c r="P212" s="111" t="n">
        <v>1</v>
      </c>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26.25" hidden="false" customHeight="false" outlineLevel="0" collapsed="false">
      <c r="A213" s="109" t="s">
        <v>243</v>
      </c>
      <c r="B213" s="110" t="n">
        <v>1</v>
      </c>
      <c r="C213" s="110" t="n">
        <v>1</v>
      </c>
      <c r="D213" s="110" t="n">
        <v>1</v>
      </c>
      <c r="E213" s="110" t="n">
        <v>0</v>
      </c>
      <c r="F213" s="110" t="n">
        <v>0</v>
      </c>
      <c r="G213" s="110" t="n">
        <v>1</v>
      </c>
      <c r="H213" s="110" t="n">
        <v>1</v>
      </c>
      <c r="I213" s="110" t="n">
        <v>1</v>
      </c>
      <c r="J213" s="110" t="n">
        <v>1</v>
      </c>
      <c r="K213" s="110" t="n">
        <v>0</v>
      </c>
      <c r="L213" s="110" t="n">
        <v>1</v>
      </c>
      <c r="M213" s="110" t="n">
        <v>1</v>
      </c>
      <c r="N213" s="110" t="n">
        <v>0</v>
      </c>
      <c r="O213" s="110" t="n">
        <v>0</v>
      </c>
      <c r="P213" s="111" t="n">
        <v>1</v>
      </c>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26.25" hidden="false" customHeight="false" outlineLevel="0" collapsed="false">
      <c r="A214" s="109" t="s">
        <v>1343</v>
      </c>
      <c r="B214" s="110" t="n">
        <v>0.175</v>
      </c>
      <c r="C214" s="110" t="n">
        <v>0.3</v>
      </c>
      <c r="D214" s="110" t="n">
        <v>0.25</v>
      </c>
      <c r="E214" s="110" t="n">
        <v>0.25</v>
      </c>
      <c r="F214" s="110" t="n">
        <v>0.25</v>
      </c>
      <c r="G214" s="110" t="n">
        <v>0.3</v>
      </c>
      <c r="H214" s="110" t="n">
        <v>0.55</v>
      </c>
      <c r="I214" s="110" t="n">
        <v>0.3</v>
      </c>
      <c r="J214" s="110" t="n">
        <v>0.25</v>
      </c>
      <c r="K214" s="110" t="n">
        <v>0.25</v>
      </c>
      <c r="L214" s="110" t="n">
        <v>0.083</v>
      </c>
      <c r="M214" s="110" t="n">
        <v>0.225</v>
      </c>
      <c r="N214" s="110" t="n">
        <v>0.25</v>
      </c>
      <c r="O214" s="110" t="n">
        <v>0.25</v>
      </c>
      <c r="P214" s="111" t="n">
        <v>0.25</v>
      </c>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26.25" hidden="false" customHeight="false" outlineLevel="0" collapsed="false">
      <c r="A215" s="109" t="s">
        <v>247</v>
      </c>
      <c r="B215" s="110" t="n">
        <v>1</v>
      </c>
      <c r="C215" s="110" t="n">
        <v>1</v>
      </c>
      <c r="D215" s="110" t="n">
        <v>1</v>
      </c>
      <c r="E215" s="110" t="n">
        <v>0</v>
      </c>
      <c r="F215" s="110" t="n">
        <v>0</v>
      </c>
      <c r="G215" s="110" t="n">
        <v>1</v>
      </c>
      <c r="H215" s="110" t="n">
        <v>1</v>
      </c>
      <c r="I215" s="110" t="n">
        <v>1</v>
      </c>
      <c r="J215" s="110" t="n">
        <v>1</v>
      </c>
      <c r="K215" s="110" t="n">
        <v>0</v>
      </c>
      <c r="L215" s="110" t="n">
        <v>1</v>
      </c>
      <c r="M215" s="110" t="n">
        <v>1</v>
      </c>
      <c r="N215" s="110" t="n">
        <v>0</v>
      </c>
      <c r="O215" s="110" t="n">
        <v>0</v>
      </c>
      <c r="P215" s="111" t="n">
        <v>1</v>
      </c>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26.25" hidden="false" customHeight="false" outlineLevel="0" collapsed="false">
      <c r="A216" s="109" t="s">
        <v>1344</v>
      </c>
      <c r="B216" s="24" t="n">
        <v>0.175</v>
      </c>
      <c r="C216" s="31" t="n">
        <v>0.3</v>
      </c>
      <c r="D216" s="31" t="n">
        <v>0.25</v>
      </c>
      <c r="E216" s="24"/>
      <c r="F216" s="24"/>
      <c r="G216" s="149" t="n">
        <v>0.4</v>
      </c>
      <c r="H216" s="150" t="n">
        <v>0.35</v>
      </c>
      <c r="I216" s="149" t="n">
        <v>0.3</v>
      </c>
      <c r="J216" s="149" t="n">
        <v>0.3</v>
      </c>
      <c r="K216" s="24"/>
      <c r="L216" s="31" t="n">
        <v>0.083</v>
      </c>
      <c r="M216" s="31" t="n">
        <v>0.225</v>
      </c>
      <c r="N216" s="24"/>
      <c r="O216" s="24"/>
      <c r="P216" s="31" t="n">
        <v>0.25</v>
      </c>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26.25" hidden="false" customHeight="false" outlineLevel="0" collapsed="false">
      <c r="A217" s="109" t="s">
        <v>1345</v>
      </c>
      <c r="B217" s="110" t="n">
        <v>0.75</v>
      </c>
      <c r="C217" s="110" t="n">
        <v>1</v>
      </c>
      <c r="D217" s="110" t="n">
        <v>1</v>
      </c>
      <c r="E217" s="110" t="n">
        <v>1</v>
      </c>
      <c r="F217" s="110" t="n">
        <v>1</v>
      </c>
      <c r="G217" s="110" t="n">
        <v>1</v>
      </c>
      <c r="H217" s="110" t="n">
        <v>1</v>
      </c>
      <c r="I217" s="110" t="n">
        <v>1</v>
      </c>
      <c r="J217" s="110" t="n">
        <v>1</v>
      </c>
      <c r="K217" s="110" t="n">
        <v>1</v>
      </c>
      <c r="L217" s="110" t="n">
        <v>1</v>
      </c>
      <c r="M217" s="110" t="n">
        <v>1</v>
      </c>
      <c r="N217" s="110" t="n">
        <v>1</v>
      </c>
      <c r="O217" s="110" t="n">
        <v>1</v>
      </c>
      <c r="P217" s="111" t="n">
        <v>0.25</v>
      </c>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26.25" hidden="false" customHeight="false" outlineLevel="0" collapsed="false">
      <c r="A218" s="109" t="s">
        <v>90</v>
      </c>
      <c r="B218" s="110" t="n">
        <v>1</v>
      </c>
      <c r="C218" s="110" t="n">
        <v>1</v>
      </c>
      <c r="D218" s="110" t="n">
        <v>0.33</v>
      </c>
      <c r="E218" s="110" t="n">
        <v>0.33</v>
      </c>
      <c r="F218" s="110" t="n">
        <v>0.33</v>
      </c>
      <c r="G218" s="110" t="n">
        <v>0.33</v>
      </c>
      <c r="H218" s="110" t="n">
        <v>0.33</v>
      </c>
      <c r="I218" s="110" t="n">
        <v>0.33</v>
      </c>
      <c r="J218" s="110" t="n">
        <v>0.33</v>
      </c>
      <c r="K218" s="110" t="n">
        <v>0.66</v>
      </c>
      <c r="L218" s="110" t="n">
        <v>0.66</v>
      </c>
      <c r="M218" s="110" t="n">
        <v>0.33</v>
      </c>
      <c r="N218" s="110" t="n">
        <v>0.66</v>
      </c>
      <c r="O218" s="110" t="n">
        <v>1</v>
      </c>
      <c r="P218" s="111" t="n">
        <v>0.33</v>
      </c>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5.75" hidden="false" customHeight="false" outlineLevel="0" collapsed="false">
      <c r="A219" s="117" t="s">
        <v>1346</v>
      </c>
      <c r="B219" s="118" t="n">
        <f aca="false">AVERAGE(B211:B218,B207:B209,B203:B205)</f>
        <v>0.792857142857143</v>
      </c>
      <c r="C219" s="118" t="n">
        <f aca="false">AVERAGE(C211:C218,C203:C209)</f>
        <v>0.84</v>
      </c>
      <c r="D219" s="118" t="n">
        <f aca="false">AVERAGE(D211:D218,D203:D209)</f>
        <v>0.788666666666667</v>
      </c>
      <c r="E219" s="118" t="n">
        <f aca="false">AVERAGE(E203:E218)</f>
        <v>0.638666666666667</v>
      </c>
      <c r="F219" s="118" t="n">
        <f aca="false">AVERAGE(F203:F218)</f>
        <v>0.772</v>
      </c>
      <c r="G219" s="118" t="n">
        <f aca="false">AVERAGE(G203:G218)</f>
        <v>0.876875</v>
      </c>
      <c r="H219" s="118" t="n">
        <f aca="false">AVERAGE(H203:H218)</f>
        <v>0.889375</v>
      </c>
      <c r="I219" s="118" t="n">
        <f aca="false">AVERAGE(I203:I218)</f>
        <v>0.870625</v>
      </c>
      <c r="J219" s="118" t="n">
        <f aca="false">AVERAGE(J203:J218)</f>
        <v>0.8675</v>
      </c>
      <c r="K219" s="118" t="n">
        <f aca="false">AVERAGE(K203:K218)</f>
        <v>0.794</v>
      </c>
      <c r="L219" s="118" t="n">
        <f aca="false">AVERAGE(L211:L218,L203:L209)</f>
        <v>0.855066666666667</v>
      </c>
      <c r="M219" s="118" t="n">
        <f aca="false">AVERAGE(M203:M218)</f>
        <v>0.86125</v>
      </c>
      <c r="N219" s="118" t="n">
        <f aca="false">AVERAGE(N206:N218,N203:N204)</f>
        <v>0.636428571428571</v>
      </c>
      <c r="O219" s="118" t="n">
        <f aca="false">AVERAGE(O206:O209,O211:O218,O203:O204)</f>
        <v>0.634615384615385</v>
      </c>
      <c r="P219" s="119" t="n">
        <f aca="false">AVERAGE(P203:P218)</f>
        <v>0.755</v>
      </c>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5" hidden="false" customHeight="false" outlineLevel="0" collapsed="false">
      <c r="A220" s="127" t="s">
        <v>1347</v>
      </c>
      <c r="B220" s="0"/>
      <c r="C220" s="0"/>
      <c r="D220" s="0"/>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5" hidden="false" customHeight="false" outlineLevel="0" collapsed="false">
      <c r="A221" s="0" t="s">
        <v>1348</v>
      </c>
      <c r="B221" s="0"/>
      <c r="C221" s="0"/>
      <c r="D221" s="0"/>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26.25" hidden="false" customHeight="false" outlineLevel="0" collapsed="false">
      <c r="A222" s="109" t="s">
        <v>172</v>
      </c>
      <c r="B222" s="110" t="n">
        <v>1</v>
      </c>
      <c r="C222" s="110" t="n">
        <v>1</v>
      </c>
      <c r="D222" s="110" t="n">
        <v>0.5</v>
      </c>
      <c r="E222" s="110" t="n">
        <v>1</v>
      </c>
      <c r="F222" s="110" t="n">
        <v>1</v>
      </c>
      <c r="G222" s="110" t="n">
        <v>1</v>
      </c>
      <c r="H222" s="110" t="n">
        <v>1</v>
      </c>
      <c r="I222" s="110" t="n">
        <v>1</v>
      </c>
      <c r="J222" s="110" t="n">
        <v>1</v>
      </c>
      <c r="K222" s="110" t="n">
        <v>1</v>
      </c>
      <c r="L222" s="110" t="n">
        <v>0.5</v>
      </c>
      <c r="M222" s="110" t="n">
        <v>0.5</v>
      </c>
      <c r="N222" s="110" t="n">
        <v>1</v>
      </c>
      <c r="O222" s="110" t="n">
        <v>0</v>
      </c>
      <c r="P222" s="111" t="n">
        <v>1</v>
      </c>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26.25" hidden="false" customHeight="false" outlineLevel="0" collapsed="false">
      <c r="A223" s="109" t="s">
        <v>174</v>
      </c>
      <c r="B223" s="110" t="n">
        <v>1</v>
      </c>
      <c r="C223" s="110" t="n">
        <v>1</v>
      </c>
      <c r="D223" s="110" t="n">
        <v>0.5</v>
      </c>
      <c r="E223" s="110" t="n">
        <v>1</v>
      </c>
      <c r="F223" s="110" t="n">
        <v>1</v>
      </c>
      <c r="G223" s="110" t="n">
        <v>1</v>
      </c>
      <c r="H223" s="110" t="n">
        <v>1</v>
      </c>
      <c r="I223" s="110" t="n">
        <v>1</v>
      </c>
      <c r="J223" s="110" t="n">
        <v>0.5</v>
      </c>
      <c r="K223" s="110" t="n">
        <v>1</v>
      </c>
      <c r="L223" s="110" t="n">
        <v>0.5</v>
      </c>
      <c r="M223" s="110" t="n">
        <v>0.5</v>
      </c>
      <c r="N223" s="110" t="n">
        <v>1</v>
      </c>
      <c r="O223" s="110" t="n">
        <v>0</v>
      </c>
      <c r="P223" s="111" t="n">
        <v>1</v>
      </c>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26.25" hidden="false" customHeight="false" outlineLevel="0" collapsed="false">
      <c r="A224" s="109" t="s">
        <v>1349</v>
      </c>
      <c r="B224" s="110" t="n">
        <v>0</v>
      </c>
      <c r="C224" s="110" t="n">
        <v>0</v>
      </c>
      <c r="D224" s="110" t="n">
        <v>0</v>
      </c>
      <c r="E224" s="110" t="n">
        <v>1</v>
      </c>
      <c r="F224" s="110" t="n">
        <v>1</v>
      </c>
      <c r="G224" s="110" t="n">
        <v>0.5</v>
      </c>
      <c r="H224" s="110" t="n">
        <v>1</v>
      </c>
      <c r="I224" s="110" t="n">
        <v>1</v>
      </c>
      <c r="J224" s="110" t="n">
        <v>0.5</v>
      </c>
      <c r="K224" s="110" t="n">
        <v>1</v>
      </c>
      <c r="L224" s="110" t="n">
        <v>0.5</v>
      </c>
      <c r="M224" s="110" t="n">
        <v>0.5</v>
      </c>
      <c r="N224" s="110" t="n">
        <v>1</v>
      </c>
      <c r="O224" s="110" t="n">
        <v>0</v>
      </c>
      <c r="P224" s="111" t="n">
        <v>0.5</v>
      </c>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26.25" hidden="false" customHeight="false" outlineLevel="0" collapsed="false">
      <c r="A225" s="109" t="s">
        <v>178</v>
      </c>
      <c r="B225" s="110" t="n">
        <v>0</v>
      </c>
      <c r="C225" s="110" t="n">
        <v>0</v>
      </c>
      <c r="D225" s="110" t="n">
        <v>0</v>
      </c>
      <c r="E225" s="110" t="n">
        <v>1</v>
      </c>
      <c r="F225" s="110" t="n">
        <v>1</v>
      </c>
      <c r="G225" s="110" t="n">
        <v>0.5</v>
      </c>
      <c r="H225" s="110" t="n">
        <v>1</v>
      </c>
      <c r="I225" s="110" t="n">
        <v>1</v>
      </c>
      <c r="J225" s="110" t="n">
        <v>0</v>
      </c>
      <c r="K225" s="110" t="n">
        <v>1</v>
      </c>
      <c r="L225" s="110" t="n">
        <v>0.5</v>
      </c>
      <c r="M225" s="110" t="n">
        <v>0.5</v>
      </c>
      <c r="N225" s="110" t="n">
        <v>1</v>
      </c>
      <c r="O225" s="110" t="n">
        <v>0</v>
      </c>
      <c r="P225" s="111" t="n">
        <v>0.5</v>
      </c>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26.25" hidden="false" customHeight="false" outlineLevel="0" collapsed="false">
      <c r="A226" s="109" t="s">
        <v>1350</v>
      </c>
      <c r="B226" s="110" t="n">
        <v>1</v>
      </c>
      <c r="C226" s="110" t="n">
        <v>1</v>
      </c>
      <c r="D226" s="110" t="n">
        <v>1</v>
      </c>
      <c r="E226" s="110" t="n">
        <v>1</v>
      </c>
      <c r="F226" s="110" t="n">
        <v>1</v>
      </c>
      <c r="G226" s="110" t="n">
        <v>1</v>
      </c>
      <c r="H226" s="110" t="n">
        <v>1</v>
      </c>
      <c r="I226" s="110" t="n">
        <v>1</v>
      </c>
      <c r="J226" s="110" t="n">
        <v>1</v>
      </c>
      <c r="K226" s="110" t="n">
        <v>1</v>
      </c>
      <c r="L226" s="110" t="n">
        <v>1</v>
      </c>
      <c r="M226" s="110" t="n">
        <v>1</v>
      </c>
      <c r="N226" s="110" t="n">
        <v>1</v>
      </c>
      <c r="O226" s="110" t="n">
        <v>1</v>
      </c>
      <c r="P226" s="111" t="n">
        <v>1</v>
      </c>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26.25" hidden="false" customHeight="false" outlineLevel="0" collapsed="false">
      <c r="A227" s="109" t="s">
        <v>34</v>
      </c>
      <c r="B227" s="110" t="n">
        <v>1</v>
      </c>
      <c r="C227" s="110" t="n">
        <v>1</v>
      </c>
      <c r="D227" s="110" t="n">
        <v>0</v>
      </c>
      <c r="E227" s="110" t="n">
        <v>1</v>
      </c>
      <c r="F227" s="110" t="n">
        <v>1</v>
      </c>
      <c r="G227" s="110" t="n">
        <v>1</v>
      </c>
      <c r="H227" s="110" t="n">
        <v>1</v>
      </c>
      <c r="I227" s="110" t="n">
        <v>1</v>
      </c>
      <c r="J227" s="110" t="n">
        <v>1</v>
      </c>
      <c r="K227" s="110" t="n">
        <v>1</v>
      </c>
      <c r="L227" s="110" t="n">
        <v>1</v>
      </c>
      <c r="M227" s="110" t="n">
        <v>1</v>
      </c>
      <c r="N227" s="110" t="n">
        <v>1</v>
      </c>
      <c r="O227" s="110" t="n">
        <v>1</v>
      </c>
      <c r="P227" s="111" t="n">
        <v>1</v>
      </c>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39" hidden="false" customHeight="false" outlineLevel="0" collapsed="false">
      <c r="A228" s="109" t="s">
        <v>35</v>
      </c>
      <c r="B228" s="110" t="n">
        <v>1</v>
      </c>
      <c r="C228" s="110" t="n">
        <v>1</v>
      </c>
      <c r="D228" s="110" t="n">
        <v>1</v>
      </c>
      <c r="E228" s="110" t="n">
        <v>1</v>
      </c>
      <c r="F228" s="110" t="n">
        <v>0</v>
      </c>
      <c r="G228" s="110" t="n">
        <v>1</v>
      </c>
      <c r="H228" s="110" t="n">
        <v>1</v>
      </c>
      <c r="I228" s="110" t="n">
        <v>1</v>
      </c>
      <c r="J228" s="110" t="n">
        <v>1</v>
      </c>
      <c r="K228" s="110" t="n">
        <v>1</v>
      </c>
      <c r="L228" s="110" t="n">
        <v>1</v>
      </c>
      <c r="M228" s="110" t="n">
        <v>1</v>
      </c>
      <c r="N228" s="110" t="n">
        <v>1</v>
      </c>
      <c r="O228" s="110" t="n">
        <v>1</v>
      </c>
      <c r="P228" s="111" t="n">
        <v>1</v>
      </c>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26.25" hidden="false" customHeight="false" outlineLevel="0" collapsed="false">
      <c r="A229" s="109" t="s">
        <v>36</v>
      </c>
      <c r="B229" s="110" t="n">
        <v>997</v>
      </c>
      <c r="C229" s="110" t="n">
        <v>1</v>
      </c>
      <c r="D229" s="110" t="n">
        <v>0</v>
      </c>
      <c r="E229" s="110" t="n">
        <v>1</v>
      </c>
      <c r="F229" s="110" t="n">
        <v>1</v>
      </c>
      <c r="G229" s="110" t="n">
        <v>1</v>
      </c>
      <c r="H229" s="110" t="n">
        <v>1</v>
      </c>
      <c r="I229" s="110" t="n">
        <v>1</v>
      </c>
      <c r="J229" s="110" t="n">
        <v>1</v>
      </c>
      <c r="K229" s="110" t="n">
        <v>1</v>
      </c>
      <c r="L229" s="110" t="n">
        <v>1</v>
      </c>
      <c r="M229" s="110" t="n">
        <v>1</v>
      </c>
      <c r="N229" s="110" t="n">
        <v>1</v>
      </c>
      <c r="O229" s="110" t="n">
        <v>1</v>
      </c>
      <c r="P229" s="111" t="n">
        <v>0</v>
      </c>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26.25" hidden="false" customHeight="false" outlineLevel="0" collapsed="false">
      <c r="A230" s="109" t="s">
        <v>1340</v>
      </c>
      <c r="B230" s="110" t="n">
        <v>997</v>
      </c>
      <c r="C230" s="110" t="n">
        <v>997</v>
      </c>
      <c r="D230" s="110" t="n">
        <v>997</v>
      </c>
      <c r="E230" s="110" t="n">
        <v>0</v>
      </c>
      <c r="F230" s="110" t="n">
        <v>1</v>
      </c>
      <c r="G230" s="110" t="n">
        <v>1</v>
      </c>
      <c r="H230" s="110" t="n">
        <v>1</v>
      </c>
      <c r="I230" s="110" t="n">
        <v>1</v>
      </c>
      <c r="J230" s="110" t="n">
        <v>1</v>
      </c>
      <c r="K230" s="110" t="n">
        <v>1</v>
      </c>
      <c r="L230" s="110" t="n">
        <v>997</v>
      </c>
      <c r="M230" s="110" t="n">
        <v>1</v>
      </c>
      <c r="N230" s="110" t="n">
        <v>1</v>
      </c>
      <c r="O230" s="110" t="n">
        <v>997</v>
      </c>
      <c r="P230" s="111" t="n">
        <v>0</v>
      </c>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26.25" hidden="false" customHeight="false" outlineLevel="0" collapsed="false">
      <c r="A231" s="109" t="s">
        <v>39</v>
      </c>
      <c r="B231" s="110" t="n">
        <v>1</v>
      </c>
      <c r="C231" s="110" t="n">
        <v>0</v>
      </c>
      <c r="D231" s="110" t="n">
        <v>1</v>
      </c>
      <c r="E231" s="110" t="n">
        <v>1</v>
      </c>
      <c r="F231" s="110" t="n">
        <v>1</v>
      </c>
      <c r="G231" s="110" t="n">
        <v>1</v>
      </c>
      <c r="H231" s="110" t="n">
        <v>1</v>
      </c>
      <c r="I231" s="110" t="n">
        <v>1</v>
      </c>
      <c r="J231" s="110" t="n">
        <v>1</v>
      </c>
      <c r="K231" s="110" t="n">
        <v>1</v>
      </c>
      <c r="L231" s="110" t="n">
        <v>1</v>
      </c>
      <c r="M231" s="110" t="n">
        <v>1</v>
      </c>
      <c r="N231" s="110" t="n">
        <v>1</v>
      </c>
      <c r="O231" s="110" t="n">
        <v>1</v>
      </c>
      <c r="P231" s="111" t="n">
        <v>1</v>
      </c>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26.25" hidden="false" customHeight="false" outlineLevel="0" collapsed="false">
      <c r="A232" s="109" t="s">
        <v>40</v>
      </c>
      <c r="B232" s="110" t="n">
        <v>1</v>
      </c>
      <c r="C232" s="110" t="n">
        <v>1</v>
      </c>
      <c r="D232" s="110" t="n">
        <v>1</v>
      </c>
      <c r="E232" s="110" t="n">
        <v>1</v>
      </c>
      <c r="F232" s="110" t="n">
        <v>1</v>
      </c>
      <c r="G232" s="110" t="n">
        <v>1</v>
      </c>
      <c r="H232" s="110" t="n">
        <v>1</v>
      </c>
      <c r="I232" s="110" t="n">
        <v>1</v>
      </c>
      <c r="J232" s="110" t="n">
        <v>1</v>
      </c>
      <c r="K232" s="110" t="n">
        <v>1</v>
      </c>
      <c r="L232" s="110" t="n">
        <v>1</v>
      </c>
      <c r="M232" s="110" t="n">
        <v>1</v>
      </c>
      <c r="N232" s="110" t="n">
        <v>1</v>
      </c>
      <c r="O232" s="110" t="n">
        <v>1</v>
      </c>
      <c r="P232" s="111" t="n">
        <v>1</v>
      </c>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26.25" hidden="false" customHeight="false" outlineLevel="0" collapsed="false">
      <c r="A233" s="109" t="s">
        <v>1351</v>
      </c>
      <c r="B233" s="110" t="n">
        <v>1</v>
      </c>
      <c r="C233" s="110" t="n">
        <v>1</v>
      </c>
      <c r="D233" s="110" t="n">
        <v>1</v>
      </c>
      <c r="E233" s="110" t="n">
        <v>1</v>
      </c>
      <c r="F233" s="110" t="n">
        <v>1</v>
      </c>
      <c r="G233" s="110" t="n">
        <v>1</v>
      </c>
      <c r="H233" s="110" t="n">
        <v>1</v>
      </c>
      <c r="I233" s="110" t="n">
        <v>1</v>
      </c>
      <c r="J233" s="110" t="n">
        <v>1</v>
      </c>
      <c r="K233" s="110" t="n">
        <v>1</v>
      </c>
      <c r="L233" s="110" t="n">
        <v>1</v>
      </c>
      <c r="M233" s="110" t="n">
        <v>1</v>
      </c>
      <c r="N233" s="110" t="n">
        <v>1</v>
      </c>
      <c r="O233" s="0"/>
      <c r="P233" s="111" t="n">
        <v>0.5</v>
      </c>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26.25" hidden="false" customHeight="false" outlineLevel="0" collapsed="false">
      <c r="A234" s="109" t="s">
        <v>1352</v>
      </c>
      <c r="B234" s="110" t="n">
        <v>1</v>
      </c>
      <c r="C234" s="110" t="n">
        <v>1</v>
      </c>
      <c r="D234" s="110" t="n">
        <v>1</v>
      </c>
      <c r="E234" s="110" t="n">
        <v>1</v>
      </c>
      <c r="F234" s="110" t="n">
        <v>1</v>
      </c>
      <c r="G234" s="110" t="n">
        <v>1</v>
      </c>
      <c r="H234" s="110" t="n">
        <v>1</v>
      </c>
      <c r="I234" s="110" t="n">
        <v>1</v>
      </c>
      <c r="J234" s="110" t="n">
        <v>1</v>
      </c>
      <c r="K234" s="110" t="n">
        <v>1</v>
      </c>
      <c r="L234" s="110" t="n">
        <v>1</v>
      </c>
      <c r="M234" s="110" t="n">
        <v>1</v>
      </c>
      <c r="N234" s="110" t="n">
        <v>1</v>
      </c>
      <c r="O234" s="110" t="n">
        <v>1</v>
      </c>
      <c r="P234" s="111" t="n">
        <v>1</v>
      </c>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26.25" hidden="false" customHeight="false" outlineLevel="0" collapsed="false">
      <c r="A235" s="109" t="s">
        <v>1353</v>
      </c>
      <c r="B235" s="110" t="n">
        <v>1</v>
      </c>
      <c r="C235" s="110" t="n">
        <v>1</v>
      </c>
      <c r="D235" s="110" t="n">
        <v>1</v>
      </c>
      <c r="E235" s="110" t="n">
        <v>1</v>
      </c>
      <c r="F235" s="110" t="n">
        <v>1</v>
      </c>
      <c r="G235" s="110" t="n">
        <v>1</v>
      </c>
      <c r="H235" s="110" t="n">
        <v>1</v>
      </c>
      <c r="I235" s="110" t="n">
        <v>1</v>
      </c>
      <c r="J235" s="110" t="n">
        <v>1</v>
      </c>
      <c r="K235" s="110" t="n">
        <v>1</v>
      </c>
      <c r="L235" s="110" t="n">
        <v>1</v>
      </c>
      <c r="M235" s="110" t="n">
        <v>1</v>
      </c>
      <c r="N235" s="110" t="n">
        <v>1</v>
      </c>
      <c r="O235" s="110" t="n">
        <v>1</v>
      </c>
      <c r="P235" s="111" t="n">
        <v>1</v>
      </c>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26.25" hidden="false" customHeight="false" outlineLevel="0" collapsed="false">
      <c r="A236" s="109" t="s">
        <v>1354</v>
      </c>
      <c r="B236" s="110" t="n">
        <v>0</v>
      </c>
      <c r="C236" s="110" t="n">
        <v>1</v>
      </c>
      <c r="D236" s="110" t="n">
        <v>1</v>
      </c>
      <c r="E236" s="110" t="n">
        <v>1</v>
      </c>
      <c r="F236" s="110" t="n">
        <v>1</v>
      </c>
      <c r="G236" s="110" t="n">
        <v>1</v>
      </c>
      <c r="H236" s="110" t="n">
        <v>1</v>
      </c>
      <c r="I236" s="110" t="n">
        <v>1</v>
      </c>
      <c r="J236" s="110" t="n">
        <v>1</v>
      </c>
      <c r="K236" s="110" t="n">
        <v>1</v>
      </c>
      <c r="L236" s="110" t="n">
        <v>0</v>
      </c>
      <c r="M236" s="110" t="n">
        <v>1</v>
      </c>
      <c r="N236" s="110" t="n">
        <v>0</v>
      </c>
      <c r="O236" s="110" t="n">
        <v>0</v>
      </c>
      <c r="P236" s="111" t="n">
        <v>1</v>
      </c>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26.25" hidden="false" customHeight="false" outlineLevel="0" collapsed="false">
      <c r="A237" s="109" t="s">
        <v>1355</v>
      </c>
      <c r="B237" s="110" t="n">
        <v>1</v>
      </c>
      <c r="C237" s="110" t="n">
        <v>1</v>
      </c>
      <c r="D237" s="110" t="n">
        <v>1</v>
      </c>
      <c r="E237" s="110" t="n">
        <v>1</v>
      </c>
      <c r="F237" s="110" t="n">
        <v>1</v>
      </c>
      <c r="G237" s="110" t="n">
        <v>1</v>
      </c>
      <c r="H237" s="110" t="n">
        <v>1</v>
      </c>
      <c r="I237" s="110" t="n">
        <v>1</v>
      </c>
      <c r="J237" s="110" t="n">
        <v>1</v>
      </c>
      <c r="K237" s="110" t="n">
        <v>1</v>
      </c>
      <c r="L237" s="110" t="n">
        <v>1</v>
      </c>
      <c r="M237" s="110" t="n">
        <v>1</v>
      </c>
      <c r="N237" s="110" t="n">
        <v>1</v>
      </c>
      <c r="O237" s="110" t="n">
        <v>1</v>
      </c>
      <c r="P237" s="111" t="n">
        <v>1</v>
      </c>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26.25" hidden="false" customHeight="false" outlineLevel="0" collapsed="false">
      <c r="A238" s="109" t="s">
        <v>1356</v>
      </c>
      <c r="B238" s="110" t="n">
        <v>1</v>
      </c>
      <c r="C238" s="110" t="n">
        <v>1</v>
      </c>
      <c r="D238" s="110" t="n">
        <v>1</v>
      </c>
      <c r="E238" s="110" t="n">
        <v>1</v>
      </c>
      <c r="F238" s="110" t="n">
        <v>1</v>
      </c>
      <c r="G238" s="110" t="n">
        <v>1</v>
      </c>
      <c r="H238" s="110" t="n">
        <v>1</v>
      </c>
      <c r="I238" s="110" t="n">
        <v>1</v>
      </c>
      <c r="J238" s="110" t="n">
        <v>1</v>
      </c>
      <c r="K238" s="110" t="n">
        <v>1</v>
      </c>
      <c r="L238" s="110" t="n">
        <v>1</v>
      </c>
      <c r="M238" s="110" t="n">
        <v>1</v>
      </c>
      <c r="N238" s="110" t="n">
        <v>1</v>
      </c>
      <c r="O238" s="110" t="n">
        <v>0</v>
      </c>
      <c r="P238" s="111" t="n">
        <v>1</v>
      </c>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26.25" hidden="false" customHeight="false" outlineLevel="0" collapsed="false">
      <c r="A239" s="109" t="s">
        <v>1357</v>
      </c>
      <c r="B239" s="110" t="n">
        <v>1</v>
      </c>
      <c r="C239" s="110" t="n">
        <v>1</v>
      </c>
      <c r="D239" s="110" t="n">
        <v>1</v>
      </c>
      <c r="E239" s="110" t="n">
        <v>1</v>
      </c>
      <c r="F239" s="110" t="n">
        <v>1</v>
      </c>
      <c r="G239" s="110" t="n">
        <v>1</v>
      </c>
      <c r="H239" s="110" t="n">
        <v>1</v>
      </c>
      <c r="I239" s="110" t="n">
        <v>1</v>
      </c>
      <c r="J239" s="110" t="n">
        <v>1</v>
      </c>
      <c r="K239" s="110" t="n">
        <v>1</v>
      </c>
      <c r="L239" s="110" t="n">
        <v>1</v>
      </c>
      <c r="M239" s="110" t="n">
        <v>1</v>
      </c>
      <c r="N239" s="110" t="n">
        <v>1</v>
      </c>
      <c r="O239" s="110" t="n">
        <v>1</v>
      </c>
      <c r="P239" s="111" t="n">
        <v>1</v>
      </c>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26.25" hidden="false" customHeight="false" outlineLevel="0" collapsed="false">
      <c r="A240" s="109" t="s">
        <v>1358</v>
      </c>
      <c r="B240" s="110" t="n">
        <v>1</v>
      </c>
      <c r="C240" s="110" t="n">
        <v>0</v>
      </c>
      <c r="D240" s="110" t="n">
        <v>1</v>
      </c>
      <c r="E240" s="110" t="n">
        <v>1</v>
      </c>
      <c r="F240" s="110" t="n">
        <v>1</v>
      </c>
      <c r="G240" s="110" t="n">
        <v>1</v>
      </c>
      <c r="H240" s="110" t="n">
        <v>1</v>
      </c>
      <c r="I240" s="110" t="n">
        <v>1</v>
      </c>
      <c r="J240" s="110" t="n">
        <v>1</v>
      </c>
      <c r="K240" s="110" t="n">
        <v>1</v>
      </c>
      <c r="L240" s="110" t="n">
        <v>1</v>
      </c>
      <c r="M240" s="110" t="n">
        <v>1</v>
      </c>
      <c r="N240" s="110" t="n">
        <v>0</v>
      </c>
      <c r="O240" s="110" t="n">
        <v>0</v>
      </c>
      <c r="P240" s="111" t="n">
        <v>1</v>
      </c>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26.25" hidden="false" customHeight="false" outlineLevel="0" collapsed="false">
      <c r="A241" s="109" t="s">
        <v>1359</v>
      </c>
      <c r="B241" s="110" t="n">
        <v>1</v>
      </c>
      <c r="C241" s="110" t="n">
        <v>1</v>
      </c>
      <c r="D241" s="110" t="n">
        <v>1</v>
      </c>
      <c r="E241" s="110" t="n">
        <v>1</v>
      </c>
      <c r="F241" s="110" t="n">
        <v>1</v>
      </c>
      <c r="G241" s="110" t="n">
        <v>1</v>
      </c>
      <c r="H241" s="110" t="n">
        <v>1</v>
      </c>
      <c r="I241" s="110" t="n">
        <v>1</v>
      </c>
      <c r="J241" s="110" t="n">
        <v>1</v>
      </c>
      <c r="K241" s="110" t="n">
        <v>1</v>
      </c>
      <c r="L241" s="110" t="n">
        <v>0</v>
      </c>
      <c r="M241" s="110" t="n">
        <v>1</v>
      </c>
      <c r="N241" s="110" t="n">
        <v>0</v>
      </c>
      <c r="O241" s="110" t="n">
        <v>0</v>
      </c>
      <c r="P241" s="111" t="n">
        <v>1</v>
      </c>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26.25" hidden="false" customHeight="false" outlineLevel="0" collapsed="false">
      <c r="A242" s="109" t="s">
        <v>1360</v>
      </c>
      <c r="B242" s="110" t="n">
        <v>0</v>
      </c>
      <c r="C242" s="110" t="n">
        <v>1</v>
      </c>
      <c r="D242" s="110" t="n">
        <v>1</v>
      </c>
      <c r="E242" s="110" t="n">
        <v>1</v>
      </c>
      <c r="F242" s="110" t="n">
        <v>1</v>
      </c>
      <c r="G242" s="110" t="n">
        <v>1</v>
      </c>
      <c r="H242" s="110" t="n">
        <v>1</v>
      </c>
      <c r="I242" s="110" t="n">
        <v>1</v>
      </c>
      <c r="J242" s="110" t="n">
        <v>1</v>
      </c>
      <c r="K242" s="110" t="n">
        <v>1</v>
      </c>
      <c r="L242" s="110" t="n">
        <v>0</v>
      </c>
      <c r="M242" s="110" t="n">
        <v>1</v>
      </c>
      <c r="N242" s="110" t="n">
        <v>1</v>
      </c>
      <c r="O242" s="110" t="n">
        <v>0</v>
      </c>
      <c r="P242" s="111" t="n">
        <v>0</v>
      </c>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26.25" hidden="false" customHeight="false" outlineLevel="0" collapsed="false">
      <c r="A243" s="109" t="s">
        <v>1361</v>
      </c>
      <c r="B243" s="110" t="n">
        <v>1</v>
      </c>
      <c r="C243" s="110" t="n">
        <v>1</v>
      </c>
      <c r="D243" s="110" t="n">
        <v>1</v>
      </c>
      <c r="E243" s="110" t="n">
        <v>1</v>
      </c>
      <c r="F243" s="110" t="n">
        <v>1</v>
      </c>
      <c r="G243" s="110" t="n">
        <v>1</v>
      </c>
      <c r="H243" s="110" t="n">
        <v>1</v>
      </c>
      <c r="I243" s="110" t="n">
        <v>1</v>
      </c>
      <c r="J243" s="110" t="n">
        <v>1</v>
      </c>
      <c r="K243" s="110" t="n">
        <v>1</v>
      </c>
      <c r="L243" s="110" t="n">
        <v>1</v>
      </c>
      <c r="M243" s="110" t="n">
        <v>1</v>
      </c>
      <c r="N243" s="110" t="n">
        <v>1</v>
      </c>
      <c r="O243" s="110" t="n">
        <v>1</v>
      </c>
      <c r="P243" s="111" t="n">
        <v>1</v>
      </c>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26.25" hidden="false" customHeight="false" outlineLevel="0" collapsed="false">
      <c r="A244" s="109" t="s">
        <v>1362</v>
      </c>
      <c r="B244" s="110" t="n">
        <v>1</v>
      </c>
      <c r="C244" s="110" t="n">
        <v>1</v>
      </c>
      <c r="D244" s="110" t="n">
        <v>1</v>
      </c>
      <c r="E244" s="110" t="n">
        <v>1</v>
      </c>
      <c r="F244" s="110" t="n">
        <v>1</v>
      </c>
      <c r="G244" s="110" t="n">
        <v>1</v>
      </c>
      <c r="H244" s="110" t="n">
        <v>1</v>
      </c>
      <c r="I244" s="110" t="n">
        <v>1</v>
      </c>
      <c r="J244" s="110" t="n">
        <v>1</v>
      </c>
      <c r="K244" s="110" t="n">
        <v>1</v>
      </c>
      <c r="L244" s="110" t="n">
        <v>0</v>
      </c>
      <c r="M244" s="110" t="n">
        <v>1</v>
      </c>
      <c r="N244" s="110" t="n">
        <v>1</v>
      </c>
      <c r="O244" s="110" t="n">
        <v>1</v>
      </c>
      <c r="P244" s="111" t="n">
        <v>1</v>
      </c>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26.25" hidden="false" customHeight="false" outlineLevel="0" collapsed="false">
      <c r="A245" s="109" t="s">
        <v>1363</v>
      </c>
      <c r="B245" s="5" t="n">
        <v>0</v>
      </c>
      <c r="C245" s="5" t="n">
        <v>1</v>
      </c>
      <c r="D245" s="5" t="n">
        <v>1</v>
      </c>
      <c r="E245" s="5" t="n">
        <v>1</v>
      </c>
      <c r="F245" s="5" t="n">
        <v>1</v>
      </c>
      <c r="G245" s="5" t="n">
        <v>1</v>
      </c>
      <c r="H245" s="5" t="n">
        <v>1</v>
      </c>
      <c r="I245" s="5" t="n">
        <v>1</v>
      </c>
      <c r="J245" s="5" t="n">
        <v>1</v>
      </c>
      <c r="K245" s="5" t="n">
        <v>1</v>
      </c>
      <c r="L245" s="5" t="n">
        <v>0</v>
      </c>
      <c r="M245" s="5" t="n">
        <v>1</v>
      </c>
      <c r="N245" s="5" t="n">
        <v>1</v>
      </c>
      <c r="O245" s="5" t="n">
        <v>0</v>
      </c>
      <c r="P245" s="5" t="n">
        <v>1</v>
      </c>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26.25" hidden="false" customHeight="false" outlineLevel="0" collapsed="false">
      <c r="A246" s="109" t="s">
        <v>1364</v>
      </c>
      <c r="B246" s="110" t="n">
        <v>1</v>
      </c>
      <c r="C246" s="110" t="n">
        <v>1</v>
      </c>
      <c r="D246" s="110" t="n">
        <v>1</v>
      </c>
      <c r="E246" s="110" t="n">
        <v>1</v>
      </c>
      <c r="F246" s="110" t="n">
        <v>1</v>
      </c>
      <c r="G246" s="110" t="n">
        <v>1</v>
      </c>
      <c r="H246" s="110" t="n">
        <v>1</v>
      </c>
      <c r="I246" s="110" t="n">
        <v>1</v>
      </c>
      <c r="J246" s="110" t="n">
        <v>1</v>
      </c>
      <c r="K246" s="110" t="n">
        <v>1</v>
      </c>
      <c r="L246" s="110" t="n">
        <v>0</v>
      </c>
      <c r="M246" s="110" t="n">
        <v>1</v>
      </c>
      <c r="N246" s="110" t="n">
        <v>1</v>
      </c>
      <c r="O246" s="110" t="n">
        <v>0</v>
      </c>
      <c r="P246" s="111" t="n">
        <v>1</v>
      </c>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26.25" hidden="false" customHeight="false" outlineLevel="0" collapsed="false">
      <c r="A247" s="109" t="s">
        <v>1365</v>
      </c>
      <c r="B247" s="5" t="n">
        <v>1</v>
      </c>
      <c r="C247" s="5" t="n">
        <v>1</v>
      </c>
      <c r="D247" s="5" t="n">
        <v>1</v>
      </c>
      <c r="E247" s="5" t="n">
        <v>1</v>
      </c>
      <c r="F247" s="5" t="n">
        <v>1</v>
      </c>
      <c r="G247" s="5" t="n">
        <v>1</v>
      </c>
      <c r="H247" s="5" t="n">
        <v>1</v>
      </c>
      <c r="I247" s="5" t="n">
        <v>1</v>
      </c>
      <c r="J247" s="5" t="n">
        <v>1</v>
      </c>
      <c r="K247" s="5" t="n">
        <v>1</v>
      </c>
      <c r="L247" s="5" t="n">
        <v>1</v>
      </c>
      <c r="M247" s="5" t="n">
        <v>1</v>
      </c>
      <c r="N247" s="5" t="n">
        <v>1</v>
      </c>
      <c r="O247" s="5" t="n">
        <v>0</v>
      </c>
      <c r="P247" s="5" t="n">
        <v>1</v>
      </c>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26.25" hidden="false" customHeight="false" outlineLevel="0" collapsed="false">
      <c r="A248" s="109" t="s">
        <v>1366</v>
      </c>
      <c r="B248" s="110" t="n">
        <v>1</v>
      </c>
      <c r="C248" s="110" t="n">
        <v>0</v>
      </c>
      <c r="D248" s="110" t="n">
        <v>1</v>
      </c>
      <c r="E248" s="110" t="n">
        <v>1</v>
      </c>
      <c r="F248" s="110" t="n">
        <v>1</v>
      </c>
      <c r="G248" s="110" t="n">
        <v>1</v>
      </c>
      <c r="H248" s="110" t="n">
        <v>1</v>
      </c>
      <c r="I248" s="110" t="n">
        <v>1</v>
      </c>
      <c r="J248" s="110" t="n">
        <v>1</v>
      </c>
      <c r="K248" s="110" t="n">
        <v>1</v>
      </c>
      <c r="L248" s="110" t="n">
        <v>0</v>
      </c>
      <c r="M248" s="110" t="n">
        <v>1</v>
      </c>
      <c r="N248" s="110" t="n">
        <v>1</v>
      </c>
      <c r="O248" s="110" t="n">
        <v>0</v>
      </c>
      <c r="P248" s="111" t="n">
        <v>1</v>
      </c>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39" hidden="false" customHeight="false" outlineLevel="0" collapsed="false">
      <c r="A249" s="109" t="s">
        <v>1252</v>
      </c>
      <c r="B249" s="110" t="n">
        <v>1</v>
      </c>
      <c r="C249" s="110" t="n">
        <v>1</v>
      </c>
      <c r="D249" s="110" t="n">
        <v>1</v>
      </c>
      <c r="E249" s="110" t="n">
        <v>0</v>
      </c>
      <c r="F249" s="110" t="n">
        <v>1</v>
      </c>
      <c r="G249" s="110" t="n">
        <v>1</v>
      </c>
      <c r="H249" s="110" t="n">
        <v>0</v>
      </c>
      <c r="I249" s="110" t="n">
        <v>0</v>
      </c>
      <c r="J249" s="110" t="n">
        <v>0</v>
      </c>
      <c r="K249" s="110" t="n">
        <v>1</v>
      </c>
      <c r="L249" s="110" t="n">
        <v>1</v>
      </c>
      <c r="M249" s="110" t="n">
        <v>0</v>
      </c>
      <c r="N249" s="110" t="n">
        <v>1</v>
      </c>
      <c r="O249" s="110" t="n">
        <v>1</v>
      </c>
      <c r="P249" s="111" t="n">
        <v>0</v>
      </c>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26.25" hidden="false" customHeight="false" outlineLevel="0" collapsed="false">
      <c r="A250" s="109" t="s">
        <v>1367</v>
      </c>
      <c r="B250" s="110" t="n">
        <v>1</v>
      </c>
      <c r="C250" s="110" t="n">
        <v>0</v>
      </c>
      <c r="D250" s="110" t="n">
        <v>1</v>
      </c>
      <c r="E250" s="110" t="n">
        <v>1</v>
      </c>
      <c r="F250" s="110" t="n">
        <v>1</v>
      </c>
      <c r="G250" s="110" t="n">
        <v>1</v>
      </c>
      <c r="H250" s="110" t="n">
        <v>1</v>
      </c>
      <c r="I250" s="110" t="n">
        <v>1</v>
      </c>
      <c r="J250" s="110" t="n">
        <v>1</v>
      </c>
      <c r="K250" s="110" t="n">
        <v>1</v>
      </c>
      <c r="L250" s="110" t="n">
        <v>1</v>
      </c>
      <c r="M250" s="110" t="n">
        <v>1</v>
      </c>
      <c r="N250" s="110" t="n">
        <v>1</v>
      </c>
      <c r="O250" s="110" t="n">
        <v>0</v>
      </c>
      <c r="P250" s="111" t="n">
        <v>1</v>
      </c>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39" hidden="false" customHeight="false" outlineLevel="0" collapsed="false">
      <c r="A251" s="109" t="s">
        <v>1184</v>
      </c>
      <c r="B251" s="110" t="n">
        <v>1</v>
      </c>
      <c r="C251" s="110" t="n">
        <v>1</v>
      </c>
      <c r="D251" s="110" t="n">
        <v>1</v>
      </c>
      <c r="E251" s="110" t="n">
        <v>1</v>
      </c>
      <c r="F251" s="110" t="n">
        <v>1</v>
      </c>
      <c r="G251" s="110" t="n">
        <v>1</v>
      </c>
      <c r="H251" s="110" t="n">
        <v>1</v>
      </c>
      <c r="I251" s="110" t="n">
        <v>1</v>
      </c>
      <c r="J251" s="110" t="n">
        <v>1</v>
      </c>
      <c r="K251" s="110" t="n">
        <v>1</v>
      </c>
      <c r="L251" s="110" t="n">
        <v>1</v>
      </c>
      <c r="M251" s="110" t="n">
        <v>1</v>
      </c>
      <c r="N251" s="110" t="n">
        <v>1</v>
      </c>
      <c r="O251" s="110" t="n">
        <v>1</v>
      </c>
      <c r="P251" s="111" t="n">
        <v>0</v>
      </c>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39" hidden="false" customHeight="false" outlineLevel="0" collapsed="false">
      <c r="A252" s="109" t="s">
        <v>1187</v>
      </c>
      <c r="B252" s="110" t="n">
        <v>1</v>
      </c>
      <c r="C252" s="110" t="n">
        <v>1</v>
      </c>
      <c r="D252" s="110" t="n">
        <v>1</v>
      </c>
      <c r="E252" s="110" t="n">
        <v>1</v>
      </c>
      <c r="F252" s="110" t="n">
        <v>1</v>
      </c>
      <c r="G252" s="110" t="n">
        <v>1</v>
      </c>
      <c r="H252" s="110" t="n">
        <v>1</v>
      </c>
      <c r="I252" s="110" t="n">
        <v>1</v>
      </c>
      <c r="J252" s="110" t="n">
        <v>1</v>
      </c>
      <c r="K252" s="110" t="n">
        <v>1</v>
      </c>
      <c r="L252" s="110" t="n">
        <v>1</v>
      </c>
      <c r="M252" s="110" t="n">
        <v>1</v>
      </c>
      <c r="N252" s="110" t="n">
        <v>1</v>
      </c>
      <c r="O252" s="110" t="n">
        <v>1</v>
      </c>
      <c r="P252" s="111" t="n">
        <v>0</v>
      </c>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64.5" hidden="false" customHeight="false" outlineLevel="0" collapsed="false">
      <c r="A253" s="109" t="s">
        <v>1190</v>
      </c>
      <c r="B253" s="110" t="n">
        <v>1</v>
      </c>
      <c r="C253" s="110" t="n">
        <v>1</v>
      </c>
      <c r="D253" s="110" t="n">
        <v>1</v>
      </c>
      <c r="E253" s="110" t="n">
        <v>1</v>
      </c>
      <c r="F253" s="110" t="n">
        <v>1</v>
      </c>
      <c r="G253" s="110" t="n">
        <v>1</v>
      </c>
      <c r="H253" s="110" t="n">
        <v>1</v>
      </c>
      <c r="I253" s="110" t="n">
        <v>1</v>
      </c>
      <c r="J253" s="110" t="n">
        <v>1</v>
      </c>
      <c r="K253" s="110" t="n">
        <v>1</v>
      </c>
      <c r="L253" s="110" t="n">
        <v>1</v>
      </c>
      <c r="M253" s="110" t="n">
        <v>1</v>
      </c>
      <c r="N253" s="110" t="n">
        <v>1</v>
      </c>
      <c r="O253" s="110" t="n">
        <v>1</v>
      </c>
      <c r="P253" s="111" t="n">
        <v>0</v>
      </c>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51.75" hidden="false" customHeight="false" outlineLevel="0" collapsed="false">
      <c r="A254" s="109" t="s">
        <v>1368</v>
      </c>
      <c r="B254" s="110" t="n">
        <v>1</v>
      </c>
      <c r="C254" s="110" t="n">
        <v>1</v>
      </c>
      <c r="D254" s="110" t="n">
        <v>1</v>
      </c>
      <c r="E254" s="110" t="n">
        <v>1</v>
      </c>
      <c r="F254" s="110" t="n">
        <v>1</v>
      </c>
      <c r="G254" s="110" t="n">
        <v>1</v>
      </c>
      <c r="H254" s="110" t="n">
        <v>1</v>
      </c>
      <c r="I254" s="110" t="n">
        <v>1</v>
      </c>
      <c r="J254" s="110" t="n">
        <v>1</v>
      </c>
      <c r="K254" s="110" t="n">
        <v>1</v>
      </c>
      <c r="L254" s="110" t="n">
        <v>1</v>
      </c>
      <c r="M254" s="110" t="n">
        <v>1</v>
      </c>
      <c r="N254" s="110" t="n">
        <v>1</v>
      </c>
      <c r="O254" s="110" t="n">
        <v>1</v>
      </c>
      <c r="P254" s="111" t="n">
        <v>0</v>
      </c>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39" hidden="false" customHeight="false" outlineLevel="0" collapsed="false">
      <c r="A255" s="109" t="s">
        <v>1196</v>
      </c>
      <c r="B255" s="110" t="n">
        <v>1</v>
      </c>
      <c r="C255" s="110" t="n">
        <v>1</v>
      </c>
      <c r="D255" s="110" t="n">
        <v>1</v>
      </c>
      <c r="E255" s="110" t="n">
        <v>1</v>
      </c>
      <c r="F255" s="110" t="n">
        <v>1</v>
      </c>
      <c r="G255" s="110" t="n">
        <v>1</v>
      </c>
      <c r="H255" s="110" t="n">
        <v>1</v>
      </c>
      <c r="I255" s="110" t="n">
        <v>1</v>
      </c>
      <c r="J255" s="110" t="n">
        <v>1</v>
      </c>
      <c r="K255" s="110" t="n">
        <v>1</v>
      </c>
      <c r="L255" s="110" t="n">
        <v>0</v>
      </c>
      <c r="M255" s="110" t="n">
        <v>1</v>
      </c>
      <c r="N255" s="110" t="n">
        <v>1</v>
      </c>
      <c r="O255" s="110" t="n">
        <v>1</v>
      </c>
      <c r="P255" s="111" t="n">
        <v>0</v>
      </c>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51.75" hidden="false" customHeight="false" outlineLevel="0" collapsed="false">
      <c r="A256" s="109" t="s">
        <v>1232</v>
      </c>
      <c r="B256" s="110" t="n">
        <v>0</v>
      </c>
      <c r="C256" s="110" t="n">
        <v>1</v>
      </c>
      <c r="D256" s="110" t="n">
        <v>1</v>
      </c>
      <c r="E256" s="110" t="n">
        <v>1</v>
      </c>
      <c r="F256" s="110" t="n">
        <v>1</v>
      </c>
      <c r="G256" s="110" t="n">
        <v>1</v>
      </c>
      <c r="H256" s="110" t="n">
        <v>1</v>
      </c>
      <c r="I256" s="110" t="n">
        <v>1</v>
      </c>
      <c r="J256" s="110" t="n">
        <v>1</v>
      </c>
      <c r="K256" s="110" t="n">
        <v>1</v>
      </c>
      <c r="L256" s="110" t="n">
        <v>1</v>
      </c>
      <c r="M256" s="110" t="n">
        <v>1</v>
      </c>
      <c r="N256" s="110" t="n">
        <v>997</v>
      </c>
      <c r="O256" s="110" t="n">
        <v>997</v>
      </c>
      <c r="P256" s="111" t="n">
        <v>1</v>
      </c>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39" hidden="false" customHeight="false" outlineLevel="0" collapsed="false">
      <c r="A257" s="109" t="s">
        <v>1338</v>
      </c>
      <c r="B257" s="110" t="n">
        <v>1</v>
      </c>
      <c r="C257" s="110" t="n">
        <v>1</v>
      </c>
      <c r="D257" s="110" t="n">
        <v>1</v>
      </c>
      <c r="E257" s="110" t="n">
        <v>1</v>
      </c>
      <c r="F257" s="110" t="n">
        <v>1</v>
      </c>
      <c r="G257" s="110" t="n">
        <v>1</v>
      </c>
      <c r="H257" s="110" t="n">
        <v>1</v>
      </c>
      <c r="I257" s="110" t="n">
        <v>1</v>
      </c>
      <c r="J257" s="110" t="n">
        <v>1</v>
      </c>
      <c r="K257" s="110" t="n">
        <v>1</v>
      </c>
      <c r="L257" s="110" t="n">
        <v>1</v>
      </c>
      <c r="M257" s="110" t="n">
        <v>1</v>
      </c>
      <c r="N257" s="110" t="n">
        <v>1</v>
      </c>
      <c r="O257" s="110" t="n">
        <v>1</v>
      </c>
      <c r="P257" s="111" t="n">
        <v>1</v>
      </c>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5" hidden="false" customHeight="false" outlineLevel="0" collapsed="false">
      <c r="A258" s="109" t="s">
        <v>83</v>
      </c>
      <c r="B258" s="110" t="n">
        <v>1</v>
      </c>
      <c r="C258" s="110" t="n">
        <v>1</v>
      </c>
      <c r="D258" s="110" t="n">
        <v>1</v>
      </c>
      <c r="E258" s="110" t="n">
        <v>1</v>
      </c>
      <c r="F258" s="110" t="n">
        <v>1</v>
      </c>
      <c r="G258" s="110" t="n">
        <v>1</v>
      </c>
      <c r="H258" s="110" t="n">
        <v>1</v>
      </c>
      <c r="I258" s="110" t="n">
        <v>1</v>
      </c>
      <c r="J258" s="110" t="n">
        <v>1</v>
      </c>
      <c r="K258" s="110" t="n">
        <v>1</v>
      </c>
      <c r="L258" s="110" t="n">
        <v>1</v>
      </c>
      <c r="M258" s="110" t="n">
        <v>1</v>
      </c>
      <c r="N258" s="110" t="n">
        <v>1</v>
      </c>
      <c r="O258" s="110" t="n">
        <v>0</v>
      </c>
      <c r="P258" s="111" t="n">
        <v>0</v>
      </c>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26.25" hidden="false" customHeight="false" outlineLevel="0" collapsed="false">
      <c r="A259" s="109" t="s">
        <v>89</v>
      </c>
      <c r="B259" s="110" t="n">
        <v>1</v>
      </c>
      <c r="C259" s="110" t="n">
        <v>1</v>
      </c>
      <c r="D259" s="110" t="n">
        <v>1</v>
      </c>
      <c r="E259" s="110" t="n">
        <v>1</v>
      </c>
      <c r="F259" s="110" t="n">
        <v>1</v>
      </c>
      <c r="G259" s="110" t="n">
        <v>1</v>
      </c>
      <c r="H259" s="110" t="n">
        <v>1</v>
      </c>
      <c r="I259" s="110" t="n">
        <v>1</v>
      </c>
      <c r="J259" s="110" t="n">
        <v>1</v>
      </c>
      <c r="K259" s="110" t="n">
        <v>1</v>
      </c>
      <c r="L259" s="110" t="n">
        <v>1</v>
      </c>
      <c r="M259" s="110" t="n">
        <v>1</v>
      </c>
      <c r="N259" s="110" t="n">
        <v>1</v>
      </c>
      <c r="O259" s="110" t="n">
        <v>1</v>
      </c>
      <c r="P259" s="111" t="n">
        <v>1</v>
      </c>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26.25" hidden="false" customHeight="false" outlineLevel="0" collapsed="false">
      <c r="A260" s="109" t="s">
        <v>1330</v>
      </c>
      <c r="B260" s="110" t="n">
        <v>0</v>
      </c>
      <c r="C260" s="110" t="n">
        <v>1</v>
      </c>
      <c r="D260" s="110" t="n">
        <v>1</v>
      </c>
      <c r="E260" s="110" t="n">
        <v>0</v>
      </c>
      <c r="F260" s="110" t="n">
        <v>1</v>
      </c>
      <c r="G260" s="110" t="n">
        <v>1</v>
      </c>
      <c r="H260" s="110" t="n">
        <v>1</v>
      </c>
      <c r="I260" s="110" t="n">
        <v>1</v>
      </c>
      <c r="J260" s="110" t="n">
        <v>1</v>
      </c>
      <c r="K260" s="110" t="n">
        <v>1</v>
      </c>
      <c r="L260" s="110" t="n">
        <v>0</v>
      </c>
      <c r="M260" s="110" t="n">
        <v>0</v>
      </c>
      <c r="N260" s="110" t="n">
        <v>0</v>
      </c>
      <c r="O260" s="110" t="n">
        <v>0</v>
      </c>
      <c r="P260" s="111" t="n">
        <v>1</v>
      </c>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38.25" hidden="false" customHeight="false" outlineLevel="0" collapsed="false">
      <c r="A261" s="151" t="s">
        <v>1369</v>
      </c>
      <c r="B261" s="110" t="n">
        <v>1</v>
      </c>
      <c r="C261" s="110" t="n">
        <v>1</v>
      </c>
      <c r="D261" s="110" t="n">
        <v>0</v>
      </c>
      <c r="E261" s="110" t="n">
        <v>1</v>
      </c>
      <c r="F261" s="110" t="n">
        <v>1</v>
      </c>
      <c r="G261" s="110" t="n">
        <v>1</v>
      </c>
      <c r="H261" s="110" t="n">
        <v>1</v>
      </c>
      <c r="I261" s="110" t="n">
        <v>1</v>
      </c>
      <c r="J261" s="110" t="n">
        <v>1</v>
      </c>
      <c r="K261" s="110" t="n">
        <v>1</v>
      </c>
      <c r="L261" s="110" t="n">
        <v>1</v>
      </c>
      <c r="M261" s="110" t="n">
        <v>1</v>
      </c>
      <c r="N261" s="110" t="n">
        <v>1</v>
      </c>
      <c r="O261" s="110" t="n">
        <v>1</v>
      </c>
      <c r="P261" s="111" t="n">
        <v>1</v>
      </c>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26.25" hidden="false" customHeight="false" outlineLevel="0" collapsed="false">
      <c r="A262" s="109" t="s">
        <v>67</v>
      </c>
      <c r="B262" s="110" t="n">
        <v>1</v>
      </c>
      <c r="C262" s="110" t="n">
        <v>1</v>
      </c>
      <c r="D262" s="110" t="n">
        <v>1</v>
      </c>
      <c r="E262" s="110" t="n">
        <v>0</v>
      </c>
      <c r="F262" s="110" t="n">
        <v>1</v>
      </c>
      <c r="G262" s="110" t="n">
        <v>1</v>
      </c>
      <c r="H262" s="110" t="n">
        <v>1</v>
      </c>
      <c r="I262" s="110" t="n">
        <v>1</v>
      </c>
      <c r="J262" s="110" t="n">
        <v>0</v>
      </c>
      <c r="K262" s="110" t="n">
        <v>1</v>
      </c>
      <c r="L262" s="110" t="n">
        <v>1</v>
      </c>
      <c r="M262" s="110" t="n">
        <v>1</v>
      </c>
      <c r="N262" s="110" t="n">
        <v>1</v>
      </c>
      <c r="O262" s="110" t="n">
        <v>1</v>
      </c>
      <c r="P262" s="111" t="n">
        <v>1</v>
      </c>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39" hidden="false" customHeight="false" outlineLevel="0" collapsed="false">
      <c r="A263" s="109" t="s">
        <v>80</v>
      </c>
      <c r="B263" s="110" t="n">
        <v>0</v>
      </c>
      <c r="C263" s="110" t="n">
        <v>0</v>
      </c>
      <c r="D263" s="110" t="n">
        <v>0</v>
      </c>
      <c r="E263" s="110" t="n">
        <v>0</v>
      </c>
      <c r="F263" s="110" t="n">
        <v>1</v>
      </c>
      <c r="G263" s="110" t="n">
        <v>1</v>
      </c>
      <c r="H263" s="110" t="n">
        <v>0</v>
      </c>
      <c r="I263" s="110" t="n">
        <v>0</v>
      </c>
      <c r="J263" s="110" t="n">
        <v>0</v>
      </c>
      <c r="K263" s="110" t="n">
        <v>0</v>
      </c>
      <c r="L263" s="110" t="n">
        <v>0</v>
      </c>
      <c r="M263" s="110" t="n">
        <v>0</v>
      </c>
      <c r="N263" s="110" t="n">
        <v>0</v>
      </c>
      <c r="O263" s="110" t="n">
        <v>0</v>
      </c>
      <c r="P263" s="111" t="n">
        <v>0</v>
      </c>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26.25" hidden="false" customHeight="false" outlineLevel="0" collapsed="false">
      <c r="A264" s="109" t="s">
        <v>1370</v>
      </c>
      <c r="B264" s="110" t="n">
        <v>1</v>
      </c>
      <c r="C264" s="110" t="n">
        <v>0</v>
      </c>
      <c r="D264" s="110" t="n">
        <v>0</v>
      </c>
      <c r="E264" s="110" t="n">
        <v>1</v>
      </c>
      <c r="F264" s="110" t="n">
        <v>1</v>
      </c>
      <c r="G264" s="110" t="n">
        <v>0</v>
      </c>
      <c r="H264" s="110" t="n">
        <v>0</v>
      </c>
      <c r="I264" s="110" t="n">
        <v>1</v>
      </c>
      <c r="J264" s="110" t="n">
        <v>0</v>
      </c>
      <c r="K264" s="110" t="n">
        <v>1</v>
      </c>
      <c r="L264" s="110" t="n">
        <v>1</v>
      </c>
      <c r="M264" s="110" t="n">
        <v>0</v>
      </c>
      <c r="N264" s="110" t="n">
        <v>1</v>
      </c>
      <c r="O264" s="110" t="n">
        <v>0</v>
      </c>
      <c r="P264" s="111" t="n">
        <v>1</v>
      </c>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26.25" hidden="false" customHeight="false" outlineLevel="0" collapsed="false">
      <c r="A265" s="109" t="s">
        <v>101</v>
      </c>
      <c r="B265" s="5" t="n">
        <v>0</v>
      </c>
      <c r="C265" s="7" t="n">
        <v>0</v>
      </c>
      <c r="D265" s="7" t="n">
        <v>1</v>
      </c>
      <c r="E265" s="7" t="n">
        <v>1</v>
      </c>
      <c r="F265" s="7" t="n">
        <v>1</v>
      </c>
      <c r="G265" s="7" t="n">
        <v>1</v>
      </c>
      <c r="H265" s="7" t="n">
        <v>1</v>
      </c>
      <c r="I265" s="7" t="n">
        <v>1</v>
      </c>
      <c r="J265" s="7" t="n">
        <v>1</v>
      </c>
      <c r="K265" s="7" t="n">
        <v>1</v>
      </c>
      <c r="L265" s="7" t="n">
        <v>1</v>
      </c>
      <c r="M265" s="7" t="n">
        <v>1</v>
      </c>
      <c r="N265" s="7" t="n">
        <v>1</v>
      </c>
      <c r="O265" s="7" t="n">
        <v>0</v>
      </c>
      <c r="P265" s="7" t="n">
        <v>1</v>
      </c>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26.25" hidden="false" customHeight="false" outlineLevel="0" collapsed="false">
      <c r="A266" s="109" t="s">
        <v>102</v>
      </c>
      <c r="B266" s="110" t="n">
        <v>1</v>
      </c>
      <c r="C266" s="110" t="n">
        <v>1</v>
      </c>
      <c r="D266" s="110" t="n">
        <v>1</v>
      </c>
      <c r="E266" s="110" t="n">
        <v>1</v>
      </c>
      <c r="F266" s="110" t="n">
        <v>1</v>
      </c>
      <c r="G266" s="110" t="n">
        <v>1</v>
      </c>
      <c r="H266" s="110" t="n">
        <v>1</v>
      </c>
      <c r="I266" s="110" t="n">
        <v>1</v>
      </c>
      <c r="J266" s="110" t="n">
        <v>1</v>
      </c>
      <c r="K266" s="110" t="n">
        <v>1</v>
      </c>
      <c r="L266" s="110" t="n">
        <v>1</v>
      </c>
      <c r="M266" s="110" t="n">
        <v>1</v>
      </c>
      <c r="N266" s="110" t="n">
        <v>1</v>
      </c>
      <c r="O266" s="110" t="n">
        <v>1</v>
      </c>
      <c r="P266" s="111" t="n">
        <v>1</v>
      </c>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26.25" hidden="false" customHeight="false" outlineLevel="0" collapsed="false">
      <c r="A267" s="109" t="s">
        <v>1371</v>
      </c>
      <c r="B267" s="110" t="n">
        <v>1</v>
      </c>
      <c r="C267" s="110" t="n">
        <v>1</v>
      </c>
      <c r="D267" s="110" t="n">
        <v>1</v>
      </c>
      <c r="E267" s="110" t="n">
        <v>1</v>
      </c>
      <c r="F267" s="110" t="n">
        <v>1</v>
      </c>
      <c r="G267" s="110" t="n">
        <v>1</v>
      </c>
      <c r="H267" s="110" t="n">
        <v>0</v>
      </c>
      <c r="I267" s="110" t="n">
        <v>1</v>
      </c>
      <c r="J267" s="110" t="n">
        <v>997</v>
      </c>
      <c r="K267" s="110" t="n">
        <v>1</v>
      </c>
      <c r="L267" s="110" t="n">
        <v>1</v>
      </c>
      <c r="M267" s="110" t="n">
        <v>1</v>
      </c>
      <c r="N267" s="110" t="n">
        <v>1</v>
      </c>
      <c r="O267" s="110" t="n">
        <v>1</v>
      </c>
      <c r="P267" s="111" t="n">
        <v>1</v>
      </c>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26.25" hidden="false" customHeight="false" outlineLevel="0" collapsed="false">
      <c r="A268" s="109" t="s">
        <v>1345</v>
      </c>
      <c r="B268" s="110" t="n">
        <v>0.75</v>
      </c>
      <c r="C268" s="110" t="n">
        <v>1</v>
      </c>
      <c r="D268" s="110" t="n">
        <v>1</v>
      </c>
      <c r="E268" s="110" t="n">
        <v>1</v>
      </c>
      <c r="F268" s="110" t="n">
        <v>1</v>
      </c>
      <c r="G268" s="110" t="n">
        <v>1</v>
      </c>
      <c r="H268" s="110" t="n">
        <v>1</v>
      </c>
      <c r="I268" s="110" t="n">
        <v>1</v>
      </c>
      <c r="J268" s="110" t="n">
        <v>1</v>
      </c>
      <c r="K268" s="110" t="n">
        <v>1</v>
      </c>
      <c r="L268" s="110" t="n">
        <v>1</v>
      </c>
      <c r="M268" s="110" t="n">
        <v>1</v>
      </c>
      <c r="N268" s="110" t="n">
        <v>1</v>
      </c>
      <c r="O268" s="110" t="n">
        <v>1</v>
      </c>
      <c r="P268" s="111" t="n">
        <v>0.25</v>
      </c>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26.25" hidden="false" customHeight="false" outlineLevel="0" collapsed="false">
      <c r="A269" s="109" t="s">
        <v>90</v>
      </c>
      <c r="B269" s="110" t="n">
        <v>1</v>
      </c>
      <c r="C269" s="110" t="n">
        <v>1</v>
      </c>
      <c r="D269" s="110" t="n">
        <v>0.33</v>
      </c>
      <c r="E269" s="110" t="n">
        <v>0.33</v>
      </c>
      <c r="F269" s="110" t="n">
        <v>0.33</v>
      </c>
      <c r="G269" s="110" t="n">
        <v>0.33</v>
      </c>
      <c r="H269" s="110" t="n">
        <v>0.33</v>
      </c>
      <c r="I269" s="110" t="n">
        <v>0.33</v>
      </c>
      <c r="J269" s="110" t="n">
        <v>0.33</v>
      </c>
      <c r="K269" s="110" t="n">
        <v>0.66</v>
      </c>
      <c r="L269" s="110" t="n">
        <v>0.66</v>
      </c>
      <c r="M269" s="110" t="n">
        <v>0.33</v>
      </c>
      <c r="N269" s="110" t="n">
        <v>0.66</v>
      </c>
      <c r="O269" s="110" t="n">
        <v>1</v>
      </c>
      <c r="P269" s="111" t="n">
        <v>0.33</v>
      </c>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5.75" hidden="false" customHeight="false" outlineLevel="0" collapsed="false">
      <c r="A270" s="117" t="s">
        <v>1372</v>
      </c>
      <c r="B270" s="118" t="n">
        <f aca="false">AVERAGE(B259:B269,B250:B256,B237:B248,B231:B235,B222:B228)</f>
        <v>0.803571428571429</v>
      </c>
      <c r="C270" s="118" t="n">
        <f aca="false">AVERAGE(C231:C269,C222:C229)</f>
        <v>0.808510638297872</v>
      </c>
      <c r="D270" s="118" t="n">
        <f aca="false">AVERAGE(D261:D269,D222:D229,D231:D259)</f>
        <v>0.811521739130435</v>
      </c>
      <c r="E270" s="118" t="n">
        <f aca="false">AVERAGE(E222:E269)</f>
        <v>0.881875</v>
      </c>
      <c r="F270" s="118" t="n">
        <f aca="false">AVERAGE(F222:F269)</f>
        <v>0.965208333333333</v>
      </c>
      <c r="G270" s="118" t="n">
        <f aca="false">AVERAGE(G222:G269)</f>
        <v>0.944375</v>
      </c>
      <c r="H270" s="118" t="n">
        <f aca="false">AVERAGE(H222:H269)</f>
        <v>0.902708333333333</v>
      </c>
      <c r="I270" s="118" t="n">
        <f aca="false">AVERAGE(I222:I269)</f>
        <v>0.944375</v>
      </c>
      <c r="J270" s="118" t="n">
        <f aca="false">AVERAGE(J268:J269,J222:J266)</f>
        <v>0.858085106382979</v>
      </c>
      <c r="K270" s="118" t="n">
        <f aca="false">AVERAGE(K222:K269)</f>
        <v>0.972083333333333</v>
      </c>
      <c r="L270" s="118" t="n">
        <f aca="false">AVERAGE(L231:L269,L222:L229)</f>
        <v>0.737446808510638</v>
      </c>
      <c r="M270" s="118" t="n">
        <f aca="false">AVERAGE(M222:M269)</f>
        <v>0.861041666666667</v>
      </c>
      <c r="N270" s="118" t="n">
        <f aca="false">AVERAGE(N222:N255,N257:N269)</f>
        <v>0.886382978723404</v>
      </c>
      <c r="O270" s="118" t="n">
        <f aca="false">AVERAGE(O234:O255,O231:O232,O222:O229,O257:O269)</f>
        <v>0.577777777777778</v>
      </c>
      <c r="P270" s="119" t="n">
        <f aca="false">AVERAGE(P222:P269)</f>
        <v>0.71</v>
      </c>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5" hidden="false" customHeight="false" outlineLevel="0" collapsed="false">
      <c r="A271" s="127" t="s">
        <v>1373</v>
      </c>
      <c r="B271" s="0"/>
      <c r="C271" s="0"/>
      <c r="D271" s="0"/>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5" hidden="false" customHeight="false" outlineLevel="0" collapsed="false">
      <c r="A272" s="109" t="s">
        <v>1374</v>
      </c>
      <c r="B272" s="0"/>
      <c r="C272" s="0"/>
      <c r="D272" s="0"/>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26.25" hidden="false" customHeight="false" outlineLevel="0" collapsed="false">
      <c r="A273" s="109" t="s">
        <v>62</v>
      </c>
      <c r="B273" s="110" t="n">
        <v>1</v>
      </c>
      <c r="C273" s="110" t="n">
        <v>1</v>
      </c>
      <c r="D273" s="110" t="n">
        <v>1</v>
      </c>
      <c r="E273" s="110" t="n">
        <v>1</v>
      </c>
      <c r="F273" s="110" t="n">
        <v>1</v>
      </c>
      <c r="G273" s="110" t="n">
        <v>1</v>
      </c>
      <c r="H273" s="110" t="n">
        <v>1</v>
      </c>
      <c r="I273" s="110" t="n">
        <v>1</v>
      </c>
      <c r="J273" s="110" t="n">
        <v>1</v>
      </c>
      <c r="K273" s="110" t="n">
        <v>1</v>
      </c>
      <c r="L273" s="110" t="n">
        <v>1</v>
      </c>
      <c r="M273" s="110" t="n">
        <v>1</v>
      </c>
      <c r="N273" s="110" t="n">
        <v>1</v>
      </c>
      <c r="O273" s="110" t="n">
        <v>1</v>
      </c>
      <c r="P273" s="111" t="n">
        <v>0.5</v>
      </c>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26.25" hidden="false" customHeight="false" outlineLevel="0" collapsed="false">
      <c r="A274" s="109" t="s">
        <v>99</v>
      </c>
      <c r="B274" s="5" t="n">
        <v>1</v>
      </c>
      <c r="C274" s="7" t="n">
        <v>0</v>
      </c>
      <c r="D274" s="7" t="n">
        <v>0</v>
      </c>
      <c r="E274" s="7" t="n">
        <v>1</v>
      </c>
      <c r="F274" s="7" t="n">
        <v>1</v>
      </c>
      <c r="G274" s="7" t="n">
        <v>0</v>
      </c>
      <c r="H274" s="7" t="n">
        <v>0</v>
      </c>
      <c r="I274" s="7" t="n">
        <v>1</v>
      </c>
      <c r="J274" s="7" t="n">
        <v>0</v>
      </c>
      <c r="K274" s="7" t="n">
        <v>1</v>
      </c>
      <c r="L274" s="7" t="n">
        <v>1</v>
      </c>
      <c r="M274" s="7" t="n">
        <v>0</v>
      </c>
      <c r="N274" s="7" t="n">
        <v>1</v>
      </c>
      <c r="O274" s="7" t="n">
        <v>0</v>
      </c>
      <c r="P274" s="7" t="n">
        <v>1</v>
      </c>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26.25" hidden="false" customHeight="false" outlineLevel="0" collapsed="false">
      <c r="A275" s="109" t="s">
        <v>101</v>
      </c>
      <c r="B275" s="5" t="n">
        <v>0</v>
      </c>
      <c r="C275" s="7" t="n">
        <v>0</v>
      </c>
      <c r="D275" s="7" t="n">
        <v>1</v>
      </c>
      <c r="E275" s="7" t="n">
        <v>1</v>
      </c>
      <c r="F275" s="7" t="n">
        <v>1</v>
      </c>
      <c r="G275" s="7" t="n">
        <v>1</v>
      </c>
      <c r="H275" s="7" t="n">
        <v>1</v>
      </c>
      <c r="I275" s="7" t="n">
        <v>1</v>
      </c>
      <c r="J275" s="7" t="n">
        <v>1</v>
      </c>
      <c r="K275" s="7" t="n">
        <v>1</v>
      </c>
      <c r="L275" s="7" t="n">
        <v>1</v>
      </c>
      <c r="M275" s="7" t="n">
        <v>1</v>
      </c>
      <c r="N275" s="7" t="n">
        <v>1</v>
      </c>
      <c r="O275" s="7" t="n">
        <v>0</v>
      </c>
      <c r="P275" s="7" t="n">
        <v>1</v>
      </c>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26.25" hidden="false" customHeight="false" outlineLevel="0" collapsed="false">
      <c r="A276" s="109" t="s">
        <v>1371</v>
      </c>
      <c r="B276" s="110" t="n">
        <v>1</v>
      </c>
      <c r="C276" s="110" t="n">
        <v>1</v>
      </c>
      <c r="D276" s="110" t="n">
        <v>1</v>
      </c>
      <c r="E276" s="110" t="n">
        <v>1</v>
      </c>
      <c r="F276" s="110" t="n">
        <v>1</v>
      </c>
      <c r="G276" s="110" t="n">
        <v>1</v>
      </c>
      <c r="H276" s="110" t="n">
        <v>0</v>
      </c>
      <c r="I276" s="110" t="n">
        <v>1</v>
      </c>
      <c r="J276" s="110" t="n">
        <v>997</v>
      </c>
      <c r="K276" s="110" t="n">
        <v>1</v>
      </c>
      <c r="L276" s="110" t="n">
        <v>1</v>
      </c>
      <c r="M276" s="110" t="n">
        <v>1</v>
      </c>
      <c r="N276" s="110" t="n">
        <v>1</v>
      </c>
      <c r="O276" s="110" t="n">
        <v>1</v>
      </c>
      <c r="P276" s="111" t="n">
        <v>1</v>
      </c>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5" hidden="false" customHeight="false" outlineLevel="0" collapsed="false">
      <c r="A277" s="121" t="s">
        <v>1375</v>
      </c>
      <c r="B277" s="122" t="n">
        <f aca="false">AVERAGE(B273:B276)</f>
        <v>0.75</v>
      </c>
      <c r="C277" s="122" t="n">
        <f aca="false">AVERAGE(C273:C276)</f>
        <v>0.5</v>
      </c>
      <c r="D277" s="122" t="n">
        <f aca="false">AVERAGE(D273:D276)</f>
        <v>0.75</v>
      </c>
      <c r="E277" s="122" t="n">
        <f aca="false">AVERAGE(E273:E276)</f>
        <v>1</v>
      </c>
      <c r="F277" s="122" t="n">
        <f aca="false">AVERAGE(F273:F276)</f>
        <v>1</v>
      </c>
      <c r="G277" s="122" t="n">
        <f aca="false">AVERAGE(G273:G276)</f>
        <v>0.75</v>
      </c>
      <c r="H277" s="122" t="n">
        <f aca="false">AVERAGE(H273:H276)</f>
        <v>0.5</v>
      </c>
      <c r="I277" s="122" t="n">
        <f aca="false">AVERAGE(I273:I276)</f>
        <v>1</v>
      </c>
      <c r="J277" s="122" t="n">
        <f aca="false">AVERAGE(J273:J275)</f>
        <v>0.666666666666667</v>
      </c>
      <c r="K277" s="122" t="n">
        <f aca="false">AVERAGE(K273:K276)</f>
        <v>1</v>
      </c>
      <c r="L277" s="122" t="n">
        <f aca="false">AVERAGE(L273:L276)</f>
        <v>1</v>
      </c>
      <c r="M277" s="122" t="n">
        <f aca="false">AVERAGE(M273:M276)</f>
        <v>0.75</v>
      </c>
      <c r="N277" s="122" t="n">
        <f aca="false">AVERAGE(N273:N276)</f>
        <v>1</v>
      </c>
      <c r="O277" s="122" t="n">
        <f aca="false">AVERAGE(O274:O276)</f>
        <v>0.333333333333333</v>
      </c>
      <c r="P277" s="123" t="n">
        <f aca="false">AVERAGE(P273:P276)</f>
        <v>0.875</v>
      </c>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5" hidden="false" customHeight="false" outlineLevel="0" collapsed="false">
      <c r="A278" s="109" t="s">
        <v>1376</v>
      </c>
      <c r="B278" s="0"/>
      <c r="C278" s="0"/>
      <c r="D278" s="0"/>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26.25" hidden="false" customHeight="false" outlineLevel="0" collapsed="false">
      <c r="A279" s="109" t="s">
        <v>43</v>
      </c>
      <c r="B279" s="5" t="n">
        <v>1</v>
      </c>
      <c r="C279" s="5" t="n">
        <v>1</v>
      </c>
      <c r="D279" s="5" t="n">
        <v>0.773833117828531</v>
      </c>
      <c r="E279" s="5" t="n">
        <v>0.405359057366272</v>
      </c>
      <c r="F279" s="7" t="n">
        <v>0.52750869865827</v>
      </c>
      <c r="G279" s="5" t="n">
        <v>1</v>
      </c>
      <c r="H279" s="25" t="n">
        <v>0.139984176803771</v>
      </c>
      <c r="I279" s="5"/>
      <c r="J279" s="5" t="n">
        <v>0.929437789466411</v>
      </c>
      <c r="K279" s="5" t="n">
        <v>0.475156352834996</v>
      </c>
      <c r="L279" s="0" t="n">
        <v>0.757052447405777</v>
      </c>
      <c r="M279" s="7" t="n">
        <v>0.491517511227372</v>
      </c>
      <c r="N279" s="5" t="n">
        <v>1</v>
      </c>
      <c r="O279" s="5" t="n">
        <v>1</v>
      </c>
      <c r="P279" s="5"/>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39" hidden="false" customHeight="false" outlineLevel="0" collapsed="false">
      <c r="A280" s="109" t="s">
        <v>44</v>
      </c>
      <c r="B280" s="110" t="n">
        <v>1</v>
      </c>
      <c r="C280" s="110" t="n">
        <v>1</v>
      </c>
      <c r="D280" s="110" t="n">
        <v>0.76</v>
      </c>
      <c r="E280" s="110" t="n">
        <v>0.486</v>
      </c>
      <c r="F280" s="110" t="n">
        <v>0.79</v>
      </c>
      <c r="G280" s="110" t="n">
        <v>0.927</v>
      </c>
      <c r="H280" s="152" t="n">
        <v>0.589736041409074</v>
      </c>
      <c r="I280" s="110" t="n">
        <v>1</v>
      </c>
      <c r="J280" s="110" t="n">
        <v>0.899</v>
      </c>
      <c r="K280" s="110" t="n">
        <v>0.427</v>
      </c>
      <c r="L280" s="110" t="n">
        <v>0.735</v>
      </c>
      <c r="M280" s="110" t="n">
        <v>0.643</v>
      </c>
      <c r="N280" s="110" t="n">
        <v>0.746</v>
      </c>
      <c r="O280" s="110" t="n">
        <v>0.839</v>
      </c>
      <c r="P280" s="111" t="n">
        <v>0.445</v>
      </c>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26.25" hidden="false" customHeight="false" outlineLevel="0" collapsed="false">
      <c r="A281" s="109" t="s">
        <v>45</v>
      </c>
      <c r="B281" s="110" t="n">
        <v>1</v>
      </c>
      <c r="C281" s="110" t="n">
        <v>1</v>
      </c>
      <c r="D281" s="24" t="n">
        <v>0.806930710341429</v>
      </c>
      <c r="E281" s="110" t="n">
        <v>0.97</v>
      </c>
      <c r="F281" s="110" t="n">
        <v>0.867</v>
      </c>
      <c r="G281" s="110" t="n">
        <v>0.954</v>
      </c>
      <c r="H281" s="110" t="n">
        <v>0.923</v>
      </c>
      <c r="I281" s="110" t="n">
        <v>0.996</v>
      </c>
      <c r="J281" s="110" t="n">
        <v>0.778</v>
      </c>
      <c r="K281" s="110" t="n">
        <v>0.977</v>
      </c>
      <c r="L281" s="110" t="n">
        <v>1</v>
      </c>
      <c r="M281" s="110" t="n">
        <v>0.933</v>
      </c>
      <c r="N281" s="110" t="n">
        <v>1</v>
      </c>
      <c r="O281" s="110" t="n">
        <v>1</v>
      </c>
      <c r="P281" s="111" t="n">
        <v>0.946</v>
      </c>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26.25" hidden="false" customHeight="false" outlineLevel="0" collapsed="false">
      <c r="A282" s="109" t="s">
        <v>46</v>
      </c>
      <c r="B282" s="0" t="n">
        <v>0.254549693912986</v>
      </c>
      <c r="C282" s="0" t="n">
        <v>0.0400984808655086</v>
      </c>
      <c r="D282" s="0"/>
      <c r="E282" s="0"/>
      <c r="F282" s="0"/>
      <c r="G282" s="0"/>
      <c r="H282" s="0"/>
      <c r="I282" s="0"/>
      <c r="J282" s="0"/>
      <c r="K282" s="0"/>
      <c r="L282" s="0" t="n">
        <v>1</v>
      </c>
      <c r="M282" s="0"/>
      <c r="N282" s="0" t="n">
        <v>0.113279135514945</v>
      </c>
      <c r="O282" s="0" t="n">
        <v>0</v>
      </c>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39" hidden="false" customHeight="false" outlineLevel="0" collapsed="false">
      <c r="A283" s="109" t="s">
        <v>1377</v>
      </c>
      <c r="B283" s="5"/>
      <c r="C283" s="5"/>
      <c r="D283" s="5"/>
      <c r="E283" s="5" t="n">
        <v>0.867857568303616</v>
      </c>
      <c r="F283" s="5" t="n">
        <v>0.612882988969672</v>
      </c>
      <c r="G283" s="5" t="n">
        <v>0.708512546374711</v>
      </c>
      <c r="H283" s="5"/>
      <c r="I283" s="5"/>
      <c r="J283" s="5" t="n">
        <v>0.982789704747905</v>
      </c>
      <c r="K283" s="7"/>
      <c r="L283" s="5" t="n">
        <v>0.907887183850531</v>
      </c>
      <c r="M283" s="5" t="n">
        <v>1</v>
      </c>
      <c r="N283" s="5" t="n">
        <v>0.550281946464938</v>
      </c>
      <c r="O283" s="5" t="n">
        <v>0.556575779654404</v>
      </c>
      <c r="P283" s="5" t="n">
        <v>1</v>
      </c>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39" hidden="false" customHeight="false" outlineLevel="0" collapsed="false">
      <c r="A284" s="109" t="s">
        <v>1378</v>
      </c>
      <c r="B284" s="5"/>
      <c r="C284" s="5"/>
      <c r="D284" s="5"/>
      <c r="E284" s="5" t="n">
        <v>0.535054406994205</v>
      </c>
      <c r="F284" s="5" t="n">
        <v>0.430294971140834</v>
      </c>
      <c r="G284" s="5"/>
      <c r="H284" s="5"/>
      <c r="I284" s="5"/>
      <c r="J284" s="5" t="n">
        <v>1</v>
      </c>
      <c r="K284" s="7"/>
      <c r="L284" s="25" t="n">
        <v>1</v>
      </c>
      <c r="M284" s="5" t="n">
        <v>0.57988626283743</v>
      </c>
      <c r="N284" s="5" t="n">
        <v>1</v>
      </c>
      <c r="O284" s="5" t="n">
        <v>1</v>
      </c>
      <c r="P284" s="5" t="n">
        <v>0.87893014783445</v>
      </c>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26.25" hidden="false" customHeight="false" outlineLevel="0" collapsed="false">
      <c r="A285" s="109" t="s">
        <v>1379</v>
      </c>
      <c r="B285" s="28" t="n">
        <v>0.707509306919771</v>
      </c>
      <c r="C285" s="5" t="n">
        <v>0.867382026961682</v>
      </c>
      <c r="D285" s="5"/>
      <c r="E285" s="5" t="n">
        <v>1</v>
      </c>
      <c r="F285" s="5" t="n">
        <v>1</v>
      </c>
      <c r="G285" s="5" t="n">
        <v>0.435830734918795</v>
      </c>
      <c r="H285" s="5"/>
      <c r="I285" s="5"/>
      <c r="J285" s="5" t="n">
        <v>0.35461392804645</v>
      </c>
      <c r="K285" s="5" t="n">
        <v>0.137932046829445</v>
      </c>
      <c r="L285" s="5" t="n">
        <v>0.0356939559352512</v>
      </c>
      <c r="M285" s="5" t="n">
        <v>0.315504342036847</v>
      </c>
      <c r="N285" s="5"/>
      <c r="O285" s="5"/>
      <c r="P285" s="5"/>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26.25" hidden="false" customHeight="false" outlineLevel="0" collapsed="false">
      <c r="A286" s="109" t="s">
        <v>1380</v>
      </c>
      <c r="B286" s="5" t="n">
        <v>1</v>
      </c>
      <c r="C286" s="5" t="n">
        <v>1</v>
      </c>
      <c r="D286" s="5" t="n">
        <v>0.470438519793633</v>
      </c>
      <c r="E286" s="5" t="n">
        <v>1</v>
      </c>
      <c r="F286" s="5" t="n">
        <v>1</v>
      </c>
      <c r="G286" s="5" t="n">
        <v>1</v>
      </c>
      <c r="H286" s="5"/>
      <c r="I286" s="5"/>
      <c r="J286" s="5" t="n">
        <v>0.892435654674408</v>
      </c>
      <c r="K286" s="5" t="n">
        <v>1</v>
      </c>
      <c r="L286" s="5" t="n">
        <v>1</v>
      </c>
      <c r="M286" s="5" t="n">
        <v>1</v>
      </c>
      <c r="N286" s="5" t="n">
        <v>1</v>
      </c>
      <c r="O286" s="5" t="n">
        <v>1</v>
      </c>
      <c r="P286" s="5" t="n">
        <v>1</v>
      </c>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39" hidden="false" customHeight="false" outlineLevel="0" collapsed="false">
      <c r="A287" s="109" t="s">
        <v>1381</v>
      </c>
      <c r="B287" s="110" t="n">
        <v>0.542</v>
      </c>
      <c r="C287" s="110" t="n">
        <v>0.463</v>
      </c>
      <c r="D287" s="0"/>
      <c r="E287" s="110" t="n">
        <v>1</v>
      </c>
      <c r="F287" s="110" t="n">
        <v>0.872</v>
      </c>
      <c r="G287" s="110" t="n">
        <v>0.963</v>
      </c>
      <c r="H287" s="110" t="n">
        <v>0.192</v>
      </c>
      <c r="I287" s="0"/>
      <c r="J287" s="110" t="n">
        <v>1</v>
      </c>
      <c r="K287" s="110" t="n">
        <v>1</v>
      </c>
      <c r="L287" s="110" t="n">
        <v>0</v>
      </c>
      <c r="M287" s="0"/>
      <c r="N287" s="110" t="n">
        <v>0.775</v>
      </c>
      <c r="O287" s="110" t="n">
        <v>0.84</v>
      </c>
      <c r="P287" s="111" t="n">
        <v>1</v>
      </c>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51.75" hidden="false" customHeight="false" outlineLevel="0" collapsed="false">
      <c r="A288" s="109" t="s">
        <v>1382</v>
      </c>
      <c r="B288" s="110" t="n">
        <v>1</v>
      </c>
      <c r="C288" s="0"/>
      <c r="D288" s="0"/>
      <c r="E288" s="110" t="n">
        <v>0.343</v>
      </c>
      <c r="F288" s="0"/>
      <c r="G288" s="110" t="n">
        <v>0.099</v>
      </c>
      <c r="H288" s="0"/>
      <c r="I288" s="0"/>
      <c r="J288" s="110" t="n">
        <v>0.444</v>
      </c>
      <c r="K288" s="110" t="n">
        <v>0.396</v>
      </c>
      <c r="L288" s="0"/>
      <c r="M288" s="0"/>
      <c r="N288" s="110" t="n">
        <v>0.62</v>
      </c>
      <c r="O288" s="110" t="n">
        <v>0.565</v>
      </c>
      <c r="P288" s="111" t="n">
        <v>0.316</v>
      </c>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39" hidden="false" customHeight="false" outlineLevel="0" collapsed="false">
      <c r="A289" s="109" t="s">
        <v>1383</v>
      </c>
      <c r="B289" s="110" t="n">
        <v>0</v>
      </c>
      <c r="C289" s="110" t="n">
        <v>0.071</v>
      </c>
      <c r="D289" s="0"/>
      <c r="E289" s="110" t="n">
        <v>0.265</v>
      </c>
      <c r="F289" s="110" t="n">
        <v>1</v>
      </c>
      <c r="G289" s="110" t="n">
        <v>0.071</v>
      </c>
      <c r="H289" s="0"/>
      <c r="I289" s="0"/>
      <c r="J289" s="110" t="n">
        <v>0.189</v>
      </c>
      <c r="K289" s="110" t="n">
        <v>0.196</v>
      </c>
      <c r="L289" s="0"/>
      <c r="M289" s="0"/>
      <c r="N289" s="110" t="n">
        <v>0</v>
      </c>
      <c r="O289" s="110" t="n">
        <v>0.146</v>
      </c>
      <c r="P289" s="111" t="n">
        <v>0.199</v>
      </c>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5" hidden="false" customHeight="false" outlineLevel="0" collapsed="false">
      <c r="A290" s="109" t="s">
        <v>63</v>
      </c>
      <c r="B290" s="110" t="n">
        <v>1</v>
      </c>
      <c r="C290" s="110" t="n">
        <v>1</v>
      </c>
      <c r="D290" s="110" t="n">
        <v>0.5</v>
      </c>
      <c r="E290" s="110" t="n">
        <v>0</v>
      </c>
      <c r="F290" s="110" t="n">
        <v>1</v>
      </c>
      <c r="G290" s="110" t="n">
        <v>0.75</v>
      </c>
      <c r="H290" s="110" t="n">
        <v>0.75</v>
      </c>
      <c r="I290" s="110" t="n">
        <v>1</v>
      </c>
      <c r="J290" s="110" t="n">
        <v>1</v>
      </c>
      <c r="K290" s="110" t="n">
        <v>1</v>
      </c>
      <c r="L290" s="110" t="n">
        <v>1</v>
      </c>
      <c r="M290" s="110" t="n">
        <v>1</v>
      </c>
      <c r="N290" s="110" t="n">
        <v>1</v>
      </c>
      <c r="O290" s="110" t="n">
        <v>1</v>
      </c>
      <c r="P290" s="111" t="n">
        <v>0.25</v>
      </c>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26.25" hidden="false" customHeight="false" outlineLevel="0" collapsed="false">
      <c r="A291" s="109" t="s">
        <v>49</v>
      </c>
      <c r="B291" s="5" t="n">
        <v>1</v>
      </c>
      <c r="C291" s="5" t="n">
        <v>1</v>
      </c>
      <c r="D291" s="5" t="n">
        <v>0.974404528456692</v>
      </c>
      <c r="E291" s="5" t="n">
        <v>0.900012226683069</v>
      </c>
      <c r="F291" s="5" t="n">
        <v>1</v>
      </c>
      <c r="G291" s="5" t="n">
        <v>0.913023904966648</v>
      </c>
      <c r="H291" s="5"/>
      <c r="I291" s="5"/>
      <c r="J291" s="5" t="n">
        <v>1</v>
      </c>
      <c r="K291" s="5" t="n">
        <v>0.961740369645916</v>
      </c>
      <c r="L291" s="5" t="n">
        <v>1</v>
      </c>
      <c r="M291" s="5" t="n">
        <v>0.90178030558751</v>
      </c>
      <c r="N291" s="5"/>
      <c r="O291" s="5"/>
      <c r="P291" s="5" t="n">
        <v>0.92570713617114</v>
      </c>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26.25" hidden="false" customHeight="false" outlineLevel="0" collapsed="false">
      <c r="A292" s="109" t="s">
        <v>1384</v>
      </c>
      <c r="B292" s="5" t="n">
        <v>0.8414</v>
      </c>
      <c r="C292" s="5" t="n">
        <v>0.9934</v>
      </c>
      <c r="D292" s="5" t="n">
        <v>0.792</v>
      </c>
      <c r="E292" s="5" t="n">
        <v>0.27</v>
      </c>
      <c r="F292" s="5" t="n">
        <v>0.993</v>
      </c>
      <c r="G292" s="7" t="n">
        <v>0.957</v>
      </c>
      <c r="H292" s="5" t="n">
        <v>0.85</v>
      </c>
      <c r="I292" s="5" t="n">
        <v>0.9677</v>
      </c>
      <c r="J292" s="5" t="n">
        <v>0.952</v>
      </c>
      <c r="K292" s="5" t="n">
        <v>0.959</v>
      </c>
      <c r="L292" s="46" t="n">
        <v>0.939</v>
      </c>
      <c r="M292" s="5" t="n">
        <v>0.74</v>
      </c>
      <c r="N292" s="5" t="n">
        <v>0.98</v>
      </c>
      <c r="O292" s="5" t="n">
        <v>0.82</v>
      </c>
      <c r="P292" s="5" t="n">
        <v>0.962</v>
      </c>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26.25" hidden="false" customHeight="false" outlineLevel="0" collapsed="false">
      <c r="A293" s="109" t="s">
        <v>1385</v>
      </c>
      <c r="B293" s="32" t="n">
        <v>0.61533042182782</v>
      </c>
      <c r="C293" s="32" t="n">
        <v>0.992219745581752</v>
      </c>
      <c r="D293" s="32" t="n">
        <v>0.770523358577241</v>
      </c>
      <c r="E293" s="32" t="n">
        <v>0.46408902700911</v>
      </c>
      <c r="F293" s="32" t="n">
        <v>0.99429751877691</v>
      </c>
      <c r="G293" s="32" t="n">
        <v>0.959567869335847</v>
      </c>
      <c r="H293" s="32" t="n">
        <v>0.764098223810217</v>
      </c>
      <c r="I293" s="32" t="n">
        <v>0.9409643149461</v>
      </c>
      <c r="J293" s="32" t="n">
        <v>0.958695291394973</v>
      </c>
      <c r="K293" s="32" t="n">
        <v>0.959778337320065</v>
      </c>
      <c r="L293" s="0" t="n">
        <v>0.722625282369913</v>
      </c>
      <c r="M293" s="32" t="n">
        <v>0.817467824543159</v>
      </c>
      <c r="N293" s="32" t="n">
        <v>0.976577184711716</v>
      </c>
      <c r="O293" s="32" t="n">
        <v>0.783225530520893</v>
      </c>
      <c r="P293" s="32" t="n">
        <v>0.968631901938926</v>
      </c>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26.25" hidden="false" customHeight="false" outlineLevel="0" collapsed="false">
      <c r="A294" s="109" t="s">
        <v>309</v>
      </c>
      <c r="B294" s="19" t="n">
        <v>0</v>
      </c>
      <c r="C294" s="7" t="n">
        <v>0</v>
      </c>
      <c r="D294" s="7" t="n">
        <v>0</v>
      </c>
      <c r="E294" s="7" t="n">
        <v>1</v>
      </c>
      <c r="F294" s="7" t="n">
        <v>0</v>
      </c>
      <c r="G294" s="7" t="n">
        <v>0</v>
      </c>
      <c r="H294" s="7" t="n">
        <v>0</v>
      </c>
      <c r="I294" s="7" t="n">
        <v>0</v>
      </c>
      <c r="J294" s="7" t="n">
        <v>0</v>
      </c>
      <c r="K294" s="7" t="n">
        <v>0</v>
      </c>
      <c r="L294" s="7" t="n">
        <v>0</v>
      </c>
      <c r="M294" s="7" t="n">
        <v>0</v>
      </c>
      <c r="N294" s="7" t="n">
        <v>0</v>
      </c>
      <c r="O294" s="7" t="n">
        <v>0</v>
      </c>
      <c r="P294" s="7" t="n">
        <v>0</v>
      </c>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26.25" hidden="false" customHeight="false" outlineLevel="0" collapsed="false">
      <c r="A295" s="109" t="s">
        <v>1254</v>
      </c>
      <c r="B295" s="24" t="n">
        <v>0.966910143813146</v>
      </c>
      <c r="C295" s="24" t="n">
        <v>0.992927041437956</v>
      </c>
      <c r="D295" s="24" t="n">
        <v>0.992828854955539</v>
      </c>
      <c r="E295" s="24" t="n">
        <v>0.706350151785814</v>
      </c>
      <c r="F295" s="0" t="n">
        <v>0.52750869865827</v>
      </c>
      <c r="G295" s="24" t="n">
        <v>0.787496243486079</v>
      </c>
      <c r="H295" s="24" t="n">
        <v>0.774354822774991</v>
      </c>
      <c r="I295" s="24"/>
      <c r="J295" s="24" t="n">
        <v>0.694517259275319</v>
      </c>
      <c r="K295" s="24" t="n">
        <v>0.852847575561214</v>
      </c>
      <c r="L295" s="24" t="n">
        <v>0.993206679808977</v>
      </c>
      <c r="M295" s="24" t="n">
        <v>0.678395690861757</v>
      </c>
      <c r="N295" s="24" t="n">
        <v>0.999918020146491</v>
      </c>
      <c r="O295" s="24" t="n">
        <v>0.927741843506964</v>
      </c>
      <c r="P295" s="24" t="n">
        <v>0.744102357922814</v>
      </c>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26.25" hidden="false" customHeight="false" outlineLevel="0" collapsed="false">
      <c r="A296" s="109" t="s">
        <v>1386</v>
      </c>
      <c r="B296" s="36" t="n">
        <v>0.934</v>
      </c>
      <c r="C296" s="24" t="n">
        <v>0.8715</v>
      </c>
      <c r="D296" s="24" t="n">
        <v>0.934</v>
      </c>
      <c r="E296" s="24" t="n">
        <v>0.62</v>
      </c>
      <c r="F296" s="24" t="n">
        <v>0.78</v>
      </c>
      <c r="G296" s="24" t="n">
        <v>0.835</v>
      </c>
      <c r="H296" s="24" t="n">
        <v>0.931</v>
      </c>
      <c r="I296" s="24" t="n">
        <v>0.75</v>
      </c>
      <c r="J296" s="24" t="n">
        <v>0.94</v>
      </c>
      <c r="K296" s="24" t="n">
        <v>0.966</v>
      </c>
      <c r="L296" s="24" t="n">
        <v>1</v>
      </c>
      <c r="M296" s="24" t="n">
        <v>0.749</v>
      </c>
      <c r="N296" s="24" t="n">
        <v>1</v>
      </c>
      <c r="O296" s="24"/>
      <c r="P296" s="24" t="n">
        <v>0.9526</v>
      </c>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s="130" customFormat="true" ht="13.5" hidden="false" customHeight="false" outlineLevel="0" collapsed="false">
      <c r="A297" s="128" t="s">
        <v>1387</v>
      </c>
      <c r="B297" s="129" t="n">
        <f aca="false">AVERAGE(B279:B296)</f>
        <v>0.741356222904608</v>
      </c>
      <c r="C297" s="129" t="n">
        <f aca="false">AVERAGE(C279:C296)</f>
        <v>0.752768486323126</v>
      </c>
      <c r="D297" s="129" t="n">
        <f aca="false">AVERAGE(D292:D296,D283:D290,D279:D281)</f>
        <v>0.680055456149637</v>
      </c>
      <c r="E297" s="129" t="n">
        <f aca="false">AVERAGE(E283:E296,E279:E281)</f>
        <v>0.637218966949534</v>
      </c>
      <c r="F297" s="129" t="n">
        <f aca="false">AVERAGE(F283:F296,F279:F281)</f>
        <v>0.774655804762747</v>
      </c>
      <c r="G297" s="129" t="n">
        <f aca="false">AVERAGE(G283:G296,G279:G281)</f>
        <v>0.71002695619263</v>
      </c>
      <c r="H297" s="129" t="n">
        <f aca="false">AVERAGE(H283:H296,H279:H281)</f>
        <v>0.591417326479805</v>
      </c>
      <c r="I297" s="129" t="n">
        <f aca="false">AVERAGE(I283:I296,I279:I281)</f>
        <v>0.807809187849443</v>
      </c>
      <c r="J297" s="129" t="n">
        <f aca="false">AVERAGE(J283:J296,J279:J281)</f>
        <v>0.765558213388557</v>
      </c>
      <c r="K297" s="129" t="n">
        <f aca="false">AVERAGE(K283:K296,K279:K281)</f>
        <v>0.687230312146109</v>
      </c>
      <c r="L297" s="129" t="n">
        <f aca="false">AVERAGE(L279:L296)</f>
        <v>0.755654096835653</v>
      </c>
      <c r="M297" s="129" t="n">
        <f aca="false">AVERAGE(M283:M296,M279:M281)</f>
        <v>0.703539424078148</v>
      </c>
      <c r="N297" s="129" t="n">
        <f aca="false">AVERAGE(N279:N296)</f>
        <v>0.735066017927381</v>
      </c>
      <c r="O297" s="129" t="n">
        <f aca="false">AVERAGE(O279:O296)</f>
        <v>0.698502876912151</v>
      </c>
      <c r="P297" s="131" t="n">
        <f aca="false">AVERAGE(P283:P296,P279:P281)</f>
        <v>0.705864769591155</v>
      </c>
      <c r="Q297" s="153"/>
    </row>
    <row r="298" customFormat="false" ht="15" hidden="false" customHeight="false" outlineLevel="0" collapsed="false">
      <c r="A298" s="127" t="s">
        <v>1388</v>
      </c>
      <c r="B298" s="0"/>
      <c r="C298" s="0"/>
      <c r="D298" s="0"/>
      <c r="E298" s="0"/>
      <c r="F298" s="0"/>
      <c r="G298" s="0"/>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15" hidden="false" customHeight="false" outlineLevel="0" collapsed="false">
      <c r="A299" s="0" t="s">
        <v>1389</v>
      </c>
      <c r="B299" s="0"/>
      <c r="C299" s="0"/>
      <c r="D299" s="0"/>
      <c r="E299" s="0"/>
      <c r="F299" s="0"/>
      <c r="G299" s="0"/>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26.25" hidden="false" customHeight="false" outlineLevel="0" collapsed="false">
      <c r="A300" s="109" t="s">
        <v>33</v>
      </c>
      <c r="B300" s="110" t="n">
        <v>1</v>
      </c>
      <c r="C300" s="110" t="n">
        <v>1</v>
      </c>
      <c r="D300" s="110" t="n">
        <v>1</v>
      </c>
      <c r="E300" s="110" t="n">
        <v>1</v>
      </c>
      <c r="F300" s="110" t="n">
        <v>1</v>
      </c>
      <c r="G300" s="110" t="n">
        <v>1</v>
      </c>
      <c r="H300" s="110" t="n">
        <v>1</v>
      </c>
      <c r="I300" s="110" t="n">
        <v>1</v>
      </c>
      <c r="J300" s="110" t="n">
        <v>1</v>
      </c>
      <c r="K300" s="110" t="n">
        <v>1</v>
      </c>
      <c r="L300" s="110" t="n">
        <v>1</v>
      </c>
      <c r="M300" s="110" t="n">
        <v>1</v>
      </c>
      <c r="N300" s="110" t="n">
        <v>1</v>
      </c>
      <c r="O300" s="110" t="n">
        <v>1</v>
      </c>
      <c r="P300" s="111" t="n">
        <v>1</v>
      </c>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customFormat="false" ht="26.25" hidden="false" customHeight="false" outlineLevel="0" collapsed="false">
      <c r="A301" s="109" t="s">
        <v>34</v>
      </c>
      <c r="B301" s="110" t="n">
        <v>1</v>
      </c>
      <c r="C301" s="110" t="n">
        <v>1</v>
      </c>
      <c r="D301" s="110" t="n">
        <v>0</v>
      </c>
      <c r="E301" s="110" t="n">
        <v>1</v>
      </c>
      <c r="F301" s="110" t="n">
        <v>1</v>
      </c>
      <c r="G301" s="110" t="n">
        <v>1</v>
      </c>
      <c r="H301" s="110" t="n">
        <v>1</v>
      </c>
      <c r="I301" s="110" t="n">
        <v>1</v>
      </c>
      <c r="J301" s="110" t="n">
        <v>1</v>
      </c>
      <c r="K301" s="110" t="n">
        <v>1</v>
      </c>
      <c r="L301" s="110" t="n">
        <v>1</v>
      </c>
      <c r="M301" s="110" t="n">
        <v>1</v>
      </c>
      <c r="N301" s="110" t="n">
        <v>1</v>
      </c>
      <c r="O301" s="110" t="n">
        <v>1</v>
      </c>
      <c r="P301" s="111" t="n">
        <v>1</v>
      </c>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customFormat="false" ht="39" hidden="false" customHeight="false" outlineLevel="0" collapsed="false">
      <c r="A302" s="109" t="s">
        <v>35</v>
      </c>
      <c r="B302" s="110" t="n">
        <v>1</v>
      </c>
      <c r="C302" s="110" t="n">
        <v>1</v>
      </c>
      <c r="D302" s="110" t="n">
        <v>1</v>
      </c>
      <c r="E302" s="110" t="n">
        <v>1</v>
      </c>
      <c r="F302" s="110" t="n">
        <v>0</v>
      </c>
      <c r="G302" s="110" t="n">
        <v>1</v>
      </c>
      <c r="H302" s="110" t="n">
        <v>1</v>
      </c>
      <c r="I302" s="110" t="n">
        <v>1</v>
      </c>
      <c r="J302" s="110" t="n">
        <v>1</v>
      </c>
      <c r="K302" s="110" t="n">
        <v>1</v>
      </c>
      <c r="L302" s="110" t="n">
        <v>1</v>
      </c>
      <c r="M302" s="110" t="n">
        <v>1</v>
      </c>
      <c r="N302" s="110" t="n">
        <v>1</v>
      </c>
      <c r="O302" s="110" t="n">
        <v>1</v>
      </c>
      <c r="P302" s="111" t="n">
        <v>1</v>
      </c>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customFormat="false" ht="26.25" hidden="false" customHeight="false" outlineLevel="0" collapsed="false">
      <c r="A303" s="109" t="s">
        <v>39</v>
      </c>
      <c r="B303" s="110" t="n">
        <v>1</v>
      </c>
      <c r="C303" s="110" t="n">
        <v>0</v>
      </c>
      <c r="D303" s="110" t="n">
        <v>1</v>
      </c>
      <c r="E303" s="110" t="n">
        <v>1</v>
      </c>
      <c r="F303" s="110" t="n">
        <v>1</v>
      </c>
      <c r="G303" s="110" t="n">
        <v>1</v>
      </c>
      <c r="H303" s="110" t="n">
        <v>1</v>
      </c>
      <c r="I303" s="110" t="n">
        <v>1</v>
      </c>
      <c r="J303" s="110" t="n">
        <v>1</v>
      </c>
      <c r="K303" s="110" t="n">
        <v>1</v>
      </c>
      <c r="L303" s="110" t="n">
        <v>1</v>
      </c>
      <c r="M303" s="110" t="n">
        <v>1</v>
      </c>
      <c r="N303" s="110" t="n">
        <v>1</v>
      </c>
      <c r="O303" s="110" t="n">
        <v>1</v>
      </c>
      <c r="P303" s="111" t="n">
        <v>1</v>
      </c>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customFormat="false" ht="51.75" hidden="false" customHeight="false" outlineLevel="0" collapsed="false">
      <c r="A304" s="109" t="s">
        <v>78</v>
      </c>
      <c r="B304" s="110" t="n">
        <v>0</v>
      </c>
      <c r="C304" s="110" t="n">
        <v>1</v>
      </c>
      <c r="D304" s="110" t="n">
        <v>1</v>
      </c>
      <c r="E304" s="110" t="n">
        <v>1</v>
      </c>
      <c r="F304" s="110" t="n">
        <v>1</v>
      </c>
      <c r="G304" s="110" t="n">
        <v>1</v>
      </c>
      <c r="H304" s="110" t="n">
        <v>1</v>
      </c>
      <c r="I304" s="110" t="n">
        <v>1</v>
      </c>
      <c r="J304" s="110" t="n">
        <v>1</v>
      </c>
      <c r="K304" s="110" t="n">
        <v>1</v>
      </c>
      <c r="L304" s="110" t="n">
        <v>1</v>
      </c>
      <c r="M304" s="110" t="n">
        <v>1</v>
      </c>
      <c r="N304" s="110" t="n">
        <v>997</v>
      </c>
      <c r="O304" s="110" t="n">
        <v>997</v>
      </c>
      <c r="P304" s="111" t="n">
        <v>1</v>
      </c>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row>
    <row r="305" customFormat="false" ht="15.75" hidden="false" customHeight="false" outlineLevel="0" collapsed="false">
      <c r="A305" s="117" t="s">
        <v>1390</v>
      </c>
      <c r="B305" s="118" t="n">
        <f aca="false">AVERAGE(B300:B304)</f>
        <v>0.8</v>
      </c>
      <c r="C305" s="118" t="n">
        <f aca="false">AVERAGE(C300:C304)</f>
        <v>0.8</v>
      </c>
      <c r="D305" s="118" t="n">
        <f aca="false">AVERAGE(D300:D304)</f>
        <v>0.8</v>
      </c>
      <c r="E305" s="118" t="n">
        <f aca="false">AVERAGE(E300:E304)</f>
        <v>1</v>
      </c>
      <c r="F305" s="118" t="n">
        <f aca="false">AVERAGE(F300:F304)</f>
        <v>0.8</v>
      </c>
      <c r="G305" s="118" t="n">
        <f aca="false">AVERAGE(G300:G304)</f>
        <v>1</v>
      </c>
      <c r="H305" s="118" t="n">
        <f aca="false">AVERAGE(H300:H304)</f>
        <v>1</v>
      </c>
      <c r="I305" s="118" t="n">
        <f aca="false">AVERAGE(I300:I304)</f>
        <v>1</v>
      </c>
      <c r="J305" s="118" t="n">
        <f aca="false">AVERAGE(J300:J304)</f>
        <v>1</v>
      </c>
      <c r="K305" s="118" t="n">
        <f aca="false">AVERAGE(K300:K304)</f>
        <v>1</v>
      </c>
      <c r="L305" s="118" t="n">
        <f aca="false">AVERAGE(L300:L304)</f>
        <v>1</v>
      </c>
      <c r="M305" s="118" t="n">
        <f aca="false">AVERAGE(M300:M304)</f>
        <v>1</v>
      </c>
      <c r="N305" s="118" t="n">
        <f aca="false">AVERAGE(N300:N303)</f>
        <v>1</v>
      </c>
      <c r="O305" s="118" t="n">
        <f aca="false">AVERAGE(O300:O303)</f>
        <v>1</v>
      </c>
      <c r="P305" s="118" t="n">
        <f aca="false">AVERAGE(P300:P303)</f>
        <v>1</v>
      </c>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customFormat="false" ht="15" hidden="false" customHeight="false" outlineLevel="0" collapsed="false">
      <c r="A306" s="127" t="s">
        <v>1391</v>
      </c>
      <c r="B306" s="136"/>
      <c r="C306" s="136"/>
      <c r="D306" s="136"/>
      <c r="E306" s="136"/>
      <c r="F306" s="136"/>
      <c r="G306" s="136"/>
      <c r="H306" s="136"/>
      <c r="I306" s="136"/>
      <c r="J306" s="136"/>
      <c r="K306" s="136"/>
      <c r="L306" s="136"/>
      <c r="M306" s="136"/>
      <c r="N306" s="136"/>
      <c r="O306" s="136"/>
      <c r="P306" s="136"/>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7" customFormat="false" ht="15" hidden="false" customHeight="false" outlineLevel="0" collapsed="false">
      <c r="A307" s="127" t="s">
        <v>1392</v>
      </c>
      <c r="B307" s="0"/>
      <c r="C307" s="0"/>
      <c r="D307" s="0"/>
      <c r="E307" s="0"/>
      <c r="F307" s="0"/>
      <c r="G307" s="0"/>
      <c r="H307" s="0"/>
      <c r="I307" s="0"/>
      <c r="J307" s="0"/>
      <c r="K307" s="0"/>
      <c r="L307" s="0"/>
      <c r="M307" s="0"/>
      <c r="N307" s="0"/>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customFormat="false" ht="26.25" hidden="false" customHeight="false" outlineLevel="0" collapsed="false">
      <c r="A308" s="141" t="s">
        <v>1393</v>
      </c>
      <c r="B308" s="154"/>
      <c r="C308" s="154"/>
      <c r="D308" s="154"/>
      <c r="E308" s="154" t="n">
        <v>7</v>
      </c>
      <c r="F308" s="154"/>
      <c r="G308" s="154"/>
      <c r="H308" s="154"/>
      <c r="I308" s="154" t="n">
        <v>0.502020202020202</v>
      </c>
      <c r="J308" s="154"/>
      <c r="K308" s="154"/>
      <c r="L308" s="154"/>
      <c r="M308" s="154"/>
      <c r="N308" s="154"/>
      <c r="O308" s="154"/>
      <c r="P308" s="154"/>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09" customFormat="false" ht="26.25" hidden="false" customHeight="false" outlineLevel="0" collapsed="false">
      <c r="A309" s="141" t="s">
        <v>1394</v>
      </c>
      <c r="B309" s="155"/>
      <c r="C309" s="155"/>
      <c r="D309" s="155"/>
      <c r="E309" s="155"/>
      <c r="F309" s="155"/>
      <c r="G309" s="155"/>
      <c r="H309" s="155"/>
      <c r="I309" s="155"/>
      <c r="J309" s="155"/>
      <c r="K309" s="155"/>
      <c r="L309" s="155"/>
      <c r="M309" s="155"/>
      <c r="N309" s="155"/>
      <c r="O309" s="155"/>
      <c r="P309" s="156"/>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customFormat="false" ht="26.25" hidden="false" customHeight="false" outlineLevel="0" collapsed="false">
      <c r="A310" s="141" t="s">
        <v>1395</v>
      </c>
      <c r="B310" s="155" t="n">
        <v>2.149</v>
      </c>
      <c r="C310" s="155"/>
      <c r="D310" s="155"/>
      <c r="E310" s="155"/>
      <c r="F310" s="155"/>
      <c r="G310" s="155"/>
      <c r="H310" s="155"/>
      <c r="I310" s="155"/>
      <c r="J310" s="155"/>
      <c r="K310" s="155"/>
      <c r="L310" s="155"/>
      <c r="M310" s="155"/>
      <c r="N310" s="155"/>
      <c r="O310" s="155"/>
      <c r="P310" s="156"/>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customFormat="false" ht="26.25" hidden="false" customHeight="false" outlineLevel="0" collapsed="false">
      <c r="A311" s="141" t="s">
        <v>1396</v>
      </c>
      <c r="B311" s="155" t="n">
        <v>0.43391</v>
      </c>
      <c r="C311" s="155"/>
      <c r="D311" s="155"/>
      <c r="E311" s="155"/>
      <c r="F311" s="155"/>
      <c r="G311" s="155"/>
      <c r="H311" s="155"/>
      <c r="I311" s="155"/>
      <c r="J311" s="155"/>
      <c r="K311" s="155"/>
      <c r="L311" s="155"/>
      <c r="M311" s="155"/>
      <c r="N311" s="155"/>
      <c r="O311" s="155"/>
      <c r="P311" s="156"/>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customFormat="false" ht="26.25" hidden="false" customHeight="false" outlineLevel="0" collapsed="false">
      <c r="A312" s="141" t="s">
        <v>1397</v>
      </c>
      <c r="B312" s="155"/>
      <c r="C312" s="155"/>
      <c r="D312" s="155"/>
      <c r="E312" s="155"/>
      <c r="F312" s="155"/>
      <c r="G312" s="154" t="n">
        <v>0.919191919191919</v>
      </c>
      <c r="H312" s="154"/>
      <c r="I312" s="154" t="n">
        <v>0.406880189798339</v>
      </c>
      <c r="J312" s="155"/>
      <c r="K312" s="155"/>
      <c r="L312" s="155"/>
      <c r="M312" s="155"/>
      <c r="N312" s="155"/>
      <c r="O312" s="155"/>
      <c r="P312" s="156"/>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customFormat="false" ht="26.25" hidden="false" customHeight="false" outlineLevel="0" collapsed="false">
      <c r="A313" s="141" t="s">
        <v>1398</v>
      </c>
      <c r="B313" s="155"/>
      <c r="C313" s="155"/>
      <c r="D313" s="155"/>
      <c r="E313" s="155"/>
      <c r="F313" s="155"/>
      <c r="G313" s="155" t="n">
        <v>0.25014</v>
      </c>
      <c r="H313" s="155"/>
      <c r="I313" s="155" t="n">
        <v>0</v>
      </c>
      <c r="J313" s="155"/>
      <c r="K313" s="155"/>
      <c r="L313" s="155"/>
      <c r="M313" s="155"/>
      <c r="N313" s="155"/>
      <c r="O313" s="155"/>
      <c r="P313" s="156"/>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customFormat="false" ht="26.25" hidden="false" customHeight="false" outlineLevel="0" collapsed="false">
      <c r="A314" s="141" t="s">
        <v>1399</v>
      </c>
      <c r="B314" s="155"/>
      <c r="C314" s="155"/>
      <c r="D314" s="155"/>
      <c r="E314" s="155"/>
      <c r="F314" s="155"/>
      <c r="G314" s="155" t="n">
        <v>0.62245</v>
      </c>
      <c r="H314" s="155"/>
      <c r="I314" s="155"/>
      <c r="J314" s="155"/>
      <c r="K314" s="155"/>
      <c r="L314" s="155"/>
      <c r="M314" s="155"/>
      <c r="N314" s="155"/>
      <c r="O314" s="155"/>
      <c r="P314" s="156"/>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customFormat="false" ht="26.25" hidden="false" customHeight="false" outlineLevel="0" collapsed="false">
      <c r="A315" s="141" t="s">
        <v>1400</v>
      </c>
      <c r="B315" s="155" t="n">
        <v>0.695</v>
      </c>
      <c r="C315" s="155"/>
      <c r="D315" s="155"/>
      <c r="E315" s="155"/>
      <c r="F315" s="155"/>
      <c r="G315" s="155" t="n">
        <v>0.22777</v>
      </c>
      <c r="H315" s="155"/>
      <c r="I315" s="155"/>
      <c r="J315" s="155"/>
      <c r="K315" s="155"/>
      <c r="L315" s="155"/>
      <c r="M315" s="155"/>
      <c r="N315" s="155"/>
      <c r="O315" s="155"/>
      <c r="P315" s="156"/>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row>
    <row r="316" customFormat="false" ht="26.25" hidden="false" customHeight="false" outlineLevel="0" collapsed="false">
      <c r="A316" s="141" t="s">
        <v>1401</v>
      </c>
      <c r="B316" s="155"/>
      <c r="C316" s="155"/>
      <c r="D316" s="155"/>
      <c r="E316" s="155"/>
      <c r="F316" s="155"/>
      <c r="G316" s="155"/>
      <c r="H316" s="155"/>
      <c r="I316" s="155"/>
      <c r="J316" s="155"/>
      <c r="K316" s="155"/>
      <c r="L316" s="155"/>
      <c r="M316" s="155"/>
      <c r="N316" s="155"/>
      <c r="O316" s="155"/>
      <c r="P316" s="156"/>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7" customFormat="false" ht="26.25" hidden="false" customHeight="false" outlineLevel="0" collapsed="false">
      <c r="A317" s="141" t="s">
        <v>1402</v>
      </c>
      <c r="B317" s="155" t="n">
        <v>0.89274</v>
      </c>
      <c r="C317" s="155"/>
      <c r="D317" s="155"/>
      <c r="E317" s="155"/>
      <c r="F317" s="155"/>
      <c r="G317" s="155"/>
      <c r="H317" s="155"/>
      <c r="I317" s="155"/>
      <c r="J317" s="155"/>
      <c r="K317" s="155"/>
      <c r="L317" s="155"/>
      <c r="M317" s="155"/>
      <c r="N317" s="155"/>
      <c r="O317" s="155"/>
      <c r="P317" s="156"/>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row>
    <row r="318" customFormat="false" ht="26.25" hidden="false" customHeight="false" outlineLevel="0" collapsed="false">
      <c r="A318" s="141" t="s">
        <v>1403</v>
      </c>
      <c r="B318" s="155"/>
      <c r="C318" s="155"/>
      <c r="D318" s="155"/>
      <c r="E318" s="155"/>
      <c r="F318" s="155"/>
      <c r="G318" s="155"/>
      <c r="H318" s="155"/>
      <c r="I318" s="155"/>
      <c r="J318" s="155"/>
      <c r="K318" s="155"/>
      <c r="L318" s="155"/>
      <c r="M318" s="155"/>
      <c r="N318" s="155"/>
      <c r="O318" s="155"/>
      <c r="P318" s="156"/>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19" customFormat="false" ht="26.25" hidden="false" customHeight="false" outlineLevel="0" collapsed="false">
      <c r="A319" s="141" t="s">
        <v>1404</v>
      </c>
      <c r="B319" s="155" t="n">
        <v>0.84286</v>
      </c>
      <c r="C319" s="155"/>
      <c r="D319" s="155"/>
      <c r="E319" s="155"/>
      <c r="F319" s="155"/>
      <c r="G319" s="155"/>
      <c r="H319" s="155"/>
      <c r="I319" s="155"/>
      <c r="J319" s="155"/>
      <c r="K319" s="155"/>
      <c r="L319" s="155"/>
      <c r="M319" s="155"/>
      <c r="N319" s="155"/>
      <c r="O319" s="155"/>
      <c r="P319" s="156"/>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row>
    <row r="320" customFormat="false" ht="39" hidden="false" customHeight="false" outlineLevel="0" collapsed="false">
      <c r="A320" s="141" t="s">
        <v>1405</v>
      </c>
      <c r="B320" s="155" t="n">
        <v>0.87513</v>
      </c>
      <c r="C320" s="155"/>
      <c r="D320" s="155"/>
      <c r="E320" s="155"/>
      <c r="F320" s="155"/>
      <c r="G320" s="155"/>
      <c r="H320" s="155"/>
      <c r="I320" s="155"/>
      <c r="J320" s="155"/>
      <c r="K320" s="155"/>
      <c r="L320" s="155"/>
      <c r="M320" s="155"/>
      <c r="N320" s="155"/>
      <c r="O320" s="155"/>
      <c r="P320" s="156"/>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row>
    <row r="321" customFormat="false" ht="26.25" hidden="false" customHeight="false" outlineLevel="0" collapsed="false">
      <c r="A321" s="141" t="s">
        <v>1406</v>
      </c>
      <c r="B321" s="155"/>
      <c r="C321" s="155"/>
      <c r="D321" s="155"/>
      <c r="E321" s="155"/>
      <c r="F321" s="155"/>
      <c r="G321" s="155"/>
      <c r="H321" s="155"/>
      <c r="I321" s="155"/>
      <c r="J321" s="155"/>
      <c r="K321" s="155"/>
      <c r="L321" s="155"/>
      <c r="M321" s="155"/>
      <c r="N321" s="155"/>
      <c r="O321" s="155"/>
      <c r="P321" s="156"/>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c r="AMJ321" s="0"/>
    </row>
    <row r="322" customFormat="false" ht="39" hidden="false" customHeight="false" outlineLevel="0" collapsed="false">
      <c r="A322" s="141" t="s">
        <v>1407</v>
      </c>
      <c r="B322" s="155" t="n">
        <v>0.822798596020607</v>
      </c>
      <c r="C322" s="155"/>
      <c r="D322" s="155"/>
      <c r="E322" s="155"/>
      <c r="F322" s="155"/>
      <c r="G322" s="155"/>
      <c r="H322" s="155"/>
      <c r="I322" s="155"/>
      <c r="J322" s="155"/>
      <c r="K322" s="155"/>
      <c r="L322" s="155"/>
      <c r="M322" s="155"/>
      <c r="N322" s="155"/>
      <c r="O322" s="155"/>
      <c r="P322" s="156"/>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row>
    <row r="323" customFormat="false" ht="39" hidden="false" customHeight="false" outlineLevel="0" collapsed="false">
      <c r="A323" s="141" t="s">
        <v>1408</v>
      </c>
      <c r="B323" s="155" t="n">
        <v>0.887426359134269</v>
      </c>
      <c r="C323" s="155"/>
      <c r="D323" s="155"/>
      <c r="E323" s="155"/>
      <c r="F323" s="155"/>
      <c r="G323" s="155"/>
      <c r="H323" s="155"/>
      <c r="I323" s="155"/>
      <c r="J323" s="155"/>
      <c r="K323" s="155"/>
      <c r="L323" s="155"/>
      <c r="M323" s="155"/>
      <c r="N323" s="155"/>
      <c r="O323" s="155"/>
      <c r="P323" s="156"/>
      <c r="Q323" s="0"/>
      <c r="R323" s="0"/>
      <c r="S323" s="0"/>
      <c r="T323" s="0"/>
      <c r="U323" s="0"/>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row>
    <row r="324" customFormat="false" ht="26.25" hidden="false" customHeight="false" outlineLevel="0" collapsed="false">
      <c r="A324" s="141" t="s">
        <v>1409</v>
      </c>
      <c r="B324" s="155"/>
      <c r="C324" s="155"/>
      <c r="D324" s="155"/>
      <c r="E324" s="155"/>
      <c r="F324" s="155"/>
      <c r="G324" s="155" t="n">
        <v>0.932249596122779</v>
      </c>
      <c r="H324" s="155"/>
      <c r="I324" s="155" t="n">
        <v>0.166464155528554</v>
      </c>
      <c r="J324" s="155"/>
      <c r="K324" s="155"/>
      <c r="L324" s="155"/>
      <c r="M324" s="155"/>
      <c r="N324" s="155"/>
      <c r="O324" s="155"/>
      <c r="P324" s="156"/>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customFormat="false" ht="26.25" hidden="false" customHeight="false" outlineLevel="0" collapsed="false">
      <c r="A325" s="141" t="s">
        <v>1410</v>
      </c>
      <c r="B325" s="155" t="n">
        <v>0.881073734284743</v>
      </c>
      <c r="C325" s="155"/>
      <c r="D325" s="155"/>
      <c r="E325" s="155"/>
      <c r="F325" s="155"/>
      <c r="G325" s="155" t="n">
        <v>0.790937178166838</v>
      </c>
      <c r="H325" s="155"/>
      <c r="I325" s="155"/>
      <c r="J325" s="155"/>
      <c r="K325" s="155"/>
      <c r="L325" s="155"/>
      <c r="M325" s="155"/>
      <c r="N325" s="155"/>
      <c r="O325" s="155"/>
      <c r="P325" s="156"/>
      <c r="Q325" s="0"/>
      <c r="R325" s="0"/>
      <c r="S325" s="0"/>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row>
    <row r="326" customFormat="false" ht="15.75" hidden="false" customHeight="false" outlineLevel="0" collapsed="false">
      <c r="A326" s="117" t="s">
        <v>1411</v>
      </c>
      <c r="B326" s="118" t="n">
        <f aca="false">AVERAGE(B308:B325)</f>
        <v>0.942215409937736</v>
      </c>
      <c r="C326" s="118"/>
      <c r="D326" s="118"/>
      <c r="E326" s="118" t="n">
        <f aca="false">AVERAGE(E308:E325)</f>
        <v>7</v>
      </c>
      <c r="F326" s="118"/>
      <c r="G326" s="118" t="n">
        <f aca="false">AVERAGE(G308:G325)</f>
        <v>0.623789782246923</v>
      </c>
      <c r="H326" s="118"/>
      <c r="I326" s="118" t="n">
        <f aca="false">AVERAGE(I308:I325)</f>
        <v>0.268841136836774</v>
      </c>
      <c r="J326" s="118"/>
      <c r="K326" s="118"/>
      <c r="L326" s="118"/>
      <c r="M326" s="118"/>
      <c r="N326" s="118"/>
      <c r="O326" s="118"/>
      <c r="P326" s="119"/>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customFormat="false" ht="15" hidden="false" customHeight="false" outlineLevel="0" collapsed="false">
      <c r="A327" s="109" t="s">
        <v>1412</v>
      </c>
      <c r="B327" s="136"/>
      <c r="C327" s="136"/>
      <c r="D327" s="136"/>
      <c r="E327" s="136"/>
      <c r="F327" s="136"/>
      <c r="G327" s="136"/>
      <c r="H327" s="136"/>
      <c r="I327" s="136"/>
      <c r="J327" s="136"/>
      <c r="K327" s="136"/>
      <c r="L327" s="136"/>
      <c r="M327" s="136"/>
      <c r="N327" s="136"/>
      <c r="O327" s="136"/>
      <c r="P327" s="0"/>
      <c r="Q327" s="0"/>
      <c r="R327" s="0"/>
      <c r="S327" s="0"/>
      <c r="T327" s="0"/>
      <c r="U327" s="0"/>
      <c r="V327" s="0"/>
      <c r="W327" s="0"/>
      <c r="X327" s="0"/>
      <c r="Y327" s="0"/>
      <c r="Z327" s="0"/>
      <c r="AA327" s="0"/>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row>
    <row r="328" customFormat="false" ht="15" hidden="false" customHeight="false" outlineLevel="0" collapsed="false">
      <c r="A328" s="127" t="s">
        <v>1413</v>
      </c>
      <c r="B328" s="0"/>
      <c r="C328" s="0"/>
      <c r="D328" s="0"/>
      <c r="E328" s="0"/>
      <c r="F328" s="0"/>
      <c r="G328" s="0"/>
      <c r="H328" s="0"/>
      <c r="I328" s="0"/>
      <c r="J328" s="0"/>
      <c r="K328" s="0"/>
      <c r="L328" s="0"/>
      <c r="M328" s="0"/>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customFormat="false" ht="39" hidden="false" customHeight="false" outlineLevel="0" collapsed="false">
      <c r="A329" s="109" t="s">
        <v>1414</v>
      </c>
      <c r="B329" s="0"/>
      <c r="C329" s="0"/>
      <c r="D329" s="0"/>
      <c r="E329" s="0"/>
      <c r="F329" s="110" t="n">
        <v>0.88</v>
      </c>
      <c r="G329" s="110" t="n">
        <v>0.861</v>
      </c>
      <c r="H329" s="0"/>
      <c r="I329" s="0"/>
      <c r="J329" s="0"/>
      <c r="K329" s="110" t="n">
        <v>0.7</v>
      </c>
      <c r="L329" s="0"/>
      <c r="M329" s="110" t="n">
        <v>0.57</v>
      </c>
      <c r="N329" s="110" t="n">
        <v>0.88</v>
      </c>
      <c r="O329" s="0"/>
      <c r="P329" s="111" t="n">
        <v>0.5</v>
      </c>
      <c r="Q329" s="0"/>
      <c r="R329" s="0"/>
      <c r="S329" s="0"/>
      <c r="T329" s="0"/>
      <c r="U329" s="0"/>
      <c r="V329" s="0"/>
      <c r="W329" s="0"/>
      <c r="X329" s="0"/>
      <c r="Y329" s="0"/>
      <c r="Z329" s="0"/>
      <c r="AA329" s="0"/>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customFormat="false" ht="26.25" hidden="false" customHeight="false" outlineLevel="0" collapsed="false">
      <c r="A330" s="109" t="s">
        <v>1415</v>
      </c>
      <c r="B330" s="110" t="n">
        <v>0.933</v>
      </c>
      <c r="C330" s="110" t="n">
        <v>0.88</v>
      </c>
      <c r="D330" s="110" t="n">
        <v>0.244</v>
      </c>
      <c r="E330" s="0"/>
      <c r="F330" s="0"/>
      <c r="G330" s="110" t="n">
        <v>0.911</v>
      </c>
      <c r="H330" s="0"/>
      <c r="I330" s="0"/>
      <c r="J330" s="110" t="n">
        <v>0.619</v>
      </c>
      <c r="K330" s="110" t="n">
        <v>0.671</v>
      </c>
      <c r="L330" s="0"/>
      <c r="M330" s="110" t="n">
        <v>0.8</v>
      </c>
      <c r="N330" s="110" t="n">
        <v>0.89</v>
      </c>
      <c r="O330" s="110" t="n">
        <v>0.33</v>
      </c>
      <c r="P330" s="0"/>
      <c r="Q330" s="0"/>
      <c r="R330" s="0"/>
      <c r="S330" s="0"/>
      <c r="T330" s="0"/>
      <c r="U330" s="0"/>
      <c r="V330" s="0"/>
      <c r="W330" s="0"/>
      <c r="X330" s="0"/>
      <c r="Y330" s="0"/>
      <c r="Z330" s="0"/>
      <c r="AA330" s="0"/>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customFormat="false" ht="26.25" hidden="false" customHeight="false" outlineLevel="0" collapsed="false">
      <c r="A331" s="109" t="s">
        <v>1416</v>
      </c>
      <c r="B331" s="110" t="n">
        <v>0.951</v>
      </c>
      <c r="C331" s="110" t="n">
        <v>0.91</v>
      </c>
      <c r="D331" s="110" t="n">
        <v>0.242</v>
      </c>
      <c r="E331" s="0"/>
      <c r="F331" s="0"/>
      <c r="G331" s="110" t="n">
        <v>0.811</v>
      </c>
      <c r="H331" s="0"/>
      <c r="I331" s="0"/>
      <c r="J331" s="110" t="n">
        <v>0.345</v>
      </c>
      <c r="K331" s="110" t="n">
        <v>0.69</v>
      </c>
      <c r="L331" s="0"/>
      <c r="M331" s="110" t="n">
        <v>0.7</v>
      </c>
      <c r="N331" s="110" t="n">
        <v>0.87</v>
      </c>
      <c r="O331" s="110" t="n">
        <v>0.42</v>
      </c>
      <c r="P331" s="111" t="n">
        <v>0.522</v>
      </c>
      <c r="Q331" s="0"/>
      <c r="R331" s="0"/>
      <c r="S331" s="0"/>
      <c r="T331" s="0"/>
      <c r="U331" s="0"/>
      <c r="V331" s="0"/>
      <c r="W331" s="0"/>
      <c r="X331" s="0"/>
      <c r="Y331" s="0"/>
      <c r="Z331" s="0"/>
      <c r="AA331" s="0"/>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customFormat="false" ht="39" hidden="false" customHeight="false" outlineLevel="0" collapsed="false">
      <c r="A332" s="109" t="s">
        <v>1417</v>
      </c>
      <c r="B332" s="0"/>
      <c r="C332" s="0"/>
      <c r="D332" s="0"/>
      <c r="E332" s="24" t="n">
        <v>0.66964392075904</v>
      </c>
      <c r="F332" s="24" t="n">
        <v>0.73116874234005</v>
      </c>
      <c r="G332" s="24" t="n">
        <v>0.799343798052785</v>
      </c>
      <c r="H332" s="5"/>
      <c r="I332" s="24" t="n">
        <v>0.549565390010831</v>
      </c>
      <c r="J332" s="24" t="n">
        <v>0.695894082895487</v>
      </c>
      <c r="K332" s="24" t="n">
        <v>0.548732565054389</v>
      </c>
      <c r="L332" s="24" t="n">
        <v>0.778929241241276</v>
      </c>
      <c r="M332" s="24" t="n">
        <v>0.737501347676353</v>
      </c>
      <c r="N332" s="24" t="n">
        <v>0.636946363031591</v>
      </c>
      <c r="O332" s="5"/>
      <c r="P332" s="24" t="n">
        <v>0.368510657454686</v>
      </c>
      <c r="Q332" s="0"/>
      <c r="R332" s="0"/>
      <c r="S332" s="0"/>
      <c r="T332" s="0"/>
      <c r="U332" s="0"/>
      <c r="V332" s="0"/>
      <c r="W332" s="0"/>
      <c r="X332" s="0"/>
      <c r="Y332" s="0"/>
      <c r="Z332" s="0"/>
      <c r="AA332" s="0"/>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s="0"/>
      <c r="AHI332" s="0"/>
      <c r="AHJ332" s="0"/>
      <c r="AHK332" s="0"/>
      <c r="AHL332" s="0"/>
      <c r="AHM332" s="0"/>
      <c r="AHN332" s="0"/>
      <c r="AHO332" s="0"/>
      <c r="AHP332" s="0"/>
      <c r="AHQ332" s="0"/>
      <c r="AHR332" s="0"/>
      <c r="AHS332" s="0"/>
      <c r="AHT332" s="0"/>
      <c r="AHU332" s="0"/>
      <c r="AHV332" s="0"/>
      <c r="AHW332" s="0"/>
      <c r="AHX332" s="0"/>
      <c r="AHY332" s="0"/>
      <c r="AHZ332" s="0"/>
      <c r="AIA332" s="0"/>
      <c r="AIB332" s="0"/>
      <c r="AIC332" s="0"/>
      <c r="AID332" s="0"/>
      <c r="AIE332" s="0"/>
      <c r="AIF332" s="0"/>
      <c r="AIG332" s="0"/>
      <c r="AIH332" s="0"/>
      <c r="AII332" s="0"/>
      <c r="AIJ332" s="0"/>
      <c r="AIK332" s="0"/>
      <c r="AIL332" s="0"/>
      <c r="AIM332" s="0"/>
      <c r="AIN332" s="0"/>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row>
    <row r="333" customFormat="false" ht="39" hidden="false" customHeight="false" outlineLevel="0" collapsed="false">
      <c r="A333" s="109" t="s">
        <v>1418</v>
      </c>
      <c r="B333" s="24" t="n">
        <v>0.909002895486151</v>
      </c>
      <c r="C333" s="24" t="n">
        <v>0.882117357299273</v>
      </c>
      <c r="D333" s="5"/>
      <c r="E333" s="5"/>
      <c r="F333" s="5"/>
      <c r="G333" s="24" t="n">
        <v>0.921580472153712</v>
      </c>
      <c r="H333" s="5"/>
      <c r="I333" s="5"/>
      <c r="J333" s="5"/>
      <c r="K333" s="24" t="n">
        <v>0.548634463438097</v>
      </c>
      <c r="L333" s="24" t="n">
        <v>0.853770904362719</v>
      </c>
      <c r="M333" s="5"/>
      <c r="N333" s="24" t="n">
        <v>0.594785295512679</v>
      </c>
      <c r="O333" s="24" t="n">
        <v>0.301504487233988</v>
      </c>
      <c r="P333" s="0"/>
      <c r="Q333" s="0"/>
      <c r="R333" s="0"/>
      <c r="S333" s="0"/>
      <c r="T333" s="0"/>
      <c r="U333" s="0"/>
      <c r="V333" s="0"/>
      <c r="W333" s="0"/>
      <c r="X333" s="0"/>
      <c r="Y333" s="0"/>
      <c r="Z333" s="0"/>
      <c r="AA333" s="0"/>
      <c r="AB333" s="0"/>
      <c r="AC333" s="0"/>
      <c r="AD333" s="0"/>
      <c r="AE333" s="0"/>
      <c r="AF333" s="0"/>
      <c r="AG333" s="0"/>
      <c r="AH333" s="0"/>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c r="ABE333" s="0"/>
      <c r="ABF333" s="0"/>
      <c r="ABG333" s="0"/>
      <c r="ABH333" s="0"/>
      <c r="ABI333" s="0"/>
      <c r="ABJ333" s="0"/>
      <c r="ABK333" s="0"/>
      <c r="ABL333" s="0"/>
      <c r="ABM333" s="0"/>
      <c r="ABN333" s="0"/>
      <c r="ABO333" s="0"/>
      <c r="ABP333" s="0"/>
      <c r="ABQ333" s="0"/>
      <c r="ABR333" s="0"/>
      <c r="ABS333" s="0"/>
      <c r="ABT333" s="0"/>
      <c r="ABU333" s="0"/>
      <c r="ABV333" s="0"/>
      <c r="ABW333" s="0"/>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customFormat="false" ht="26.25" hidden="false" customHeight="false" outlineLevel="0" collapsed="false">
      <c r="A334" s="109" t="s">
        <v>1419</v>
      </c>
      <c r="B334" s="24" t="n">
        <v>0.949183435141617</v>
      </c>
      <c r="C334" s="24" t="n">
        <v>0.834964300218982</v>
      </c>
      <c r="D334" s="5"/>
      <c r="E334" s="5"/>
      <c r="F334" s="5"/>
      <c r="G334" s="24" t="n">
        <v>0.677107123951857</v>
      </c>
      <c r="H334" s="5"/>
      <c r="I334" s="5"/>
      <c r="J334" s="5"/>
      <c r="K334" s="24" t="n">
        <v>0.47839370617265</v>
      </c>
      <c r="L334" s="24" t="n">
        <v>0.617731812979706</v>
      </c>
      <c r="M334" s="24" t="n">
        <v>0.301162528250952</v>
      </c>
      <c r="N334" s="24" t="n">
        <v>0.57019133945998</v>
      </c>
      <c r="O334" s="24" t="n">
        <v>0.253332382905298</v>
      </c>
      <c r="P334" s="5"/>
      <c r="Q334" s="0"/>
      <c r="R334" s="0"/>
      <c r="S334" s="0"/>
      <c r="T334" s="0"/>
      <c r="U334" s="0"/>
      <c r="V334" s="0"/>
      <c r="W334" s="0"/>
      <c r="X334" s="0"/>
      <c r="Y334" s="0"/>
      <c r="Z334" s="0"/>
      <c r="AA334" s="0"/>
      <c r="AB334" s="0"/>
      <c r="AC334" s="0"/>
      <c r="AD334" s="0"/>
      <c r="AE334" s="0"/>
      <c r="AF334" s="0"/>
      <c r="AG334" s="0"/>
      <c r="AH334" s="0"/>
      <c r="AI334" s="0"/>
      <c r="AJ334" s="0"/>
      <c r="AK334" s="0"/>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c r="HC334" s="0"/>
      <c r="HD334" s="0"/>
      <c r="HE334" s="0"/>
      <c r="HF334" s="0"/>
      <c r="HG334" s="0"/>
      <c r="HH334" s="0"/>
      <c r="HI334" s="0"/>
      <c r="HJ334" s="0"/>
      <c r="HK334" s="0"/>
      <c r="HL334" s="0"/>
      <c r="HM334" s="0"/>
      <c r="HN334" s="0"/>
      <c r="HO334" s="0"/>
      <c r="HP334" s="0"/>
      <c r="HQ334" s="0"/>
      <c r="HR334" s="0"/>
      <c r="HS334" s="0"/>
      <c r="HT334" s="0"/>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c r="RS334" s="0"/>
      <c r="RT334" s="0"/>
      <c r="RU334" s="0"/>
      <c r="RV334" s="0"/>
      <c r="RW334" s="0"/>
      <c r="RX334" s="0"/>
      <c r="RY334" s="0"/>
      <c r="RZ334" s="0"/>
      <c r="SA334" s="0"/>
      <c r="SB334" s="0"/>
      <c r="SC334" s="0"/>
      <c r="SD334" s="0"/>
      <c r="SE334" s="0"/>
      <c r="SF334" s="0"/>
      <c r="SG334" s="0"/>
      <c r="SH334" s="0"/>
      <c r="SI334" s="0"/>
      <c r="SJ334" s="0"/>
      <c r="SK334" s="0"/>
      <c r="SL334" s="0"/>
      <c r="SM334" s="0"/>
      <c r="SN334" s="0"/>
      <c r="SO334" s="0"/>
      <c r="SP334" s="0"/>
      <c r="SQ334" s="0"/>
      <c r="SR334" s="0"/>
      <c r="SS334" s="0"/>
      <c r="ST334" s="0"/>
      <c r="SU334" s="0"/>
      <c r="SV334" s="0"/>
      <c r="SW334" s="0"/>
      <c r="SX334" s="0"/>
      <c r="SY334" s="0"/>
      <c r="SZ334" s="0"/>
      <c r="TA334" s="0"/>
      <c r="TB334" s="0"/>
      <c r="TC334" s="0"/>
      <c r="TD334" s="0"/>
      <c r="TE334" s="0"/>
      <c r="TF334" s="0"/>
      <c r="TG334" s="0"/>
      <c r="TH334" s="0"/>
      <c r="TI334" s="0"/>
      <c r="TJ334" s="0"/>
      <c r="TK334" s="0"/>
      <c r="TL334" s="0"/>
      <c r="TM334" s="0"/>
      <c r="TN334" s="0"/>
      <c r="TO334" s="0"/>
      <c r="TP334" s="0"/>
      <c r="TQ334" s="0"/>
      <c r="TR334" s="0"/>
      <c r="TS334" s="0"/>
      <c r="TT334" s="0"/>
      <c r="TU334" s="0"/>
      <c r="TV334" s="0"/>
      <c r="TW334" s="0"/>
      <c r="TX334" s="0"/>
      <c r="TY334" s="0"/>
      <c r="TZ334" s="0"/>
      <c r="UA334" s="0"/>
      <c r="UB334" s="0"/>
      <c r="UC334" s="0"/>
      <c r="UD334" s="0"/>
      <c r="UE334" s="0"/>
      <c r="UF334" s="0"/>
      <c r="UG334" s="0"/>
      <c r="UH334" s="0"/>
      <c r="UI334" s="0"/>
      <c r="UJ334" s="0"/>
      <c r="UK334" s="0"/>
      <c r="UL334" s="0"/>
      <c r="UM334" s="0"/>
      <c r="UN334" s="0"/>
      <c r="UO334" s="0"/>
      <c r="UP334" s="0"/>
      <c r="UQ334" s="0"/>
      <c r="UR334" s="0"/>
      <c r="US334" s="0"/>
      <c r="UT334" s="0"/>
      <c r="UU334" s="0"/>
      <c r="UV334" s="0"/>
      <c r="UW334" s="0"/>
      <c r="UX334" s="0"/>
      <c r="UY334" s="0"/>
      <c r="UZ334" s="0"/>
      <c r="VA334" s="0"/>
      <c r="VB334" s="0"/>
      <c r="VC334" s="0"/>
      <c r="VD334" s="0"/>
      <c r="VE334" s="0"/>
      <c r="VF334" s="0"/>
      <c r="VG334" s="0"/>
      <c r="VH334" s="0"/>
      <c r="VI334" s="0"/>
      <c r="VJ334" s="0"/>
      <c r="VK334" s="0"/>
      <c r="VL334" s="0"/>
      <c r="VM334" s="0"/>
      <c r="VN334" s="0"/>
      <c r="VO334" s="0"/>
      <c r="VP334" s="0"/>
      <c r="VQ334" s="0"/>
      <c r="VR334" s="0"/>
      <c r="VS334" s="0"/>
      <c r="VT334" s="0"/>
      <c r="VU334" s="0"/>
      <c r="VV334" s="0"/>
      <c r="VW334" s="0"/>
      <c r="VX334" s="0"/>
      <c r="VY334" s="0"/>
      <c r="VZ334" s="0"/>
      <c r="WA334" s="0"/>
      <c r="WB334" s="0"/>
      <c r="WC334" s="0"/>
      <c r="WD334" s="0"/>
      <c r="WE334" s="0"/>
      <c r="WF334" s="0"/>
      <c r="WG334" s="0"/>
      <c r="WH334" s="0"/>
      <c r="WI334" s="0"/>
      <c r="WJ334" s="0"/>
      <c r="WK334" s="0"/>
      <c r="WL334" s="0"/>
      <c r="WM334" s="0"/>
      <c r="WN334" s="0"/>
      <c r="WO334" s="0"/>
      <c r="WP334" s="0"/>
      <c r="WQ334" s="0"/>
      <c r="WR334" s="0"/>
      <c r="WS334" s="0"/>
      <c r="WT334" s="0"/>
      <c r="WU334" s="0"/>
      <c r="WV334" s="0"/>
      <c r="WW334" s="0"/>
      <c r="WX334" s="0"/>
      <c r="WY334" s="0"/>
      <c r="WZ334" s="0"/>
      <c r="XA334" s="0"/>
      <c r="XB334" s="0"/>
      <c r="XC334" s="0"/>
      <c r="XD334" s="0"/>
      <c r="XE334" s="0"/>
      <c r="XF334" s="0"/>
      <c r="XG334" s="0"/>
      <c r="XH334" s="0"/>
      <c r="XI334" s="0"/>
      <c r="XJ334" s="0"/>
      <c r="XK334" s="0"/>
      <c r="XL334" s="0"/>
      <c r="XM334" s="0"/>
      <c r="XN334" s="0"/>
      <c r="XO334" s="0"/>
      <c r="XP334" s="0"/>
      <c r="XQ334" s="0"/>
      <c r="XR334" s="0"/>
      <c r="XS334" s="0"/>
      <c r="XT334" s="0"/>
      <c r="XU334" s="0"/>
      <c r="XV334" s="0"/>
      <c r="XW334" s="0"/>
      <c r="XX334" s="0"/>
      <c r="XY334" s="0"/>
      <c r="XZ334" s="0"/>
      <c r="YA334" s="0"/>
      <c r="YB334" s="0"/>
      <c r="YC334" s="0"/>
      <c r="YD334" s="0"/>
      <c r="YE334" s="0"/>
      <c r="YF334" s="0"/>
      <c r="YG334" s="0"/>
      <c r="YH334" s="0"/>
      <c r="YI334" s="0"/>
      <c r="YJ334" s="0"/>
      <c r="YK334" s="0"/>
      <c r="YL334" s="0"/>
      <c r="YM334" s="0"/>
      <c r="YN334" s="0"/>
      <c r="YO334" s="0"/>
      <c r="YP334" s="0"/>
      <c r="YQ334" s="0"/>
      <c r="YR334" s="0"/>
      <c r="YS334" s="0"/>
      <c r="YT334" s="0"/>
      <c r="YU334" s="0"/>
      <c r="YV334" s="0"/>
      <c r="YW334" s="0"/>
      <c r="YX334" s="0"/>
      <c r="YY334" s="0"/>
      <c r="YZ334" s="0"/>
      <c r="ZA334" s="0"/>
      <c r="ZB334" s="0"/>
      <c r="ZC334" s="0"/>
      <c r="ZD334" s="0"/>
      <c r="ZE334" s="0"/>
      <c r="ZF334" s="0"/>
      <c r="ZG334" s="0"/>
      <c r="ZH334" s="0"/>
      <c r="ZI334" s="0"/>
      <c r="ZJ334" s="0"/>
      <c r="ZK334" s="0"/>
      <c r="ZL334" s="0"/>
      <c r="ZM334" s="0"/>
      <c r="ZN334" s="0"/>
      <c r="ZO334" s="0"/>
      <c r="ZP334" s="0"/>
      <c r="ZQ334" s="0"/>
      <c r="ZR334" s="0"/>
      <c r="ZS334" s="0"/>
      <c r="ZT334" s="0"/>
      <c r="ZU334" s="0"/>
      <c r="ZV334" s="0"/>
      <c r="ZW334" s="0"/>
      <c r="ZX334" s="0"/>
      <c r="ZY334" s="0"/>
      <c r="ZZ334" s="0"/>
      <c r="AAA334" s="0"/>
      <c r="AAB334" s="0"/>
      <c r="AAC334" s="0"/>
      <c r="AAD334" s="0"/>
      <c r="AAE334" s="0"/>
      <c r="AAF334" s="0"/>
      <c r="AAG334" s="0"/>
      <c r="AAH334" s="0"/>
      <c r="AAI334" s="0"/>
      <c r="AAJ334" s="0"/>
      <c r="AAK334" s="0"/>
      <c r="AAL334" s="0"/>
      <c r="AAM334" s="0"/>
      <c r="AAN334" s="0"/>
      <c r="AAO334" s="0"/>
      <c r="AAP334" s="0"/>
      <c r="AAQ334" s="0"/>
      <c r="AAR334" s="0"/>
      <c r="AAS334" s="0"/>
      <c r="AAT334" s="0"/>
      <c r="AAU334" s="0"/>
      <c r="AAV334" s="0"/>
      <c r="AAW334" s="0"/>
      <c r="AAX334" s="0"/>
      <c r="AAY334" s="0"/>
      <c r="AAZ334" s="0"/>
      <c r="ABA334" s="0"/>
      <c r="ABB334" s="0"/>
      <c r="ABC334" s="0"/>
      <c r="ABD334" s="0"/>
      <c r="ABE334" s="0"/>
      <c r="ABF334" s="0"/>
      <c r="ABG334" s="0"/>
      <c r="ABH334" s="0"/>
      <c r="ABI334" s="0"/>
      <c r="ABJ334" s="0"/>
      <c r="ABK334" s="0"/>
      <c r="ABL334" s="0"/>
      <c r="ABM334" s="0"/>
      <c r="ABN334" s="0"/>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s="0"/>
      <c r="AHI334" s="0"/>
      <c r="AHJ334" s="0"/>
      <c r="AHK334" s="0"/>
      <c r="AHL334" s="0"/>
      <c r="AHM334" s="0"/>
      <c r="AHN334" s="0"/>
      <c r="AHO334" s="0"/>
      <c r="AHP334" s="0"/>
      <c r="AHQ334" s="0"/>
      <c r="AHR334" s="0"/>
      <c r="AHS334" s="0"/>
      <c r="AHT334" s="0"/>
      <c r="AHU334" s="0"/>
      <c r="AHV334" s="0"/>
      <c r="AHW334" s="0"/>
      <c r="AHX334" s="0"/>
      <c r="AHY334" s="0"/>
      <c r="AHZ334" s="0"/>
      <c r="AIA334" s="0"/>
      <c r="AIB334" s="0"/>
      <c r="AIC334" s="0"/>
      <c r="AID334" s="0"/>
      <c r="AIE334" s="0"/>
      <c r="AIF334" s="0"/>
      <c r="AIG334" s="0"/>
      <c r="AIH334" s="0"/>
      <c r="AII334" s="0"/>
      <c r="AIJ334" s="0"/>
      <c r="AIK334" s="0"/>
      <c r="AIL334" s="0"/>
      <c r="AIM334" s="0"/>
      <c r="AIN334" s="0"/>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row>
    <row r="335" customFormat="false" ht="15" hidden="false" customHeight="false" outlineLevel="0" collapsed="false">
      <c r="A335" s="157" t="s">
        <v>1420</v>
      </c>
      <c r="B335" s="154" t="n">
        <v>0.0264</v>
      </c>
      <c r="C335" s="154" t="n">
        <v>0.00539999999999996</v>
      </c>
      <c r="D335" s="154" t="n">
        <v>0.0696</v>
      </c>
      <c r="E335" s="154" t="n">
        <v>0.309</v>
      </c>
      <c r="F335" s="154" t="n">
        <v>0.057</v>
      </c>
      <c r="G335" s="154" t="n">
        <v>0.08</v>
      </c>
      <c r="H335" s="154" t="n">
        <v>0.0647</v>
      </c>
      <c r="I335" s="154" t="n">
        <v>0.334</v>
      </c>
      <c r="J335" s="154" t="n">
        <v>0.163</v>
      </c>
      <c r="K335" s="154" t="n">
        <v>0.0476</v>
      </c>
      <c r="L335" s="154" t="n">
        <v>0.0369</v>
      </c>
      <c r="M335" s="154" t="n">
        <v>0.156</v>
      </c>
      <c r="N335" s="154" t="n">
        <v>0.00149999999999995</v>
      </c>
      <c r="O335" s="154" t="n">
        <v>0.0723</v>
      </c>
      <c r="P335" s="154" t="n">
        <v>0.078</v>
      </c>
      <c r="Q335" s="0"/>
      <c r="R335" s="0"/>
      <c r="S335" s="0"/>
      <c r="T335" s="0"/>
      <c r="U335" s="0"/>
      <c r="V335" s="0"/>
      <c r="W335" s="0"/>
      <c r="X335" s="0"/>
      <c r="Y335" s="0"/>
      <c r="Z335" s="0"/>
      <c r="AA335" s="0"/>
      <c r="AB335" s="0"/>
      <c r="AC335" s="0"/>
      <c r="AD335" s="0"/>
      <c r="AE335" s="0"/>
      <c r="AF335" s="0"/>
      <c r="AG335" s="0"/>
      <c r="AH335" s="0"/>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s="0"/>
      <c r="AHI335" s="0"/>
      <c r="AHJ335" s="0"/>
      <c r="AHK335" s="0"/>
      <c r="AHL335" s="0"/>
      <c r="AHM335" s="0"/>
      <c r="AHN335" s="0"/>
      <c r="AHO335" s="0"/>
      <c r="AHP335" s="0"/>
      <c r="AHQ335" s="0"/>
      <c r="AHR335" s="0"/>
      <c r="AHS335" s="0"/>
      <c r="AHT335" s="0"/>
      <c r="AHU335" s="0"/>
      <c r="AHV335" s="0"/>
      <c r="AHW335" s="0"/>
      <c r="AHX335" s="0"/>
      <c r="AHY335" s="0"/>
      <c r="AHZ335" s="0"/>
      <c r="AIA335" s="0"/>
      <c r="AIB335" s="0"/>
      <c r="AIC335" s="0"/>
      <c r="AID335" s="0"/>
      <c r="AIE335" s="0"/>
      <c r="AIF335" s="0"/>
      <c r="AIG335" s="0"/>
      <c r="AIH335" s="0"/>
      <c r="AII335" s="0"/>
      <c r="AIJ335" s="0"/>
      <c r="AIK335" s="0"/>
      <c r="AIL335" s="0"/>
      <c r="AIM335" s="0"/>
      <c r="AIN335" s="0"/>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row>
    <row r="336" customFormat="false" ht="15" hidden="false" customHeight="false" outlineLevel="0" collapsed="false">
      <c r="A336" s="157" t="s">
        <v>1421</v>
      </c>
      <c r="B336" s="154" t="n">
        <v>0.1317</v>
      </c>
      <c r="C336" s="154" t="n">
        <v>0.00119999999999998</v>
      </c>
      <c r="D336" s="154" t="n">
        <v>0.117</v>
      </c>
      <c r="E336" s="154"/>
      <c r="F336" s="154" t="n">
        <v>0.79</v>
      </c>
      <c r="G336" s="154" t="n">
        <v>0.49</v>
      </c>
      <c r="H336" s="154" t="n">
        <v>0.1924</v>
      </c>
      <c r="I336" s="154" t="n">
        <v>0.603</v>
      </c>
      <c r="J336" s="154" t="n">
        <v>0.373</v>
      </c>
      <c r="K336" s="154" t="n">
        <v>0.3539</v>
      </c>
      <c r="L336" s="154" t="n">
        <v>0.0385</v>
      </c>
      <c r="M336" s="154" t="n">
        <v>0.671</v>
      </c>
      <c r="N336" s="154" t="n">
        <v>0.0172</v>
      </c>
      <c r="O336" s="154" t="n">
        <v>0.1189</v>
      </c>
      <c r="P336" s="154" t="n">
        <v>0.5043</v>
      </c>
      <c r="Q336" s="0"/>
      <c r="R336" s="15"/>
      <c r="S336" s="5"/>
      <c r="T336" s="0"/>
      <c r="U336" s="0"/>
      <c r="V336" s="0"/>
      <c r="W336" s="0"/>
      <c r="X336" s="0"/>
      <c r="Y336" s="0"/>
      <c r="Z336" s="0"/>
      <c r="AA336" s="0"/>
      <c r="AB336" s="0"/>
      <c r="AC336" s="0"/>
      <c r="AD336" s="0"/>
      <c r="AE336" s="0"/>
      <c r="AF336" s="0"/>
      <c r="AG336" s="0"/>
      <c r="AH336" s="0"/>
      <c r="AI336" s="0"/>
      <c r="AJ336" s="0"/>
      <c r="AK336" s="0"/>
      <c r="AL336" s="0"/>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c r="BM336" s="0"/>
      <c r="BN336" s="0"/>
      <c r="BO336" s="0"/>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c r="IW336" s="0"/>
      <c r="IX336" s="0"/>
      <c r="IY336" s="0"/>
      <c r="IZ336" s="0"/>
      <c r="JA336" s="0"/>
      <c r="JB336" s="0"/>
      <c r="JC336" s="0"/>
      <c r="JD336" s="0"/>
      <c r="JE336" s="0"/>
      <c r="JF336" s="0"/>
      <c r="JG336" s="0"/>
      <c r="JH336" s="0"/>
      <c r="JI336" s="0"/>
      <c r="JJ336" s="0"/>
      <c r="JK336" s="0"/>
      <c r="JL336" s="0"/>
      <c r="JM336" s="0"/>
      <c r="JN336" s="0"/>
      <c r="JO336" s="0"/>
      <c r="JP336" s="0"/>
      <c r="JQ336" s="0"/>
      <c r="JR336" s="0"/>
      <c r="JS336" s="0"/>
      <c r="JT336" s="0"/>
      <c r="JU336" s="0"/>
      <c r="JV336" s="0"/>
      <c r="JW336" s="0"/>
      <c r="JX336" s="0"/>
      <c r="JY336" s="0"/>
      <c r="JZ336" s="0"/>
      <c r="KA336" s="0"/>
      <c r="KB336" s="0"/>
      <c r="KC336" s="0"/>
      <c r="KD336" s="0"/>
      <c r="KE336" s="0"/>
      <c r="KF336" s="0"/>
      <c r="KG336" s="0"/>
      <c r="KH336" s="0"/>
      <c r="KI336" s="0"/>
      <c r="KJ336" s="0"/>
      <c r="KK336" s="0"/>
      <c r="KL336" s="0"/>
      <c r="KM336" s="0"/>
      <c r="KN336" s="0"/>
      <c r="KO336" s="0"/>
      <c r="KP336" s="0"/>
      <c r="KQ336" s="0"/>
      <c r="KR336" s="0"/>
      <c r="KS336" s="0"/>
      <c r="KT336" s="0"/>
      <c r="KU336" s="0"/>
      <c r="KV336" s="0"/>
      <c r="KW336" s="0"/>
      <c r="KX336" s="0"/>
      <c r="KY336" s="0"/>
      <c r="KZ336" s="0"/>
      <c r="LA336" s="0"/>
      <c r="LB336" s="0"/>
      <c r="LC336" s="0"/>
      <c r="LD336" s="0"/>
      <c r="LE336" s="0"/>
      <c r="LF336" s="0"/>
      <c r="LG336" s="0"/>
      <c r="LH336" s="0"/>
      <c r="LI336" s="0"/>
      <c r="LJ336" s="0"/>
      <c r="LK336" s="0"/>
      <c r="LL336" s="0"/>
      <c r="LM336" s="0"/>
      <c r="LN336" s="0"/>
      <c r="LO336" s="0"/>
      <c r="LP336" s="0"/>
      <c r="LQ336" s="0"/>
      <c r="LR336" s="0"/>
      <c r="LS336" s="0"/>
      <c r="LT336" s="0"/>
      <c r="LU336" s="0"/>
      <c r="LV336" s="0"/>
      <c r="LW336" s="0"/>
      <c r="LX336" s="0"/>
      <c r="LY336" s="0"/>
      <c r="LZ336" s="0"/>
      <c r="MA336" s="0"/>
      <c r="MB336" s="0"/>
      <c r="MC336" s="0"/>
      <c r="MD336" s="0"/>
      <c r="ME336" s="0"/>
      <c r="MF336" s="0"/>
      <c r="MG336" s="0"/>
      <c r="MH336" s="0"/>
      <c r="MI336" s="0"/>
      <c r="MJ336" s="0"/>
      <c r="MK336" s="0"/>
      <c r="ML336" s="0"/>
      <c r="MM336" s="0"/>
      <c r="MN336" s="0"/>
      <c r="MO336" s="0"/>
      <c r="MP336" s="0"/>
      <c r="MQ336" s="0"/>
      <c r="MR336" s="0"/>
      <c r="MS336" s="0"/>
      <c r="MT336" s="0"/>
      <c r="MU336" s="0"/>
      <c r="MV336" s="0"/>
      <c r="MW336" s="0"/>
      <c r="MX336" s="0"/>
      <c r="MY336" s="0"/>
      <c r="MZ336" s="0"/>
      <c r="NA336" s="0"/>
      <c r="NB336" s="0"/>
      <c r="NC336" s="0"/>
      <c r="ND336" s="0"/>
      <c r="NE336" s="0"/>
      <c r="NF336" s="0"/>
      <c r="NG336" s="0"/>
      <c r="NH336" s="0"/>
      <c r="NI336" s="0"/>
      <c r="NJ336" s="0"/>
      <c r="NK336" s="0"/>
      <c r="NL336" s="0"/>
      <c r="NM336" s="0"/>
      <c r="NN336" s="0"/>
      <c r="NO336" s="0"/>
      <c r="NP336" s="0"/>
      <c r="NQ336" s="0"/>
      <c r="NR336" s="0"/>
      <c r="NS336" s="0"/>
      <c r="NT336" s="0"/>
      <c r="NU336" s="0"/>
      <c r="NV336" s="0"/>
      <c r="NW336" s="0"/>
      <c r="NX336" s="0"/>
      <c r="NY336" s="0"/>
      <c r="NZ336" s="0"/>
      <c r="OA336" s="0"/>
      <c r="OB336" s="0"/>
      <c r="OC336" s="0"/>
      <c r="OD336" s="0"/>
      <c r="OE336" s="0"/>
      <c r="OF336" s="0"/>
      <c r="OG336" s="0"/>
      <c r="OH336" s="0"/>
      <c r="OI336" s="0"/>
      <c r="OJ336" s="0"/>
      <c r="OK336" s="0"/>
      <c r="OL336" s="0"/>
      <c r="OM336" s="0"/>
      <c r="ON336" s="0"/>
      <c r="OO336" s="0"/>
      <c r="OP336" s="0"/>
      <c r="OQ336" s="0"/>
      <c r="OR336" s="0"/>
      <c r="OS336" s="0"/>
      <c r="OT336" s="0"/>
      <c r="OU336" s="0"/>
      <c r="OV336" s="0"/>
      <c r="OW336" s="0"/>
      <c r="OX336" s="0"/>
      <c r="OY336" s="0"/>
      <c r="OZ336" s="0"/>
      <c r="PA336" s="0"/>
      <c r="PB336" s="0"/>
      <c r="PC336" s="0"/>
      <c r="PD336" s="0"/>
      <c r="PE336" s="0"/>
      <c r="PF336" s="0"/>
      <c r="PG336" s="0"/>
      <c r="PH336" s="0"/>
      <c r="PI336" s="0"/>
      <c r="PJ336" s="0"/>
      <c r="PK336" s="0"/>
      <c r="PL336" s="0"/>
      <c r="PM336" s="0"/>
      <c r="PN336" s="0"/>
      <c r="PO336" s="0"/>
      <c r="PP336" s="0"/>
      <c r="PQ336" s="0"/>
      <c r="PR336" s="0"/>
      <c r="PS336" s="0"/>
      <c r="PT336" s="0"/>
      <c r="PU336" s="0"/>
      <c r="PV336" s="0"/>
      <c r="PW336" s="0"/>
      <c r="PX336" s="0"/>
      <c r="PY336" s="0"/>
      <c r="PZ336" s="0"/>
      <c r="QA336" s="0"/>
      <c r="QB336" s="0"/>
      <c r="QC336" s="0"/>
      <c r="QD336" s="0"/>
      <c r="QE336" s="0"/>
      <c r="QF336" s="0"/>
      <c r="QG336" s="0"/>
      <c r="QH336" s="0"/>
      <c r="QI336" s="0"/>
      <c r="QJ336" s="0"/>
      <c r="QK336" s="0"/>
      <c r="QL336" s="0"/>
      <c r="QM336" s="0"/>
      <c r="QN336" s="0"/>
      <c r="QO336" s="0"/>
      <c r="QP336" s="0"/>
      <c r="QQ336" s="0"/>
      <c r="QR336" s="0"/>
      <c r="QS336" s="0"/>
      <c r="QT336" s="0"/>
      <c r="QU336" s="0"/>
      <c r="QV336" s="0"/>
      <c r="QW336" s="0"/>
      <c r="QX336" s="0"/>
      <c r="QY336" s="0"/>
      <c r="QZ336" s="0"/>
      <c r="RA336" s="0"/>
      <c r="RB336" s="0"/>
      <c r="RC336" s="0"/>
      <c r="RD336" s="0"/>
      <c r="RE336" s="0"/>
      <c r="RF336" s="0"/>
      <c r="RG336" s="0"/>
      <c r="RH336" s="0"/>
      <c r="RI336" s="0"/>
      <c r="RJ336" s="0"/>
      <c r="RK336" s="0"/>
      <c r="RL336" s="0"/>
      <c r="RM336" s="0"/>
      <c r="RN336" s="0"/>
      <c r="RO336" s="0"/>
      <c r="RP336" s="0"/>
      <c r="RQ336" s="0"/>
      <c r="RR336" s="0"/>
      <c r="RS336" s="0"/>
      <c r="RT336" s="0"/>
      <c r="RU336" s="0"/>
      <c r="RV336" s="0"/>
      <c r="RW336" s="0"/>
      <c r="RX336" s="0"/>
      <c r="RY336" s="0"/>
      <c r="RZ336" s="0"/>
      <c r="SA336" s="0"/>
      <c r="SB336" s="0"/>
      <c r="SC336" s="0"/>
      <c r="SD336" s="0"/>
      <c r="SE336" s="0"/>
      <c r="SF336" s="0"/>
      <c r="SG336" s="0"/>
      <c r="SH336" s="0"/>
      <c r="SI336" s="0"/>
      <c r="SJ336" s="0"/>
      <c r="SK336" s="0"/>
      <c r="SL336" s="0"/>
      <c r="SM336" s="0"/>
      <c r="SN336" s="0"/>
      <c r="SO336" s="0"/>
      <c r="SP336" s="0"/>
      <c r="SQ336" s="0"/>
      <c r="SR336" s="0"/>
      <c r="SS336" s="0"/>
      <c r="ST336" s="0"/>
      <c r="SU336" s="0"/>
      <c r="SV336" s="0"/>
      <c r="SW336" s="0"/>
      <c r="SX336" s="0"/>
      <c r="SY336" s="0"/>
      <c r="SZ336" s="0"/>
      <c r="TA336" s="0"/>
      <c r="TB336" s="0"/>
      <c r="TC336" s="0"/>
      <c r="TD336" s="0"/>
      <c r="TE336" s="0"/>
      <c r="TF336" s="0"/>
      <c r="TG336" s="0"/>
      <c r="TH336" s="0"/>
      <c r="TI336" s="0"/>
      <c r="TJ336" s="0"/>
      <c r="TK336" s="0"/>
      <c r="TL336" s="0"/>
      <c r="TM336" s="0"/>
      <c r="TN336" s="0"/>
      <c r="TO336" s="0"/>
      <c r="TP336" s="0"/>
      <c r="TQ336" s="0"/>
      <c r="TR336" s="0"/>
      <c r="TS336" s="0"/>
      <c r="TT336" s="0"/>
      <c r="TU336" s="0"/>
      <c r="TV336" s="0"/>
      <c r="TW336" s="0"/>
      <c r="TX336" s="0"/>
      <c r="TY336" s="0"/>
      <c r="TZ336" s="0"/>
      <c r="UA336" s="0"/>
      <c r="UB336" s="0"/>
      <c r="UC336" s="0"/>
      <c r="UD336" s="0"/>
      <c r="UE336" s="0"/>
      <c r="UF336" s="0"/>
      <c r="UG336" s="0"/>
      <c r="UH336" s="0"/>
      <c r="UI336" s="0"/>
      <c r="UJ336" s="0"/>
      <c r="UK336" s="0"/>
      <c r="UL336" s="0"/>
      <c r="UM336" s="0"/>
      <c r="UN336" s="0"/>
      <c r="UO336" s="0"/>
      <c r="UP336" s="0"/>
      <c r="UQ336" s="0"/>
      <c r="UR336" s="0"/>
      <c r="US336" s="0"/>
      <c r="UT336" s="0"/>
      <c r="UU336" s="0"/>
      <c r="UV336" s="0"/>
      <c r="UW336" s="0"/>
      <c r="UX336" s="0"/>
      <c r="UY336" s="0"/>
      <c r="UZ336" s="0"/>
      <c r="VA336" s="0"/>
      <c r="VB336" s="0"/>
      <c r="VC336" s="0"/>
      <c r="VD336" s="0"/>
      <c r="VE336" s="0"/>
      <c r="VF336" s="0"/>
      <c r="VG336" s="0"/>
      <c r="VH336" s="0"/>
      <c r="VI336" s="0"/>
      <c r="VJ336" s="0"/>
      <c r="VK336" s="0"/>
      <c r="VL336" s="0"/>
      <c r="VM336" s="0"/>
      <c r="VN336" s="0"/>
      <c r="VO336" s="0"/>
      <c r="VP336" s="0"/>
      <c r="VQ336" s="0"/>
      <c r="VR336" s="0"/>
      <c r="VS336" s="0"/>
      <c r="VT336" s="0"/>
      <c r="VU336" s="0"/>
      <c r="VV336" s="0"/>
      <c r="VW336" s="0"/>
      <c r="VX336" s="0"/>
      <c r="VY336" s="0"/>
      <c r="VZ336" s="0"/>
      <c r="WA336" s="0"/>
      <c r="WB336" s="0"/>
      <c r="WC336" s="0"/>
      <c r="WD336" s="0"/>
      <c r="WE336" s="0"/>
      <c r="WF336" s="0"/>
      <c r="WG336" s="0"/>
      <c r="WH336" s="0"/>
      <c r="WI336" s="0"/>
      <c r="WJ336" s="0"/>
      <c r="WK336" s="0"/>
      <c r="WL336" s="0"/>
      <c r="WM336" s="0"/>
      <c r="WN336" s="0"/>
      <c r="WO336" s="0"/>
      <c r="WP336" s="0"/>
      <c r="WQ336" s="0"/>
      <c r="WR336" s="0"/>
      <c r="WS336" s="0"/>
      <c r="WT336" s="0"/>
      <c r="WU336" s="0"/>
      <c r="WV336" s="0"/>
      <c r="WW336" s="0"/>
      <c r="WX336" s="0"/>
      <c r="WY336" s="0"/>
      <c r="WZ336" s="0"/>
      <c r="XA336" s="0"/>
      <c r="XB336" s="0"/>
      <c r="XC336" s="0"/>
      <c r="XD336" s="0"/>
      <c r="XE336" s="0"/>
      <c r="XF336" s="0"/>
      <c r="XG336" s="0"/>
      <c r="XH336" s="0"/>
      <c r="XI336" s="0"/>
      <c r="XJ336" s="0"/>
      <c r="XK336" s="0"/>
      <c r="XL336" s="0"/>
      <c r="XM336" s="0"/>
      <c r="XN336" s="0"/>
      <c r="XO336" s="0"/>
      <c r="XP336" s="0"/>
      <c r="XQ336" s="0"/>
      <c r="XR336" s="0"/>
      <c r="XS336" s="0"/>
      <c r="XT336" s="0"/>
      <c r="XU336" s="0"/>
      <c r="XV336" s="0"/>
      <c r="XW336" s="0"/>
      <c r="XX336" s="0"/>
      <c r="XY336" s="0"/>
      <c r="XZ336" s="0"/>
      <c r="YA336" s="0"/>
      <c r="YB336" s="0"/>
      <c r="YC336" s="0"/>
      <c r="YD336" s="0"/>
      <c r="YE336" s="0"/>
      <c r="YF336" s="0"/>
      <c r="YG336" s="0"/>
      <c r="YH336" s="0"/>
      <c r="YI336" s="0"/>
      <c r="YJ336" s="0"/>
      <c r="YK336" s="0"/>
      <c r="YL336" s="0"/>
      <c r="YM336" s="0"/>
      <c r="YN336" s="0"/>
      <c r="YO336" s="0"/>
      <c r="YP336" s="0"/>
      <c r="YQ336" s="0"/>
      <c r="YR336" s="0"/>
      <c r="YS336" s="0"/>
      <c r="YT336" s="0"/>
      <c r="YU336" s="0"/>
      <c r="YV336" s="0"/>
      <c r="YW336" s="0"/>
      <c r="YX336" s="0"/>
      <c r="YY336" s="0"/>
      <c r="YZ336" s="0"/>
      <c r="ZA336" s="0"/>
      <c r="ZB336" s="0"/>
      <c r="ZC336" s="0"/>
      <c r="ZD336" s="0"/>
      <c r="ZE336" s="0"/>
      <c r="ZF336" s="0"/>
      <c r="ZG336" s="0"/>
      <c r="ZH336" s="0"/>
      <c r="ZI336" s="0"/>
      <c r="ZJ336" s="0"/>
      <c r="ZK336" s="0"/>
      <c r="ZL336" s="0"/>
      <c r="ZM336" s="0"/>
      <c r="ZN336" s="0"/>
      <c r="ZO336" s="0"/>
      <c r="ZP336" s="0"/>
      <c r="ZQ336" s="0"/>
      <c r="ZR336" s="0"/>
      <c r="ZS336" s="0"/>
      <c r="ZT336" s="0"/>
      <c r="ZU336" s="0"/>
      <c r="ZV336" s="0"/>
      <c r="ZW336" s="0"/>
      <c r="ZX336" s="0"/>
      <c r="ZY336" s="0"/>
      <c r="ZZ336" s="0"/>
      <c r="AAA336" s="0"/>
      <c r="AAB336" s="0"/>
      <c r="AAC336" s="0"/>
      <c r="AAD336" s="0"/>
      <c r="AAE336" s="0"/>
      <c r="AAF336" s="0"/>
      <c r="AAG336" s="0"/>
      <c r="AAH336" s="0"/>
      <c r="AAI336" s="0"/>
      <c r="AAJ336" s="0"/>
      <c r="AAK336" s="0"/>
      <c r="AAL336" s="0"/>
      <c r="AAM336" s="0"/>
      <c r="AAN336" s="0"/>
      <c r="AAO336" s="0"/>
      <c r="AAP336" s="0"/>
      <c r="AAQ336" s="0"/>
      <c r="AAR336" s="0"/>
      <c r="AAS336" s="0"/>
      <c r="AAT336" s="0"/>
      <c r="AAU336" s="0"/>
      <c r="AAV336" s="0"/>
      <c r="AAW336" s="0"/>
      <c r="AAX336" s="0"/>
      <c r="AAY336" s="0"/>
      <c r="AAZ336" s="0"/>
      <c r="ABA336" s="0"/>
      <c r="ABB336" s="0"/>
      <c r="ABC336" s="0"/>
      <c r="ABD336" s="0"/>
      <c r="ABE336" s="0"/>
      <c r="ABF336" s="0"/>
      <c r="ABG336" s="0"/>
      <c r="ABH336" s="0"/>
      <c r="ABI336" s="0"/>
      <c r="ABJ336" s="0"/>
      <c r="ABK336" s="0"/>
      <c r="ABL336" s="0"/>
      <c r="ABM336" s="0"/>
      <c r="ABN336" s="0"/>
      <c r="ABO336" s="0"/>
      <c r="ABP336" s="0"/>
      <c r="ABQ336" s="0"/>
      <c r="ABR336" s="0"/>
      <c r="ABS336" s="0"/>
      <c r="ABT336" s="0"/>
      <c r="ABU336" s="0"/>
      <c r="ABV336" s="0"/>
      <c r="ABW336" s="0"/>
      <c r="ABX336" s="0"/>
      <c r="ABY336" s="0"/>
      <c r="ABZ336" s="0"/>
      <c r="ACA336" s="0"/>
      <c r="ACB336" s="0"/>
      <c r="ACC336" s="0"/>
      <c r="ACD336" s="0"/>
      <c r="ACE336" s="0"/>
      <c r="ACF336" s="0"/>
      <c r="ACG336" s="0"/>
      <c r="ACH336" s="0"/>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s="0"/>
      <c r="AHI336" s="0"/>
      <c r="AHJ336" s="0"/>
      <c r="AHK336" s="0"/>
      <c r="AHL336" s="0"/>
      <c r="AHM336" s="0"/>
      <c r="AHN336" s="0"/>
      <c r="AHO336" s="0"/>
      <c r="AHP336" s="0"/>
      <c r="AHQ336" s="0"/>
      <c r="AHR336" s="0"/>
      <c r="AHS336" s="0"/>
      <c r="AHT336" s="0"/>
      <c r="AHU336" s="0"/>
      <c r="AHV336" s="0"/>
      <c r="AHW336" s="0"/>
      <c r="AHX336" s="0"/>
      <c r="AHY336" s="0"/>
      <c r="AHZ336" s="0"/>
      <c r="AIA336" s="0"/>
      <c r="AIB336" s="0"/>
      <c r="AIC336" s="0"/>
      <c r="AID336" s="0"/>
      <c r="AIE336" s="0"/>
      <c r="AIF336" s="0"/>
      <c r="AIG336" s="0"/>
      <c r="AIH336" s="0"/>
      <c r="AII336" s="0"/>
      <c r="AIJ336" s="0"/>
      <c r="AIK336" s="0"/>
      <c r="AIL336" s="0"/>
      <c r="AIM336" s="0"/>
      <c r="AIN336" s="0"/>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c r="AMJ336" s="0"/>
    </row>
    <row r="337" customFormat="false" ht="15" hidden="false" customHeight="false" outlineLevel="0" collapsed="false">
      <c r="A337" s="157" t="s">
        <v>1422</v>
      </c>
      <c r="B337" s="154" t="n">
        <v>0.0921000000000001</v>
      </c>
      <c r="C337" s="154" t="n">
        <v>0.0111</v>
      </c>
      <c r="D337" s="154" t="n">
        <v>0.0749000000000001</v>
      </c>
      <c r="E337" s="154" t="n">
        <v>0.68</v>
      </c>
      <c r="F337" s="154" t="n">
        <v>0.084</v>
      </c>
      <c r="G337" s="154" t="n">
        <v>0.171</v>
      </c>
      <c r="H337" s="154" t="n">
        <v>0.1552</v>
      </c>
      <c r="I337" s="154" t="n">
        <v>0.207</v>
      </c>
      <c r="J337" s="154" t="n">
        <v>0.105</v>
      </c>
      <c r="K337" s="154" t="n">
        <v>0.1841</v>
      </c>
      <c r="L337" s="154" t="n">
        <v>0.0273</v>
      </c>
      <c r="M337" s="154" t="n">
        <v>0.0890000000000001</v>
      </c>
      <c r="N337" s="154" t="n">
        <v>0.0839</v>
      </c>
      <c r="O337" s="154" t="n">
        <v>0.0665</v>
      </c>
      <c r="P337" s="154" t="n">
        <v>0.157</v>
      </c>
      <c r="Q337" s="0"/>
      <c r="R337" s="5"/>
      <c r="S337" s="5"/>
      <c r="T337" s="0"/>
      <c r="U337" s="0"/>
      <c r="V337" s="0"/>
      <c r="W337" s="0"/>
      <c r="X337" s="0"/>
      <c r="Y337" s="0"/>
      <c r="Z337" s="0"/>
      <c r="AA337" s="0"/>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customFormat="false" ht="15" hidden="false" customHeight="false" outlineLevel="0" collapsed="false">
      <c r="A338" s="157" t="s">
        <v>1423</v>
      </c>
      <c r="B338" s="154" t="n">
        <v>0.5075</v>
      </c>
      <c r="C338" s="154" t="n">
        <v>0.1005</v>
      </c>
      <c r="D338" s="154" t="n">
        <v>0.121</v>
      </c>
      <c r="E338" s="154"/>
      <c r="F338" s="154" t="n">
        <v>0.183</v>
      </c>
      <c r="G338" s="158" t="n">
        <v>0.1738</v>
      </c>
      <c r="H338" s="158" t="n">
        <v>0.1975</v>
      </c>
      <c r="I338" s="158" t="n">
        <v>0.255</v>
      </c>
      <c r="J338" s="158" t="n">
        <v>0.078</v>
      </c>
      <c r="K338" s="158" t="n">
        <v>0.2069</v>
      </c>
      <c r="L338" s="158" t="n">
        <v>0.0157999999999999</v>
      </c>
      <c r="M338" s="158" t="n">
        <v>0.088</v>
      </c>
      <c r="N338" s="158" t="n">
        <v>0.2953</v>
      </c>
      <c r="O338" s="158" t="n">
        <v>0.0781000000000001</v>
      </c>
      <c r="P338" s="158" t="n">
        <v>0.0364</v>
      </c>
      <c r="Q338" s="0"/>
      <c r="R338" s="5"/>
      <c r="S338" s="5"/>
      <c r="T338" s="0"/>
      <c r="U338" s="0"/>
      <c r="V338" s="0"/>
      <c r="W338" s="0"/>
      <c r="X338" s="0"/>
      <c r="Y338" s="0"/>
      <c r="Z338" s="0"/>
      <c r="AA338" s="0"/>
      <c r="AB338" s="0"/>
      <c r="AC338" s="0"/>
      <c r="AD338" s="0"/>
      <c r="AE338" s="0"/>
      <c r="AF338" s="0"/>
      <c r="AG338" s="0"/>
      <c r="AH338" s="0"/>
      <c r="AI338" s="0"/>
      <c r="AJ338" s="0"/>
      <c r="AK338" s="0"/>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customFormat="false" ht="26.25" hidden="false" customHeight="false" outlineLevel="0" collapsed="false">
      <c r="A339" s="109" t="s">
        <v>1424</v>
      </c>
      <c r="B339" s="110" t="n">
        <v>0.973</v>
      </c>
      <c r="C339" s="110" t="n">
        <v>0.994</v>
      </c>
      <c r="D339" s="110" t="n">
        <v>0.93</v>
      </c>
      <c r="E339" s="110" t="n">
        <v>0.691</v>
      </c>
      <c r="F339" s="110" t="n">
        <v>0.943</v>
      </c>
      <c r="G339" s="110" t="n">
        <v>0.92</v>
      </c>
      <c r="H339" s="110" t="n">
        <v>0.935</v>
      </c>
      <c r="I339" s="110" t="n">
        <v>0.666</v>
      </c>
      <c r="J339" s="110" t="n">
        <v>0.837</v>
      </c>
      <c r="K339" s="110" t="n">
        <v>0.952</v>
      </c>
      <c r="L339" s="110" t="n">
        <v>0.9631</v>
      </c>
      <c r="M339" s="110" t="n">
        <v>0.844</v>
      </c>
      <c r="N339" s="110" t="n">
        <v>0.998</v>
      </c>
      <c r="O339" s="110" t="n">
        <v>0.9277</v>
      </c>
      <c r="P339" s="111" t="n">
        <v>0.922</v>
      </c>
      <c r="Q339" s="0"/>
      <c r="R339" s="5"/>
      <c r="S339" s="5"/>
      <c r="T339" s="0"/>
      <c r="U339" s="0"/>
      <c r="V339" s="0"/>
      <c r="W339" s="0"/>
      <c r="X339" s="0"/>
      <c r="Y339" s="0"/>
      <c r="Z339" s="0"/>
      <c r="AA339" s="0"/>
      <c r="AB339" s="0"/>
      <c r="AC339" s="0"/>
      <c r="AD339" s="0"/>
      <c r="AE339" s="0"/>
      <c r="AF339" s="0"/>
      <c r="AG339" s="0"/>
      <c r="AH339" s="0"/>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c r="YO339" s="0"/>
      <c r="YP339" s="0"/>
      <c r="YQ339" s="0"/>
      <c r="YR339" s="0"/>
      <c r="YS339" s="0"/>
      <c r="YT339" s="0"/>
      <c r="YU339" s="0"/>
      <c r="YV339" s="0"/>
      <c r="YW339" s="0"/>
      <c r="YX339" s="0"/>
      <c r="YY339" s="0"/>
      <c r="YZ339" s="0"/>
      <c r="ZA339" s="0"/>
      <c r="ZB339" s="0"/>
      <c r="ZC339" s="0"/>
      <c r="ZD339" s="0"/>
      <c r="ZE339" s="0"/>
      <c r="ZF339" s="0"/>
      <c r="ZG339" s="0"/>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customFormat="false" ht="26.25" hidden="false" customHeight="false" outlineLevel="0" collapsed="false">
      <c r="A340" s="109" t="s">
        <v>1425</v>
      </c>
      <c r="B340" s="5" t="n">
        <v>0.8683</v>
      </c>
      <c r="C340" s="5" t="n">
        <v>0.9988</v>
      </c>
      <c r="D340" s="5" t="n">
        <v>0.883</v>
      </c>
      <c r="E340" s="5"/>
      <c r="F340" s="5" t="n">
        <v>0.21</v>
      </c>
      <c r="G340" s="5" t="n">
        <v>0.51</v>
      </c>
      <c r="H340" s="5" t="n">
        <v>0.8076</v>
      </c>
      <c r="I340" s="5" t="n">
        <v>0.397</v>
      </c>
      <c r="J340" s="5" t="n">
        <v>0.627</v>
      </c>
      <c r="K340" s="5" t="n">
        <v>0.6461</v>
      </c>
      <c r="L340" s="5" t="n">
        <v>0.9615</v>
      </c>
      <c r="M340" s="5" t="n">
        <v>0.329</v>
      </c>
      <c r="N340" s="5" t="n">
        <v>0.9828</v>
      </c>
      <c r="O340" s="5" t="n">
        <v>0.8811</v>
      </c>
      <c r="P340" s="5" t="n">
        <v>0.4957</v>
      </c>
      <c r="Q340" s="0"/>
      <c r="R340" s="5"/>
      <c r="S340" s="5"/>
      <c r="T340" s="0"/>
      <c r="U340" s="0"/>
      <c r="V340" s="0"/>
      <c r="W340" s="0"/>
      <c r="X340" s="0"/>
      <c r="Y340" s="0"/>
      <c r="Z340" s="0"/>
      <c r="AA340" s="0"/>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customFormat="false" ht="26.25" hidden="false" customHeight="false" outlineLevel="0" collapsed="false">
      <c r="A341" s="109" t="s">
        <v>1426</v>
      </c>
      <c r="B341" s="0"/>
      <c r="C341" s="0"/>
      <c r="D341" s="110" t="n">
        <v>0.963</v>
      </c>
      <c r="E341" s="110" t="n">
        <v>0.691</v>
      </c>
      <c r="F341" s="110" t="n">
        <v>0.513</v>
      </c>
      <c r="G341" s="110" t="n">
        <v>0.83</v>
      </c>
      <c r="H341" s="110" t="n">
        <v>0.997</v>
      </c>
      <c r="I341" s="110" t="n">
        <v>0.744</v>
      </c>
      <c r="J341" s="110" t="n">
        <v>0.8814</v>
      </c>
      <c r="K341" s="110" t="n">
        <v>0.737</v>
      </c>
      <c r="L341" s="110" t="n">
        <v>0.999</v>
      </c>
      <c r="M341" s="110" t="n">
        <v>0.802</v>
      </c>
      <c r="N341" s="0"/>
      <c r="O341" s="110" t="n">
        <v>0.955</v>
      </c>
      <c r="P341" s="111" t="n">
        <v>0.772</v>
      </c>
      <c r="Q341" s="0"/>
      <c r="R341" s="5"/>
      <c r="S341" s="5"/>
      <c r="T341" s="0"/>
      <c r="U341" s="0"/>
      <c r="V341" s="0"/>
      <c r="W341" s="0"/>
      <c r="X341" s="0"/>
      <c r="Y341" s="0"/>
      <c r="Z341" s="0"/>
      <c r="AA341" s="0"/>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customFormat="false" ht="26.25" hidden="false" customHeight="false" outlineLevel="0" collapsed="false">
      <c r="A342" s="109" t="s">
        <v>1427</v>
      </c>
      <c r="B342" s="0"/>
      <c r="C342" s="24" t="n">
        <v>0.85</v>
      </c>
      <c r="D342" s="24" t="n">
        <v>0.9687</v>
      </c>
      <c r="E342" s="24" t="n">
        <v>0.29</v>
      </c>
      <c r="F342" s="24" t="n">
        <v>0.3983</v>
      </c>
      <c r="G342" s="24" t="n">
        <v>0.48</v>
      </c>
      <c r="H342" s="24" t="n">
        <v>0.9908</v>
      </c>
      <c r="I342" s="5"/>
      <c r="J342" s="24" t="n">
        <v>0.681</v>
      </c>
      <c r="K342" s="24" t="n">
        <v>0.748</v>
      </c>
      <c r="L342" s="24" t="n">
        <v>0.92</v>
      </c>
      <c r="M342" s="24" t="n">
        <v>0.275</v>
      </c>
      <c r="N342" s="5"/>
      <c r="O342" s="24" t="n">
        <v>0.913</v>
      </c>
      <c r="P342" s="24" t="n">
        <v>0.6419</v>
      </c>
      <c r="Q342" s="0"/>
      <c r="R342" s="5"/>
      <c r="S342" s="5"/>
      <c r="T342" s="0"/>
      <c r="U342" s="0"/>
      <c r="V342" s="0"/>
      <c r="W342" s="0"/>
      <c r="X342" s="0"/>
      <c r="Y342" s="0"/>
      <c r="Z342" s="0"/>
      <c r="AA342" s="0"/>
      <c r="AB342" s="0"/>
      <c r="AC342" s="0"/>
      <c r="AD342" s="0"/>
      <c r="AE342" s="0"/>
      <c r="AF342" s="0"/>
      <c r="AG342" s="0"/>
      <c r="AH342" s="0"/>
      <c r="AI342" s="0"/>
      <c r="AJ342" s="0"/>
      <c r="AK342" s="0"/>
      <c r="AL342" s="0"/>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row>
    <row r="343" customFormat="false" ht="26.25" hidden="false" customHeight="false" outlineLevel="0" collapsed="false">
      <c r="A343" s="109" t="s">
        <v>1351</v>
      </c>
      <c r="B343" s="110" t="n">
        <v>1</v>
      </c>
      <c r="C343" s="110" t="n">
        <v>1</v>
      </c>
      <c r="D343" s="110" t="n">
        <v>1</v>
      </c>
      <c r="E343" s="110" t="n">
        <v>1</v>
      </c>
      <c r="F343" s="110" t="n">
        <v>1</v>
      </c>
      <c r="G343" s="110" t="n">
        <v>1</v>
      </c>
      <c r="H343" s="110" t="n">
        <v>1</v>
      </c>
      <c r="I343" s="110" t="n">
        <v>1</v>
      </c>
      <c r="J343" s="110" t="n">
        <v>1</v>
      </c>
      <c r="K343" s="110" t="n">
        <v>1</v>
      </c>
      <c r="L343" s="110" t="n">
        <v>1</v>
      </c>
      <c r="M343" s="110" t="n">
        <v>1</v>
      </c>
      <c r="N343" s="110" t="n">
        <v>1</v>
      </c>
      <c r="O343" s="110" t="n">
        <v>1</v>
      </c>
      <c r="P343" s="111" t="n">
        <v>0.5</v>
      </c>
      <c r="Q343" s="0"/>
      <c r="R343" s="5"/>
      <c r="S343" s="5"/>
      <c r="T343" s="0"/>
      <c r="U343" s="0"/>
      <c r="V343" s="0"/>
      <c r="W343" s="0"/>
      <c r="X343" s="0"/>
      <c r="Y343" s="0"/>
      <c r="Z343" s="0"/>
      <c r="AA343" s="0"/>
      <c r="AB343" s="0"/>
      <c r="AC343" s="0"/>
      <c r="AD343" s="0"/>
      <c r="AE343" s="0"/>
      <c r="AF343" s="0"/>
      <c r="AG343" s="0"/>
      <c r="AH343" s="0"/>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c r="EI343" s="0"/>
      <c r="EJ343" s="0"/>
      <c r="EK343" s="0"/>
      <c r="EL343" s="0"/>
      <c r="EM343" s="0"/>
      <c r="EN343" s="0"/>
      <c r="EO343" s="0"/>
      <c r="EP343" s="0"/>
      <c r="EQ343" s="0"/>
      <c r="ER343" s="0"/>
      <c r="ES343" s="0"/>
      <c r="ET343" s="0"/>
      <c r="EU343" s="0"/>
      <c r="EV343" s="0"/>
      <c r="EW343" s="0"/>
      <c r="EX343" s="0"/>
      <c r="EY343" s="0"/>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c r="GX343" s="0"/>
      <c r="GY343" s="0"/>
      <c r="GZ343" s="0"/>
      <c r="HA343" s="0"/>
      <c r="HB343" s="0"/>
      <c r="HC343" s="0"/>
      <c r="HD343" s="0"/>
      <c r="HE343" s="0"/>
      <c r="HF343" s="0"/>
      <c r="HG343" s="0"/>
      <c r="HH343" s="0"/>
      <c r="HI343" s="0"/>
      <c r="HJ343" s="0"/>
      <c r="HK343" s="0"/>
      <c r="HL343" s="0"/>
      <c r="HM343" s="0"/>
      <c r="HN343" s="0"/>
      <c r="HO343" s="0"/>
      <c r="HP343" s="0"/>
      <c r="HQ343" s="0"/>
      <c r="HR343" s="0"/>
      <c r="HS343" s="0"/>
      <c r="HT343" s="0"/>
      <c r="HU343" s="0"/>
      <c r="HV343" s="0"/>
      <c r="HW343" s="0"/>
      <c r="HX343" s="0"/>
      <c r="HY343" s="0"/>
      <c r="HZ343" s="0"/>
      <c r="IA343" s="0"/>
      <c r="IB343" s="0"/>
      <c r="IC343" s="0"/>
      <c r="ID343" s="0"/>
      <c r="IE343" s="0"/>
      <c r="IF343" s="0"/>
      <c r="IG343" s="0"/>
      <c r="IH343" s="0"/>
      <c r="II343" s="0"/>
      <c r="IJ343" s="0"/>
      <c r="IK343" s="0"/>
      <c r="IL343" s="0"/>
      <c r="IM343" s="0"/>
      <c r="IN343" s="0"/>
      <c r="IO343" s="0"/>
      <c r="IP343" s="0"/>
      <c r="IQ343" s="0"/>
      <c r="IR343" s="0"/>
      <c r="IS343" s="0"/>
      <c r="IT343" s="0"/>
      <c r="IU343" s="0"/>
      <c r="IV343" s="0"/>
      <c r="IW343" s="0"/>
      <c r="IX343" s="0"/>
      <c r="IY343" s="0"/>
      <c r="IZ343" s="0"/>
      <c r="JA343" s="0"/>
      <c r="JB343" s="0"/>
      <c r="JC343" s="0"/>
      <c r="JD343" s="0"/>
      <c r="JE343" s="0"/>
      <c r="JF343" s="0"/>
      <c r="JG343" s="0"/>
      <c r="JH343" s="0"/>
      <c r="JI343" s="0"/>
      <c r="JJ343" s="0"/>
      <c r="JK343" s="0"/>
      <c r="JL343" s="0"/>
      <c r="JM343" s="0"/>
      <c r="JN343" s="0"/>
      <c r="JO343" s="0"/>
      <c r="JP343" s="0"/>
      <c r="JQ343" s="0"/>
      <c r="JR343" s="0"/>
      <c r="JS343" s="0"/>
      <c r="JT343" s="0"/>
      <c r="JU343" s="0"/>
      <c r="JV343" s="0"/>
      <c r="JW343" s="0"/>
      <c r="JX343" s="0"/>
      <c r="JY343" s="0"/>
      <c r="JZ343" s="0"/>
      <c r="KA343" s="0"/>
      <c r="KB343" s="0"/>
      <c r="KC343" s="0"/>
      <c r="KD343" s="0"/>
      <c r="KE343" s="0"/>
      <c r="KF343" s="0"/>
      <c r="KG343" s="0"/>
      <c r="KH343" s="0"/>
      <c r="KI343" s="0"/>
      <c r="KJ343" s="0"/>
      <c r="KK343" s="0"/>
      <c r="KL343" s="0"/>
      <c r="KM343" s="0"/>
      <c r="KN343" s="0"/>
      <c r="KO343" s="0"/>
      <c r="KP343" s="0"/>
      <c r="KQ343" s="0"/>
      <c r="KR343" s="0"/>
      <c r="KS343" s="0"/>
      <c r="KT343" s="0"/>
      <c r="KU343" s="0"/>
      <c r="KV343" s="0"/>
      <c r="KW343" s="0"/>
      <c r="KX343" s="0"/>
      <c r="KY343" s="0"/>
      <c r="KZ343" s="0"/>
      <c r="LA343" s="0"/>
      <c r="LB343" s="0"/>
      <c r="LC343" s="0"/>
      <c r="LD343" s="0"/>
      <c r="LE343" s="0"/>
      <c r="LF343" s="0"/>
      <c r="LG343" s="0"/>
      <c r="LH343" s="0"/>
      <c r="LI343" s="0"/>
      <c r="LJ343" s="0"/>
      <c r="LK343" s="0"/>
      <c r="LL343" s="0"/>
      <c r="LM343" s="0"/>
      <c r="LN343" s="0"/>
      <c r="LO343" s="0"/>
      <c r="LP343" s="0"/>
      <c r="LQ343" s="0"/>
      <c r="LR343" s="0"/>
      <c r="LS343" s="0"/>
      <c r="LT343" s="0"/>
      <c r="LU343" s="0"/>
      <c r="LV343" s="0"/>
      <c r="LW343" s="0"/>
      <c r="LX343" s="0"/>
      <c r="LY343" s="0"/>
      <c r="LZ343" s="0"/>
      <c r="MA343" s="0"/>
      <c r="MB343" s="0"/>
      <c r="MC343" s="0"/>
      <c r="MD343" s="0"/>
      <c r="ME343" s="0"/>
      <c r="MF343" s="0"/>
      <c r="MG343" s="0"/>
      <c r="MH343" s="0"/>
      <c r="MI343" s="0"/>
      <c r="MJ343" s="0"/>
      <c r="MK343" s="0"/>
      <c r="ML343" s="0"/>
      <c r="MM343" s="0"/>
      <c r="MN343" s="0"/>
      <c r="MO343" s="0"/>
      <c r="MP343" s="0"/>
      <c r="MQ343" s="0"/>
      <c r="MR343" s="0"/>
      <c r="MS343" s="0"/>
      <c r="MT343" s="0"/>
      <c r="MU343" s="0"/>
      <c r="MV343" s="0"/>
      <c r="MW343" s="0"/>
      <c r="MX343" s="0"/>
      <c r="MY343" s="0"/>
      <c r="MZ343" s="0"/>
      <c r="NA343" s="0"/>
      <c r="NB343" s="0"/>
      <c r="NC343" s="0"/>
      <c r="ND343" s="0"/>
      <c r="NE343" s="0"/>
      <c r="NF343" s="0"/>
      <c r="NG343" s="0"/>
      <c r="NH343" s="0"/>
      <c r="NI343" s="0"/>
      <c r="NJ343" s="0"/>
      <c r="NK343" s="0"/>
      <c r="NL343" s="0"/>
      <c r="NM343" s="0"/>
      <c r="NN343" s="0"/>
      <c r="NO343" s="0"/>
      <c r="NP343" s="0"/>
      <c r="NQ343" s="0"/>
      <c r="NR343" s="0"/>
      <c r="NS343" s="0"/>
      <c r="NT343" s="0"/>
      <c r="NU343" s="0"/>
      <c r="NV343" s="0"/>
      <c r="NW343" s="0"/>
      <c r="NX343" s="0"/>
      <c r="NY343" s="0"/>
      <c r="NZ343" s="0"/>
      <c r="OA343" s="0"/>
      <c r="OB343" s="0"/>
      <c r="OC343" s="0"/>
      <c r="OD343" s="0"/>
      <c r="OE343" s="0"/>
      <c r="OF343" s="0"/>
      <c r="OG343" s="0"/>
      <c r="OH343" s="0"/>
      <c r="OI343" s="0"/>
      <c r="OJ343" s="0"/>
      <c r="OK343" s="0"/>
      <c r="OL343" s="0"/>
      <c r="OM343" s="0"/>
      <c r="ON343" s="0"/>
      <c r="OO343" s="0"/>
      <c r="OP343" s="0"/>
      <c r="OQ343" s="0"/>
      <c r="OR343" s="0"/>
      <c r="OS343" s="0"/>
      <c r="OT343" s="0"/>
      <c r="OU343" s="0"/>
      <c r="OV343" s="0"/>
      <c r="OW343" s="0"/>
      <c r="OX343" s="0"/>
      <c r="OY343" s="0"/>
      <c r="OZ343" s="0"/>
      <c r="PA343" s="0"/>
      <c r="PB343" s="0"/>
      <c r="PC343" s="0"/>
      <c r="PD343" s="0"/>
      <c r="PE343" s="0"/>
      <c r="PF343" s="0"/>
      <c r="PG343" s="0"/>
      <c r="PH343" s="0"/>
      <c r="PI343" s="0"/>
      <c r="PJ343" s="0"/>
      <c r="PK343" s="0"/>
      <c r="PL343" s="0"/>
      <c r="PM343" s="0"/>
      <c r="PN343" s="0"/>
      <c r="PO343" s="0"/>
      <c r="PP343" s="0"/>
      <c r="PQ343" s="0"/>
      <c r="PR343" s="0"/>
      <c r="PS343" s="0"/>
      <c r="PT343" s="0"/>
      <c r="PU343" s="0"/>
      <c r="PV343" s="0"/>
      <c r="PW343" s="0"/>
      <c r="PX343" s="0"/>
      <c r="PY343" s="0"/>
      <c r="PZ343" s="0"/>
      <c r="QA343" s="0"/>
      <c r="QB343" s="0"/>
      <c r="QC343" s="0"/>
      <c r="QD343" s="0"/>
      <c r="QE343" s="0"/>
      <c r="QF343" s="0"/>
      <c r="QG343" s="0"/>
      <c r="QH343" s="0"/>
      <c r="QI343" s="0"/>
      <c r="QJ343" s="0"/>
      <c r="QK343" s="0"/>
      <c r="QL343" s="0"/>
      <c r="QM343" s="0"/>
      <c r="QN343" s="0"/>
      <c r="QO343" s="0"/>
      <c r="QP343" s="0"/>
      <c r="QQ343" s="0"/>
      <c r="QR343" s="0"/>
      <c r="QS343" s="0"/>
      <c r="QT343" s="0"/>
      <c r="QU343" s="0"/>
      <c r="QV343" s="0"/>
      <c r="QW343" s="0"/>
      <c r="QX343" s="0"/>
      <c r="QY343" s="0"/>
      <c r="QZ343" s="0"/>
      <c r="RA343" s="0"/>
      <c r="RB343" s="0"/>
      <c r="RC343" s="0"/>
      <c r="RD343" s="0"/>
      <c r="RE343" s="0"/>
      <c r="RF343" s="0"/>
      <c r="RG343" s="0"/>
      <c r="RH343" s="0"/>
      <c r="RI343" s="0"/>
      <c r="RJ343" s="0"/>
      <c r="RK343" s="0"/>
      <c r="RL343" s="0"/>
      <c r="RM343" s="0"/>
      <c r="RN343" s="0"/>
      <c r="RO343" s="0"/>
      <c r="RP343" s="0"/>
      <c r="RQ343" s="0"/>
      <c r="RR343" s="0"/>
      <c r="RS343" s="0"/>
      <c r="RT343" s="0"/>
      <c r="RU343" s="0"/>
      <c r="RV343" s="0"/>
      <c r="RW343" s="0"/>
      <c r="RX343" s="0"/>
      <c r="RY343" s="0"/>
      <c r="RZ343" s="0"/>
      <c r="SA343" s="0"/>
      <c r="SB343" s="0"/>
      <c r="SC343" s="0"/>
      <c r="SD343" s="0"/>
      <c r="SE343" s="0"/>
      <c r="SF343" s="0"/>
      <c r="SG343" s="0"/>
      <c r="SH343" s="0"/>
      <c r="SI343" s="0"/>
      <c r="SJ343" s="0"/>
      <c r="SK343" s="0"/>
      <c r="SL343" s="0"/>
      <c r="SM343" s="0"/>
      <c r="SN343" s="0"/>
      <c r="SO343" s="0"/>
      <c r="SP343" s="0"/>
      <c r="SQ343" s="0"/>
      <c r="SR343" s="0"/>
      <c r="SS343" s="0"/>
      <c r="ST343" s="0"/>
      <c r="SU343" s="0"/>
      <c r="SV343" s="0"/>
      <c r="SW343" s="0"/>
      <c r="SX343" s="0"/>
      <c r="SY343" s="0"/>
      <c r="SZ343" s="0"/>
      <c r="TA343" s="0"/>
      <c r="TB343" s="0"/>
      <c r="TC343" s="0"/>
      <c r="TD343" s="0"/>
      <c r="TE343" s="0"/>
      <c r="TF343" s="0"/>
      <c r="TG343" s="0"/>
      <c r="TH343" s="0"/>
      <c r="TI343" s="0"/>
      <c r="TJ343" s="0"/>
      <c r="TK343" s="0"/>
      <c r="TL343" s="0"/>
      <c r="TM343" s="0"/>
      <c r="TN343" s="0"/>
      <c r="TO343" s="0"/>
      <c r="TP343" s="0"/>
      <c r="TQ343" s="0"/>
      <c r="TR343" s="0"/>
      <c r="TS343" s="0"/>
      <c r="TT343" s="0"/>
      <c r="TU343" s="0"/>
      <c r="TV343" s="0"/>
      <c r="TW343" s="0"/>
      <c r="TX343" s="0"/>
      <c r="TY343" s="0"/>
      <c r="TZ343" s="0"/>
      <c r="UA343" s="0"/>
      <c r="UB343" s="0"/>
      <c r="UC343" s="0"/>
      <c r="UD343" s="0"/>
      <c r="UE343" s="0"/>
      <c r="UF343" s="0"/>
      <c r="UG343" s="0"/>
      <c r="UH343" s="0"/>
      <c r="UI343" s="0"/>
      <c r="UJ343" s="0"/>
      <c r="UK343" s="0"/>
      <c r="UL343" s="0"/>
      <c r="UM343" s="0"/>
      <c r="UN343" s="0"/>
      <c r="UO343" s="0"/>
      <c r="UP343" s="0"/>
      <c r="UQ343" s="0"/>
      <c r="UR343" s="0"/>
      <c r="US343" s="0"/>
      <c r="UT343" s="0"/>
      <c r="UU343" s="0"/>
      <c r="UV343" s="0"/>
      <c r="UW343" s="0"/>
      <c r="UX343" s="0"/>
      <c r="UY343" s="0"/>
      <c r="UZ343" s="0"/>
      <c r="VA343" s="0"/>
      <c r="VB343" s="0"/>
      <c r="VC343" s="0"/>
      <c r="VD343" s="0"/>
      <c r="VE343" s="0"/>
      <c r="VF343" s="0"/>
      <c r="VG343" s="0"/>
      <c r="VH343" s="0"/>
      <c r="VI343" s="0"/>
      <c r="VJ343" s="0"/>
      <c r="VK343" s="0"/>
      <c r="VL343" s="0"/>
      <c r="VM343" s="0"/>
      <c r="VN343" s="0"/>
      <c r="VO343" s="0"/>
      <c r="VP343" s="0"/>
      <c r="VQ343" s="0"/>
      <c r="VR343" s="0"/>
      <c r="VS343" s="0"/>
      <c r="VT343" s="0"/>
      <c r="VU343" s="0"/>
      <c r="VV343" s="0"/>
      <c r="VW343" s="0"/>
      <c r="VX343" s="0"/>
      <c r="VY343" s="0"/>
      <c r="VZ343" s="0"/>
      <c r="WA343" s="0"/>
      <c r="WB343" s="0"/>
      <c r="WC343" s="0"/>
      <c r="WD343" s="0"/>
      <c r="WE343" s="0"/>
      <c r="WF343" s="0"/>
      <c r="WG343" s="0"/>
      <c r="WH343" s="0"/>
      <c r="WI343" s="0"/>
      <c r="WJ343" s="0"/>
      <c r="WK343" s="0"/>
      <c r="WL343" s="0"/>
      <c r="WM343" s="0"/>
      <c r="WN343" s="0"/>
      <c r="WO343" s="0"/>
      <c r="WP343" s="0"/>
      <c r="WQ343" s="0"/>
      <c r="WR343" s="0"/>
      <c r="WS343" s="0"/>
      <c r="WT343" s="0"/>
      <c r="WU343" s="0"/>
      <c r="WV343" s="0"/>
      <c r="WW343" s="0"/>
      <c r="WX343" s="0"/>
      <c r="WY343" s="0"/>
      <c r="WZ343" s="0"/>
      <c r="XA343" s="0"/>
      <c r="XB343" s="0"/>
      <c r="XC343" s="0"/>
      <c r="XD343" s="0"/>
      <c r="XE343" s="0"/>
      <c r="XF343" s="0"/>
      <c r="XG343" s="0"/>
      <c r="XH343" s="0"/>
      <c r="XI343" s="0"/>
      <c r="XJ343" s="0"/>
      <c r="XK343" s="0"/>
      <c r="XL343" s="0"/>
      <c r="XM343" s="0"/>
      <c r="XN343" s="0"/>
      <c r="XO343" s="0"/>
      <c r="XP343" s="0"/>
      <c r="XQ343" s="0"/>
      <c r="XR343" s="0"/>
      <c r="XS343" s="0"/>
      <c r="XT343" s="0"/>
      <c r="XU343" s="0"/>
      <c r="XV343" s="0"/>
      <c r="XW343" s="0"/>
      <c r="XX343" s="0"/>
      <c r="XY343" s="0"/>
      <c r="XZ343" s="0"/>
      <c r="YA343" s="0"/>
      <c r="YB343" s="0"/>
      <c r="YC343" s="0"/>
      <c r="YD343" s="0"/>
      <c r="YE343" s="0"/>
      <c r="YF343" s="0"/>
      <c r="YG343" s="0"/>
      <c r="YH343" s="0"/>
      <c r="YI343" s="0"/>
      <c r="YJ343" s="0"/>
      <c r="YK343" s="0"/>
      <c r="YL343" s="0"/>
      <c r="YM343" s="0"/>
      <c r="YN343" s="0"/>
      <c r="YO343" s="0"/>
      <c r="YP343" s="0"/>
      <c r="YQ343" s="0"/>
      <c r="YR343" s="0"/>
      <c r="YS343" s="0"/>
      <c r="YT343" s="0"/>
      <c r="YU343" s="0"/>
      <c r="YV343" s="0"/>
      <c r="YW343" s="0"/>
      <c r="YX343" s="0"/>
      <c r="YY343" s="0"/>
      <c r="YZ343" s="0"/>
      <c r="ZA343" s="0"/>
      <c r="ZB343" s="0"/>
      <c r="ZC343" s="0"/>
      <c r="ZD343" s="0"/>
      <c r="ZE343" s="0"/>
      <c r="ZF343" s="0"/>
      <c r="ZG343" s="0"/>
      <c r="ZH343" s="0"/>
      <c r="ZI343" s="0"/>
      <c r="ZJ343" s="0"/>
      <c r="ZK343" s="0"/>
      <c r="ZL343" s="0"/>
      <c r="ZM343" s="0"/>
      <c r="ZN343" s="0"/>
      <c r="ZO343" s="0"/>
      <c r="ZP343" s="0"/>
      <c r="ZQ343" s="0"/>
      <c r="ZR343" s="0"/>
      <c r="ZS343" s="0"/>
      <c r="ZT343" s="0"/>
      <c r="ZU343" s="0"/>
      <c r="ZV343" s="0"/>
      <c r="ZW343" s="0"/>
      <c r="ZX343" s="0"/>
      <c r="ZY343" s="0"/>
      <c r="ZZ343" s="0"/>
      <c r="AAA343" s="0"/>
      <c r="AAB343" s="0"/>
      <c r="AAC343" s="0"/>
      <c r="AAD343" s="0"/>
      <c r="AAE343" s="0"/>
      <c r="AAF343" s="0"/>
      <c r="AAG343" s="0"/>
      <c r="AAH343" s="0"/>
      <c r="AAI343" s="0"/>
      <c r="AAJ343" s="0"/>
      <c r="AAK343" s="0"/>
      <c r="AAL343" s="0"/>
      <c r="AAM343" s="0"/>
      <c r="AAN343" s="0"/>
      <c r="AAO343" s="0"/>
      <c r="AAP343" s="0"/>
      <c r="AAQ343" s="0"/>
      <c r="AAR343" s="0"/>
      <c r="AAS343" s="0"/>
      <c r="AAT343" s="0"/>
      <c r="AAU343" s="0"/>
      <c r="AAV343" s="0"/>
      <c r="AAW343" s="0"/>
      <c r="AAX343" s="0"/>
      <c r="AAY343" s="0"/>
      <c r="AAZ343" s="0"/>
      <c r="ABA343" s="0"/>
      <c r="ABB343" s="0"/>
      <c r="ABC343" s="0"/>
      <c r="ABD343" s="0"/>
      <c r="ABE343" s="0"/>
      <c r="ABF343" s="0"/>
      <c r="ABG343" s="0"/>
      <c r="ABH343" s="0"/>
      <c r="ABI343" s="0"/>
      <c r="ABJ343" s="0"/>
      <c r="ABK343" s="0"/>
      <c r="ABL343" s="0"/>
      <c r="ABM343" s="0"/>
      <c r="ABN343" s="0"/>
      <c r="ABO343" s="0"/>
      <c r="ABP343" s="0"/>
      <c r="ABQ343" s="0"/>
      <c r="ABR343" s="0"/>
      <c r="ABS343" s="0"/>
      <c r="ABT343" s="0"/>
      <c r="ABU343" s="0"/>
      <c r="ABV343" s="0"/>
      <c r="ABW343" s="0"/>
      <c r="ABX343" s="0"/>
      <c r="ABY343" s="0"/>
      <c r="ABZ343" s="0"/>
      <c r="ACA343" s="0"/>
      <c r="ACB343" s="0"/>
      <c r="ACC343" s="0"/>
      <c r="ACD343" s="0"/>
      <c r="ACE343" s="0"/>
      <c r="ACF343" s="0"/>
      <c r="ACG343" s="0"/>
      <c r="ACH343" s="0"/>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s="0"/>
      <c r="AHI343" s="0"/>
      <c r="AHJ343" s="0"/>
      <c r="AHK343" s="0"/>
      <c r="AHL343" s="0"/>
      <c r="AHM343" s="0"/>
      <c r="AHN343" s="0"/>
      <c r="AHO343" s="0"/>
      <c r="AHP343" s="0"/>
      <c r="AHQ343" s="0"/>
      <c r="AHR343" s="0"/>
      <c r="AHS343" s="0"/>
      <c r="AHT343" s="0"/>
      <c r="AHU343" s="0"/>
      <c r="AHV343" s="0"/>
      <c r="AHW343" s="0"/>
      <c r="AHX343" s="0"/>
      <c r="AHY343" s="0"/>
      <c r="AHZ343" s="0"/>
      <c r="AIA343" s="0"/>
      <c r="AIB343" s="0"/>
      <c r="AIC343" s="0"/>
      <c r="AID343" s="0"/>
      <c r="AIE343" s="0"/>
      <c r="AIF343" s="0"/>
      <c r="AIG343" s="0"/>
      <c r="AIH343" s="0"/>
      <c r="AII343" s="0"/>
      <c r="AIJ343" s="0"/>
      <c r="AIK343" s="0"/>
      <c r="AIL343" s="0"/>
      <c r="AIM343" s="0"/>
      <c r="AIN343" s="0"/>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c r="AMJ343" s="0"/>
    </row>
    <row r="344" customFormat="false" ht="15" hidden="false" customHeight="false" outlineLevel="0" collapsed="false">
      <c r="A344" s="121" t="s">
        <v>1428</v>
      </c>
      <c r="B344" s="122" t="n">
        <f aca="false">AVERAGE(B329:B343)</f>
        <v>0.667380575511615</v>
      </c>
      <c r="C344" s="122" t="n">
        <f aca="false">AVERAGE(C329:C343)</f>
        <v>0.622340138126521</v>
      </c>
      <c r="D344" s="122" t="n">
        <f aca="false">AVERAGE(D329:D343)</f>
        <v>0.510290909090909</v>
      </c>
      <c r="E344" s="122" t="n">
        <f aca="false">AVERAGE(E329:E343)</f>
        <v>0.618663417251292</v>
      </c>
      <c r="F344" s="122" t="n">
        <f aca="false">AVERAGE(F329:F343)</f>
        <v>0.526315340212732</v>
      </c>
      <c r="G344" s="122" t="n">
        <f aca="false">AVERAGE(G329:G343)</f>
        <v>0.642388759610557</v>
      </c>
      <c r="H344" s="122" t="n">
        <f aca="false">AVERAGE(H329:H343)</f>
        <v>0.593355555555556</v>
      </c>
      <c r="I344" s="122" t="n">
        <f aca="false">AVERAGE(I329:I343)</f>
        <v>0.528396154445648</v>
      </c>
      <c r="J344" s="122" t="n">
        <f aca="false">AVERAGE(J329:J343)</f>
        <v>0.533774506907957</v>
      </c>
      <c r="K344" s="122" t="n">
        <f aca="false">AVERAGE(K329:K343)</f>
        <v>0.567490715644342</v>
      </c>
      <c r="L344" s="122" t="n">
        <f aca="false">AVERAGE(L329:L343)</f>
        <v>0.601044329881975</v>
      </c>
      <c r="M344" s="122" t="n">
        <f aca="false">AVERAGE(M329:M343)</f>
        <v>0.525904562566236</v>
      </c>
      <c r="N344" s="122" t="n">
        <f aca="false">AVERAGE(N329:N343)</f>
        <v>0.601586384461865</v>
      </c>
      <c r="O344" s="122" t="n">
        <f aca="false">AVERAGE(O329:O343)</f>
        <v>0.485956682318407</v>
      </c>
      <c r="P344" s="123" t="n">
        <f aca="false">AVERAGE(P329:P343)</f>
        <v>0.458150888121224</v>
      </c>
      <c r="Q344" s="0"/>
      <c r="R344" s="5"/>
      <c r="S344" s="5"/>
      <c r="T344" s="0"/>
      <c r="U344" s="0"/>
      <c r="V344" s="0"/>
      <c r="W344" s="0"/>
      <c r="X344" s="0"/>
      <c r="Y344" s="0"/>
      <c r="Z344" s="0"/>
      <c r="AA344" s="0"/>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c r="EI344" s="0"/>
      <c r="EJ344" s="0"/>
      <c r="EK344" s="0"/>
      <c r="EL344" s="0"/>
      <c r="EM344" s="0"/>
      <c r="EN344" s="0"/>
      <c r="EO344" s="0"/>
      <c r="EP344" s="0"/>
      <c r="EQ344" s="0"/>
      <c r="ER344" s="0"/>
      <c r="ES344" s="0"/>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c r="GX344" s="0"/>
      <c r="GY344" s="0"/>
      <c r="GZ344" s="0"/>
      <c r="HA344" s="0"/>
      <c r="HB344" s="0"/>
      <c r="HC344" s="0"/>
      <c r="HD344" s="0"/>
      <c r="HE344" s="0"/>
      <c r="HF344" s="0"/>
      <c r="HG344" s="0"/>
      <c r="HH344" s="0"/>
      <c r="HI344" s="0"/>
      <c r="HJ344" s="0"/>
      <c r="HK344" s="0"/>
      <c r="HL344" s="0"/>
      <c r="HM344" s="0"/>
      <c r="HN344" s="0"/>
      <c r="HO344" s="0"/>
      <c r="HP344" s="0"/>
      <c r="HQ344" s="0"/>
      <c r="HR344" s="0"/>
      <c r="HS344" s="0"/>
      <c r="HT344" s="0"/>
      <c r="HU344" s="0"/>
      <c r="HV344" s="0"/>
      <c r="HW344" s="0"/>
      <c r="HX344" s="0"/>
      <c r="HY344" s="0"/>
      <c r="HZ344" s="0"/>
      <c r="IA344" s="0"/>
      <c r="IB344" s="0"/>
      <c r="IC344" s="0"/>
      <c r="ID344" s="0"/>
      <c r="IE344" s="0"/>
      <c r="IF344" s="0"/>
      <c r="IG344" s="0"/>
      <c r="IH344" s="0"/>
      <c r="II344" s="0"/>
      <c r="IJ344" s="0"/>
      <c r="IK344" s="0"/>
      <c r="IL344" s="0"/>
      <c r="IM344" s="0"/>
      <c r="IN344" s="0"/>
      <c r="IO344" s="0"/>
      <c r="IP344" s="0"/>
      <c r="IQ344" s="0"/>
      <c r="IR344" s="0"/>
      <c r="IS344" s="0"/>
      <c r="IT344" s="0"/>
      <c r="IU344" s="0"/>
      <c r="IV344" s="0"/>
      <c r="IW344" s="0"/>
      <c r="IX344" s="0"/>
      <c r="IY344" s="0"/>
      <c r="IZ344" s="0"/>
      <c r="JA344" s="0"/>
      <c r="JB344" s="0"/>
      <c r="JC344" s="0"/>
      <c r="JD344" s="0"/>
      <c r="JE344" s="0"/>
      <c r="JF344" s="0"/>
      <c r="JG344" s="0"/>
      <c r="JH344" s="0"/>
      <c r="JI344" s="0"/>
      <c r="JJ344" s="0"/>
      <c r="JK344" s="0"/>
      <c r="JL344" s="0"/>
      <c r="JM344" s="0"/>
      <c r="JN344" s="0"/>
      <c r="JO344" s="0"/>
      <c r="JP344" s="0"/>
      <c r="JQ344" s="0"/>
      <c r="JR344" s="0"/>
      <c r="JS344" s="0"/>
      <c r="JT344" s="0"/>
      <c r="JU344" s="0"/>
      <c r="JV344" s="0"/>
      <c r="JW344" s="0"/>
      <c r="JX344" s="0"/>
      <c r="JY344" s="0"/>
      <c r="JZ344" s="0"/>
      <c r="KA344" s="0"/>
      <c r="KB344" s="0"/>
      <c r="KC344" s="0"/>
      <c r="KD344" s="0"/>
      <c r="KE344" s="0"/>
      <c r="KF344" s="0"/>
      <c r="KG344" s="0"/>
      <c r="KH344" s="0"/>
      <c r="KI344" s="0"/>
      <c r="KJ344" s="0"/>
      <c r="KK344" s="0"/>
      <c r="KL344" s="0"/>
      <c r="KM344" s="0"/>
      <c r="KN344" s="0"/>
      <c r="KO344" s="0"/>
      <c r="KP344" s="0"/>
      <c r="KQ344" s="0"/>
      <c r="KR344" s="0"/>
      <c r="KS344" s="0"/>
      <c r="KT344" s="0"/>
      <c r="KU344" s="0"/>
      <c r="KV344" s="0"/>
      <c r="KW344" s="0"/>
      <c r="KX344" s="0"/>
      <c r="KY344" s="0"/>
      <c r="KZ344" s="0"/>
      <c r="LA344" s="0"/>
      <c r="LB344" s="0"/>
      <c r="LC344" s="0"/>
      <c r="LD344" s="0"/>
      <c r="LE344" s="0"/>
      <c r="LF344" s="0"/>
      <c r="LG344" s="0"/>
      <c r="LH344" s="0"/>
      <c r="LI344" s="0"/>
      <c r="LJ344" s="0"/>
      <c r="LK344" s="0"/>
      <c r="LL344" s="0"/>
      <c r="LM344" s="0"/>
      <c r="LN344" s="0"/>
      <c r="LO344" s="0"/>
      <c r="LP344" s="0"/>
      <c r="LQ344" s="0"/>
      <c r="LR344" s="0"/>
      <c r="LS344" s="0"/>
      <c r="LT344" s="0"/>
      <c r="LU344" s="0"/>
      <c r="LV344" s="0"/>
      <c r="LW344" s="0"/>
      <c r="LX344" s="0"/>
      <c r="LY344" s="0"/>
      <c r="LZ344" s="0"/>
      <c r="MA344" s="0"/>
      <c r="MB344" s="0"/>
      <c r="MC344" s="0"/>
      <c r="MD344" s="0"/>
      <c r="ME344" s="0"/>
      <c r="MF344" s="0"/>
      <c r="MG344" s="0"/>
      <c r="MH344" s="0"/>
      <c r="MI344" s="0"/>
      <c r="MJ344" s="0"/>
      <c r="MK344" s="0"/>
      <c r="ML344" s="0"/>
      <c r="MM344" s="0"/>
      <c r="MN344" s="0"/>
      <c r="MO344" s="0"/>
      <c r="MP344" s="0"/>
      <c r="MQ344" s="0"/>
      <c r="MR344" s="0"/>
      <c r="MS344" s="0"/>
      <c r="MT344" s="0"/>
      <c r="MU344" s="0"/>
      <c r="MV344" s="0"/>
      <c r="MW344" s="0"/>
      <c r="MX344" s="0"/>
      <c r="MY344" s="0"/>
      <c r="MZ344" s="0"/>
      <c r="NA344" s="0"/>
      <c r="NB344" s="0"/>
      <c r="NC344" s="0"/>
      <c r="ND344" s="0"/>
      <c r="NE344" s="0"/>
      <c r="NF344" s="0"/>
      <c r="NG344" s="0"/>
      <c r="NH344" s="0"/>
      <c r="NI344" s="0"/>
      <c r="NJ344" s="0"/>
      <c r="NK344" s="0"/>
      <c r="NL344" s="0"/>
      <c r="NM344" s="0"/>
      <c r="NN344" s="0"/>
      <c r="NO344" s="0"/>
      <c r="NP344" s="0"/>
      <c r="NQ344" s="0"/>
      <c r="NR344" s="0"/>
      <c r="NS344" s="0"/>
      <c r="NT344" s="0"/>
      <c r="NU344" s="0"/>
      <c r="NV344" s="0"/>
      <c r="NW344" s="0"/>
      <c r="NX344" s="0"/>
      <c r="NY344" s="0"/>
      <c r="NZ344" s="0"/>
      <c r="OA344" s="0"/>
      <c r="OB344" s="0"/>
      <c r="OC344" s="0"/>
      <c r="OD344" s="0"/>
      <c r="OE344" s="0"/>
      <c r="OF344" s="0"/>
      <c r="OG344" s="0"/>
      <c r="OH344" s="0"/>
      <c r="OI344" s="0"/>
      <c r="OJ344" s="0"/>
      <c r="OK344" s="0"/>
      <c r="OL344" s="0"/>
      <c r="OM344" s="0"/>
      <c r="ON344" s="0"/>
      <c r="OO344" s="0"/>
      <c r="OP344" s="0"/>
      <c r="OQ344" s="0"/>
      <c r="OR344" s="0"/>
      <c r="OS344" s="0"/>
      <c r="OT344" s="0"/>
      <c r="OU344" s="0"/>
      <c r="OV344" s="0"/>
      <c r="OW344" s="0"/>
      <c r="OX344" s="0"/>
      <c r="OY344" s="0"/>
      <c r="OZ344" s="0"/>
      <c r="PA344" s="0"/>
      <c r="PB344" s="0"/>
      <c r="PC344" s="0"/>
      <c r="PD344" s="0"/>
      <c r="PE344" s="0"/>
      <c r="PF344" s="0"/>
      <c r="PG344" s="0"/>
      <c r="PH344" s="0"/>
      <c r="PI344" s="0"/>
      <c r="PJ344" s="0"/>
      <c r="PK344" s="0"/>
      <c r="PL344" s="0"/>
      <c r="PM344" s="0"/>
      <c r="PN344" s="0"/>
      <c r="PO344" s="0"/>
      <c r="PP344" s="0"/>
      <c r="PQ344" s="0"/>
      <c r="PR344" s="0"/>
      <c r="PS344" s="0"/>
      <c r="PT344" s="0"/>
      <c r="PU344" s="0"/>
      <c r="PV344" s="0"/>
      <c r="PW344" s="0"/>
      <c r="PX344" s="0"/>
      <c r="PY344" s="0"/>
      <c r="PZ344" s="0"/>
      <c r="QA344" s="0"/>
      <c r="QB344" s="0"/>
      <c r="QC344" s="0"/>
      <c r="QD344" s="0"/>
      <c r="QE344" s="0"/>
      <c r="QF344" s="0"/>
      <c r="QG344" s="0"/>
      <c r="QH344" s="0"/>
      <c r="QI344" s="0"/>
      <c r="QJ344" s="0"/>
      <c r="QK344" s="0"/>
      <c r="QL344" s="0"/>
      <c r="QM344" s="0"/>
      <c r="QN344" s="0"/>
      <c r="QO344" s="0"/>
      <c r="QP344" s="0"/>
      <c r="QQ344" s="0"/>
      <c r="QR344" s="0"/>
      <c r="QS344" s="0"/>
      <c r="QT344" s="0"/>
      <c r="QU344" s="0"/>
      <c r="QV344" s="0"/>
      <c r="QW344" s="0"/>
      <c r="QX344" s="0"/>
      <c r="QY344" s="0"/>
      <c r="QZ344" s="0"/>
      <c r="RA344" s="0"/>
      <c r="RB344" s="0"/>
      <c r="RC344" s="0"/>
      <c r="RD344" s="0"/>
      <c r="RE344" s="0"/>
      <c r="RF344" s="0"/>
      <c r="RG344" s="0"/>
      <c r="RH344" s="0"/>
      <c r="RI344" s="0"/>
      <c r="RJ344" s="0"/>
      <c r="RK344" s="0"/>
      <c r="RL344" s="0"/>
      <c r="RM344" s="0"/>
      <c r="RN344" s="0"/>
      <c r="RO344" s="0"/>
      <c r="RP344" s="0"/>
      <c r="RQ344" s="0"/>
      <c r="RR344" s="0"/>
      <c r="RS344" s="0"/>
      <c r="RT344" s="0"/>
      <c r="RU344" s="0"/>
      <c r="RV344" s="0"/>
      <c r="RW344" s="0"/>
      <c r="RX344" s="0"/>
      <c r="RY344" s="0"/>
      <c r="RZ344" s="0"/>
      <c r="SA344" s="0"/>
      <c r="SB344" s="0"/>
      <c r="SC344" s="0"/>
      <c r="SD344" s="0"/>
      <c r="SE344" s="0"/>
      <c r="SF344" s="0"/>
      <c r="SG344" s="0"/>
      <c r="SH344" s="0"/>
      <c r="SI344" s="0"/>
      <c r="SJ344" s="0"/>
      <c r="SK344" s="0"/>
      <c r="SL344" s="0"/>
      <c r="SM344" s="0"/>
      <c r="SN344" s="0"/>
      <c r="SO344" s="0"/>
      <c r="SP344" s="0"/>
      <c r="SQ344" s="0"/>
      <c r="SR344" s="0"/>
      <c r="SS344" s="0"/>
      <c r="ST344" s="0"/>
      <c r="SU344" s="0"/>
      <c r="SV344" s="0"/>
      <c r="SW344" s="0"/>
      <c r="SX344" s="0"/>
      <c r="SY344" s="0"/>
      <c r="SZ344" s="0"/>
      <c r="TA344" s="0"/>
      <c r="TB344" s="0"/>
      <c r="TC344" s="0"/>
      <c r="TD344" s="0"/>
      <c r="TE344" s="0"/>
      <c r="TF344" s="0"/>
      <c r="TG344" s="0"/>
      <c r="TH344" s="0"/>
      <c r="TI344" s="0"/>
      <c r="TJ344" s="0"/>
      <c r="TK344" s="0"/>
      <c r="TL344" s="0"/>
      <c r="TM344" s="0"/>
      <c r="TN344" s="0"/>
      <c r="TO344" s="0"/>
      <c r="TP344" s="0"/>
      <c r="TQ344" s="0"/>
      <c r="TR344" s="0"/>
      <c r="TS344" s="0"/>
      <c r="TT344" s="0"/>
      <c r="TU344" s="0"/>
      <c r="TV344" s="0"/>
      <c r="TW344" s="0"/>
      <c r="TX344" s="0"/>
      <c r="TY344" s="0"/>
      <c r="TZ344" s="0"/>
      <c r="UA344" s="0"/>
      <c r="UB344" s="0"/>
      <c r="UC344" s="0"/>
      <c r="UD344" s="0"/>
      <c r="UE344" s="0"/>
      <c r="UF344" s="0"/>
      <c r="UG344" s="0"/>
      <c r="UH344" s="0"/>
      <c r="UI344" s="0"/>
      <c r="UJ344" s="0"/>
      <c r="UK344" s="0"/>
      <c r="UL344" s="0"/>
      <c r="UM344" s="0"/>
      <c r="UN344" s="0"/>
      <c r="UO344" s="0"/>
      <c r="UP344" s="0"/>
      <c r="UQ344" s="0"/>
      <c r="UR344" s="0"/>
      <c r="US344" s="0"/>
      <c r="UT344" s="0"/>
      <c r="UU344" s="0"/>
      <c r="UV344" s="0"/>
      <c r="UW344" s="0"/>
      <c r="UX344" s="0"/>
      <c r="UY344" s="0"/>
      <c r="UZ344" s="0"/>
      <c r="VA344" s="0"/>
      <c r="VB344" s="0"/>
      <c r="VC344" s="0"/>
      <c r="VD344" s="0"/>
      <c r="VE344" s="0"/>
      <c r="VF344" s="0"/>
      <c r="VG344" s="0"/>
      <c r="VH344" s="0"/>
      <c r="VI344" s="0"/>
      <c r="VJ344" s="0"/>
      <c r="VK344" s="0"/>
      <c r="VL344" s="0"/>
      <c r="VM344" s="0"/>
      <c r="VN344" s="0"/>
      <c r="VO344" s="0"/>
      <c r="VP344" s="0"/>
      <c r="VQ344" s="0"/>
      <c r="VR344" s="0"/>
      <c r="VS344" s="0"/>
      <c r="VT344" s="0"/>
      <c r="VU344" s="0"/>
      <c r="VV344" s="0"/>
      <c r="VW344" s="0"/>
      <c r="VX344" s="0"/>
      <c r="VY344" s="0"/>
      <c r="VZ344" s="0"/>
      <c r="WA344" s="0"/>
      <c r="WB344" s="0"/>
      <c r="WC344" s="0"/>
      <c r="WD344" s="0"/>
      <c r="WE344" s="0"/>
      <c r="WF344" s="0"/>
      <c r="WG344" s="0"/>
      <c r="WH344" s="0"/>
      <c r="WI344" s="0"/>
      <c r="WJ344" s="0"/>
      <c r="WK344" s="0"/>
      <c r="WL344" s="0"/>
      <c r="WM344" s="0"/>
      <c r="WN344" s="0"/>
      <c r="WO344" s="0"/>
      <c r="WP344" s="0"/>
      <c r="WQ344" s="0"/>
      <c r="WR344" s="0"/>
      <c r="WS344" s="0"/>
      <c r="WT344" s="0"/>
      <c r="WU344" s="0"/>
      <c r="WV344" s="0"/>
      <c r="WW344" s="0"/>
      <c r="WX344" s="0"/>
      <c r="WY344" s="0"/>
      <c r="WZ344" s="0"/>
      <c r="XA344" s="0"/>
      <c r="XB344" s="0"/>
      <c r="XC344" s="0"/>
      <c r="XD344" s="0"/>
      <c r="XE344" s="0"/>
      <c r="XF344" s="0"/>
      <c r="XG344" s="0"/>
      <c r="XH344" s="0"/>
      <c r="XI344" s="0"/>
      <c r="XJ344" s="0"/>
      <c r="XK344" s="0"/>
      <c r="XL344" s="0"/>
      <c r="XM344" s="0"/>
      <c r="XN344" s="0"/>
      <c r="XO344" s="0"/>
      <c r="XP344" s="0"/>
      <c r="XQ344" s="0"/>
      <c r="XR344" s="0"/>
      <c r="XS344" s="0"/>
      <c r="XT344" s="0"/>
      <c r="XU344" s="0"/>
      <c r="XV344" s="0"/>
      <c r="XW344" s="0"/>
      <c r="XX344" s="0"/>
      <c r="XY344" s="0"/>
      <c r="XZ344" s="0"/>
      <c r="YA344" s="0"/>
      <c r="YB344" s="0"/>
      <c r="YC344" s="0"/>
      <c r="YD344" s="0"/>
      <c r="YE344" s="0"/>
      <c r="YF344" s="0"/>
      <c r="YG344" s="0"/>
      <c r="YH344" s="0"/>
      <c r="YI344" s="0"/>
      <c r="YJ344" s="0"/>
      <c r="YK344" s="0"/>
      <c r="YL344" s="0"/>
      <c r="YM344" s="0"/>
      <c r="YN344" s="0"/>
      <c r="YO344" s="0"/>
      <c r="YP344" s="0"/>
      <c r="YQ344" s="0"/>
      <c r="YR344" s="0"/>
      <c r="YS344" s="0"/>
      <c r="YT344" s="0"/>
      <c r="YU344" s="0"/>
      <c r="YV344" s="0"/>
      <c r="YW344" s="0"/>
      <c r="YX344" s="0"/>
      <c r="YY344" s="0"/>
      <c r="YZ344" s="0"/>
      <c r="ZA344" s="0"/>
      <c r="ZB344" s="0"/>
      <c r="ZC344" s="0"/>
      <c r="ZD344" s="0"/>
      <c r="ZE344" s="0"/>
      <c r="ZF344" s="0"/>
      <c r="ZG344" s="0"/>
      <c r="ZH344" s="0"/>
      <c r="ZI344" s="0"/>
      <c r="ZJ344" s="0"/>
      <c r="ZK344" s="0"/>
      <c r="ZL344" s="0"/>
      <c r="ZM344" s="0"/>
      <c r="ZN344" s="0"/>
      <c r="ZO344" s="0"/>
      <c r="ZP344" s="0"/>
      <c r="ZQ344" s="0"/>
      <c r="ZR344" s="0"/>
      <c r="ZS344" s="0"/>
      <c r="ZT344" s="0"/>
      <c r="ZU344" s="0"/>
      <c r="ZV344" s="0"/>
      <c r="ZW344" s="0"/>
      <c r="ZX344" s="0"/>
      <c r="ZY344" s="0"/>
      <c r="ZZ344" s="0"/>
      <c r="AAA344" s="0"/>
      <c r="AAB344" s="0"/>
      <c r="AAC344" s="0"/>
      <c r="AAD344" s="0"/>
      <c r="AAE344" s="0"/>
      <c r="AAF344" s="0"/>
      <c r="AAG344" s="0"/>
      <c r="AAH344" s="0"/>
      <c r="AAI344" s="0"/>
      <c r="AAJ344" s="0"/>
      <c r="AAK344" s="0"/>
      <c r="AAL344" s="0"/>
      <c r="AAM344" s="0"/>
      <c r="AAN344" s="0"/>
      <c r="AAO344" s="0"/>
      <c r="AAP344" s="0"/>
      <c r="AAQ344" s="0"/>
      <c r="AAR344" s="0"/>
      <c r="AAS344" s="0"/>
      <c r="AAT344" s="0"/>
      <c r="AAU344" s="0"/>
      <c r="AAV344" s="0"/>
      <c r="AAW344" s="0"/>
      <c r="AAX344" s="0"/>
      <c r="AAY344" s="0"/>
      <c r="AAZ344" s="0"/>
      <c r="ABA344" s="0"/>
      <c r="ABB344" s="0"/>
      <c r="ABC344" s="0"/>
      <c r="ABD344" s="0"/>
      <c r="ABE344" s="0"/>
      <c r="ABF344" s="0"/>
      <c r="ABG344" s="0"/>
      <c r="ABH344" s="0"/>
      <c r="ABI344" s="0"/>
      <c r="ABJ344" s="0"/>
      <c r="ABK344" s="0"/>
      <c r="ABL344" s="0"/>
      <c r="ABM344" s="0"/>
      <c r="ABN344" s="0"/>
      <c r="ABO344" s="0"/>
      <c r="ABP344" s="0"/>
      <c r="ABQ344" s="0"/>
      <c r="ABR344" s="0"/>
      <c r="ABS344" s="0"/>
      <c r="ABT344" s="0"/>
      <c r="ABU344" s="0"/>
      <c r="ABV344" s="0"/>
      <c r="ABW344" s="0"/>
      <c r="ABX344" s="0"/>
      <c r="ABY344" s="0"/>
      <c r="ABZ344" s="0"/>
      <c r="ACA344" s="0"/>
      <c r="ACB344" s="0"/>
      <c r="ACC344" s="0"/>
      <c r="ACD344" s="0"/>
      <c r="ACE344" s="0"/>
      <c r="ACF344" s="0"/>
      <c r="ACG344" s="0"/>
      <c r="ACH344" s="0"/>
      <c r="ACI344" s="0"/>
      <c r="ACJ344" s="0"/>
      <c r="ACK344" s="0"/>
      <c r="ACL344" s="0"/>
      <c r="ACM344" s="0"/>
      <c r="ACN344" s="0"/>
      <c r="ACO344" s="0"/>
      <c r="ACP344" s="0"/>
      <c r="ACQ344" s="0"/>
      <c r="ACR344" s="0"/>
      <c r="ACS344" s="0"/>
      <c r="ACT344" s="0"/>
      <c r="ACU344" s="0"/>
      <c r="ACV344" s="0"/>
      <c r="ACW344" s="0"/>
      <c r="ACX344" s="0"/>
      <c r="ACY344" s="0"/>
      <c r="ACZ344" s="0"/>
      <c r="ADA344" s="0"/>
      <c r="ADB344" s="0"/>
      <c r="ADC344" s="0"/>
      <c r="ADD344" s="0"/>
      <c r="ADE344" s="0"/>
      <c r="ADF344" s="0"/>
      <c r="ADG344" s="0"/>
      <c r="ADH344" s="0"/>
      <c r="ADI344" s="0"/>
      <c r="ADJ344" s="0"/>
      <c r="ADK344" s="0"/>
      <c r="ADL344" s="0"/>
      <c r="ADM344" s="0"/>
      <c r="ADN344" s="0"/>
      <c r="ADO344" s="0"/>
      <c r="ADP344" s="0"/>
      <c r="ADQ344" s="0"/>
      <c r="ADR344" s="0"/>
      <c r="ADS344" s="0"/>
      <c r="ADT344" s="0"/>
      <c r="ADU344" s="0"/>
      <c r="ADV344" s="0"/>
      <c r="ADW344" s="0"/>
      <c r="ADX344" s="0"/>
      <c r="ADY344" s="0"/>
      <c r="ADZ344" s="0"/>
      <c r="AEA344" s="0"/>
      <c r="AEB344" s="0"/>
      <c r="AEC344" s="0"/>
      <c r="AED344" s="0"/>
      <c r="AEE344" s="0"/>
      <c r="AEF344" s="0"/>
      <c r="AEG344" s="0"/>
      <c r="AEH344" s="0"/>
      <c r="AEI344" s="0"/>
      <c r="AEJ344" s="0"/>
      <c r="AEK344" s="0"/>
      <c r="AEL344" s="0"/>
      <c r="AEM344" s="0"/>
      <c r="AEN344" s="0"/>
      <c r="AEO344" s="0"/>
      <c r="AEP344" s="0"/>
      <c r="AEQ344" s="0"/>
      <c r="AER344" s="0"/>
      <c r="AES344" s="0"/>
      <c r="AET344" s="0"/>
      <c r="AEU344" s="0"/>
      <c r="AEV344" s="0"/>
      <c r="AEW344" s="0"/>
      <c r="AEX344" s="0"/>
      <c r="AEY344" s="0"/>
      <c r="AEZ344" s="0"/>
      <c r="AFA344" s="0"/>
      <c r="AFB344" s="0"/>
      <c r="AFC344" s="0"/>
      <c r="AFD344" s="0"/>
      <c r="AFE344" s="0"/>
      <c r="AFF344" s="0"/>
      <c r="AFG344" s="0"/>
      <c r="AFH344" s="0"/>
      <c r="AFI344" s="0"/>
      <c r="AFJ344" s="0"/>
      <c r="AFK344" s="0"/>
      <c r="AFL344" s="0"/>
      <c r="AFM344" s="0"/>
      <c r="AFN344" s="0"/>
      <c r="AFO344" s="0"/>
      <c r="AFP344" s="0"/>
      <c r="AFQ344" s="0"/>
      <c r="AFR344" s="0"/>
      <c r="AFS344" s="0"/>
      <c r="AFT344" s="0"/>
      <c r="AFU344" s="0"/>
      <c r="AFV344" s="0"/>
      <c r="AFW344" s="0"/>
      <c r="AFX344" s="0"/>
      <c r="AFY344" s="0"/>
      <c r="AFZ344" s="0"/>
      <c r="AGA344" s="0"/>
      <c r="AGB344" s="0"/>
      <c r="AGC344" s="0"/>
      <c r="AGD344" s="0"/>
      <c r="AGE344" s="0"/>
      <c r="AGF344" s="0"/>
      <c r="AGG344" s="0"/>
      <c r="AGH344" s="0"/>
      <c r="AGI344" s="0"/>
      <c r="AGJ344" s="0"/>
      <c r="AGK344" s="0"/>
      <c r="AGL344" s="0"/>
      <c r="AGM344" s="0"/>
      <c r="AGN344" s="0"/>
      <c r="AGO344" s="0"/>
      <c r="AGP344" s="0"/>
      <c r="AGQ344" s="0"/>
      <c r="AGR344" s="0"/>
      <c r="AGS344" s="0"/>
      <c r="AGT344" s="0"/>
      <c r="AGU344" s="0"/>
      <c r="AGV344" s="0"/>
      <c r="AGW344" s="0"/>
      <c r="AGX344" s="0"/>
      <c r="AGY344" s="0"/>
      <c r="AGZ344" s="0"/>
      <c r="AHA344" s="0"/>
      <c r="AHB344" s="0"/>
      <c r="AHC344" s="0"/>
      <c r="AHD344" s="0"/>
      <c r="AHE344" s="0"/>
      <c r="AHF344" s="0"/>
      <c r="AHG344" s="0"/>
      <c r="AHH344" s="0"/>
      <c r="AHI344" s="0"/>
      <c r="AHJ344" s="0"/>
      <c r="AHK344" s="0"/>
      <c r="AHL344" s="0"/>
      <c r="AHM344" s="0"/>
      <c r="AHN344" s="0"/>
      <c r="AHO344" s="0"/>
      <c r="AHP344" s="0"/>
      <c r="AHQ344" s="0"/>
      <c r="AHR344" s="0"/>
      <c r="AHS344" s="0"/>
      <c r="AHT344" s="0"/>
      <c r="AHU344" s="0"/>
      <c r="AHV344" s="0"/>
      <c r="AHW344" s="0"/>
      <c r="AHX344" s="0"/>
      <c r="AHY344" s="0"/>
      <c r="AHZ344" s="0"/>
      <c r="AIA344" s="0"/>
      <c r="AIB344" s="0"/>
      <c r="AIC344" s="0"/>
      <c r="AID344" s="0"/>
      <c r="AIE344" s="0"/>
      <c r="AIF344" s="0"/>
      <c r="AIG344" s="0"/>
      <c r="AIH344" s="0"/>
      <c r="AII344" s="0"/>
      <c r="AIJ344" s="0"/>
      <c r="AIK344" s="0"/>
      <c r="AIL344" s="0"/>
      <c r="AIM344" s="0"/>
      <c r="AIN344" s="0"/>
      <c r="AIO344" s="0"/>
      <c r="AIP344" s="0"/>
      <c r="AIQ344" s="0"/>
      <c r="AIR344" s="0"/>
      <c r="AIS344" s="0"/>
      <c r="AIT344" s="0"/>
      <c r="AIU344" s="0"/>
      <c r="AIV344" s="0"/>
      <c r="AIW344" s="0"/>
      <c r="AIX344" s="0"/>
      <c r="AIY344" s="0"/>
      <c r="AIZ344" s="0"/>
      <c r="AJA344" s="0"/>
      <c r="AJB344" s="0"/>
      <c r="AJC344" s="0"/>
      <c r="AJD344" s="0"/>
      <c r="AJE344" s="0"/>
      <c r="AJF344" s="0"/>
      <c r="AJG344" s="0"/>
      <c r="AJH344" s="0"/>
      <c r="AJI344" s="0"/>
      <c r="AJJ344" s="0"/>
      <c r="AJK344" s="0"/>
      <c r="AJL344" s="0"/>
      <c r="AJM344" s="0"/>
      <c r="AJN344" s="0"/>
      <c r="AJO344" s="0"/>
      <c r="AJP344" s="0"/>
      <c r="AJQ344" s="0"/>
      <c r="AJR344" s="0"/>
      <c r="AJS344" s="0"/>
      <c r="AJT344" s="0"/>
      <c r="AJU344" s="0"/>
      <c r="AJV344" s="0"/>
      <c r="AJW344" s="0"/>
      <c r="AJX344" s="0"/>
      <c r="AJY344" s="0"/>
      <c r="AJZ344" s="0"/>
      <c r="AKA344" s="0"/>
      <c r="AKB344" s="0"/>
      <c r="AKC344" s="0"/>
      <c r="AKD344" s="0"/>
      <c r="AKE344" s="0"/>
      <c r="AKF344" s="0"/>
      <c r="AKG344" s="0"/>
      <c r="AKH344" s="0"/>
      <c r="AKI344" s="0"/>
      <c r="AKJ344" s="0"/>
      <c r="AKK344" s="0"/>
      <c r="AKL344" s="0"/>
      <c r="AKM344" s="0"/>
      <c r="AKN344" s="0"/>
      <c r="AKO344" s="0"/>
      <c r="AKP344" s="0"/>
      <c r="AKQ344" s="0"/>
      <c r="AKR344" s="0"/>
      <c r="AKS344" s="0"/>
      <c r="AKT344" s="0"/>
      <c r="AKU344" s="0"/>
      <c r="AKV344" s="0"/>
      <c r="AKW344" s="0"/>
      <c r="AKX344" s="0"/>
      <c r="AKY344" s="0"/>
      <c r="AKZ344" s="0"/>
      <c r="ALA344" s="0"/>
      <c r="ALB344" s="0"/>
      <c r="ALC344" s="0"/>
      <c r="ALD344" s="0"/>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c r="AMF344" s="0"/>
      <c r="AMG344" s="0"/>
      <c r="AMH344" s="0"/>
      <c r="AMI344" s="0"/>
      <c r="AMJ344" s="0"/>
    </row>
    <row r="345" customFormat="false" ht="15" hidden="false" customHeight="false" outlineLevel="0" collapsed="false">
      <c r="A345" s="127" t="s">
        <v>1429</v>
      </c>
      <c r="B345" s="0"/>
      <c r="C345" s="0"/>
      <c r="D345" s="0"/>
      <c r="E345" s="0"/>
      <c r="F345" s="0"/>
      <c r="G345" s="0"/>
      <c r="H345" s="0"/>
      <c r="I345" s="0"/>
      <c r="J345" s="0"/>
      <c r="K345" s="0"/>
      <c r="L345" s="0"/>
      <c r="M345" s="0"/>
      <c r="N345" s="0"/>
      <c r="O345" s="0"/>
      <c r="P345" s="0"/>
      <c r="Q345" s="0"/>
      <c r="R345" s="5"/>
      <c r="S345" s="5"/>
      <c r="T345" s="0"/>
      <c r="U345" s="0"/>
      <c r="V345" s="0"/>
      <c r="W345" s="0"/>
      <c r="X345" s="0"/>
      <c r="Y345" s="0"/>
      <c r="Z345" s="0"/>
      <c r="AA345" s="0"/>
      <c r="AB345" s="0"/>
      <c r="AC345" s="0"/>
      <c r="AD345" s="0"/>
      <c r="AE345" s="0"/>
      <c r="AF345" s="0"/>
      <c r="AG345" s="0"/>
      <c r="AH345" s="0"/>
      <c r="AI345" s="0"/>
      <c r="AJ345" s="0"/>
      <c r="AK345" s="0"/>
      <c r="AL345" s="0"/>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c r="BM345" s="0"/>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c r="EI345" s="0"/>
      <c r="EJ345" s="0"/>
      <c r="EK345" s="0"/>
      <c r="EL345" s="0"/>
      <c r="EM345" s="0"/>
      <c r="EN345" s="0"/>
      <c r="EO345" s="0"/>
      <c r="EP345" s="0"/>
      <c r="EQ345" s="0"/>
      <c r="ER345" s="0"/>
      <c r="ES345" s="0"/>
      <c r="ET345" s="0"/>
      <c r="EU345" s="0"/>
      <c r="EV345" s="0"/>
      <c r="EW345" s="0"/>
      <c r="EX345" s="0"/>
      <c r="EY345" s="0"/>
      <c r="EZ345" s="0"/>
      <c r="FA345" s="0"/>
      <c r="FB345" s="0"/>
      <c r="FC345" s="0"/>
      <c r="FD345" s="0"/>
      <c r="FE345" s="0"/>
      <c r="FF345" s="0"/>
      <c r="FG345" s="0"/>
      <c r="FH345" s="0"/>
      <c r="FI345" s="0"/>
      <c r="FJ345" s="0"/>
      <c r="FK345" s="0"/>
      <c r="FL345" s="0"/>
      <c r="FM345" s="0"/>
      <c r="FN345" s="0"/>
      <c r="FO345" s="0"/>
      <c r="FP345" s="0"/>
      <c r="FQ345" s="0"/>
      <c r="FR345" s="0"/>
      <c r="FS345" s="0"/>
      <c r="FT345" s="0"/>
      <c r="FU345" s="0"/>
      <c r="FV345" s="0"/>
      <c r="FW345" s="0"/>
      <c r="FX345" s="0"/>
      <c r="FY345" s="0"/>
      <c r="FZ345" s="0"/>
      <c r="GA345" s="0"/>
      <c r="GB345" s="0"/>
      <c r="GC345" s="0"/>
      <c r="GD345" s="0"/>
      <c r="GE345" s="0"/>
      <c r="GF345" s="0"/>
      <c r="GG345" s="0"/>
      <c r="GH345" s="0"/>
      <c r="GI345" s="0"/>
      <c r="GJ345" s="0"/>
      <c r="GK345" s="0"/>
      <c r="GL345" s="0"/>
      <c r="GM345" s="0"/>
      <c r="GN345" s="0"/>
      <c r="GO345" s="0"/>
      <c r="GP345" s="0"/>
      <c r="GQ345" s="0"/>
      <c r="GR345" s="0"/>
      <c r="GS345" s="0"/>
      <c r="GT345" s="0"/>
      <c r="GU345" s="0"/>
      <c r="GV345" s="0"/>
      <c r="GW345" s="0"/>
      <c r="GX345" s="0"/>
      <c r="GY345" s="0"/>
      <c r="GZ345" s="0"/>
      <c r="HA345" s="0"/>
      <c r="HB345" s="0"/>
      <c r="HC345" s="0"/>
      <c r="HD345" s="0"/>
      <c r="HE345" s="0"/>
      <c r="HF345" s="0"/>
      <c r="HG345" s="0"/>
      <c r="HH345" s="0"/>
      <c r="HI345" s="0"/>
      <c r="HJ345" s="0"/>
      <c r="HK345" s="0"/>
      <c r="HL345" s="0"/>
      <c r="HM345" s="0"/>
      <c r="HN345" s="0"/>
      <c r="HO345" s="0"/>
      <c r="HP345" s="0"/>
      <c r="HQ345" s="0"/>
      <c r="HR345" s="0"/>
      <c r="HS345" s="0"/>
      <c r="HT345" s="0"/>
      <c r="HU345" s="0"/>
      <c r="HV345" s="0"/>
      <c r="HW345" s="0"/>
      <c r="HX345" s="0"/>
      <c r="HY345" s="0"/>
      <c r="HZ345" s="0"/>
      <c r="IA345" s="0"/>
      <c r="IB345" s="0"/>
      <c r="IC345" s="0"/>
      <c r="ID345" s="0"/>
      <c r="IE345" s="0"/>
      <c r="IF345" s="0"/>
      <c r="IG345" s="0"/>
      <c r="IH345" s="0"/>
      <c r="II345" s="0"/>
      <c r="IJ345" s="0"/>
      <c r="IK345" s="0"/>
      <c r="IL345" s="0"/>
      <c r="IM345" s="0"/>
      <c r="IN345" s="0"/>
      <c r="IO345" s="0"/>
      <c r="IP345" s="0"/>
      <c r="IQ345" s="0"/>
      <c r="IR345" s="0"/>
      <c r="IS345" s="0"/>
      <c r="IT345" s="0"/>
      <c r="IU345" s="0"/>
      <c r="IV345" s="0"/>
      <c r="IW345" s="0"/>
      <c r="IX345" s="0"/>
      <c r="IY345" s="0"/>
      <c r="IZ345" s="0"/>
      <c r="JA345" s="0"/>
      <c r="JB345" s="0"/>
      <c r="JC345" s="0"/>
      <c r="JD345" s="0"/>
      <c r="JE345" s="0"/>
      <c r="JF345" s="0"/>
      <c r="JG345" s="0"/>
      <c r="JH345" s="0"/>
      <c r="JI345" s="0"/>
      <c r="JJ345" s="0"/>
      <c r="JK345" s="0"/>
      <c r="JL345" s="0"/>
      <c r="JM345" s="0"/>
      <c r="JN345" s="0"/>
      <c r="JO345" s="0"/>
      <c r="JP345" s="0"/>
      <c r="JQ345" s="0"/>
      <c r="JR345" s="0"/>
      <c r="JS345" s="0"/>
      <c r="JT345" s="0"/>
      <c r="JU345" s="0"/>
      <c r="JV345" s="0"/>
      <c r="JW345" s="0"/>
      <c r="JX345" s="0"/>
      <c r="JY345" s="0"/>
      <c r="JZ345" s="0"/>
      <c r="KA345" s="0"/>
      <c r="KB345" s="0"/>
      <c r="KC345" s="0"/>
      <c r="KD345" s="0"/>
      <c r="KE345" s="0"/>
      <c r="KF345" s="0"/>
      <c r="KG345" s="0"/>
      <c r="KH345" s="0"/>
      <c r="KI345" s="0"/>
      <c r="KJ345" s="0"/>
      <c r="KK345" s="0"/>
      <c r="KL345" s="0"/>
      <c r="KM345" s="0"/>
      <c r="KN345" s="0"/>
      <c r="KO345" s="0"/>
      <c r="KP345" s="0"/>
      <c r="KQ345" s="0"/>
      <c r="KR345" s="0"/>
      <c r="KS345" s="0"/>
      <c r="KT345" s="0"/>
      <c r="KU345" s="0"/>
      <c r="KV345" s="0"/>
      <c r="KW345" s="0"/>
      <c r="KX345" s="0"/>
      <c r="KY345" s="0"/>
      <c r="KZ345" s="0"/>
      <c r="LA345" s="0"/>
      <c r="LB345" s="0"/>
      <c r="LC345" s="0"/>
      <c r="LD345" s="0"/>
      <c r="LE345" s="0"/>
      <c r="LF345" s="0"/>
      <c r="LG345" s="0"/>
      <c r="LH345" s="0"/>
      <c r="LI345" s="0"/>
      <c r="LJ345" s="0"/>
      <c r="LK345" s="0"/>
      <c r="LL345" s="0"/>
      <c r="LM345" s="0"/>
      <c r="LN345" s="0"/>
      <c r="LO345" s="0"/>
      <c r="LP345" s="0"/>
      <c r="LQ345" s="0"/>
      <c r="LR345" s="0"/>
      <c r="LS345" s="0"/>
      <c r="LT345" s="0"/>
      <c r="LU345" s="0"/>
      <c r="LV345" s="0"/>
      <c r="LW345" s="0"/>
      <c r="LX345" s="0"/>
      <c r="LY345" s="0"/>
      <c r="LZ345" s="0"/>
      <c r="MA345" s="0"/>
      <c r="MB345" s="0"/>
      <c r="MC345" s="0"/>
      <c r="MD345" s="0"/>
      <c r="ME345" s="0"/>
      <c r="MF345" s="0"/>
      <c r="MG345" s="0"/>
      <c r="MH345" s="0"/>
      <c r="MI345" s="0"/>
      <c r="MJ345" s="0"/>
      <c r="MK345" s="0"/>
      <c r="ML345" s="0"/>
      <c r="MM345" s="0"/>
      <c r="MN345" s="0"/>
      <c r="MO345" s="0"/>
      <c r="MP345" s="0"/>
      <c r="MQ345" s="0"/>
      <c r="MR345" s="0"/>
      <c r="MS345" s="0"/>
      <c r="MT345" s="0"/>
      <c r="MU345" s="0"/>
      <c r="MV345" s="0"/>
      <c r="MW345" s="0"/>
      <c r="MX345" s="0"/>
      <c r="MY345" s="0"/>
      <c r="MZ345" s="0"/>
      <c r="NA345" s="0"/>
      <c r="NB345" s="0"/>
      <c r="NC345" s="0"/>
      <c r="ND345" s="0"/>
      <c r="NE345" s="0"/>
      <c r="NF345" s="0"/>
      <c r="NG345" s="0"/>
      <c r="NH345" s="0"/>
      <c r="NI345" s="0"/>
      <c r="NJ345" s="0"/>
      <c r="NK345" s="0"/>
      <c r="NL345" s="0"/>
      <c r="NM345" s="0"/>
      <c r="NN345" s="0"/>
      <c r="NO345" s="0"/>
      <c r="NP345" s="0"/>
      <c r="NQ345" s="0"/>
      <c r="NR345" s="0"/>
      <c r="NS345" s="0"/>
      <c r="NT345" s="0"/>
      <c r="NU345" s="0"/>
      <c r="NV345" s="0"/>
      <c r="NW345" s="0"/>
      <c r="NX345" s="0"/>
      <c r="NY345" s="0"/>
      <c r="NZ345" s="0"/>
      <c r="OA345" s="0"/>
      <c r="OB345" s="0"/>
      <c r="OC345" s="0"/>
      <c r="OD345" s="0"/>
      <c r="OE345" s="0"/>
      <c r="OF345" s="0"/>
      <c r="OG345" s="0"/>
      <c r="OH345" s="0"/>
      <c r="OI345" s="0"/>
      <c r="OJ345" s="0"/>
      <c r="OK345" s="0"/>
      <c r="OL345" s="0"/>
      <c r="OM345" s="0"/>
      <c r="ON345" s="0"/>
      <c r="OO345" s="0"/>
      <c r="OP345" s="0"/>
      <c r="OQ345" s="0"/>
      <c r="OR345" s="0"/>
      <c r="OS345" s="0"/>
      <c r="OT345" s="0"/>
      <c r="OU345" s="0"/>
      <c r="OV345" s="0"/>
      <c r="OW345" s="0"/>
      <c r="OX345" s="0"/>
      <c r="OY345" s="0"/>
      <c r="OZ345" s="0"/>
      <c r="PA345" s="0"/>
      <c r="PB345" s="0"/>
      <c r="PC345" s="0"/>
      <c r="PD345" s="0"/>
      <c r="PE345" s="0"/>
      <c r="PF345" s="0"/>
      <c r="PG345" s="0"/>
      <c r="PH345" s="0"/>
      <c r="PI345" s="0"/>
      <c r="PJ345" s="0"/>
      <c r="PK345" s="0"/>
      <c r="PL345" s="0"/>
      <c r="PM345" s="0"/>
      <c r="PN345" s="0"/>
      <c r="PO345" s="0"/>
      <c r="PP345" s="0"/>
      <c r="PQ345" s="0"/>
      <c r="PR345" s="0"/>
      <c r="PS345" s="0"/>
      <c r="PT345" s="0"/>
      <c r="PU345" s="0"/>
      <c r="PV345" s="0"/>
      <c r="PW345" s="0"/>
      <c r="PX345" s="0"/>
      <c r="PY345" s="0"/>
      <c r="PZ345" s="0"/>
      <c r="QA345" s="0"/>
      <c r="QB345" s="0"/>
      <c r="QC345" s="0"/>
      <c r="QD345" s="0"/>
      <c r="QE345" s="0"/>
      <c r="QF345" s="0"/>
      <c r="QG345" s="0"/>
      <c r="QH345" s="0"/>
      <c r="QI345" s="0"/>
      <c r="QJ345" s="0"/>
      <c r="QK345" s="0"/>
      <c r="QL345" s="0"/>
      <c r="QM345" s="0"/>
      <c r="QN345" s="0"/>
      <c r="QO345" s="0"/>
      <c r="QP345" s="0"/>
      <c r="QQ345" s="0"/>
      <c r="QR345" s="0"/>
      <c r="QS345" s="0"/>
      <c r="QT345" s="0"/>
      <c r="QU345" s="0"/>
      <c r="QV345" s="0"/>
      <c r="QW345" s="0"/>
      <c r="QX345" s="0"/>
      <c r="QY345" s="0"/>
      <c r="QZ345" s="0"/>
      <c r="RA345" s="0"/>
      <c r="RB345" s="0"/>
      <c r="RC345" s="0"/>
      <c r="RD345" s="0"/>
      <c r="RE345" s="0"/>
      <c r="RF345" s="0"/>
      <c r="RG345" s="0"/>
      <c r="RH345" s="0"/>
      <c r="RI345" s="0"/>
      <c r="RJ345" s="0"/>
      <c r="RK345" s="0"/>
      <c r="RL345" s="0"/>
      <c r="RM345" s="0"/>
      <c r="RN345" s="0"/>
      <c r="RO345" s="0"/>
      <c r="RP345" s="0"/>
      <c r="RQ345" s="0"/>
      <c r="RR345" s="0"/>
      <c r="RS345" s="0"/>
      <c r="RT345" s="0"/>
      <c r="RU345" s="0"/>
      <c r="RV345" s="0"/>
      <c r="RW345" s="0"/>
      <c r="RX345" s="0"/>
      <c r="RY345" s="0"/>
      <c r="RZ345" s="0"/>
      <c r="SA345" s="0"/>
      <c r="SB345" s="0"/>
      <c r="SC345" s="0"/>
      <c r="SD345" s="0"/>
      <c r="SE345" s="0"/>
      <c r="SF345" s="0"/>
      <c r="SG345" s="0"/>
      <c r="SH345" s="0"/>
      <c r="SI345" s="0"/>
      <c r="SJ345" s="0"/>
      <c r="SK345" s="0"/>
      <c r="SL345" s="0"/>
      <c r="SM345" s="0"/>
      <c r="SN345" s="0"/>
      <c r="SO345" s="0"/>
      <c r="SP345" s="0"/>
      <c r="SQ345" s="0"/>
      <c r="SR345" s="0"/>
      <c r="SS345" s="0"/>
      <c r="ST345" s="0"/>
      <c r="SU345" s="0"/>
      <c r="SV345" s="0"/>
      <c r="SW345" s="0"/>
      <c r="SX345" s="0"/>
      <c r="SY345" s="0"/>
      <c r="SZ345" s="0"/>
      <c r="TA345" s="0"/>
      <c r="TB345" s="0"/>
      <c r="TC345" s="0"/>
      <c r="TD345" s="0"/>
      <c r="TE345" s="0"/>
      <c r="TF345" s="0"/>
      <c r="TG345" s="0"/>
      <c r="TH345" s="0"/>
      <c r="TI345" s="0"/>
      <c r="TJ345" s="0"/>
      <c r="TK345" s="0"/>
      <c r="TL345" s="0"/>
      <c r="TM345" s="0"/>
      <c r="TN345" s="0"/>
      <c r="TO345" s="0"/>
      <c r="TP345" s="0"/>
      <c r="TQ345" s="0"/>
      <c r="TR345" s="0"/>
      <c r="TS345" s="0"/>
      <c r="TT345" s="0"/>
      <c r="TU345" s="0"/>
      <c r="TV345" s="0"/>
      <c r="TW345" s="0"/>
      <c r="TX345" s="0"/>
      <c r="TY345" s="0"/>
      <c r="TZ345" s="0"/>
      <c r="UA345" s="0"/>
      <c r="UB345" s="0"/>
      <c r="UC345" s="0"/>
      <c r="UD345" s="0"/>
      <c r="UE345" s="0"/>
      <c r="UF345" s="0"/>
      <c r="UG345" s="0"/>
      <c r="UH345" s="0"/>
      <c r="UI345" s="0"/>
      <c r="UJ345" s="0"/>
      <c r="UK345" s="0"/>
      <c r="UL345" s="0"/>
      <c r="UM345" s="0"/>
      <c r="UN345" s="0"/>
      <c r="UO345" s="0"/>
      <c r="UP345" s="0"/>
      <c r="UQ345" s="0"/>
      <c r="UR345" s="0"/>
      <c r="US345" s="0"/>
      <c r="UT345" s="0"/>
      <c r="UU345" s="0"/>
      <c r="UV345" s="0"/>
      <c r="UW345" s="0"/>
      <c r="UX345" s="0"/>
      <c r="UY345" s="0"/>
      <c r="UZ345" s="0"/>
      <c r="VA345" s="0"/>
      <c r="VB345" s="0"/>
      <c r="VC345" s="0"/>
      <c r="VD345" s="0"/>
      <c r="VE345" s="0"/>
      <c r="VF345" s="0"/>
      <c r="VG345" s="0"/>
      <c r="VH345" s="0"/>
      <c r="VI345" s="0"/>
      <c r="VJ345" s="0"/>
      <c r="VK345" s="0"/>
      <c r="VL345" s="0"/>
      <c r="VM345" s="0"/>
      <c r="VN345" s="0"/>
      <c r="VO345" s="0"/>
      <c r="VP345" s="0"/>
      <c r="VQ345" s="0"/>
      <c r="VR345" s="0"/>
      <c r="VS345" s="0"/>
      <c r="VT345" s="0"/>
      <c r="VU345" s="0"/>
      <c r="VV345" s="0"/>
      <c r="VW345" s="0"/>
      <c r="VX345" s="0"/>
      <c r="VY345" s="0"/>
      <c r="VZ345" s="0"/>
      <c r="WA345" s="0"/>
      <c r="WB345" s="0"/>
      <c r="WC345" s="0"/>
      <c r="WD345" s="0"/>
      <c r="WE345" s="0"/>
      <c r="WF345" s="0"/>
      <c r="WG345" s="0"/>
      <c r="WH345" s="0"/>
      <c r="WI345" s="0"/>
      <c r="WJ345" s="0"/>
      <c r="WK345" s="0"/>
      <c r="WL345" s="0"/>
      <c r="WM345" s="0"/>
      <c r="WN345" s="0"/>
      <c r="WO345" s="0"/>
      <c r="WP345" s="0"/>
      <c r="WQ345" s="0"/>
      <c r="WR345" s="0"/>
      <c r="WS345" s="0"/>
      <c r="WT345" s="0"/>
      <c r="WU345" s="0"/>
      <c r="WV345" s="0"/>
      <c r="WW345" s="0"/>
      <c r="WX345" s="0"/>
      <c r="WY345" s="0"/>
      <c r="WZ345" s="0"/>
      <c r="XA345" s="0"/>
      <c r="XB345" s="0"/>
      <c r="XC345" s="0"/>
      <c r="XD345" s="0"/>
      <c r="XE345" s="0"/>
      <c r="XF345" s="0"/>
      <c r="XG345" s="0"/>
      <c r="XH345" s="0"/>
      <c r="XI345" s="0"/>
      <c r="XJ345" s="0"/>
      <c r="XK345" s="0"/>
      <c r="XL345" s="0"/>
      <c r="XM345" s="0"/>
      <c r="XN345" s="0"/>
      <c r="XO345" s="0"/>
      <c r="XP345" s="0"/>
      <c r="XQ345" s="0"/>
      <c r="XR345" s="0"/>
      <c r="XS345" s="0"/>
      <c r="XT345" s="0"/>
      <c r="XU345" s="0"/>
      <c r="XV345" s="0"/>
      <c r="XW345" s="0"/>
      <c r="XX345" s="0"/>
      <c r="XY345" s="0"/>
      <c r="XZ345" s="0"/>
      <c r="YA345" s="0"/>
      <c r="YB345" s="0"/>
      <c r="YC345" s="0"/>
      <c r="YD345" s="0"/>
      <c r="YE345" s="0"/>
      <c r="YF345" s="0"/>
      <c r="YG345" s="0"/>
      <c r="YH345" s="0"/>
      <c r="YI345" s="0"/>
      <c r="YJ345" s="0"/>
      <c r="YK345" s="0"/>
      <c r="YL345" s="0"/>
      <c r="YM345" s="0"/>
      <c r="YN345" s="0"/>
      <c r="YO345" s="0"/>
      <c r="YP345" s="0"/>
      <c r="YQ345" s="0"/>
      <c r="YR345" s="0"/>
      <c r="YS345" s="0"/>
      <c r="YT345" s="0"/>
      <c r="YU345" s="0"/>
      <c r="YV345" s="0"/>
      <c r="YW345" s="0"/>
      <c r="YX345" s="0"/>
      <c r="YY345" s="0"/>
      <c r="YZ345" s="0"/>
      <c r="ZA345" s="0"/>
      <c r="ZB345" s="0"/>
      <c r="ZC345" s="0"/>
      <c r="ZD345" s="0"/>
      <c r="ZE345" s="0"/>
      <c r="ZF345" s="0"/>
      <c r="ZG345" s="0"/>
      <c r="ZH345" s="0"/>
      <c r="ZI345" s="0"/>
      <c r="ZJ345" s="0"/>
      <c r="ZK345" s="0"/>
      <c r="ZL345" s="0"/>
      <c r="ZM345" s="0"/>
      <c r="ZN345" s="0"/>
      <c r="ZO345" s="0"/>
      <c r="ZP345" s="0"/>
      <c r="ZQ345" s="0"/>
      <c r="ZR345" s="0"/>
      <c r="ZS345" s="0"/>
      <c r="ZT345" s="0"/>
      <c r="ZU345" s="0"/>
      <c r="ZV345" s="0"/>
      <c r="ZW345" s="0"/>
      <c r="ZX345" s="0"/>
      <c r="ZY345" s="0"/>
      <c r="ZZ345" s="0"/>
      <c r="AAA345" s="0"/>
      <c r="AAB345" s="0"/>
      <c r="AAC345" s="0"/>
      <c r="AAD345" s="0"/>
      <c r="AAE345" s="0"/>
      <c r="AAF345" s="0"/>
      <c r="AAG345" s="0"/>
      <c r="AAH345" s="0"/>
      <c r="AAI345" s="0"/>
      <c r="AAJ345" s="0"/>
      <c r="AAK345" s="0"/>
      <c r="AAL345" s="0"/>
      <c r="AAM345" s="0"/>
      <c r="AAN345" s="0"/>
      <c r="AAO345" s="0"/>
      <c r="AAP345" s="0"/>
      <c r="AAQ345" s="0"/>
      <c r="AAR345" s="0"/>
      <c r="AAS345" s="0"/>
      <c r="AAT345" s="0"/>
      <c r="AAU345" s="0"/>
      <c r="AAV345" s="0"/>
      <c r="AAW345" s="0"/>
      <c r="AAX345" s="0"/>
      <c r="AAY345" s="0"/>
      <c r="AAZ345" s="0"/>
      <c r="ABA345" s="0"/>
      <c r="ABB345" s="0"/>
      <c r="ABC345" s="0"/>
      <c r="ABD345" s="0"/>
      <c r="ABE345" s="0"/>
      <c r="ABF345" s="0"/>
      <c r="ABG345" s="0"/>
      <c r="ABH345" s="0"/>
      <c r="ABI345" s="0"/>
      <c r="ABJ345" s="0"/>
      <c r="ABK345" s="0"/>
      <c r="ABL345" s="0"/>
      <c r="ABM345" s="0"/>
      <c r="ABN345" s="0"/>
      <c r="ABO345" s="0"/>
      <c r="ABP345" s="0"/>
      <c r="ABQ345" s="0"/>
      <c r="ABR345" s="0"/>
      <c r="ABS345" s="0"/>
      <c r="ABT345" s="0"/>
      <c r="ABU345" s="0"/>
      <c r="ABV345" s="0"/>
      <c r="ABW345" s="0"/>
      <c r="ABX345" s="0"/>
      <c r="ABY345" s="0"/>
      <c r="ABZ345" s="0"/>
      <c r="ACA345" s="0"/>
      <c r="ACB345" s="0"/>
      <c r="ACC345" s="0"/>
      <c r="ACD345" s="0"/>
      <c r="ACE345" s="0"/>
      <c r="ACF345" s="0"/>
      <c r="ACG345" s="0"/>
      <c r="ACH345" s="0"/>
      <c r="ACI345" s="0"/>
      <c r="ACJ345" s="0"/>
      <c r="ACK345" s="0"/>
      <c r="ACL345" s="0"/>
      <c r="ACM345" s="0"/>
      <c r="ACN345" s="0"/>
      <c r="ACO345" s="0"/>
      <c r="ACP345" s="0"/>
      <c r="ACQ345" s="0"/>
      <c r="ACR345" s="0"/>
      <c r="ACS345" s="0"/>
      <c r="ACT345" s="0"/>
      <c r="ACU345" s="0"/>
      <c r="ACV345" s="0"/>
      <c r="ACW345" s="0"/>
      <c r="ACX345" s="0"/>
      <c r="ACY345" s="0"/>
      <c r="ACZ345" s="0"/>
      <c r="ADA345" s="0"/>
      <c r="ADB345" s="0"/>
      <c r="ADC345" s="0"/>
      <c r="ADD345" s="0"/>
      <c r="ADE345" s="0"/>
      <c r="ADF345" s="0"/>
      <c r="ADG345" s="0"/>
      <c r="ADH345" s="0"/>
      <c r="ADI345" s="0"/>
      <c r="ADJ345" s="0"/>
      <c r="ADK345" s="0"/>
      <c r="ADL345" s="0"/>
      <c r="ADM345" s="0"/>
      <c r="ADN345" s="0"/>
      <c r="ADO345" s="0"/>
      <c r="ADP345" s="0"/>
      <c r="ADQ345" s="0"/>
      <c r="ADR345" s="0"/>
      <c r="ADS345" s="0"/>
      <c r="ADT345" s="0"/>
      <c r="ADU345" s="0"/>
      <c r="ADV345" s="0"/>
      <c r="ADW345" s="0"/>
      <c r="ADX345" s="0"/>
      <c r="ADY345" s="0"/>
      <c r="ADZ345" s="0"/>
      <c r="AEA345" s="0"/>
      <c r="AEB345" s="0"/>
      <c r="AEC345" s="0"/>
      <c r="AED345" s="0"/>
      <c r="AEE345" s="0"/>
      <c r="AEF345" s="0"/>
      <c r="AEG345" s="0"/>
      <c r="AEH345" s="0"/>
      <c r="AEI345" s="0"/>
      <c r="AEJ345" s="0"/>
      <c r="AEK345" s="0"/>
      <c r="AEL345" s="0"/>
      <c r="AEM345" s="0"/>
      <c r="AEN345" s="0"/>
      <c r="AEO345" s="0"/>
      <c r="AEP345" s="0"/>
      <c r="AEQ345" s="0"/>
      <c r="AER345" s="0"/>
      <c r="AES345" s="0"/>
      <c r="AET345" s="0"/>
      <c r="AEU345" s="0"/>
      <c r="AEV345" s="0"/>
      <c r="AEW345" s="0"/>
      <c r="AEX345" s="0"/>
      <c r="AEY345" s="0"/>
      <c r="AEZ345" s="0"/>
      <c r="AFA345" s="0"/>
      <c r="AFB345" s="0"/>
      <c r="AFC345" s="0"/>
      <c r="AFD345" s="0"/>
      <c r="AFE345" s="0"/>
      <c r="AFF345" s="0"/>
      <c r="AFG345" s="0"/>
      <c r="AFH345" s="0"/>
      <c r="AFI345" s="0"/>
      <c r="AFJ345" s="0"/>
      <c r="AFK345" s="0"/>
      <c r="AFL345" s="0"/>
      <c r="AFM345" s="0"/>
      <c r="AFN345" s="0"/>
      <c r="AFO345" s="0"/>
      <c r="AFP345" s="0"/>
      <c r="AFQ345" s="0"/>
      <c r="AFR345" s="0"/>
      <c r="AFS345" s="0"/>
      <c r="AFT345" s="0"/>
      <c r="AFU345" s="0"/>
      <c r="AFV345" s="0"/>
      <c r="AFW345" s="0"/>
      <c r="AFX345" s="0"/>
      <c r="AFY345" s="0"/>
      <c r="AFZ345" s="0"/>
      <c r="AGA345" s="0"/>
      <c r="AGB345" s="0"/>
      <c r="AGC345" s="0"/>
      <c r="AGD345" s="0"/>
      <c r="AGE345" s="0"/>
      <c r="AGF345" s="0"/>
      <c r="AGG345" s="0"/>
      <c r="AGH345" s="0"/>
      <c r="AGI345" s="0"/>
      <c r="AGJ345" s="0"/>
      <c r="AGK345" s="0"/>
      <c r="AGL345" s="0"/>
      <c r="AGM345" s="0"/>
      <c r="AGN345" s="0"/>
      <c r="AGO345" s="0"/>
      <c r="AGP345" s="0"/>
      <c r="AGQ345" s="0"/>
      <c r="AGR345" s="0"/>
      <c r="AGS345" s="0"/>
      <c r="AGT345" s="0"/>
      <c r="AGU345" s="0"/>
      <c r="AGV345" s="0"/>
      <c r="AGW345" s="0"/>
      <c r="AGX345" s="0"/>
      <c r="AGY345" s="0"/>
      <c r="AGZ345" s="0"/>
      <c r="AHA345" s="0"/>
      <c r="AHB345" s="0"/>
      <c r="AHC345" s="0"/>
      <c r="AHD345" s="0"/>
      <c r="AHE345" s="0"/>
      <c r="AHF345" s="0"/>
      <c r="AHG345" s="0"/>
      <c r="AHH345" s="0"/>
      <c r="AHI345" s="0"/>
      <c r="AHJ345" s="0"/>
      <c r="AHK345" s="0"/>
      <c r="AHL345" s="0"/>
      <c r="AHM345" s="0"/>
      <c r="AHN345" s="0"/>
      <c r="AHO345" s="0"/>
      <c r="AHP345" s="0"/>
      <c r="AHQ345" s="0"/>
      <c r="AHR345" s="0"/>
      <c r="AHS345" s="0"/>
      <c r="AHT345" s="0"/>
      <c r="AHU345" s="0"/>
      <c r="AHV345" s="0"/>
      <c r="AHW345" s="0"/>
      <c r="AHX345" s="0"/>
      <c r="AHY345" s="0"/>
      <c r="AHZ345" s="0"/>
      <c r="AIA345" s="0"/>
      <c r="AIB345" s="0"/>
      <c r="AIC345" s="0"/>
      <c r="AID345" s="0"/>
      <c r="AIE345" s="0"/>
      <c r="AIF345" s="0"/>
      <c r="AIG345" s="0"/>
      <c r="AIH345" s="0"/>
      <c r="AII345" s="0"/>
      <c r="AIJ345" s="0"/>
      <c r="AIK345" s="0"/>
      <c r="AIL345" s="0"/>
      <c r="AIM345" s="0"/>
      <c r="AIN345" s="0"/>
      <c r="AIO345" s="0"/>
      <c r="AIP345" s="0"/>
      <c r="AIQ345" s="0"/>
      <c r="AIR345" s="0"/>
      <c r="AIS345" s="0"/>
      <c r="AIT345" s="0"/>
      <c r="AIU345" s="0"/>
      <c r="AIV345" s="0"/>
      <c r="AIW345" s="0"/>
      <c r="AIX345" s="0"/>
      <c r="AIY345" s="0"/>
      <c r="AIZ345" s="0"/>
      <c r="AJA345" s="0"/>
      <c r="AJB345" s="0"/>
      <c r="AJC345" s="0"/>
      <c r="AJD345" s="0"/>
      <c r="AJE345" s="0"/>
      <c r="AJF345" s="0"/>
      <c r="AJG345" s="0"/>
      <c r="AJH345" s="0"/>
      <c r="AJI345" s="0"/>
      <c r="AJJ345" s="0"/>
      <c r="AJK345" s="0"/>
      <c r="AJL345" s="0"/>
      <c r="AJM345" s="0"/>
      <c r="AJN345" s="0"/>
      <c r="AJO345" s="0"/>
      <c r="AJP345" s="0"/>
      <c r="AJQ345" s="0"/>
      <c r="AJR345" s="0"/>
      <c r="AJS345" s="0"/>
      <c r="AJT345" s="0"/>
      <c r="AJU345" s="0"/>
      <c r="AJV345" s="0"/>
      <c r="AJW345" s="0"/>
      <c r="AJX345" s="0"/>
      <c r="AJY345" s="0"/>
      <c r="AJZ345" s="0"/>
      <c r="AKA345" s="0"/>
      <c r="AKB345" s="0"/>
      <c r="AKC345" s="0"/>
      <c r="AKD345" s="0"/>
      <c r="AKE345" s="0"/>
      <c r="AKF345" s="0"/>
      <c r="AKG345" s="0"/>
      <c r="AKH345" s="0"/>
      <c r="AKI345" s="0"/>
      <c r="AKJ345" s="0"/>
      <c r="AKK345" s="0"/>
      <c r="AKL345" s="0"/>
      <c r="AKM345" s="0"/>
      <c r="AKN345" s="0"/>
      <c r="AKO345" s="0"/>
      <c r="AKP345" s="0"/>
      <c r="AKQ345" s="0"/>
      <c r="AKR345" s="0"/>
      <c r="AKS345" s="0"/>
      <c r="AKT345" s="0"/>
      <c r="AKU345" s="0"/>
      <c r="AKV345" s="0"/>
      <c r="AKW345" s="0"/>
      <c r="AKX345" s="0"/>
      <c r="AKY345" s="0"/>
      <c r="AKZ345" s="0"/>
      <c r="ALA345" s="0"/>
      <c r="ALB345" s="0"/>
      <c r="ALC345" s="0"/>
      <c r="ALD345" s="0"/>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c r="AMF345" s="0"/>
      <c r="AMG345" s="0"/>
      <c r="AMH345" s="0"/>
      <c r="AMI345" s="0"/>
      <c r="AMJ345" s="0"/>
    </row>
    <row r="346" customFormat="false" ht="25.5" hidden="false" customHeight="false" outlineLevel="0" collapsed="false">
      <c r="A346" s="151" t="s">
        <v>1430</v>
      </c>
      <c r="B346" s="5" t="n">
        <v>0.196</v>
      </c>
      <c r="C346" s="5"/>
      <c r="D346" s="5" t="n">
        <v>0.3002</v>
      </c>
      <c r="E346" s="5"/>
      <c r="F346" s="5"/>
      <c r="G346" s="5" t="n">
        <v>0.5908</v>
      </c>
      <c r="H346" s="5"/>
      <c r="I346" s="5"/>
      <c r="J346" s="5" t="n">
        <v>0.022</v>
      </c>
      <c r="K346" s="5" t="n">
        <v>0.07</v>
      </c>
      <c r="L346" s="0"/>
      <c r="M346" s="0"/>
      <c r="N346" s="0"/>
      <c r="O346" s="0"/>
      <c r="P346" s="0"/>
      <c r="Q346" s="0"/>
      <c r="R346" s="5"/>
      <c r="S346" s="5"/>
      <c r="T346" s="0"/>
      <c r="U346" s="0"/>
      <c r="V346" s="0"/>
      <c r="W346" s="0"/>
      <c r="X346" s="0"/>
      <c r="Y346" s="0"/>
      <c r="Z346" s="0"/>
      <c r="AA346" s="0"/>
      <c r="AB346" s="0"/>
      <c r="AC346" s="0"/>
      <c r="AD346" s="0"/>
      <c r="AE346" s="0"/>
      <c r="AF346" s="0"/>
      <c r="AG346" s="0"/>
      <c r="AH346" s="0"/>
      <c r="AI346" s="0"/>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c r="BM346" s="0"/>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c r="IW346" s="0"/>
      <c r="IX346" s="0"/>
      <c r="IY346" s="0"/>
      <c r="IZ346" s="0"/>
      <c r="JA346" s="0"/>
      <c r="JB346" s="0"/>
      <c r="JC346" s="0"/>
      <c r="JD346" s="0"/>
      <c r="JE346" s="0"/>
      <c r="JF346" s="0"/>
      <c r="JG346" s="0"/>
      <c r="JH346" s="0"/>
      <c r="JI346" s="0"/>
      <c r="JJ346" s="0"/>
      <c r="JK346" s="0"/>
      <c r="JL346" s="0"/>
      <c r="JM346" s="0"/>
      <c r="JN346" s="0"/>
      <c r="JO346" s="0"/>
      <c r="JP346" s="0"/>
      <c r="JQ346" s="0"/>
      <c r="JR346" s="0"/>
      <c r="JS346" s="0"/>
      <c r="JT346" s="0"/>
      <c r="JU346" s="0"/>
      <c r="JV346" s="0"/>
      <c r="JW346" s="0"/>
      <c r="JX346" s="0"/>
      <c r="JY346" s="0"/>
      <c r="JZ346" s="0"/>
      <c r="KA346" s="0"/>
      <c r="KB346" s="0"/>
      <c r="KC346" s="0"/>
      <c r="KD346" s="0"/>
      <c r="KE346" s="0"/>
      <c r="KF346" s="0"/>
      <c r="KG346" s="0"/>
      <c r="KH346" s="0"/>
      <c r="KI346" s="0"/>
      <c r="KJ346" s="0"/>
      <c r="KK346" s="0"/>
      <c r="KL346" s="0"/>
      <c r="KM346" s="0"/>
      <c r="KN346" s="0"/>
      <c r="KO346" s="0"/>
      <c r="KP346" s="0"/>
      <c r="KQ346" s="0"/>
      <c r="KR346" s="0"/>
      <c r="KS346" s="0"/>
      <c r="KT346" s="0"/>
      <c r="KU346" s="0"/>
      <c r="KV346" s="0"/>
      <c r="KW346" s="0"/>
      <c r="KX346" s="0"/>
      <c r="KY346" s="0"/>
      <c r="KZ346" s="0"/>
      <c r="LA346" s="0"/>
      <c r="LB346" s="0"/>
      <c r="LC346" s="0"/>
      <c r="LD346" s="0"/>
      <c r="LE346" s="0"/>
      <c r="LF346" s="0"/>
      <c r="LG346" s="0"/>
      <c r="LH346" s="0"/>
      <c r="LI346" s="0"/>
      <c r="LJ346" s="0"/>
      <c r="LK346" s="0"/>
      <c r="LL346" s="0"/>
      <c r="LM346" s="0"/>
      <c r="LN346" s="0"/>
      <c r="LO346" s="0"/>
      <c r="LP346" s="0"/>
      <c r="LQ346" s="0"/>
      <c r="LR346" s="0"/>
      <c r="LS346" s="0"/>
      <c r="LT346" s="0"/>
      <c r="LU346" s="0"/>
      <c r="LV346" s="0"/>
      <c r="LW346" s="0"/>
      <c r="LX346" s="0"/>
      <c r="LY346" s="0"/>
      <c r="LZ346" s="0"/>
      <c r="MA346" s="0"/>
      <c r="MB346" s="0"/>
      <c r="MC346" s="0"/>
      <c r="MD346" s="0"/>
      <c r="ME346" s="0"/>
      <c r="MF346" s="0"/>
      <c r="MG346" s="0"/>
      <c r="MH346" s="0"/>
      <c r="MI346" s="0"/>
      <c r="MJ346" s="0"/>
      <c r="MK346" s="0"/>
      <c r="ML346" s="0"/>
      <c r="MM346" s="0"/>
      <c r="MN346" s="0"/>
      <c r="MO346" s="0"/>
      <c r="MP346" s="0"/>
      <c r="MQ346" s="0"/>
      <c r="MR346" s="0"/>
      <c r="MS346" s="0"/>
      <c r="MT346" s="0"/>
      <c r="MU346" s="0"/>
      <c r="MV346" s="0"/>
      <c r="MW346" s="0"/>
      <c r="MX346" s="0"/>
      <c r="MY346" s="0"/>
      <c r="MZ346" s="0"/>
      <c r="NA346" s="0"/>
      <c r="NB346" s="0"/>
      <c r="NC346" s="0"/>
      <c r="ND346" s="0"/>
      <c r="NE346" s="0"/>
      <c r="NF346" s="0"/>
      <c r="NG346" s="0"/>
      <c r="NH346" s="0"/>
      <c r="NI346" s="0"/>
      <c r="NJ346" s="0"/>
      <c r="NK346" s="0"/>
      <c r="NL346" s="0"/>
      <c r="NM346" s="0"/>
      <c r="NN346" s="0"/>
      <c r="NO346" s="0"/>
      <c r="NP346" s="0"/>
      <c r="NQ346" s="0"/>
      <c r="NR346" s="0"/>
      <c r="NS346" s="0"/>
      <c r="NT346" s="0"/>
      <c r="NU346" s="0"/>
      <c r="NV346" s="0"/>
      <c r="NW346" s="0"/>
      <c r="NX346" s="0"/>
      <c r="NY346" s="0"/>
      <c r="NZ346" s="0"/>
      <c r="OA346" s="0"/>
      <c r="OB346" s="0"/>
      <c r="OC346" s="0"/>
      <c r="OD346" s="0"/>
      <c r="OE346" s="0"/>
      <c r="OF346" s="0"/>
      <c r="OG346" s="0"/>
      <c r="OH346" s="0"/>
      <c r="OI346" s="0"/>
      <c r="OJ346" s="0"/>
      <c r="OK346" s="0"/>
      <c r="OL346" s="0"/>
      <c r="OM346" s="0"/>
      <c r="ON346" s="0"/>
      <c r="OO346" s="0"/>
      <c r="OP346" s="0"/>
      <c r="OQ346" s="0"/>
      <c r="OR346" s="0"/>
      <c r="OS346" s="0"/>
      <c r="OT346" s="0"/>
      <c r="OU346" s="0"/>
      <c r="OV346" s="0"/>
      <c r="OW346" s="0"/>
      <c r="OX346" s="0"/>
      <c r="OY346" s="0"/>
      <c r="OZ346" s="0"/>
      <c r="PA346" s="0"/>
      <c r="PB346" s="0"/>
      <c r="PC346" s="0"/>
      <c r="PD346" s="0"/>
      <c r="PE346" s="0"/>
      <c r="PF346" s="0"/>
      <c r="PG346" s="0"/>
      <c r="PH346" s="0"/>
      <c r="PI346" s="0"/>
      <c r="PJ346" s="0"/>
      <c r="PK346" s="0"/>
      <c r="PL346" s="0"/>
      <c r="PM346" s="0"/>
      <c r="PN346" s="0"/>
      <c r="PO346" s="0"/>
      <c r="PP346" s="0"/>
      <c r="PQ346" s="0"/>
      <c r="PR346" s="0"/>
      <c r="PS346" s="0"/>
      <c r="PT346" s="0"/>
      <c r="PU346" s="0"/>
      <c r="PV346" s="0"/>
      <c r="PW346" s="0"/>
      <c r="PX346" s="0"/>
      <c r="PY346" s="0"/>
      <c r="PZ346" s="0"/>
      <c r="QA346" s="0"/>
      <c r="QB346" s="0"/>
      <c r="QC346" s="0"/>
      <c r="QD346" s="0"/>
      <c r="QE346" s="0"/>
      <c r="QF346" s="0"/>
      <c r="QG346" s="0"/>
      <c r="QH346" s="0"/>
      <c r="QI346" s="0"/>
      <c r="QJ346" s="0"/>
      <c r="QK346" s="0"/>
      <c r="QL346" s="0"/>
      <c r="QM346" s="0"/>
      <c r="QN346" s="0"/>
      <c r="QO346" s="0"/>
      <c r="QP346" s="0"/>
      <c r="QQ346" s="0"/>
      <c r="QR346" s="0"/>
      <c r="QS346" s="0"/>
      <c r="QT346" s="0"/>
      <c r="QU346" s="0"/>
      <c r="QV346" s="0"/>
      <c r="QW346" s="0"/>
      <c r="QX346" s="0"/>
      <c r="QY346" s="0"/>
      <c r="QZ346" s="0"/>
      <c r="RA346" s="0"/>
      <c r="RB346" s="0"/>
      <c r="RC346" s="0"/>
      <c r="RD346" s="0"/>
      <c r="RE346" s="0"/>
      <c r="RF346" s="0"/>
      <c r="RG346" s="0"/>
      <c r="RH346" s="0"/>
      <c r="RI346" s="0"/>
      <c r="RJ346" s="0"/>
      <c r="RK346" s="0"/>
      <c r="RL346" s="0"/>
      <c r="RM346" s="0"/>
      <c r="RN346" s="0"/>
      <c r="RO346" s="0"/>
      <c r="RP346" s="0"/>
      <c r="RQ346" s="0"/>
      <c r="RR346" s="0"/>
      <c r="RS346" s="0"/>
      <c r="RT346" s="0"/>
      <c r="RU346" s="0"/>
      <c r="RV346" s="0"/>
      <c r="RW346" s="0"/>
      <c r="RX346" s="0"/>
      <c r="RY346" s="0"/>
      <c r="RZ346" s="0"/>
      <c r="SA346" s="0"/>
      <c r="SB346" s="0"/>
      <c r="SC346" s="0"/>
      <c r="SD346" s="0"/>
      <c r="SE346" s="0"/>
      <c r="SF346" s="0"/>
      <c r="SG346" s="0"/>
      <c r="SH346" s="0"/>
      <c r="SI346" s="0"/>
      <c r="SJ346" s="0"/>
      <c r="SK346" s="0"/>
      <c r="SL346" s="0"/>
      <c r="SM346" s="0"/>
      <c r="SN346" s="0"/>
      <c r="SO346" s="0"/>
      <c r="SP346" s="0"/>
      <c r="SQ346" s="0"/>
      <c r="SR346" s="0"/>
      <c r="SS346" s="0"/>
      <c r="ST346" s="0"/>
      <c r="SU346" s="0"/>
      <c r="SV346" s="0"/>
      <c r="SW346" s="0"/>
      <c r="SX346" s="0"/>
      <c r="SY346" s="0"/>
      <c r="SZ346" s="0"/>
      <c r="TA346" s="0"/>
      <c r="TB346" s="0"/>
      <c r="TC346" s="0"/>
      <c r="TD346" s="0"/>
      <c r="TE346" s="0"/>
      <c r="TF346" s="0"/>
      <c r="TG346" s="0"/>
      <c r="TH346" s="0"/>
      <c r="TI346" s="0"/>
      <c r="TJ346" s="0"/>
      <c r="TK346" s="0"/>
      <c r="TL346" s="0"/>
      <c r="TM346" s="0"/>
      <c r="TN346" s="0"/>
      <c r="TO346" s="0"/>
      <c r="TP346" s="0"/>
      <c r="TQ346" s="0"/>
      <c r="TR346" s="0"/>
      <c r="TS346" s="0"/>
      <c r="TT346" s="0"/>
      <c r="TU346" s="0"/>
      <c r="TV346" s="0"/>
      <c r="TW346" s="0"/>
      <c r="TX346" s="0"/>
      <c r="TY346" s="0"/>
      <c r="TZ346" s="0"/>
      <c r="UA346" s="0"/>
      <c r="UB346" s="0"/>
      <c r="UC346" s="0"/>
      <c r="UD346" s="0"/>
      <c r="UE346" s="0"/>
      <c r="UF346" s="0"/>
      <c r="UG346" s="0"/>
      <c r="UH346" s="0"/>
      <c r="UI346" s="0"/>
      <c r="UJ346" s="0"/>
      <c r="UK346" s="0"/>
      <c r="UL346" s="0"/>
      <c r="UM346" s="0"/>
      <c r="UN346" s="0"/>
      <c r="UO346" s="0"/>
      <c r="UP346" s="0"/>
      <c r="UQ346" s="0"/>
      <c r="UR346" s="0"/>
      <c r="US346" s="0"/>
      <c r="UT346" s="0"/>
      <c r="UU346" s="0"/>
      <c r="UV346" s="0"/>
      <c r="UW346" s="0"/>
      <c r="UX346" s="0"/>
      <c r="UY346" s="0"/>
      <c r="UZ346" s="0"/>
      <c r="VA346" s="0"/>
      <c r="VB346" s="0"/>
      <c r="VC346" s="0"/>
      <c r="VD346" s="0"/>
      <c r="VE346" s="0"/>
      <c r="VF346" s="0"/>
      <c r="VG346" s="0"/>
      <c r="VH346" s="0"/>
      <c r="VI346" s="0"/>
      <c r="VJ346" s="0"/>
      <c r="VK346" s="0"/>
      <c r="VL346" s="0"/>
      <c r="VM346" s="0"/>
      <c r="VN346" s="0"/>
      <c r="VO346" s="0"/>
      <c r="VP346" s="0"/>
      <c r="VQ346" s="0"/>
      <c r="VR346" s="0"/>
      <c r="VS346" s="0"/>
      <c r="VT346" s="0"/>
      <c r="VU346" s="0"/>
      <c r="VV346" s="0"/>
      <c r="VW346" s="0"/>
      <c r="VX346" s="0"/>
      <c r="VY346" s="0"/>
      <c r="VZ346" s="0"/>
      <c r="WA346" s="0"/>
      <c r="WB346" s="0"/>
      <c r="WC346" s="0"/>
      <c r="WD346" s="0"/>
      <c r="WE346" s="0"/>
      <c r="WF346" s="0"/>
      <c r="WG346" s="0"/>
      <c r="WH346" s="0"/>
      <c r="WI346" s="0"/>
      <c r="WJ346" s="0"/>
      <c r="WK346" s="0"/>
      <c r="WL346" s="0"/>
      <c r="WM346" s="0"/>
      <c r="WN346" s="0"/>
      <c r="WO346" s="0"/>
      <c r="WP346" s="0"/>
      <c r="WQ346" s="0"/>
      <c r="WR346" s="0"/>
      <c r="WS346" s="0"/>
      <c r="WT346" s="0"/>
      <c r="WU346" s="0"/>
      <c r="WV346" s="0"/>
      <c r="WW346" s="0"/>
      <c r="WX346" s="0"/>
      <c r="WY346" s="0"/>
      <c r="WZ346" s="0"/>
      <c r="XA346" s="0"/>
      <c r="XB346" s="0"/>
      <c r="XC346" s="0"/>
      <c r="XD346" s="0"/>
      <c r="XE346" s="0"/>
      <c r="XF346" s="0"/>
      <c r="XG346" s="0"/>
      <c r="XH346" s="0"/>
      <c r="XI346" s="0"/>
      <c r="XJ346" s="0"/>
      <c r="XK346" s="0"/>
      <c r="XL346" s="0"/>
      <c r="XM346" s="0"/>
      <c r="XN346" s="0"/>
      <c r="XO346" s="0"/>
      <c r="XP346" s="0"/>
      <c r="XQ346" s="0"/>
      <c r="XR346" s="0"/>
      <c r="XS346" s="0"/>
      <c r="XT346" s="0"/>
      <c r="XU346" s="0"/>
      <c r="XV346" s="0"/>
      <c r="XW346" s="0"/>
      <c r="XX346" s="0"/>
      <c r="XY346" s="0"/>
      <c r="XZ346" s="0"/>
      <c r="YA346" s="0"/>
      <c r="YB346" s="0"/>
      <c r="YC346" s="0"/>
      <c r="YD346" s="0"/>
      <c r="YE346" s="0"/>
      <c r="YF346" s="0"/>
      <c r="YG346" s="0"/>
      <c r="YH346" s="0"/>
      <c r="YI346" s="0"/>
      <c r="YJ346" s="0"/>
      <c r="YK346" s="0"/>
      <c r="YL346" s="0"/>
      <c r="YM346" s="0"/>
      <c r="YN346" s="0"/>
      <c r="YO346" s="0"/>
      <c r="YP346" s="0"/>
      <c r="YQ346" s="0"/>
      <c r="YR346" s="0"/>
      <c r="YS346" s="0"/>
      <c r="YT346" s="0"/>
      <c r="YU346" s="0"/>
      <c r="YV346" s="0"/>
      <c r="YW346" s="0"/>
      <c r="YX346" s="0"/>
      <c r="YY346" s="0"/>
      <c r="YZ346" s="0"/>
      <c r="ZA346" s="0"/>
      <c r="ZB346" s="0"/>
      <c r="ZC346" s="0"/>
      <c r="ZD346" s="0"/>
      <c r="ZE346" s="0"/>
      <c r="ZF346" s="0"/>
      <c r="ZG346" s="0"/>
      <c r="ZH346" s="0"/>
      <c r="ZI346" s="0"/>
      <c r="ZJ346" s="0"/>
      <c r="ZK346" s="0"/>
      <c r="ZL346" s="0"/>
      <c r="ZM346" s="0"/>
      <c r="ZN346" s="0"/>
      <c r="ZO346" s="0"/>
      <c r="ZP346" s="0"/>
      <c r="ZQ346" s="0"/>
      <c r="ZR346" s="0"/>
      <c r="ZS346" s="0"/>
      <c r="ZT346" s="0"/>
      <c r="ZU346" s="0"/>
      <c r="ZV346" s="0"/>
      <c r="ZW346" s="0"/>
      <c r="ZX346" s="0"/>
      <c r="ZY346" s="0"/>
      <c r="ZZ346" s="0"/>
      <c r="AAA346" s="0"/>
      <c r="AAB346" s="0"/>
      <c r="AAC346" s="0"/>
      <c r="AAD346" s="0"/>
      <c r="AAE346" s="0"/>
      <c r="AAF346" s="0"/>
      <c r="AAG346" s="0"/>
      <c r="AAH346" s="0"/>
      <c r="AAI346" s="0"/>
      <c r="AAJ346" s="0"/>
      <c r="AAK346" s="0"/>
      <c r="AAL346" s="0"/>
      <c r="AAM346" s="0"/>
      <c r="AAN346" s="0"/>
      <c r="AAO346" s="0"/>
      <c r="AAP346" s="0"/>
      <c r="AAQ346" s="0"/>
      <c r="AAR346" s="0"/>
      <c r="AAS346" s="0"/>
      <c r="AAT346" s="0"/>
      <c r="AAU346" s="0"/>
      <c r="AAV346" s="0"/>
      <c r="AAW346" s="0"/>
      <c r="AAX346" s="0"/>
      <c r="AAY346" s="0"/>
      <c r="AAZ346" s="0"/>
      <c r="ABA346" s="0"/>
      <c r="ABB346" s="0"/>
      <c r="ABC346" s="0"/>
      <c r="ABD346" s="0"/>
      <c r="ABE346" s="0"/>
      <c r="ABF346" s="0"/>
      <c r="ABG346" s="0"/>
      <c r="ABH346" s="0"/>
      <c r="ABI346" s="0"/>
      <c r="ABJ346" s="0"/>
      <c r="ABK346" s="0"/>
      <c r="ABL346" s="0"/>
      <c r="ABM346" s="0"/>
      <c r="ABN346" s="0"/>
      <c r="ABO346" s="0"/>
      <c r="ABP346" s="0"/>
      <c r="ABQ346" s="0"/>
      <c r="ABR346" s="0"/>
      <c r="ABS346" s="0"/>
      <c r="ABT346" s="0"/>
      <c r="ABU346" s="0"/>
      <c r="ABV346" s="0"/>
      <c r="ABW346" s="0"/>
      <c r="ABX346" s="0"/>
      <c r="ABY346" s="0"/>
      <c r="ABZ346" s="0"/>
      <c r="ACA346" s="0"/>
      <c r="ACB346" s="0"/>
      <c r="ACC346" s="0"/>
      <c r="ACD346" s="0"/>
      <c r="ACE346" s="0"/>
      <c r="ACF346" s="0"/>
      <c r="ACG346" s="0"/>
      <c r="ACH346" s="0"/>
      <c r="ACI346" s="0"/>
      <c r="ACJ346" s="0"/>
      <c r="ACK346" s="0"/>
      <c r="ACL346" s="0"/>
      <c r="ACM346" s="0"/>
      <c r="ACN346" s="0"/>
      <c r="ACO346" s="0"/>
      <c r="ACP346" s="0"/>
      <c r="ACQ346" s="0"/>
      <c r="ACR346" s="0"/>
      <c r="ACS346" s="0"/>
      <c r="ACT346" s="0"/>
      <c r="ACU346" s="0"/>
      <c r="ACV346" s="0"/>
      <c r="ACW346" s="0"/>
      <c r="ACX346" s="0"/>
      <c r="ACY346" s="0"/>
      <c r="ACZ346" s="0"/>
      <c r="ADA346" s="0"/>
      <c r="ADB346" s="0"/>
      <c r="ADC346" s="0"/>
      <c r="ADD346" s="0"/>
      <c r="ADE346" s="0"/>
      <c r="ADF346" s="0"/>
      <c r="ADG346" s="0"/>
      <c r="ADH346" s="0"/>
      <c r="ADI346" s="0"/>
      <c r="ADJ346" s="0"/>
      <c r="ADK346" s="0"/>
      <c r="ADL346" s="0"/>
      <c r="ADM346" s="0"/>
      <c r="ADN346" s="0"/>
      <c r="ADO346" s="0"/>
      <c r="ADP346" s="0"/>
      <c r="ADQ346" s="0"/>
      <c r="ADR346" s="0"/>
      <c r="ADS346" s="0"/>
      <c r="ADT346" s="0"/>
      <c r="ADU346" s="0"/>
      <c r="ADV346" s="0"/>
      <c r="ADW346" s="0"/>
      <c r="ADX346" s="0"/>
      <c r="ADY346" s="0"/>
      <c r="ADZ346" s="0"/>
      <c r="AEA346" s="0"/>
      <c r="AEB346" s="0"/>
      <c r="AEC346" s="0"/>
      <c r="AED346" s="0"/>
      <c r="AEE346" s="0"/>
      <c r="AEF346" s="0"/>
      <c r="AEG346" s="0"/>
      <c r="AEH346" s="0"/>
      <c r="AEI346" s="0"/>
      <c r="AEJ346" s="0"/>
      <c r="AEK346" s="0"/>
      <c r="AEL346" s="0"/>
      <c r="AEM346" s="0"/>
      <c r="AEN346" s="0"/>
      <c r="AEO346" s="0"/>
      <c r="AEP346" s="0"/>
      <c r="AEQ346" s="0"/>
      <c r="AER346" s="0"/>
      <c r="AES346" s="0"/>
      <c r="AET346" s="0"/>
      <c r="AEU346" s="0"/>
      <c r="AEV346" s="0"/>
      <c r="AEW346" s="0"/>
      <c r="AEX346" s="0"/>
      <c r="AEY346" s="0"/>
      <c r="AEZ346" s="0"/>
      <c r="AFA346" s="0"/>
      <c r="AFB346" s="0"/>
      <c r="AFC346" s="0"/>
      <c r="AFD346" s="0"/>
      <c r="AFE346" s="0"/>
      <c r="AFF346" s="0"/>
      <c r="AFG346" s="0"/>
      <c r="AFH346" s="0"/>
      <c r="AFI346" s="0"/>
      <c r="AFJ346" s="0"/>
      <c r="AFK346" s="0"/>
      <c r="AFL346" s="0"/>
      <c r="AFM346" s="0"/>
      <c r="AFN346" s="0"/>
      <c r="AFO346" s="0"/>
      <c r="AFP346" s="0"/>
      <c r="AFQ346" s="0"/>
      <c r="AFR346" s="0"/>
      <c r="AFS346" s="0"/>
      <c r="AFT346" s="0"/>
      <c r="AFU346" s="0"/>
      <c r="AFV346" s="0"/>
      <c r="AFW346" s="0"/>
      <c r="AFX346" s="0"/>
      <c r="AFY346" s="0"/>
      <c r="AFZ346" s="0"/>
      <c r="AGA346" s="0"/>
      <c r="AGB346" s="0"/>
      <c r="AGC346" s="0"/>
      <c r="AGD346" s="0"/>
      <c r="AGE346" s="0"/>
      <c r="AGF346" s="0"/>
      <c r="AGG346" s="0"/>
      <c r="AGH346" s="0"/>
      <c r="AGI346" s="0"/>
      <c r="AGJ346" s="0"/>
      <c r="AGK346" s="0"/>
      <c r="AGL346" s="0"/>
      <c r="AGM346" s="0"/>
      <c r="AGN346" s="0"/>
      <c r="AGO346" s="0"/>
      <c r="AGP346" s="0"/>
      <c r="AGQ346" s="0"/>
      <c r="AGR346" s="0"/>
      <c r="AGS346" s="0"/>
      <c r="AGT346" s="0"/>
      <c r="AGU346" s="0"/>
      <c r="AGV346" s="0"/>
      <c r="AGW346" s="0"/>
      <c r="AGX346" s="0"/>
      <c r="AGY346" s="0"/>
      <c r="AGZ346" s="0"/>
      <c r="AHA346" s="0"/>
      <c r="AHB346" s="0"/>
      <c r="AHC346" s="0"/>
      <c r="AHD346" s="0"/>
      <c r="AHE346" s="0"/>
      <c r="AHF346" s="0"/>
      <c r="AHG346" s="0"/>
      <c r="AHH346" s="0"/>
      <c r="AHI346" s="0"/>
      <c r="AHJ346" s="0"/>
      <c r="AHK346" s="0"/>
      <c r="AHL346" s="0"/>
      <c r="AHM346" s="0"/>
      <c r="AHN346" s="0"/>
      <c r="AHO346" s="0"/>
      <c r="AHP346" s="0"/>
      <c r="AHQ346" s="0"/>
      <c r="AHR346" s="0"/>
      <c r="AHS346" s="0"/>
      <c r="AHT346" s="0"/>
      <c r="AHU346" s="0"/>
      <c r="AHV346" s="0"/>
      <c r="AHW346" s="0"/>
      <c r="AHX346" s="0"/>
      <c r="AHY346" s="0"/>
      <c r="AHZ346" s="0"/>
      <c r="AIA346" s="0"/>
      <c r="AIB346" s="0"/>
      <c r="AIC346" s="0"/>
      <c r="AID346" s="0"/>
      <c r="AIE346" s="0"/>
      <c r="AIF346" s="0"/>
      <c r="AIG346" s="0"/>
      <c r="AIH346" s="0"/>
      <c r="AII346" s="0"/>
      <c r="AIJ346" s="0"/>
      <c r="AIK346" s="0"/>
      <c r="AIL346" s="0"/>
      <c r="AIM346" s="0"/>
      <c r="AIN346" s="0"/>
      <c r="AIO346" s="0"/>
      <c r="AIP346" s="0"/>
      <c r="AIQ346" s="0"/>
      <c r="AIR346" s="0"/>
      <c r="AIS346" s="0"/>
      <c r="AIT346" s="0"/>
      <c r="AIU346" s="0"/>
      <c r="AIV346" s="0"/>
      <c r="AIW346" s="0"/>
      <c r="AIX346" s="0"/>
      <c r="AIY346" s="0"/>
      <c r="AIZ346" s="0"/>
      <c r="AJA346" s="0"/>
      <c r="AJB346" s="0"/>
      <c r="AJC346" s="0"/>
      <c r="AJD346" s="0"/>
      <c r="AJE346" s="0"/>
      <c r="AJF346" s="0"/>
      <c r="AJG346" s="0"/>
      <c r="AJH346" s="0"/>
      <c r="AJI346" s="0"/>
      <c r="AJJ346" s="0"/>
      <c r="AJK346" s="0"/>
      <c r="AJL346" s="0"/>
      <c r="AJM346" s="0"/>
      <c r="AJN346" s="0"/>
      <c r="AJO346" s="0"/>
      <c r="AJP346" s="0"/>
      <c r="AJQ346" s="0"/>
      <c r="AJR346" s="0"/>
      <c r="AJS346" s="0"/>
      <c r="AJT346" s="0"/>
      <c r="AJU346" s="0"/>
      <c r="AJV346" s="0"/>
      <c r="AJW346" s="0"/>
      <c r="AJX346" s="0"/>
      <c r="AJY346" s="0"/>
      <c r="AJZ346" s="0"/>
      <c r="AKA346" s="0"/>
      <c r="AKB346" s="0"/>
      <c r="AKC346" s="0"/>
      <c r="AKD346" s="0"/>
      <c r="AKE346" s="0"/>
      <c r="AKF346" s="0"/>
      <c r="AKG346" s="0"/>
      <c r="AKH346" s="0"/>
      <c r="AKI346" s="0"/>
      <c r="AKJ346" s="0"/>
      <c r="AKK346" s="0"/>
      <c r="AKL346" s="0"/>
      <c r="AKM346" s="0"/>
      <c r="AKN346" s="0"/>
      <c r="AKO346" s="0"/>
      <c r="AKP346" s="0"/>
      <c r="AKQ346" s="0"/>
      <c r="AKR346" s="0"/>
      <c r="AKS346" s="0"/>
      <c r="AKT346" s="0"/>
      <c r="AKU346" s="0"/>
      <c r="AKV346" s="0"/>
      <c r="AKW346" s="0"/>
      <c r="AKX346" s="0"/>
      <c r="AKY346" s="0"/>
      <c r="AKZ346" s="0"/>
      <c r="ALA346" s="0"/>
      <c r="ALB346" s="0"/>
      <c r="ALC346" s="0"/>
      <c r="ALD346" s="0"/>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c r="AMF346" s="0"/>
      <c r="AMG346" s="0"/>
      <c r="AMH346" s="0"/>
      <c r="AMI346" s="0"/>
      <c r="AMJ346" s="0"/>
    </row>
    <row r="347" customFormat="false" ht="26.25" hidden="false" customHeight="false" outlineLevel="0" collapsed="false">
      <c r="A347" s="109" t="s">
        <v>1431</v>
      </c>
      <c r="B347" s="5" t="n">
        <v>0.8655</v>
      </c>
      <c r="C347" s="5" t="n">
        <v>0.702</v>
      </c>
      <c r="D347" s="5" t="n">
        <v>0.8663</v>
      </c>
      <c r="E347" s="5"/>
      <c r="F347" s="5" t="n">
        <v>0.102</v>
      </c>
      <c r="G347" s="5" t="n">
        <v>0.2118</v>
      </c>
      <c r="H347" s="5" t="n">
        <v>0.7553</v>
      </c>
      <c r="I347" s="5"/>
      <c r="J347" s="5" t="n">
        <v>0.44</v>
      </c>
      <c r="K347" s="5" t="n">
        <v>0.34</v>
      </c>
      <c r="L347" s="5" t="n">
        <v>0.9535</v>
      </c>
      <c r="M347" s="5"/>
      <c r="N347" s="5" t="n">
        <v>0.5648</v>
      </c>
      <c r="O347" s="5" t="n">
        <v>0.888</v>
      </c>
      <c r="P347" s="5" t="n">
        <v>0.0583</v>
      </c>
      <c r="Q347" s="0"/>
      <c r="R347" s="5"/>
      <c r="S347" s="5"/>
      <c r="T347" s="0"/>
      <c r="U347" s="0"/>
      <c r="V347" s="0"/>
      <c r="W347" s="0"/>
      <c r="X347" s="0"/>
      <c r="Y347" s="0"/>
      <c r="Z347" s="0"/>
      <c r="AA347" s="0"/>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c r="BM347" s="0"/>
      <c r="BN347" s="0"/>
      <c r="BO347" s="0"/>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c r="DS347" s="0"/>
      <c r="DT347" s="0"/>
      <c r="DU347" s="0"/>
      <c r="DV347" s="0"/>
      <c r="DW347" s="0"/>
      <c r="DX347" s="0"/>
      <c r="DY347" s="0"/>
      <c r="DZ347" s="0"/>
      <c r="EA347" s="0"/>
      <c r="EB347" s="0"/>
      <c r="EC347" s="0"/>
      <c r="ED347" s="0"/>
      <c r="EE347" s="0"/>
      <c r="EF347" s="0"/>
      <c r="EG347" s="0"/>
      <c r="EH347" s="0"/>
      <c r="EI347" s="0"/>
      <c r="EJ347" s="0"/>
      <c r="EK347" s="0"/>
      <c r="EL347" s="0"/>
      <c r="EM347" s="0"/>
      <c r="EN347" s="0"/>
      <c r="EO347" s="0"/>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c r="GX347" s="0"/>
      <c r="GY347" s="0"/>
      <c r="GZ347" s="0"/>
      <c r="HA347" s="0"/>
      <c r="HB347" s="0"/>
      <c r="HC347" s="0"/>
      <c r="HD347" s="0"/>
      <c r="HE347" s="0"/>
      <c r="HF347" s="0"/>
      <c r="HG347" s="0"/>
      <c r="HH347" s="0"/>
      <c r="HI347" s="0"/>
      <c r="HJ347" s="0"/>
      <c r="HK347" s="0"/>
      <c r="HL347" s="0"/>
      <c r="HM347" s="0"/>
      <c r="HN347" s="0"/>
      <c r="HO347" s="0"/>
      <c r="HP347" s="0"/>
      <c r="HQ347" s="0"/>
      <c r="HR347" s="0"/>
      <c r="HS347" s="0"/>
      <c r="HT347" s="0"/>
      <c r="HU347" s="0"/>
      <c r="HV347" s="0"/>
      <c r="HW347" s="0"/>
      <c r="HX347" s="0"/>
      <c r="HY347" s="0"/>
      <c r="HZ347" s="0"/>
      <c r="IA347" s="0"/>
      <c r="IB347" s="0"/>
      <c r="IC347" s="0"/>
      <c r="ID347" s="0"/>
      <c r="IE347" s="0"/>
      <c r="IF347" s="0"/>
      <c r="IG347" s="0"/>
      <c r="IH347" s="0"/>
      <c r="II347" s="0"/>
      <c r="IJ347" s="0"/>
      <c r="IK347" s="0"/>
      <c r="IL347" s="0"/>
      <c r="IM347" s="0"/>
      <c r="IN347" s="0"/>
      <c r="IO347" s="0"/>
      <c r="IP347" s="0"/>
      <c r="IQ347" s="0"/>
      <c r="IR347" s="0"/>
      <c r="IS347" s="0"/>
      <c r="IT347" s="0"/>
      <c r="IU347" s="0"/>
      <c r="IV347" s="0"/>
      <c r="IW347" s="0"/>
      <c r="IX347" s="0"/>
      <c r="IY347" s="0"/>
      <c r="IZ347" s="0"/>
      <c r="JA347" s="0"/>
      <c r="JB347" s="0"/>
      <c r="JC347" s="0"/>
      <c r="JD347" s="0"/>
      <c r="JE347" s="0"/>
      <c r="JF347" s="0"/>
      <c r="JG347" s="0"/>
      <c r="JH347" s="0"/>
      <c r="JI347" s="0"/>
      <c r="JJ347" s="0"/>
      <c r="JK347" s="0"/>
      <c r="JL347" s="0"/>
      <c r="JM347" s="0"/>
      <c r="JN347" s="0"/>
      <c r="JO347" s="0"/>
      <c r="JP347" s="0"/>
      <c r="JQ347" s="0"/>
      <c r="JR347" s="0"/>
      <c r="JS347" s="0"/>
      <c r="JT347" s="0"/>
      <c r="JU347" s="0"/>
      <c r="JV347" s="0"/>
      <c r="JW347" s="0"/>
      <c r="JX347" s="0"/>
      <c r="JY347" s="0"/>
      <c r="JZ347" s="0"/>
      <c r="KA347" s="0"/>
      <c r="KB347" s="0"/>
      <c r="KC347" s="0"/>
      <c r="KD347" s="0"/>
      <c r="KE347" s="0"/>
      <c r="KF347" s="0"/>
      <c r="KG347" s="0"/>
      <c r="KH347" s="0"/>
      <c r="KI347" s="0"/>
      <c r="KJ347" s="0"/>
      <c r="KK347" s="0"/>
      <c r="KL347" s="0"/>
      <c r="KM347" s="0"/>
      <c r="KN347" s="0"/>
      <c r="KO347" s="0"/>
      <c r="KP347" s="0"/>
      <c r="KQ347" s="0"/>
      <c r="KR347" s="0"/>
      <c r="KS347" s="0"/>
      <c r="KT347" s="0"/>
      <c r="KU347" s="0"/>
      <c r="KV347" s="0"/>
      <c r="KW347" s="0"/>
      <c r="KX347" s="0"/>
      <c r="KY347" s="0"/>
      <c r="KZ347" s="0"/>
      <c r="LA347" s="0"/>
      <c r="LB347" s="0"/>
      <c r="LC347" s="0"/>
      <c r="LD347" s="0"/>
      <c r="LE347" s="0"/>
      <c r="LF347" s="0"/>
      <c r="LG347" s="0"/>
      <c r="LH347" s="0"/>
      <c r="LI347" s="0"/>
      <c r="LJ347" s="0"/>
      <c r="LK347" s="0"/>
      <c r="LL347" s="0"/>
      <c r="LM347" s="0"/>
      <c r="LN347" s="0"/>
      <c r="LO347" s="0"/>
      <c r="LP347" s="0"/>
      <c r="LQ347" s="0"/>
      <c r="LR347" s="0"/>
      <c r="LS347" s="0"/>
      <c r="LT347" s="0"/>
      <c r="LU347" s="0"/>
      <c r="LV347" s="0"/>
      <c r="LW347" s="0"/>
      <c r="LX347" s="0"/>
      <c r="LY347" s="0"/>
      <c r="LZ347" s="0"/>
      <c r="MA347" s="0"/>
      <c r="MB347" s="0"/>
      <c r="MC347" s="0"/>
      <c r="MD347" s="0"/>
      <c r="ME347" s="0"/>
      <c r="MF347" s="0"/>
      <c r="MG347" s="0"/>
      <c r="MH347" s="0"/>
      <c r="MI347" s="0"/>
      <c r="MJ347" s="0"/>
      <c r="MK347" s="0"/>
      <c r="ML347" s="0"/>
      <c r="MM347" s="0"/>
      <c r="MN347" s="0"/>
      <c r="MO347" s="0"/>
      <c r="MP347" s="0"/>
      <c r="MQ347" s="0"/>
      <c r="MR347" s="0"/>
      <c r="MS347" s="0"/>
      <c r="MT347" s="0"/>
      <c r="MU347" s="0"/>
      <c r="MV347" s="0"/>
      <c r="MW347" s="0"/>
      <c r="MX347" s="0"/>
      <c r="MY347" s="0"/>
      <c r="MZ347" s="0"/>
      <c r="NA347" s="0"/>
      <c r="NB347" s="0"/>
      <c r="NC347" s="0"/>
      <c r="ND347" s="0"/>
      <c r="NE347" s="0"/>
      <c r="NF347" s="0"/>
      <c r="NG347" s="0"/>
      <c r="NH347" s="0"/>
      <c r="NI347" s="0"/>
      <c r="NJ347" s="0"/>
      <c r="NK347" s="0"/>
      <c r="NL347" s="0"/>
      <c r="NM347" s="0"/>
      <c r="NN347" s="0"/>
      <c r="NO347" s="0"/>
      <c r="NP347" s="0"/>
      <c r="NQ347" s="0"/>
      <c r="NR347" s="0"/>
      <c r="NS347" s="0"/>
      <c r="NT347" s="0"/>
      <c r="NU347" s="0"/>
      <c r="NV347" s="0"/>
      <c r="NW347" s="0"/>
      <c r="NX347" s="0"/>
      <c r="NY347" s="0"/>
      <c r="NZ347" s="0"/>
      <c r="OA347" s="0"/>
      <c r="OB347" s="0"/>
      <c r="OC347" s="0"/>
      <c r="OD347" s="0"/>
      <c r="OE347" s="0"/>
      <c r="OF347" s="0"/>
      <c r="OG347" s="0"/>
      <c r="OH347" s="0"/>
      <c r="OI347" s="0"/>
      <c r="OJ347" s="0"/>
      <c r="OK347" s="0"/>
      <c r="OL347" s="0"/>
      <c r="OM347" s="0"/>
      <c r="ON347" s="0"/>
      <c r="OO347" s="0"/>
      <c r="OP347" s="0"/>
      <c r="OQ347" s="0"/>
      <c r="OR347" s="0"/>
      <c r="OS347" s="0"/>
      <c r="OT347" s="0"/>
      <c r="OU347" s="0"/>
      <c r="OV347" s="0"/>
      <c r="OW347" s="0"/>
      <c r="OX347" s="0"/>
      <c r="OY347" s="0"/>
      <c r="OZ347" s="0"/>
      <c r="PA347" s="0"/>
      <c r="PB347" s="0"/>
      <c r="PC347" s="0"/>
      <c r="PD347" s="0"/>
      <c r="PE347" s="0"/>
      <c r="PF347" s="0"/>
      <c r="PG347" s="0"/>
      <c r="PH347" s="0"/>
      <c r="PI347" s="0"/>
      <c r="PJ347" s="0"/>
      <c r="PK347" s="0"/>
      <c r="PL347" s="0"/>
      <c r="PM347" s="0"/>
      <c r="PN347" s="0"/>
      <c r="PO347" s="0"/>
      <c r="PP347" s="0"/>
      <c r="PQ347" s="0"/>
      <c r="PR347" s="0"/>
      <c r="PS347" s="0"/>
      <c r="PT347" s="0"/>
      <c r="PU347" s="0"/>
      <c r="PV347" s="0"/>
      <c r="PW347" s="0"/>
      <c r="PX347" s="0"/>
      <c r="PY347" s="0"/>
      <c r="PZ347" s="0"/>
      <c r="QA347" s="0"/>
      <c r="QB347" s="0"/>
      <c r="QC347" s="0"/>
      <c r="QD347" s="0"/>
      <c r="QE347" s="0"/>
      <c r="QF347" s="0"/>
      <c r="QG347" s="0"/>
      <c r="QH347" s="0"/>
      <c r="QI347" s="0"/>
      <c r="QJ347" s="0"/>
      <c r="QK347" s="0"/>
      <c r="QL347" s="0"/>
      <c r="QM347" s="0"/>
      <c r="QN347" s="0"/>
      <c r="QO347" s="0"/>
      <c r="QP347" s="0"/>
      <c r="QQ347" s="0"/>
      <c r="QR347" s="0"/>
      <c r="QS347" s="0"/>
      <c r="QT347" s="0"/>
      <c r="QU347" s="0"/>
      <c r="QV347" s="0"/>
      <c r="QW347" s="0"/>
      <c r="QX347" s="0"/>
      <c r="QY347" s="0"/>
      <c r="QZ347" s="0"/>
      <c r="RA347" s="0"/>
      <c r="RB347" s="0"/>
      <c r="RC347" s="0"/>
      <c r="RD347" s="0"/>
      <c r="RE347" s="0"/>
      <c r="RF347" s="0"/>
      <c r="RG347" s="0"/>
      <c r="RH347" s="0"/>
      <c r="RI347" s="0"/>
      <c r="RJ347" s="0"/>
      <c r="RK347" s="0"/>
      <c r="RL347" s="0"/>
      <c r="RM347" s="0"/>
      <c r="RN347" s="0"/>
      <c r="RO347" s="0"/>
      <c r="RP347" s="0"/>
      <c r="RQ347" s="0"/>
      <c r="RR347" s="0"/>
      <c r="RS347" s="0"/>
      <c r="RT347" s="0"/>
      <c r="RU347" s="0"/>
      <c r="RV347" s="0"/>
      <c r="RW347" s="0"/>
      <c r="RX347" s="0"/>
      <c r="RY347" s="0"/>
      <c r="RZ347" s="0"/>
      <c r="SA347" s="0"/>
      <c r="SB347" s="0"/>
      <c r="SC347" s="0"/>
      <c r="SD347" s="0"/>
      <c r="SE347" s="0"/>
      <c r="SF347" s="0"/>
      <c r="SG347" s="0"/>
      <c r="SH347" s="0"/>
      <c r="SI347" s="0"/>
      <c r="SJ347" s="0"/>
      <c r="SK347" s="0"/>
      <c r="SL347" s="0"/>
      <c r="SM347" s="0"/>
      <c r="SN347" s="0"/>
      <c r="SO347" s="0"/>
      <c r="SP347" s="0"/>
      <c r="SQ347" s="0"/>
      <c r="SR347" s="0"/>
      <c r="SS347" s="0"/>
      <c r="ST347" s="0"/>
      <c r="SU347" s="0"/>
      <c r="SV347" s="0"/>
      <c r="SW347" s="0"/>
      <c r="SX347" s="0"/>
      <c r="SY347" s="0"/>
      <c r="SZ347" s="0"/>
      <c r="TA347" s="0"/>
      <c r="TB347" s="0"/>
      <c r="TC347" s="0"/>
      <c r="TD347" s="0"/>
      <c r="TE347" s="0"/>
      <c r="TF347" s="0"/>
      <c r="TG347" s="0"/>
      <c r="TH347" s="0"/>
      <c r="TI347" s="0"/>
      <c r="TJ347" s="0"/>
      <c r="TK347" s="0"/>
      <c r="TL347" s="0"/>
      <c r="TM347" s="0"/>
      <c r="TN347" s="0"/>
      <c r="TO347" s="0"/>
      <c r="TP347" s="0"/>
      <c r="TQ347" s="0"/>
      <c r="TR347" s="0"/>
      <c r="TS347" s="0"/>
      <c r="TT347" s="0"/>
      <c r="TU347" s="0"/>
      <c r="TV347" s="0"/>
      <c r="TW347" s="0"/>
      <c r="TX347" s="0"/>
      <c r="TY347" s="0"/>
      <c r="TZ347" s="0"/>
      <c r="UA347" s="0"/>
      <c r="UB347" s="0"/>
      <c r="UC347" s="0"/>
      <c r="UD347" s="0"/>
      <c r="UE347" s="0"/>
      <c r="UF347" s="0"/>
      <c r="UG347" s="0"/>
      <c r="UH347" s="0"/>
      <c r="UI347" s="0"/>
      <c r="UJ347" s="0"/>
      <c r="UK347" s="0"/>
      <c r="UL347" s="0"/>
      <c r="UM347" s="0"/>
      <c r="UN347" s="0"/>
      <c r="UO347" s="0"/>
      <c r="UP347" s="0"/>
      <c r="UQ347" s="0"/>
      <c r="UR347" s="0"/>
      <c r="US347" s="0"/>
      <c r="UT347" s="0"/>
      <c r="UU347" s="0"/>
      <c r="UV347" s="0"/>
      <c r="UW347" s="0"/>
      <c r="UX347" s="0"/>
      <c r="UY347" s="0"/>
      <c r="UZ347" s="0"/>
      <c r="VA347" s="0"/>
      <c r="VB347" s="0"/>
      <c r="VC347" s="0"/>
      <c r="VD347" s="0"/>
      <c r="VE347" s="0"/>
      <c r="VF347" s="0"/>
      <c r="VG347" s="0"/>
      <c r="VH347" s="0"/>
      <c r="VI347" s="0"/>
      <c r="VJ347" s="0"/>
      <c r="VK347" s="0"/>
      <c r="VL347" s="0"/>
      <c r="VM347" s="0"/>
      <c r="VN347" s="0"/>
      <c r="VO347" s="0"/>
      <c r="VP347" s="0"/>
      <c r="VQ347" s="0"/>
      <c r="VR347" s="0"/>
      <c r="VS347" s="0"/>
      <c r="VT347" s="0"/>
      <c r="VU347" s="0"/>
      <c r="VV347" s="0"/>
      <c r="VW347" s="0"/>
      <c r="VX347" s="0"/>
      <c r="VY347" s="0"/>
      <c r="VZ347" s="0"/>
      <c r="WA347" s="0"/>
      <c r="WB347" s="0"/>
      <c r="WC347" s="0"/>
      <c r="WD347" s="0"/>
      <c r="WE347" s="0"/>
      <c r="WF347" s="0"/>
      <c r="WG347" s="0"/>
      <c r="WH347" s="0"/>
      <c r="WI347" s="0"/>
      <c r="WJ347" s="0"/>
      <c r="WK347" s="0"/>
      <c r="WL347" s="0"/>
      <c r="WM347" s="0"/>
      <c r="WN347" s="0"/>
      <c r="WO347" s="0"/>
      <c r="WP347" s="0"/>
      <c r="WQ347" s="0"/>
      <c r="WR347" s="0"/>
      <c r="WS347" s="0"/>
      <c r="WT347" s="0"/>
      <c r="WU347" s="0"/>
      <c r="WV347" s="0"/>
      <c r="WW347" s="0"/>
      <c r="WX347" s="0"/>
      <c r="WY347" s="0"/>
      <c r="WZ347" s="0"/>
      <c r="XA347" s="0"/>
      <c r="XB347" s="0"/>
      <c r="XC347" s="0"/>
      <c r="XD347" s="0"/>
      <c r="XE347" s="0"/>
      <c r="XF347" s="0"/>
      <c r="XG347" s="0"/>
      <c r="XH347" s="0"/>
      <c r="XI347" s="0"/>
      <c r="XJ347" s="0"/>
      <c r="XK347" s="0"/>
      <c r="XL347" s="0"/>
      <c r="XM347" s="0"/>
      <c r="XN347" s="0"/>
      <c r="XO347" s="0"/>
      <c r="XP347" s="0"/>
      <c r="XQ347" s="0"/>
      <c r="XR347" s="0"/>
      <c r="XS347" s="0"/>
      <c r="XT347" s="0"/>
      <c r="XU347" s="0"/>
      <c r="XV347" s="0"/>
      <c r="XW347" s="0"/>
      <c r="XX347" s="0"/>
      <c r="XY347" s="0"/>
      <c r="XZ347" s="0"/>
      <c r="YA347" s="0"/>
      <c r="YB347" s="0"/>
      <c r="YC347" s="0"/>
      <c r="YD347" s="0"/>
      <c r="YE347" s="0"/>
      <c r="YF347" s="0"/>
      <c r="YG347" s="0"/>
      <c r="YH347" s="0"/>
      <c r="YI347" s="0"/>
      <c r="YJ347" s="0"/>
      <c r="YK347" s="0"/>
      <c r="YL347" s="0"/>
      <c r="YM347" s="0"/>
      <c r="YN347" s="0"/>
      <c r="YO347" s="0"/>
      <c r="YP347" s="0"/>
      <c r="YQ347" s="0"/>
      <c r="YR347" s="0"/>
      <c r="YS347" s="0"/>
      <c r="YT347" s="0"/>
      <c r="YU347" s="0"/>
      <c r="YV347" s="0"/>
      <c r="YW347" s="0"/>
      <c r="YX347" s="0"/>
      <c r="YY347" s="0"/>
      <c r="YZ347" s="0"/>
      <c r="ZA347" s="0"/>
      <c r="ZB347" s="0"/>
      <c r="ZC347" s="0"/>
      <c r="ZD347" s="0"/>
      <c r="ZE347" s="0"/>
      <c r="ZF347" s="0"/>
      <c r="ZG347" s="0"/>
      <c r="ZH347" s="0"/>
      <c r="ZI347" s="0"/>
      <c r="ZJ347" s="0"/>
      <c r="ZK347" s="0"/>
      <c r="ZL347" s="0"/>
      <c r="ZM347" s="0"/>
      <c r="ZN347" s="0"/>
      <c r="ZO347" s="0"/>
      <c r="ZP347" s="0"/>
      <c r="ZQ347" s="0"/>
      <c r="ZR347" s="0"/>
      <c r="ZS347" s="0"/>
      <c r="ZT347" s="0"/>
      <c r="ZU347" s="0"/>
      <c r="ZV347" s="0"/>
      <c r="ZW347" s="0"/>
      <c r="ZX347" s="0"/>
      <c r="ZY347" s="0"/>
      <c r="ZZ347" s="0"/>
      <c r="AAA347" s="0"/>
      <c r="AAB347" s="0"/>
      <c r="AAC347" s="0"/>
      <c r="AAD347" s="0"/>
      <c r="AAE347" s="0"/>
      <c r="AAF347" s="0"/>
      <c r="AAG347" s="0"/>
      <c r="AAH347" s="0"/>
      <c r="AAI347" s="0"/>
      <c r="AAJ347" s="0"/>
      <c r="AAK347" s="0"/>
      <c r="AAL347" s="0"/>
      <c r="AAM347" s="0"/>
      <c r="AAN347" s="0"/>
      <c r="AAO347" s="0"/>
      <c r="AAP347" s="0"/>
      <c r="AAQ347" s="0"/>
      <c r="AAR347" s="0"/>
      <c r="AAS347" s="0"/>
      <c r="AAT347" s="0"/>
      <c r="AAU347" s="0"/>
      <c r="AAV347" s="0"/>
      <c r="AAW347" s="0"/>
      <c r="AAX347" s="0"/>
      <c r="AAY347" s="0"/>
      <c r="AAZ347" s="0"/>
      <c r="ABA347" s="0"/>
      <c r="ABB347" s="0"/>
      <c r="ABC347" s="0"/>
      <c r="ABD347" s="0"/>
      <c r="ABE347" s="0"/>
      <c r="ABF347" s="0"/>
      <c r="ABG347" s="0"/>
      <c r="ABH347" s="0"/>
      <c r="ABI347" s="0"/>
      <c r="ABJ347" s="0"/>
      <c r="ABK347" s="0"/>
      <c r="ABL347" s="0"/>
      <c r="ABM347" s="0"/>
      <c r="ABN347" s="0"/>
      <c r="ABO347" s="0"/>
      <c r="ABP347" s="0"/>
      <c r="ABQ347" s="0"/>
      <c r="ABR347" s="0"/>
      <c r="ABS347" s="0"/>
      <c r="ABT347" s="0"/>
      <c r="ABU347" s="0"/>
      <c r="ABV347" s="0"/>
      <c r="ABW347" s="0"/>
      <c r="ABX347" s="0"/>
      <c r="ABY347" s="0"/>
      <c r="ABZ347" s="0"/>
      <c r="ACA347" s="0"/>
      <c r="ACB347" s="0"/>
      <c r="ACC347" s="0"/>
      <c r="ACD347" s="0"/>
      <c r="ACE347" s="0"/>
      <c r="ACF347" s="0"/>
      <c r="ACG347" s="0"/>
      <c r="ACH347" s="0"/>
      <c r="ACI347" s="0"/>
      <c r="ACJ347" s="0"/>
      <c r="ACK347" s="0"/>
      <c r="ACL347" s="0"/>
      <c r="ACM347" s="0"/>
      <c r="ACN347" s="0"/>
      <c r="ACO347" s="0"/>
      <c r="ACP347" s="0"/>
      <c r="ACQ347" s="0"/>
      <c r="ACR347" s="0"/>
      <c r="ACS347" s="0"/>
      <c r="ACT347" s="0"/>
      <c r="ACU347" s="0"/>
      <c r="ACV347" s="0"/>
      <c r="ACW347" s="0"/>
      <c r="ACX347" s="0"/>
      <c r="ACY347" s="0"/>
      <c r="ACZ347" s="0"/>
      <c r="ADA347" s="0"/>
      <c r="ADB347" s="0"/>
      <c r="ADC347" s="0"/>
      <c r="ADD347" s="0"/>
      <c r="ADE347" s="0"/>
      <c r="ADF347" s="0"/>
      <c r="ADG347" s="0"/>
      <c r="ADH347" s="0"/>
      <c r="ADI347" s="0"/>
      <c r="ADJ347" s="0"/>
      <c r="ADK347" s="0"/>
      <c r="ADL347" s="0"/>
      <c r="ADM347" s="0"/>
      <c r="ADN347" s="0"/>
      <c r="ADO347" s="0"/>
      <c r="ADP347" s="0"/>
      <c r="ADQ347" s="0"/>
      <c r="ADR347" s="0"/>
      <c r="ADS347" s="0"/>
      <c r="ADT347" s="0"/>
      <c r="ADU347" s="0"/>
      <c r="ADV347" s="0"/>
      <c r="ADW347" s="0"/>
      <c r="ADX347" s="0"/>
      <c r="ADY347" s="0"/>
      <c r="ADZ347" s="0"/>
      <c r="AEA347" s="0"/>
      <c r="AEB347" s="0"/>
      <c r="AEC347" s="0"/>
      <c r="AED347" s="0"/>
      <c r="AEE347" s="0"/>
      <c r="AEF347" s="0"/>
      <c r="AEG347" s="0"/>
      <c r="AEH347" s="0"/>
      <c r="AEI347" s="0"/>
      <c r="AEJ347" s="0"/>
      <c r="AEK347" s="0"/>
      <c r="AEL347" s="0"/>
      <c r="AEM347" s="0"/>
      <c r="AEN347" s="0"/>
      <c r="AEO347" s="0"/>
      <c r="AEP347" s="0"/>
      <c r="AEQ347" s="0"/>
      <c r="AER347" s="0"/>
      <c r="AES347" s="0"/>
      <c r="AET347" s="0"/>
      <c r="AEU347" s="0"/>
      <c r="AEV347" s="0"/>
      <c r="AEW347" s="0"/>
      <c r="AEX347" s="0"/>
      <c r="AEY347" s="0"/>
      <c r="AEZ347" s="0"/>
      <c r="AFA347" s="0"/>
      <c r="AFB347" s="0"/>
      <c r="AFC347" s="0"/>
      <c r="AFD347" s="0"/>
      <c r="AFE347" s="0"/>
      <c r="AFF347" s="0"/>
      <c r="AFG347" s="0"/>
      <c r="AFH347" s="0"/>
      <c r="AFI347" s="0"/>
      <c r="AFJ347" s="0"/>
      <c r="AFK347" s="0"/>
      <c r="AFL347" s="0"/>
      <c r="AFM347" s="0"/>
      <c r="AFN347" s="0"/>
      <c r="AFO347" s="0"/>
      <c r="AFP347" s="0"/>
      <c r="AFQ347" s="0"/>
      <c r="AFR347" s="0"/>
      <c r="AFS347" s="0"/>
      <c r="AFT347" s="0"/>
      <c r="AFU347" s="0"/>
      <c r="AFV347" s="0"/>
      <c r="AFW347" s="0"/>
      <c r="AFX347" s="0"/>
      <c r="AFY347" s="0"/>
      <c r="AFZ347" s="0"/>
      <c r="AGA347" s="0"/>
      <c r="AGB347" s="0"/>
      <c r="AGC347" s="0"/>
      <c r="AGD347" s="0"/>
      <c r="AGE347" s="0"/>
      <c r="AGF347" s="0"/>
      <c r="AGG347" s="0"/>
      <c r="AGH347" s="0"/>
      <c r="AGI347" s="0"/>
      <c r="AGJ347" s="0"/>
      <c r="AGK347" s="0"/>
      <c r="AGL347" s="0"/>
      <c r="AGM347" s="0"/>
      <c r="AGN347" s="0"/>
      <c r="AGO347" s="0"/>
      <c r="AGP347" s="0"/>
      <c r="AGQ347" s="0"/>
      <c r="AGR347" s="0"/>
      <c r="AGS347" s="0"/>
      <c r="AGT347" s="0"/>
      <c r="AGU347" s="0"/>
      <c r="AGV347" s="0"/>
      <c r="AGW347" s="0"/>
      <c r="AGX347" s="0"/>
      <c r="AGY347" s="0"/>
      <c r="AGZ347" s="0"/>
      <c r="AHA347" s="0"/>
      <c r="AHB347" s="0"/>
      <c r="AHC347" s="0"/>
      <c r="AHD347" s="0"/>
      <c r="AHE347" s="0"/>
      <c r="AHF347" s="0"/>
      <c r="AHG347" s="0"/>
      <c r="AHH347" s="0"/>
      <c r="AHI347" s="0"/>
      <c r="AHJ347" s="0"/>
      <c r="AHK347" s="0"/>
      <c r="AHL347" s="0"/>
      <c r="AHM347" s="0"/>
      <c r="AHN347" s="0"/>
      <c r="AHO347" s="0"/>
      <c r="AHP347" s="0"/>
      <c r="AHQ347" s="0"/>
      <c r="AHR347" s="0"/>
      <c r="AHS347" s="0"/>
      <c r="AHT347" s="0"/>
      <c r="AHU347" s="0"/>
      <c r="AHV347" s="0"/>
      <c r="AHW347" s="0"/>
      <c r="AHX347" s="0"/>
      <c r="AHY347" s="0"/>
      <c r="AHZ347" s="0"/>
      <c r="AIA347" s="0"/>
      <c r="AIB347" s="0"/>
      <c r="AIC347" s="0"/>
      <c r="AID347" s="0"/>
      <c r="AIE347" s="0"/>
      <c r="AIF347" s="0"/>
      <c r="AIG347" s="0"/>
      <c r="AIH347" s="0"/>
      <c r="AII347" s="0"/>
      <c r="AIJ347" s="0"/>
      <c r="AIK347" s="0"/>
      <c r="AIL347" s="0"/>
      <c r="AIM347" s="0"/>
      <c r="AIN347" s="0"/>
      <c r="AIO347" s="0"/>
      <c r="AIP347" s="0"/>
      <c r="AIQ347" s="0"/>
      <c r="AIR347" s="0"/>
      <c r="AIS347" s="0"/>
      <c r="AIT347" s="0"/>
      <c r="AIU347" s="0"/>
      <c r="AIV347" s="0"/>
      <c r="AIW347" s="0"/>
      <c r="AIX347" s="0"/>
      <c r="AIY347" s="0"/>
      <c r="AIZ347" s="0"/>
      <c r="AJA347" s="0"/>
      <c r="AJB347" s="0"/>
      <c r="AJC347" s="0"/>
      <c r="AJD347" s="0"/>
      <c r="AJE347" s="0"/>
      <c r="AJF347" s="0"/>
      <c r="AJG347" s="0"/>
      <c r="AJH347" s="0"/>
      <c r="AJI347" s="0"/>
      <c r="AJJ347" s="0"/>
      <c r="AJK347" s="0"/>
      <c r="AJL347" s="0"/>
      <c r="AJM347" s="0"/>
      <c r="AJN347" s="0"/>
      <c r="AJO347" s="0"/>
      <c r="AJP347" s="0"/>
      <c r="AJQ347" s="0"/>
      <c r="AJR347" s="0"/>
      <c r="AJS347" s="0"/>
      <c r="AJT347" s="0"/>
      <c r="AJU347" s="0"/>
      <c r="AJV347" s="0"/>
      <c r="AJW347" s="0"/>
      <c r="AJX347" s="0"/>
      <c r="AJY347" s="0"/>
      <c r="AJZ347" s="0"/>
      <c r="AKA347" s="0"/>
      <c r="AKB347" s="0"/>
      <c r="AKC347" s="0"/>
      <c r="AKD347" s="0"/>
      <c r="AKE347" s="0"/>
      <c r="AKF347" s="0"/>
      <c r="AKG347" s="0"/>
      <c r="AKH347" s="0"/>
      <c r="AKI347" s="0"/>
      <c r="AKJ347" s="0"/>
      <c r="AKK347" s="0"/>
      <c r="AKL347" s="0"/>
      <c r="AKM347" s="0"/>
      <c r="AKN347" s="0"/>
      <c r="AKO347" s="0"/>
      <c r="AKP347" s="0"/>
      <c r="AKQ347" s="0"/>
      <c r="AKR347" s="0"/>
      <c r="AKS347" s="0"/>
      <c r="AKT347" s="0"/>
      <c r="AKU347" s="0"/>
      <c r="AKV347" s="0"/>
      <c r="AKW347" s="0"/>
      <c r="AKX347" s="0"/>
      <c r="AKY347" s="0"/>
      <c r="AKZ347" s="0"/>
      <c r="ALA347" s="0"/>
      <c r="ALB347" s="0"/>
      <c r="ALC347" s="0"/>
      <c r="ALD347" s="0"/>
      <c r="ALE347" s="0"/>
      <c r="ALF347" s="0"/>
      <c r="ALG347" s="0"/>
      <c r="ALH347" s="0"/>
      <c r="ALI347" s="0"/>
      <c r="ALJ347" s="0"/>
      <c r="ALK347" s="0"/>
      <c r="ALL347" s="0"/>
      <c r="ALM347" s="0"/>
      <c r="ALN347" s="0"/>
      <c r="ALO347" s="0"/>
      <c r="ALP347" s="0"/>
      <c r="ALQ347" s="0"/>
      <c r="ALR347" s="0"/>
      <c r="ALS347" s="0"/>
      <c r="ALT347" s="0"/>
      <c r="ALU347" s="0"/>
      <c r="ALV347" s="0"/>
      <c r="ALW347" s="0"/>
      <c r="ALX347" s="0"/>
      <c r="ALY347" s="0"/>
      <c r="ALZ347" s="0"/>
      <c r="AMA347" s="0"/>
      <c r="AMB347" s="0"/>
      <c r="AMC347" s="0"/>
      <c r="AMD347" s="0"/>
      <c r="AME347" s="0"/>
      <c r="AMF347" s="0"/>
      <c r="AMG347" s="0"/>
      <c r="AMH347" s="0"/>
      <c r="AMI347" s="0"/>
      <c r="AMJ347" s="0"/>
    </row>
    <row r="348" customFormat="false" ht="15" hidden="false" customHeight="false" outlineLevel="0" collapsed="false">
      <c r="A348" s="121" t="s">
        <v>1432</v>
      </c>
      <c r="B348" s="122" t="n">
        <f aca="false">AVERAGE(B346:B347)</f>
        <v>0.53075</v>
      </c>
      <c r="C348" s="122" t="n">
        <f aca="false">AVERAGE(C346:C347)</f>
        <v>0.702</v>
      </c>
      <c r="D348" s="122" t="n">
        <f aca="false">AVERAGE(D346:D347)</f>
        <v>0.58325</v>
      </c>
      <c r="E348" s="122"/>
      <c r="F348" s="122" t="n">
        <f aca="false">AVERAGE(F346:F347)</f>
        <v>0.102</v>
      </c>
      <c r="G348" s="122" t="n">
        <f aca="false">AVERAGE(G346:G347)</f>
        <v>0.4013</v>
      </c>
      <c r="H348" s="122" t="n">
        <f aca="false">AVERAGE(H346:H347)</f>
        <v>0.7553</v>
      </c>
      <c r="I348" s="122"/>
      <c r="J348" s="122" t="n">
        <f aca="false">AVERAGE(J346:J347)</f>
        <v>0.231</v>
      </c>
      <c r="K348" s="122" t="n">
        <f aca="false">AVERAGE(K346:K347)</f>
        <v>0.205</v>
      </c>
      <c r="L348" s="122" t="n">
        <f aca="false">AVERAGE(L346:L347)</f>
        <v>0.9535</v>
      </c>
      <c r="M348" s="122"/>
      <c r="N348" s="122" t="n">
        <f aca="false">AVERAGE(N346:N347)</f>
        <v>0.5648</v>
      </c>
      <c r="O348" s="122" t="n">
        <f aca="false">AVERAGE(O346:O347)</f>
        <v>0.888</v>
      </c>
      <c r="P348" s="123" t="n">
        <f aca="false">AVERAGE(P346:P347)</f>
        <v>0.0583</v>
      </c>
      <c r="Q348" s="0"/>
      <c r="R348" s="5"/>
      <c r="S348" s="5"/>
      <c r="T348" s="0"/>
      <c r="U348" s="0"/>
      <c r="V348" s="0"/>
      <c r="W348" s="0"/>
      <c r="X348" s="0"/>
      <c r="Y348" s="0"/>
      <c r="Z348" s="0"/>
      <c r="AA348" s="0"/>
      <c r="AB348" s="0"/>
      <c r="AC348" s="0"/>
      <c r="AD348" s="0"/>
      <c r="AE348" s="0"/>
      <c r="AF348" s="0"/>
      <c r="AG348" s="0"/>
      <c r="AH348" s="0"/>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0"/>
      <c r="BJ348" s="0"/>
      <c r="BK348" s="0"/>
      <c r="BL348" s="0"/>
      <c r="BM348" s="0"/>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c r="EC348" s="0"/>
      <c r="ED348" s="0"/>
      <c r="EE348" s="0"/>
      <c r="EF348" s="0"/>
      <c r="EG348" s="0"/>
      <c r="EH348" s="0"/>
      <c r="EI348" s="0"/>
      <c r="EJ348" s="0"/>
      <c r="EK348" s="0"/>
      <c r="EL348" s="0"/>
      <c r="EM348" s="0"/>
      <c r="EN348" s="0"/>
      <c r="EO348" s="0"/>
      <c r="EP348" s="0"/>
      <c r="EQ348" s="0"/>
      <c r="ER348" s="0"/>
      <c r="ES348" s="0"/>
      <c r="ET348" s="0"/>
      <c r="EU348" s="0"/>
      <c r="EV348" s="0"/>
      <c r="EW348" s="0"/>
      <c r="EX348" s="0"/>
      <c r="EY348" s="0"/>
      <c r="EZ348" s="0"/>
      <c r="FA348" s="0"/>
      <c r="FB348" s="0"/>
      <c r="FC348" s="0"/>
      <c r="FD348" s="0"/>
      <c r="FE348" s="0"/>
      <c r="FF348" s="0"/>
      <c r="FG348" s="0"/>
      <c r="FH348" s="0"/>
      <c r="FI348" s="0"/>
      <c r="FJ348" s="0"/>
      <c r="FK348" s="0"/>
      <c r="FL348" s="0"/>
      <c r="FM348" s="0"/>
      <c r="FN348" s="0"/>
      <c r="FO348" s="0"/>
      <c r="FP348" s="0"/>
      <c r="FQ348" s="0"/>
      <c r="FR348" s="0"/>
      <c r="FS348" s="0"/>
      <c r="FT348" s="0"/>
      <c r="FU348" s="0"/>
      <c r="FV348" s="0"/>
      <c r="FW348" s="0"/>
      <c r="FX348" s="0"/>
      <c r="FY348" s="0"/>
      <c r="FZ348" s="0"/>
      <c r="GA348" s="0"/>
      <c r="GB348" s="0"/>
      <c r="GC348" s="0"/>
      <c r="GD348" s="0"/>
      <c r="GE348" s="0"/>
      <c r="GF348" s="0"/>
      <c r="GG348" s="0"/>
      <c r="GH348" s="0"/>
      <c r="GI348" s="0"/>
      <c r="GJ348" s="0"/>
      <c r="GK348" s="0"/>
      <c r="GL348" s="0"/>
      <c r="GM348" s="0"/>
      <c r="GN348" s="0"/>
      <c r="GO348" s="0"/>
      <c r="GP348" s="0"/>
      <c r="GQ348" s="0"/>
      <c r="GR348" s="0"/>
      <c r="GS348" s="0"/>
      <c r="GT348" s="0"/>
      <c r="GU348" s="0"/>
      <c r="GV348" s="0"/>
      <c r="GW348" s="0"/>
      <c r="GX348" s="0"/>
      <c r="GY348" s="0"/>
      <c r="GZ348" s="0"/>
      <c r="HA348" s="0"/>
      <c r="HB348" s="0"/>
      <c r="HC348" s="0"/>
      <c r="HD348" s="0"/>
      <c r="HE348" s="0"/>
      <c r="HF348" s="0"/>
      <c r="HG348" s="0"/>
      <c r="HH348" s="0"/>
      <c r="HI348" s="0"/>
      <c r="HJ348" s="0"/>
      <c r="HK348" s="0"/>
      <c r="HL348" s="0"/>
      <c r="HM348" s="0"/>
      <c r="HN348" s="0"/>
      <c r="HO348" s="0"/>
      <c r="HP348" s="0"/>
      <c r="HQ348" s="0"/>
      <c r="HR348" s="0"/>
      <c r="HS348" s="0"/>
      <c r="HT348" s="0"/>
      <c r="HU348" s="0"/>
      <c r="HV348" s="0"/>
      <c r="HW348" s="0"/>
      <c r="HX348" s="0"/>
      <c r="HY348" s="0"/>
      <c r="HZ348" s="0"/>
      <c r="IA348" s="0"/>
      <c r="IB348" s="0"/>
      <c r="IC348" s="0"/>
      <c r="ID348" s="0"/>
      <c r="IE348" s="0"/>
      <c r="IF348" s="0"/>
      <c r="IG348" s="0"/>
      <c r="IH348" s="0"/>
      <c r="II348" s="0"/>
      <c r="IJ348" s="0"/>
      <c r="IK348" s="0"/>
      <c r="IL348" s="0"/>
      <c r="IM348" s="0"/>
      <c r="IN348" s="0"/>
      <c r="IO348" s="0"/>
      <c r="IP348" s="0"/>
      <c r="IQ348" s="0"/>
      <c r="IR348" s="0"/>
      <c r="IS348" s="0"/>
      <c r="IT348" s="0"/>
      <c r="IU348" s="0"/>
      <c r="IV348" s="0"/>
      <c r="IW348" s="0"/>
      <c r="IX348" s="0"/>
      <c r="IY348" s="0"/>
      <c r="IZ348" s="0"/>
      <c r="JA348" s="0"/>
      <c r="JB348" s="0"/>
      <c r="JC348" s="0"/>
      <c r="JD348" s="0"/>
      <c r="JE348" s="0"/>
      <c r="JF348" s="0"/>
      <c r="JG348" s="0"/>
      <c r="JH348" s="0"/>
      <c r="JI348" s="0"/>
      <c r="JJ348" s="0"/>
      <c r="JK348" s="0"/>
      <c r="JL348" s="0"/>
      <c r="JM348" s="0"/>
      <c r="JN348" s="0"/>
      <c r="JO348" s="0"/>
      <c r="JP348" s="0"/>
      <c r="JQ348" s="0"/>
      <c r="JR348" s="0"/>
      <c r="JS348" s="0"/>
      <c r="JT348" s="0"/>
      <c r="JU348" s="0"/>
      <c r="JV348" s="0"/>
      <c r="JW348" s="0"/>
      <c r="JX348" s="0"/>
      <c r="JY348" s="0"/>
      <c r="JZ348" s="0"/>
      <c r="KA348" s="0"/>
      <c r="KB348" s="0"/>
      <c r="KC348" s="0"/>
      <c r="KD348" s="0"/>
      <c r="KE348" s="0"/>
      <c r="KF348" s="0"/>
      <c r="KG348" s="0"/>
      <c r="KH348" s="0"/>
      <c r="KI348" s="0"/>
      <c r="KJ348" s="0"/>
      <c r="KK348" s="0"/>
      <c r="KL348" s="0"/>
      <c r="KM348" s="0"/>
      <c r="KN348" s="0"/>
      <c r="KO348" s="0"/>
      <c r="KP348" s="0"/>
      <c r="KQ348" s="0"/>
      <c r="KR348" s="0"/>
      <c r="KS348" s="0"/>
      <c r="KT348" s="0"/>
      <c r="KU348" s="0"/>
      <c r="KV348" s="0"/>
      <c r="KW348" s="0"/>
      <c r="KX348" s="0"/>
      <c r="KY348" s="0"/>
      <c r="KZ348" s="0"/>
      <c r="LA348" s="0"/>
      <c r="LB348" s="0"/>
      <c r="LC348" s="0"/>
      <c r="LD348" s="0"/>
      <c r="LE348" s="0"/>
      <c r="LF348" s="0"/>
      <c r="LG348" s="0"/>
      <c r="LH348" s="0"/>
      <c r="LI348" s="0"/>
      <c r="LJ348" s="0"/>
      <c r="LK348" s="0"/>
      <c r="LL348" s="0"/>
      <c r="LM348" s="0"/>
      <c r="LN348" s="0"/>
      <c r="LO348" s="0"/>
      <c r="LP348" s="0"/>
      <c r="LQ348" s="0"/>
      <c r="LR348" s="0"/>
      <c r="LS348" s="0"/>
      <c r="LT348" s="0"/>
      <c r="LU348" s="0"/>
      <c r="LV348" s="0"/>
      <c r="LW348" s="0"/>
      <c r="LX348" s="0"/>
      <c r="LY348" s="0"/>
      <c r="LZ348" s="0"/>
      <c r="MA348" s="0"/>
      <c r="MB348" s="0"/>
      <c r="MC348" s="0"/>
      <c r="MD348" s="0"/>
      <c r="ME348" s="0"/>
      <c r="MF348" s="0"/>
      <c r="MG348" s="0"/>
      <c r="MH348" s="0"/>
      <c r="MI348" s="0"/>
      <c r="MJ348" s="0"/>
      <c r="MK348" s="0"/>
      <c r="ML348" s="0"/>
      <c r="MM348" s="0"/>
      <c r="MN348" s="0"/>
      <c r="MO348" s="0"/>
      <c r="MP348" s="0"/>
      <c r="MQ348" s="0"/>
      <c r="MR348" s="0"/>
      <c r="MS348" s="0"/>
      <c r="MT348" s="0"/>
      <c r="MU348" s="0"/>
      <c r="MV348" s="0"/>
      <c r="MW348" s="0"/>
      <c r="MX348" s="0"/>
      <c r="MY348" s="0"/>
      <c r="MZ348" s="0"/>
      <c r="NA348" s="0"/>
      <c r="NB348" s="0"/>
      <c r="NC348" s="0"/>
      <c r="ND348" s="0"/>
      <c r="NE348" s="0"/>
      <c r="NF348" s="0"/>
      <c r="NG348" s="0"/>
      <c r="NH348" s="0"/>
      <c r="NI348" s="0"/>
      <c r="NJ348" s="0"/>
      <c r="NK348" s="0"/>
      <c r="NL348" s="0"/>
      <c r="NM348" s="0"/>
      <c r="NN348" s="0"/>
      <c r="NO348" s="0"/>
      <c r="NP348" s="0"/>
      <c r="NQ348" s="0"/>
      <c r="NR348" s="0"/>
      <c r="NS348" s="0"/>
      <c r="NT348" s="0"/>
      <c r="NU348" s="0"/>
      <c r="NV348" s="0"/>
      <c r="NW348" s="0"/>
      <c r="NX348" s="0"/>
      <c r="NY348" s="0"/>
      <c r="NZ348" s="0"/>
      <c r="OA348" s="0"/>
      <c r="OB348" s="0"/>
      <c r="OC348" s="0"/>
      <c r="OD348" s="0"/>
      <c r="OE348" s="0"/>
      <c r="OF348" s="0"/>
      <c r="OG348" s="0"/>
      <c r="OH348" s="0"/>
      <c r="OI348" s="0"/>
      <c r="OJ348" s="0"/>
      <c r="OK348" s="0"/>
      <c r="OL348" s="0"/>
      <c r="OM348" s="0"/>
      <c r="ON348" s="0"/>
      <c r="OO348" s="0"/>
      <c r="OP348" s="0"/>
      <c r="OQ348" s="0"/>
      <c r="OR348" s="0"/>
      <c r="OS348" s="0"/>
      <c r="OT348" s="0"/>
      <c r="OU348" s="0"/>
      <c r="OV348" s="0"/>
      <c r="OW348" s="0"/>
      <c r="OX348" s="0"/>
      <c r="OY348" s="0"/>
      <c r="OZ348" s="0"/>
      <c r="PA348" s="0"/>
      <c r="PB348" s="0"/>
      <c r="PC348" s="0"/>
      <c r="PD348" s="0"/>
      <c r="PE348" s="0"/>
      <c r="PF348" s="0"/>
      <c r="PG348" s="0"/>
      <c r="PH348" s="0"/>
      <c r="PI348" s="0"/>
      <c r="PJ348" s="0"/>
      <c r="PK348" s="0"/>
      <c r="PL348" s="0"/>
      <c r="PM348" s="0"/>
      <c r="PN348" s="0"/>
      <c r="PO348" s="0"/>
      <c r="PP348" s="0"/>
      <c r="PQ348" s="0"/>
      <c r="PR348" s="0"/>
      <c r="PS348" s="0"/>
      <c r="PT348" s="0"/>
      <c r="PU348" s="0"/>
      <c r="PV348" s="0"/>
      <c r="PW348" s="0"/>
      <c r="PX348" s="0"/>
      <c r="PY348" s="0"/>
      <c r="PZ348" s="0"/>
      <c r="QA348" s="0"/>
      <c r="QB348" s="0"/>
      <c r="QC348" s="0"/>
      <c r="QD348" s="0"/>
      <c r="QE348" s="0"/>
      <c r="QF348" s="0"/>
      <c r="QG348" s="0"/>
      <c r="QH348" s="0"/>
      <c r="QI348" s="0"/>
      <c r="QJ348" s="0"/>
      <c r="QK348" s="0"/>
      <c r="QL348" s="0"/>
      <c r="QM348" s="0"/>
      <c r="QN348" s="0"/>
      <c r="QO348" s="0"/>
      <c r="QP348" s="0"/>
      <c r="QQ348" s="0"/>
      <c r="QR348" s="0"/>
      <c r="QS348" s="0"/>
      <c r="QT348" s="0"/>
      <c r="QU348" s="0"/>
      <c r="QV348" s="0"/>
      <c r="QW348" s="0"/>
      <c r="QX348" s="0"/>
      <c r="QY348" s="0"/>
      <c r="QZ348" s="0"/>
      <c r="RA348" s="0"/>
      <c r="RB348" s="0"/>
      <c r="RC348" s="0"/>
      <c r="RD348" s="0"/>
      <c r="RE348" s="0"/>
      <c r="RF348" s="0"/>
      <c r="RG348" s="0"/>
      <c r="RH348" s="0"/>
      <c r="RI348" s="0"/>
      <c r="RJ348" s="0"/>
      <c r="RK348" s="0"/>
      <c r="RL348" s="0"/>
      <c r="RM348" s="0"/>
      <c r="RN348" s="0"/>
      <c r="RO348" s="0"/>
      <c r="RP348" s="0"/>
      <c r="RQ348" s="0"/>
      <c r="RR348" s="0"/>
      <c r="RS348" s="0"/>
      <c r="RT348" s="0"/>
      <c r="RU348" s="0"/>
      <c r="RV348" s="0"/>
      <c r="RW348" s="0"/>
      <c r="RX348" s="0"/>
      <c r="RY348" s="0"/>
      <c r="RZ348" s="0"/>
      <c r="SA348" s="0"/>
      <c r="SB348" s="0"/>
      <c r="SC348" s="0"/>
      <c r="SD348" s="0"/>
      <c r="SE348" s="0"/>
      <c r="SF348" s="0"/>
      <c r="SG348" s="0"/>
      <c r="SH348" s="0"/>
      <c r="SI348" s="0"/>
      <c r="SJ348" s="0"/>
      <c r="SK348" s="0"/>
      <c r="SL348" s="0"/>
      <c r="SM348" s="0"/>
      <c r="SN348" s="0"/>
      <c r="SO348" s="0"/>
      <c r="SP348" s="0"/>
      <c r="SQ348" s="0"/>
      <c r="SR348" s="0"/>
      <c r="SS348" s="0"/>
      <c r="ST348" s="0"/>
      <c r="SU348" s="0"/>
      <c r="SV348" s="0"/>
      <c r="SW348" s="0"/>
      <c r="SX348" s="0"/>
      <c r="SY348" s="0"/>
      <c r="SZ348" s="0"/>
      <c r="TA348" s="0"/>
      <c r="TB348" s="0"/>
      <c r="TC348" s="0"/>
      <c r="TD348" s="0"/>
      <c r="TE348" s="0"/>
      <c r="TF348" s="0"/>
      <c r="TG348" s="0"/>
      <c r="TH348" s="0"/>
      <c r="TI348" s="0"/>
      <c r="TJ348" s="0"/>
      <c r="TK348" s="0"/>
      <c r="TL348" s="0"/>
      <c r="TM348" s="0"/>
      <c r="TN348" s="0"/>
      <c r="TO348" s="0"/>
      <c r="TP348" s="0"/>
      <c r="TQ348" s="0"/>
      <c r="TR348" s="0"/>
      <c r="TS348" s="0"/>
      <c r="TT348" s="0"/>
      <c r="TU348" s="0"/>
      <c r="TV348" s="0"/>
      <c r="TW348" s="0"/>
      <c r="TX348" s="0"/>
      <c r="TY348" s="0"/>
      <c r="TZ348" s="0"/>
      <c r="UA348" s="0"/>
      <c r="UB348" s="0"/>
      <c r="UC348" s="0"/>
      <c r="UD348" s="0"/>
      <c r="UE348" s="0"/>
      <c r="UF348" s="0"/>
      <c r="UG348" s="0"/>
      <c r="UH348" s="0"/>
      <c r="UI348" s="0"/>
      <c r="UJ348" s="0"/>
      <c r="UK348" s="0"/>
      <c r="UL348" s="0"/>
      <c r="UM348" s="0"/>
      <c r="UN348" s="0"/>
      <c r="UO348" s="0"/>
      <c r="UP348" s="0"/>
      <c r="UQ348" s="0"/>
      <c r="UR348" s="0"/>
      <c r="US348" s="0"/>
      <c r="UT348" s="0"/>
      <c r="UU348" s="0"/>
      <c r="UV348" s="0"/>
      <c r="UW348" s="0"/>
      <c r="UX348" s="0"/>
      <c r="UY348" s="0"/>
      <c r="UZ348" s="0"/>
      <c r="VA348" s="0"/>
      <c r="VB348" s="0"/>
      <c r="VC348" s="0"/>
      <c r="VD348" s="0"/>
      <c r="VE348" s="0"/>
      <c r="VF348" s="0"/>
      <c r="VG348" s="0"/>
      <c r="VH348" s="0"/>
      <c r="VI348" s="0"/>
      <c r="VJ348" s="0"/>
      <c r="VK348" s="0"/>
      <c r="VL348" s="0"/>
      <c r="VM348" s="0"/>
      <c r="VN348" s="0"/>
      <c r="VO348" s="0"/>
      <c r="VP348" s="0"/>
      <c r="VQ348" s="0"/>
      <c r="VR348" s="0"/>
      <c r="VS348" s="0"/>
      <c r="VT348" s="0"/>
      <c r="VU348" s="0"/>
      <c r="VV348" s="0"/>
      <c r="VW348" s="0"/>
      <c r="VX348" s="0"/>
      <c r="VY348" s="0"/>
      <c r="VZ348" s="0"/>
      <c r="WA348" s="0"/>
      <c r="WB348" s="0"/>
      <c r="WC348" s="0"/>
      <c r="WD348" s="0"/>
      <c r="WE348" s="0"/>
      <c r="WF348" s="0"/>
      <c r="WG348" s="0"/>
      <c r="WH348" s="0"/>
      <c r="WI348" s="0"/>
      <c r="WJ348" s="0"/>
      <c r="WK348" s="0"/>
      <c r="WL348" s="0"/>
      <c r="WM348" s="0"/>
      <c r="WN348" s="0"/>
      <c r="WO348" s="0"/>
      <c r="WP348" s="0"/>
      <c r="WQ348" s="0"/>
      <c r="WR348" s="0"/>
      <c r="WS348" s="0"/>
      <c r="WT348" s="0"/>
      <c r="WU348" s="0"/>
      <c r="WV348" s="0"/>
      <c r="WW348" s="0"/>
      <c r="WX348" s="0"/>
      <c r="WY348" s="0"/>
      <c r="WZ348" s="0"/>
      <c r="XA348" s="0"/>
      <c r="XB348" s="0"/>
      <c r="XC348" s="0"/>
      <c r="XD348" s="0"/>
      <c r="XE348" s="0"/>
      <c r="XF348" s="0"/>
      <c r="XG348" s="0"/>
      <c r="XH348" s="0"/>
      <c r="XI348" s="0"/>
      <c r="XJ348" s="0"/>
      <c r="XK348" s="0"/>
      <c r="XL348" s="0"/>
      <c r="XM348" s="0"/>
      <c r="XN348" s="0"/>
      <c r="XO348" s="0"/>
      <c r="XP348" s="0"/>
      <c r="XQ348" s="0"/>
      <c r="XR348" s="0"/>
      <c r="XS348" s="0"/>
      <c r="XT348" s="0"/>
      <c r="XU348" s="0"/>
      <c r="XV348" s="0"/>
      <c r="XW348" s="0"/>
      <c r="XX348" s="0"/>
      <c r="XY348" s="0"/>
      <c r="XZ348" s="0"/>
      <c r="YA348" s="0"/>
      <c r="YB348" s="0"/>
      <c r="YC348" s="0"/>
      <c r="YD348" s="0"/>
      <c r="YE348" s="0"/>
      <c r="YF348" s="0"/>
      <c r="YG348" s="0"/>
      <c r="YH348" s="0"/>
      <c r="YI348" s="0"/>
      <c r="YJ348" s="0"/>
      <c r="YK348" s="0"/>
      <c r="YL348" s="0"/>
      <c r="YM348" s="0"/>
      <c r="YN348" s="0"/>
      <c r="YO348" s="0"/>
      <c r="YP348" s="0"/>
      <c r="YQ348" s="0"/>
      <c r="YR348" s="0"/>
      <c r="YS348" s="0"/>
      <c r="YT348" s="0"/>
      <c r="YU348" s="0"/>
      <c r="YV348" s="0"/>
      <c r="YW348" s="0"/>
      <c r="YX348" s="0"/>
      <c r="YY348" s="0"/>
      <c r="YZ348" s="0"/>
      <c r="ZA348" s="0"/>
      <c r="ZB348" s="0"/>
      <c r="ZC348" s="0"/>
      <c r="ZD348" s="0"/>
      <c r="ZE348" s="0"/>
      <c r="ZF348" s="0"/>
      <c r="ZG348" s="0"/>
      <c r="ZH348" s="0"/>
      <c r="ZI348" s="0"/>
      <c r="ZJ348" s="0"/>
      <c r="ZK348" s="0"/>
      <c r="ZL348" s="0"/>
      <c r="ZM348" s="0"/>
      <c r="ZN348" s="0"/>
      <c r="ZO348" s="0"/>
      <c r="ZP348" s="0"/>
      <c r="ZQ348" s="0"/>
      <c r="ZR348" s="0"/>
      <c r="ZS348" s="0"/>
      <c r="ZT348" s="0"/>
      <c r="ZU348" s="0"/>
      <c r="ZV348" s="0"/>
      <c r="ZW348" s="0"/>
      <c r="ZX348" s="0"/>
      <c r="ZY348" s="0"/>
      <c r="ZZ348" s="0"/>
      <c r="AAA348" s="0"/>
      <c r="AAB348" s="0"/>
      <c r="AAC348" s="0"/>
      <c r="AAD348" s="0"/>
      <c r="AAE348" s="0"/>
      <c r="AAF348" s="0"/>
      <c r="AAG348" s="0"/>
      <c r="AAH348" s="0"/>
      <c r="AAI348" s="0"/>
      <c r="AAJ348" s="0"/>
      <c r="AAK348" s="0"/>
      <c r="AAL348" s="0"/>
      <c r="AAM348" s="0"/>
      <c r="AAN348" s="0"/>
      <c r="AAO348" s="0"/>
      <c r="AAP348" s="0"/>
      <c r="AAQ348" s="0"/>
      <c r="AAR348" s="0"/>
      <c r="AAS348" s="0"/>
      <c r="AAT348" s="0"/>
      <c r="AAU348" s="0"/>
      <c r="AAV348" s="0"/>
      <c r="AAW348" s="0"/>
      <c r="AAX348" s="0"/>
      <c r="AAY348" s="0"/>
      <c r="AAZ348" s="0"/>
      <c r="ABA348" s="0"/>
      <c r="ABB348" s="0"/>
      <c r="ABC348" s="0"/>
      <c r="ABD348" s="0"/>
      <c r="ABE348" s="0"/>
      <c r="ABF348" s="0"/>
      <c r="ABG348" s="0"/>
      <c r="ABH348" s="0"/>
      <c r="ABI348" s="0"/>
      <c r="ABJ348" s="0"/>
      <c r="ABK348" s="0"/>
      <c r="ABL348" s="0"/>
      <c r="ABM348" s="0"/>
      <c r="ABN348" s="0"/>
      <c r="ABO348" s="0"/>
      <c r="ABP348" s="0"/>
      <c r="ABQ348" s="0"/>
      <c r="ABR348" s="0"/>
      <c r="ABS348" s="0"/>
      <c r="ABT348" s="0"/>
      <c r="ABU348" s="0"/>
      <c r="ABV348" s="0"/>
      <c r="ABW348" s="0"/>
      <c r="ABX348" s="0"/>
      <c r="ABY348" s="0"/>
      <c r="ABZ348" s="0"/>
      <c r="ACA348" s="0"/>
      <c r="ACB348" s="0"/>
      <c r="ACC348" s="0"/>
      <c r="ACD348" s="0"/>
      <c r="ACE348" s="0"/>
      <c r="ACF348" s="0"/>
      <c r="ACG348" s="0"/>
      <c r="ACH348" s="0"/>
      <c r="ACI348" s="0"/>
      <c r="ACJ348" s="0"/>
      <c r="ACK348" s="0"/>
      <c r="ACL348" s="0"/>
      <c r="ACM348" s="0"/>
      <c r="ACN348" s="0"/>
      <c r="ACO348" s="0"/>
      <c r="ACP348" s="0"/>
      <c r="ACQ348" s="0"/>
      <c r="ACR348" s="0"/>
      <c r="ACS348" s="0"/>
      <c r="ACT348" s="0"/>
      <c r="ACU348" s="0"/>
      <c r="ACV348" s="0"/>
      <c r="ACW348" s="0"/>
      <c r="ACX348" s="0"/>
      <c r="ACY348" s="0"/>
      <c r="ACZ348" s="0"/>
      <c r="ADA348" s="0"/>
      <c r="ADB348" s="0"/>
      <c r="ADC348" s="0"/>
      <c r="ADD348" s="0"/>
      <c r="ADE348" s="0"/>
      <c r="ADF348" s="0"/>
      <c r="ADG348" s="0"/>
      <c r="ADH348" s="0"/>
      <c r="ADI348" s="0"/>
      <c r="ADJ348" s="0"/>
      <c r="ADK348" s="0"/>
      <c r="ADL348" s="0"/>
      <c r="ADM348" s="0"/>
      <c r="ADN348" s="0"/>
      <c r="ADO348" s="0"/>
      <c r="ADP348" s="0"/>
      <c r="ADQ348" s="0"/>
      <c r="ADR348" s="0"/>
      <c r="ADS348" s="0"/>
      <c r="ADT348" s="0"/>
      <c r="ADU348" s="0"/>
      <c r="ADV348" s="0"/>
      <c r="ADW348" s="0"/>
      <c r="ADX348" s="0"/>
      <c r="ADY348" s="0"/>
      <c r="ADZ348" s="0"/>
      <c r="AEA348" s="0"/>
      <c r="AEB348" s="0"/>
      <c r="AEC348" s="0"/>
      <c r="AED348" s="0"/>
      <c r="AEE348" s="0"/>
      <c r="AEF348" s="0"/>
      <c r="AEG348" s="0"/>
      <c r="AEH348" s="0"/>
      <c r="AEI348" s="0"/>
      <c r="AEJ348" s="0"/>
      <c r="AEK348" s="0"/>
      <c r="AEL348" s="0"/>
      <c r="AEM348" s="0"/>
      <c r="AEN348" s="0"/>
      <c r="AEO348" s="0"/>
      <c r="AEP348" s="0"/>
      <c r="AEQ348" s="0"/>
      <c r="AER348" s="0"/>
      <c r="AES348" s="0"/>
      <c r="AET348" s="0"/>
      <c r="AEU348" s="0"/>
      <c r="AEV348" s="0"/>
      <c r="AEW348" s="0"/>
      <c r="AEX348" s="0"/>
      <c r="AEY348" s="0"/>
      <c r="AEZ348" s="0"/>
      <c r="AFA348" s="0"/>
      <c r="AFB348" s="0"/>
      <c r="AFC348" s="0"/>
      <c r="AFD348" s="0"/>
      <c r="AFE348" s="0"/>
      <c r="AFF348" s="0"/>
      <c r="AFG348" s="0"/>
      <c r="AFH348" s="0"/>
      <c r="AFI348" s="0"/>
      <c r="AFJ348" s="0"/>
      <c r="AFK348" s="0"/>
      <c r="AFL348" s="0"/>
      <c r="AFM348" s="0"/>
      <c r="AFN348" s="0"/>
      <c r="AFO348" s="0"/>
      <c r="AFP348" s="0"/>
      <c r="AFQ348" s="0"/>
      <c r="AFR348" s="0"/>
      <c r="AFS348" s="0"/>
      <c r="AFT348" s="0"/>
      <c r="AFU348" s="0"/>
      <c r="AFV348" s="0"/>
      <c r="AFW348" s="0"/>
      <c r="AFX348" s="0"/>
      <c r="AFY348" s="0"/>
      <c r="AFZ348" s="0"/>
      <c r="AGA348" s="0"/>
      <c r="AGB348" s="0"/>
      <c r="AGC348" s="0"/>
      <c r="AGD348" s="0"/>
      <c r="AGE348" s="0"/>
      <c r="AGF348" s="0"/>
      <c r="AGG348" s="0"/>
      <c r="AGH348" s="0"/>
      <c r="AGI348" s="0"/>
      <c r="AGJ348" s="0"/>
      <c r="AGK348" s="0"/>
      <c r="AGL348" s="0"/>
      <c r="AGM348" s="0"/>
      <c r="AGN348" s="0"/>
      <c r="AGO348" s="0"/>
      <c r="AGP348" s="0"/>
      <c r="AGQ348" s="0"/>
      <c r="AGR348" s="0"/>
      <c r="AGS348" s="0"/>
      <c r="AGT348" s="0"/>
      <c r="AGU348" s="0"/>
      <c r="AGV348" s="0"/>
      <c r="AGW348" s="0"/>
      <c r="AGX348" s="0"/>
      <c r="AGY348" s="0"/>
      <c r="AGZ348" s="0"/>
      <c r="AHA348" s="0"/>
      <c r="AHB348" s="0"/>
      <c r="AHC348" s="0"/>
      <c r="AHD348" s="0"/>
      <c r="AHE348" s="0"/>
      <c r="AHF348" s="0"/>
      <c r="AHG348" s="0"/>
      <c r="AHH348" s="0"/>
      <c r="AHI348" s="0"/>
      <c r="AHJ348" s="0"/>
      <c r="AHK348" s="0"/>
      <c r="AHL348" s="0"/>
      <c r="AHM348" s="0"/>
      <c r="AHN348" s="0"/>
      <c r="AHO348" s="0"/>
      <c r="AHP348" s="0"/>
      <c r="AHQ348" s="0"/>
      <c r="AHR348" s="0"/>
      <c r="AHS348" s="0"/>
      <c r="AHT348" s="0"/>
      <c r="AHU348" s="0"/>
      <c r="AHV348" s="0"/>
      <c r="AHW348" s="0"/>
      <c r="AHX348" s="0"/>
      <c r="AHY348" s="0"/>
      <c r="AHZ348" s="0"/>
      <c r="AIA348" s="0"/>
      <c r="AIB348" s="0"/>
      <c r="AIC348" s="0"/>
      <c r="AID348" s="0"/>
      <c r="AIE348" s="0"/>
      <c r="AIF348" s="0"/>
      <c r="AIG348" s="0"/>
      <c r="AIH348" s="0"/>
      <c r="AII348" s="0"/>
      <c r="AIJ348" s="0"/>
      <c r="AIK348" s="0"/>
      <c r="AIL348" s="0"/>
      <c r="AIM348" s="0"/>
      <c r="AIN348" s="0"/>
      <c r="AIO348" s="0"/>
      <c r="AIP348" s="0"/>
      <c r="AIQ348" s="0"/>
      <c r="AIR348" s="0"/>
      <c r="AIS348" s="0"/>
      <c r="AIT348" s="0"/>
      <c r="AIU348" s="0"/>
      <c r="AIV348" s="0"/>
      <c r="AIW348" s="0"/>
      <c r="AIX348" s="0"/>
      <c r="AIY348" s="0"/>
      <c r="AIZ348" s="0"/>
      <c r="AJA348" s="0"/>
      <c r="AJB348" s="0"/>
      <c r="AJC348" s="0"/>
      <c r="AJD348" s="0"/>
      <c r="AJE348" s="0"/>
      <c r="AJF348" s="0"/>
      <c r="AJG348" s="0"/>
      <c r="AJH348" s="0"/>
      <c r="AJI348" s="0"/>
      <c r="AJJ348" s="0"/>
      <c r="AJK348" s="0"/>
      <c r="AJL348" s="0"/>
      <c r="AJM348" s="0"/>
      <c r="AJN348" s="0"/>
      <c r="AJO348" s="0"/>
      <c r="AJP348" s="0"/>
      <c r="AJQ348" s="0"/>
      <c r="AJR348" s="0"/>
      <c r="AJS348" s="0"/>
      <c r="AJT348" s="0"/>
      <c r="AJU348" s="0"/>
      <c r="AJV348" s="0"/>
      <c r="AJW348" s="0"/>
      <c r="AJX348" s="0"/>
      <c r="AJY348" s="0"/>
      <c r="AJZ348" s="0"/>
      <c r="AKA348" s="0"/>
      <c r="AKB348" s="0"/>
      <c r="AKC348" s="0"/>
      <c r="AKD348" s="0"/>
      <c r="AKE348" s="0"/>
      <c r="AKF348" s="0"/>
      <c r="AKG348" s="0"/>
      <c r="AKH348" s="0"/>
      <c r="AKI348" s="0"/>
      <c r="AKJ348" s="0"/>
      <c r="AKK348" s="0"/>
      <c r="AKL348" s="0"/>
      <c r="AKM348" s="0"/>
      <c r="AKN348" s="0"/>
      <c r="AKO348" s="0"/>
      <c r="AKP348" s="0"/>
      <c r="AKQ348" s="0"/>
      <c r="AKR348" s="0"/>
      <c r="AKS348" s="0"/>
      <c r="AKT348" s="0"/>
      <c r="AKU348" s="0"/>
      <c r="AKV348" s="0"/>
      <c r="AKW348" s="0"/>
      <c r="AKX348" s="0"/>
      <c r="AKY348" s="0"/>
      <c r="AKZ348" s="0"/>
      <c r="ALA348" s="0"/>
      <c r="ALB348" s="0"/>
      <c r="ALC348" s="0"/>
      <c r="ALD348" s="0"/>
      <c r="ALE348" s="0"/>
      <c r="ALF348" s="0"/>
      <c r="ALG348" s="0"/>
      <c r="ALH348" s="0"/>
      <c r="ALI348" s="0"/>
      <c r="ALJ348" s="0"/>
      <c r="ALK348" s="0"/>
      <c r="ALL348" s="0"/>
      <c r="ALM348" s="0"/>
      <c r="ALN348" s="0"/>
      <c r="ALO348" s="0"/>
      <c r="ALP348" s="0"/>
      <c r="ALQ348" s="0"/>
      <c r="ALR348" s="0"/>
      <c r="ALS348" s="0"/>
      <c r="ALT348" s="0"/>
      <c r="ALU348" s="0"/>
      <c r="ALV348" s="0"/>
      <c r="ALW348" s="0"/>
      <c r="ALX348" s="0"/>
      <c r="ALY348" s="0"/>
      <c r="ALZ348" s="0"/>
      <c r="AMA348" s="0"/>
      <c r="AMB348" s="0"/>
      <c r="AMC348" s="0"/>
      <c r="AMD348" s="0"/>
      <c r="AME348" s="0"/>
      <c r="AMF348" s="0"/>
      <c r="AMG348" s="0"/>
      <c r="AMH348" s="0"/>
      <c r="AMI348" s="0"/>
      <c r="AMJ348" s="0"/>
    </row>
    <row r="349" customFormat="false" ht="15" hidden="false" customHeight="false" outlineLevel="0" collapsed="false">
      <c r="A349" s="127" t="s">
        <v>1433</v>
      </c>
      <c r="B349" s="0"/>
      <c r="C349" s="0"/>
      <c r="D349" s="0"/>
      <c r="E349" s="0"/>
      <c r="F349" s="0"/>
      <c r="G349" s="0"/>
      <c r="H349" s="0"/>
      <c r="I349" s="0"/>
      <c r="J349" s="0"/>
      <c r="K349" s="0"/>
      <c r="L349" s="0"/>
      <c r="M349" s="0"/>
      <c r="N349" s="0"/>
      <c r="O349" s="0"/>
      <c r="P349" s="0"/>
      <c r="Q349" s="0"/>
      <c r="R349" s="5"/>
      <c r="S349" s="5"/>
      <c r="T349" s="0"/>
      <c r="U349" s="0"/>
      <c r="V349" s="0"/>
      <c r="W349" s="0"/>
      <c r="X349" s="0"/>
      <c r="Y349" s="0"/>
      <c r="Z349" s="0"/>
      <c r="AA349" s="0"/>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c r="IW349" s="0"/>
      <c r="IX349" s="0"/>
      <c r="IY349" s="0"/>
      <c r="IZ349" s="0"/>
      <c r="JA349" s="0"/>
      <c r="JB349" s="0"/>
      <c r="JC349" s="0"/>
      <c r="JD349" s="0"/>
      <c r="JE349" s="0"/>
      <c r="JF349" s="0"/>
      <c r="JG349" s="0"/>
      <c r="JH349" s="0"/>
      <c r="JI349" s="0"/>
      <c r="JJ349" s="0"/>
      <c r="JK349" s="0"/>
      <c r="JL349" s="0"/>
      <c r="JM349" s="0"/>
      <c r="JN349" s="0"/>
      <c r="JO349" s="0"/>
      <c r="JP349" s="0"/>
      <c r="JQ349" s="0"/>
      <c r="JR349" s="0"/>
      <c r="JS349" s="0"/>
      <c r="JT349" s="0"/>
      <c r="JU349" s="0"/>
      <c r="JV349" s="0"/>
      <c r="JW349" s="0"/>
      <c r="JX349" s="0"/>
      <c r="JY349" s="0"/>
      <c r="JZ349" s="0"/>
      <c r="KA349" s="0"/>
      <c r="KB349" s="0"/>
      <c r="KC349" s="0"/>
      <c r="KD349" s="0"/>
      <c r="KE349" s="0"/>
      <c r="KF349" s="0"/>
      <c r="KG349" s="0"/>
      <c r="KH349" s="0"/>
      <c r="KI349" s="0"/>
      <c r="KJ349" s="0"/>
      <c r="KK349" s="0"/>
      <c r="KL349" s="0"/>
      <c r="KM349" s="0"/>
      <c r="KN349" s="0"/>
      <c r="KO349" s="0"/>
      <c r="KP349" s="0"/>
      <c r="KQ349" s="0"/>
      <c r="KR349" s="0"/>
      <c r="KS349" s="0"/>
      <c r="KT349" s="0"/>
      <c r="KU349" s="0"/>
      <c r="KV349" s="0"/>
      <c r="KW349" s="0"/>
      <c r="KX349" s="0"/>
      <c r="KY349" s="0"/>
      <c r="KZ349" s="0"/>
      <c r="LA349" s="0"/>
      <c r="LB349" s="0"/>
      <c r="LC349" s="0"/>
      <c r="LD349" s="0"/>
      <c r="LE349" s="0"/>
      <c r="LF349" s="0"/>
      <c r="LG349" s="0"/>
      <c r="LH349" s="0"/>
      <c r="LI349" s="0"/>
      <c r="LJ349" s="0"/>
      <c r="LK349" s="0"/>
      <c r="LL349" s="0"/>
      <c r="LM349" s="0"/>
      <c r="LN349" s="0"/>
      <c r="LO349" s="0"/>
      <c r="LP349" s="0"/>
      <c r="LQ349" s="0"/>
      <c r="LR349" s="0"/>
      <c r="LS349" s="0"/>
      <c r="LT349" s="0"/>
      <c r="LU349" s="0"/>
      <c r="LV349" s="0"/>
      <c r="LW349" s="0"/>
      <c r="LX349" s="0"/>
      <c r="LY349" s="0"/>
      <c r="LZ349" s="0"/>
      <c r="MA349" s="0"/>
      <c r="MB349" s="0"/>
      <c r="MC349" s="0"/>
      <c r="MD349" s="0"/>
      <c r="ME349" s="0"/>
      <c r="MF349" s="0"/>
      <c r="MG349" s="0"/>
      <c r="MH349" s="0"/>
      <c r="MI349" s="0"/>
      <c r="MJ349" s="0"/>
      <c r="MK349" s="0"/>
      <c r="ML349" s="0"/>
      <c r="MM349" s="0"/>
      <c r="MN349" s="0"/>
      <c r="MO349" s="0"/>
      <c r="MP349" s="0"/>
      <c r="MQ349" s="0"/>
      <c r="MR349" s="0"/>
      <c r="MS349" s="0"/>
      <c r="MT349" s="0"/>
      <c r="MU349" s="0"/>
      <c r="MV349" s="0"/>
      <c r="MW349" s="0"/>
      <c r="MX349" s="0"/>
      <c r="MY349" s="0"/>
      <c r="MZ349" s="0"/>
      <c r="NA349" s="0"/>
      <c r="NB349" s="0"/>
      <c r="NC349" s="0"/>
      <c r="ND349" s="0"/>
      <c r="NE349" s="0"/>
      <c r="NF349" s="0"/>
      <c r="NG349" s="0"/>
      <c r="NH349" s="0"/>
      <c r="NI349" s="0"/>
      <c r="NJ349" s="0"/>
      <c r="NK349" s="0"/>
      <c r="NL349" s="0"/>
      <c r="NM349" s="0"/>
      <c r="NN349" s="0"/>
      <c r="NO349" s="0"/>
      <c r="NP349" s="0"/>
      <c r="NQ349" s="0"/>
      <c r="NR349" s="0"/>
      <c r="NS349" s="0"/>
      <c r="NT349" s="0"/>
      <c r="NU349" s="0"/>
      <c r="NV349" s="0"/>
      <c r="NW349" s="0"/>
      <c r="NX349" s="0"/>
      <c r="NY349" s="0"/>
      <c r="NZ349" s="0"/>
      <c r="OA349" s="0"/>
      <c r="OB349" s="0"/>
      <c r="OC349" s="0"/>
      <c r="OD349" s="0"/>
      <c r="OE349" s="0"/>
      <c r="OF349" s="0"/>
      <c r="OG349" s="0"/>
      <c r="OH349" s="0"/>
      <c r="OI349" s="0"/>
      <c r="OJ349" s="0"/>
      <c r="OK349" s="0"/>
      <c r="OL349" s="0"/>
      <c r="OM349" s="0"/>
      <c r="ON349" s="0"/>
      <c r="OO349" s="0"/>
      <c r="OP349" s="0"/>
      <c r="OQ349" s="0"/>
      <c r="OR349" s="0"/>
      <c r="OS349" s="0"/>
      <c r="OT349" s="0"/>
      <c r="OU349" s="0"/>
      <c r="OV349" s="0"/>
      <c r="OW349" s="0"/>
      <c r="OX349" s="0"/>
      <c r="OY349" s="0"/>
      <c r="OZ349" s="0"/>
      <c r="PA349" s="0"/>
      <c r="PB349" s="0"/>
      <c r="PC349" s="0"/>
      <c r="PD349" s="0"/>
      <c r="PE349" s="0"/>
      <c r="PF349" s="0"/>
      <c r="PG349" s="0"/>
      <c r="PH349" s="0"/>
      <c r="PI349" s="0"/>
      <c r="PJ349" s="0"/>
      <c r="PK349" s="0"/>
      <c r="PL349" s="0"/>
      <c r="PM349" s="0"/>
      <c r="PN349" s="0"/>
      <c r="PO349" s="0"/>
      <c r="PP349" s="0"/>
      <c r="PQ349" s="0"/>
      <c r="PR349" s="0"/>
      <c r="PS349" s="0"/>
      <c r="PT349" s="0"/>
      <c r="PU349" s="0"/>
      <c r="PV349" s="0"/>
      <c r="PW349" s="0"/>
      <c r="PX349" s="0"/>
      <c r="PY349" s="0"/>
      <c r="PZ349" s="0"/>
      <c r="QA349" s="0"/>
      <c r="QB349" s="0"/>
      <c r="QC349" s="0"/>
      <c r="QD349" s="0"/>
      <c r="QE349" s="0"/>
      <c r="QF349" s="0"/>
      <c r="QG349" s="0"/>
      <c r="QH349" s="0"/>
      <c r="QI349" s="0"/>
      <c r="QJ349" s="0"/>
      <c r="QK349" s="0"/>
      <c r="QL349" s="0"/>
      <c r="QM349" s="0"/>
      <c r="QN349" s="0"/>
      <c r="QO349" s="0"/>
      <c r="QP349" s="0"/>
      <c r="QQ349" s="0"/>
      <c r="QR349" s="0"/>
      <c r="QS349" s="0"/>
      <c r="QT349" s="0"/>
      <c r="QU349" s="0"/>
      <c r="QV349" s="0"/>
      <c r="QW349" s="0"/>
      <c r="QX349" s="0"/>
      <c r="QY349" s="0"/>
      <c r="QZ349" s="0"/>
      <c r="RA349" s="0"/>
      <c r="RB349" s="0"/>
      <c r="RC349" s="0"/>
      <c r="RD349" s="0"/>
      <c r="RE349" s="0"/>
      <c r="RF349" s="0"/>
      <c r="RG349" s="0"/>
      <c r="RH349" s="0"/>
      <c r="RI349" s="0"/>
      <c r="RJ349" s="0"/>
      <c r="RK349" s="0"/>
      <c r="RL349" s="0"/>
      <c r="RM349" s="0"/>
      <c r="RN349" s="0"/>
      <c r="RO349" s="0"/>
      <c r="RP349" s="0"/>
      <c r="RQ349" s="0"/>
      <c r="RR349" s="0"/>
      <c r="RS349" s="0"/>
      <c r="RT349" s="0"/>
      <c r="RU349" s="0"/>
      <c r="RV349" s="0"/>
      <c r="RW349" s="0"/>
      <c r="RX349" s="0"/>
      <c r="RY349" s="0"/>
      <c r="RZ349" s="0"/>
      <c r="SA349" s="0"/>
      <c r="SB349" s="0"/>
      <c r="SC349" s="0"/>
      <c r="SD349" s="0"/>
      <c r="SE349" s="0"/>
      <c r="SF349" s="0"/>
      <c r="SG349" s="0"/>
      <c r="SH349" s="0"/>
      <c r="SI349" s="0"/>
      <c r="SJ349" s="0"/>
      <c r="SK349" s="0"/>
      <c r="SL349" s="0"/>
      <c r="SM349" s="0"/>
      <c r="SN349" s="0"/>
      <c r="SO349" s="0"/>
      <c r="SP349" s="0"/>
      <c r="SQ349" s="0"/>
      <c r="SR349" s="0"/>
      <c r="SS349" s="0"/>
      <c r="ST349" s="0"/>
      <c r="SU349" s="0"/>
      <c r="SV349" s="0"/>
      <c r="SW349" s="0"/>
      <c r="SX349" s="0"/>
      <c r="SY349" s="0"/>
      <c r="SZ349" s="0"/>
      <c r="TA349" s="0"/>
      <c r="TB349" s="0"/>
      <c r="TC349" s="0"/>
      <c r="TD349" s="0"/>
      <c r="TE349" s="0"/>
      <c r="TF349" s="0"/>
      <c r="TG349" s="0"/>
      <c r="TH349" s="0"/>
      <c r="TI349" s="0"/>
      <c r="TJ349" s="0"/>
      <c r="TK349" s="0"/>
      <c r="TL349" s="0"/>
      <c r="TM349" s="0"/>
      <c r="TN349" s="0"/>
      <c r="TO349" s="0"/>
      <c r="TP349" s="0"/>
      <c r="TQ349" s="0"/>
      <c r="TR349" s="0"/>
      <c r="TS349" s="0"/>
      <c r="TT349" s="0"/>
      <c r="TU349" s="0"/>
      <c r="TV349" s="0"/>
      <c r="TW349" s="0"/>
      <c r="TX349" s="0"/>
      <c r="TY349" s="0"/>
      <c r="TZ349" s="0"/>
      <c r="UA349" s="0"/>
      <c r="UB349" s="0"/>
      <c r="UC349" s="0"/>
      <c r="UD349" s="0"/>
      <c r="UE349" s="0"/>
      <c r="UF349" s="0"/>
      <c r="UG349" s="0"/>
      <c r="UH349" s="0"/>
      <c r="UI349" s="0"/>
      <c r="UJ349" s="0"/>
      <c r="UK349" s="0"/>
      <c r="UL349" s="0"/>
      <c r="UM349" s="0"/>
      <c r="UN349" s="0"/>
      <c r="UO349" s="0"/>
      <c r="UP349" s="0"/>
      <c r="UQ349" s="0"/>
      <c r="UR349" s="0"/>
      <c r="US349" s="0"/>
      <c r="UT349" s="0"/>
      <c r="UU349" s="0"/>
      <c r="UV349" s="0"/>
      <c r="UW349" s="0"/>
      <c r="UX349" s="0"/>
      <c r="UY349" s="0"/>
      <c r="UZ349" s="0"/>
      <c r="VA349" s="0"/>
      <c r="VB349" s="0"/>
      <c r="VC349" s="0"/>
      <c r="VD349" s="0"/>
      <c r="VE349" s="0"/>
      <c r="VF349" s="0"/>
      <c r="VG349" s="0"/>
      <c r="VH349" s="0"/>
      <c r="VI349" s="0"/>
      <c r="VJ349" s="0"/>
      <c r="VK349" s="0"/>
      <c r="VL349" s="0"/>
      <c r="VM349" s="0"/>
      <c r="VN349" s="0"/>
      <c r="VO349" s="0"/>
      <c r="VP349" s="0"/>
      <c r="VQ349" s="0"/>
      <c r="VR349" s="0"/>
      <c r="VS349" s="0"/>
      <c r="VT349" s="0"/>
      <c r="VU349" s="0"/>
      <c r="VV349" s="0"/>
      <c r="VW349" s="0"/>
      <c r="VX349" s="0"/>
      <c r="VY349" s="0"/>
      <c r="VZ349" s="0"/>
      <c r="WA349" s="0"/>
      <c r="WB349" s="0"/>
      <c r="WC349" s="0"/>
      <c r="WD349" s="0"/>
      <c r="WE349" s="0"/>
      <c r="WF349" s="0"/>
      <c r="WG349" s="0"/>
      <c r="WH349" s="0"/>
      <c r="WI349" s="0"/>
      <c r="WJ349" s="0"/>
      <c r="WK349" s="0"/>
      <c r="WL349" s="0"/>
      <c r="WM349" s="0"/>
      <c r="WN349" s="0"/>
      <c r="WO349" s="0"/>
      <c r="WP349" s="0"/>
      <c r="WQ349" s="0"/>
      <c r="WR349" s="0"/>
      <c r="WS349" s="0"/>
      <c r="WT349" s="0"/>
      <c r="WU349" s="0"/>
      <c r="WV349" s="0"/>
      <c r="WW349" s="0"/>
      <c r="WX349" s="0"/>
      <c r="WY349" s="0"/>
      <c r="WZ349" s="0"/>
      <c r="XA349" s="0"/>
      <c r="XB349" s="0"/>
      <c r="XC349" s="0"/>
      <c r="XD349" s="0"/>
      <c r="XE349" s="0"/>
      <c r="XF349" s="0"/>
      <c r="XG349" s="0"/>
      <c r="XH349" s="0"/>
      <c r="XI349" s="0"/>
      <c r="XJ349" s="0"/>
      <c r="XK349" s="0"/>
      <c r="XL349" s="0"/>
      <c r="XM349" s="0"/>
      <c r="XN349" s="0"/>
      <c r="XO349" s="0"/>
      <c r="XP349" s="0"/>
      <c r="XQ349" s="0"/>
      <c r="XR349" s="0"/>
      <c r="XS349" s="0"/>
      <c r="XT349" s="0"/>
      <c r="XU349" s="0"/>
      <c r="XV349" s="0"/>
      <c r="XW349" s="0"/>
      <c r="XX349" s="0"/>
      <c r="XY349" s="0"/>
      <c r="XZ349" s="0"/>
      <c r="YA349" s="0"/>
      <c r="YB349" s="0"/>
      <c r="YC349" s="0"/>
      <c r="YD349" s="0"/>
      <c r="YE349" s="0"/>
      <c r="YF349" s="0"/>
      <c r="YG349" s="0"/>
      <c r="YH349" s="0"/>
      <c r="YI349" s="0"/>
      <c r="YJ349" s="0"/>
      <c r="YK349" s="0"/>
      <c r="YL349" s="0"/>
      <c r="YM349" s="0"/>
      <c r="YN349" s="0"/>
      <c r="YO349" s="0"/>
      <c r="YP349" s="0"/>
      <c r="YQ349" s="0"/>
      <c r="YR349" s="0"/>
      <c r="YS349" s="0"/>
      <c r="YT349" s="0"/>
      <c r="YU349" s="0"/>
      <c r="YV349" s="0"/>
      <c r="YW349" s="0"/>
      <c r="YX349" s="0"/>
      <c r="YY349" s="0"/>
      <c r="YZ349" s="0"/>
      <c r="ZA349" s="0"/>
      <c r="ZB349" s="0"/>
      <c r="ZC349" s="0"/>
      <c r="ZD349" s="0"/>
      <c r="ZE349" s="0"/>
      <c r="ZF349" s="0"/>
      <c r="ZG349" s="0"/>
      <c r="ZH349" s="0"/>
      <c r="ZI349" s="0"/>
      <c r="ZJ349" s="0"/>
      <c r="ZK349" s="0"/>
      <c r="ZL349" s="0"/>
      <c r="ZM349" s="0"/>
      <c r="ZN349" s="0"/>
      <c r="ZO349" s="0"/>
      <c r="ZP349" s="0"/>
      <c r="ZQ349" s="0"/>
      <c r="ZR349" s="0"/>
      <c r="ZS349" s="0"/>
      <c r="ZT349" s="0"/>
      <c r="ZU349" s="0"/>
      <c r="ZV349" s="0"/>
      <c r="ZW349" s="0"/>
      <c r="ZX349" s="0"/>
      <c r="ZY349" s="0"/>
      <c r="ZZ349" s="0"/>
      <c r="AAA349" s="0"/>
      <c r="AAB349" s="0"/>
      <c r="AAC349" s="0"/>
      <c r="AAD349" s="0"/>
      <c r="AAE349" s="0"/>
      <c r="AAF349" s="0"/>
      <c r="AAG349" s="0"/>
      <c r="AAH349" s="0"/>
      <c r="AAI349" s="0"/>
      <c r="AAJ349" s="0"/>
      <c r="AAK349" s="0"/>
      <c r="AAL349" s="0"/>
      <c r="AAM349" s="0"/>
      <c r="AAN349" s="0"/>
      <c r="AAO349" s="0"/>
      <c r="AAP349" s="0"/>
      <c r="AAQ349" s="0"/>
      <c r="AAR349" s="0"/>
      <c r="AAS349" s="0"/>
      <c r="AAT349" s="0"/>
      <c r="AAU349" s="0"/>
      <c r="AAV349" s="0"/>
      <c r="AAW349" s="0"/>
      <c r="AAX349" s="0"/>
      <c r="AAY349" s="0"/>
      <c r="AAZ349" s="0"/>
      <c r="ABA349" s="0"/>
      <c r="ABB349" s="0"/>
      <c r="ABC349" s="0"/>
      <c r="ABD349" s="0"/>
      <c r="ABE349" s="0"/>
      <c r="ABF349" s="0"/>
      <c r="ABG349" s="0"/>
      <c r="ABH349" s="0"/>
      <c r="ABI349" s="0"/>
      <c r="ABJ349" s="0"/>
      <c r="ABK349" s="0"/>
      <c r="ABL349" s="0"/>
      <c r="ABM349" s="0"/>
      <c r="ABN349" s="0"/>
      <c r="ABO349" s="0"/>
      <c r="ABP349" s="0"/>
      <c r="ABQ349" s="0"/>
      <c r="ABR349" s="0"/>
      <c r="ABS349" s="0"/>
      <c r="ABT349" s="0"/>
      <c r="ABU349" s="0"/>
      <c r="ABV349" s="0"/>
      <c r="ABW349" s="0"/>
      <c r="ABX349" s="0"/>
      <c r="ABY349" s="0"/>
      <c r="ABZ349" s="0"/>
      <c r="ACA349" s="0"/>
      <c r="ACB349" s="0"/>
      <c r="ACC349" s="0"/>
      <c r="ACD349" s="0"/>
      <c r="ACE349" s="0"/>
      <c r="ACF349" s="0"/>
      <c r="ACG349" s="0"/>
      <c r="ACH349" s="0"/>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s="0"/>
      <c r="AHI349" s="0"/>
      <c r="AHJ349" s="0"/>
      <c r="AHK349" s="0"/>
      <c r="AHL349" s="0"/>
      <c r="AHM349" s="0"/>
      <c r="AHN349" s="0"/>
      <c r="AHO349" s="0"/>
      <c r="AHP349" s="0"/>
      <c r="AHQ349" s="0"/>
      <c r="AHR349" s="0"/>
      <c r="AHS349" s="0"/>
      <c r="AHT349" s="0"/>
      <c r="AHU349" s="0"/>
      <c r="AHV349" s="0"/>
      <c r="AHW349" s="0"/>
      <c r="AHX349" s="0"/>
      <c r="AHY349" s="0"/>
      <c r="AHZ349" s="0"/>
      <c r="AIA349" s="0"/>
      <c r="AIB349" s="0"/>
      <c r="AIC349" s="0"/>
      <c r="AID349" s="0"/>
      <c r="AIE349" s="0"/>
      <c r="AIF349" s="0"/>
      <c r="AIG349" s="0"/>
      <c r="AIH349" s="0"/>
      <c r="AII349" s="0"/>
      <c r="AIJ349" s="0"/>
      <c r="AIK349" s="0"/>
      <c r="AIL349" s="0"/>
      <c r="AIM349" s="0"/>
      <c r="AIN349" s="0"/>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c r="AMJ349" s="0"/>
    </row>
    <row r="350" customFormat="false" ht="15" hidden="false" customHeight="false" outlineLevel="0" collapsed="false">
      <c r="A350" s="109" t="s">
        <v>1285</v>
      </c>
      <c r="B350" s="110" t="n">
        <v>1.003</v>
      </c>
      <c r="C350" s="110" t="n">
        <v>1.001</v>
      </c>
      <c r="D350" s="110" t="n">
        <v>0.998</v>
      </c>
      <c r="E350" s="110" t="n">
        <v>0.912</v>
      </c>
      <c r="F350" s="110" t="n">
        <v>0.932</v>
      </c>
      <c r="G350" s="110" t="n">
        <v>1.0109</v>
      </c>
      <c r="H350" s="0"/>
      <c r="I350" s="110" t="n">
        <v>0.964</v>
      </c>
      <c r="J350" s="0"/>
      <c r="K350" s="110" t="n">
        <v>1.022</v>
      </c>
      <c r="L350" s="110" t="n">
        <v>0.993</v>
      </c>
      <c r="M350" s="110" t="n">
        <v>0.9105</v>
      </c>
      <c r="N350" s="110" t="n">
        <v>0.998</v>
      </c>
      <c r="O350" s="110" t="n">
        <v>0.996</v>
      </c>
      <c r="P350" s="111" t="n">
        <v>1.006</v>
      </c>
      <c r="Q350" s="0"/>
      <c r="R350" s="5"/>
      <c r="S350" s="5"/>
      <c r="T350" s="0"/>
      <c r="U350" s="0"/>
      <c r="V350" s="0"/>
      <c r="W350" s="0"/>
      <c r="X350" s="0"/>
      <c r="Y350" s="0"/>
      <c r="Z350" s="0"/>
      <c r="AA350" s="0"/>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c r="IW350" s="0"/>
      <c r="IX350" s="0"/>
      <c r="IY350" s="0"/>
      <c r="IZ350" s="0"/>
      <c r="JA350" s="0"/>
      <c r="JB350" s="0"/>
      <c r="JC350" s="0"/>
      <c r="JD350" s="0"/>
      <c r="JE350" s="0"/>
      <c r="JF350" s="0"/>
      <c r="JG350" s="0"/>
      <c r="JH350" s="0"/>
      <c r="JI350" s="0"/>
      <c r="JJ350" s="0"/>
      <c r="JK350" s="0"/>
      <c r="JL350" s="0"/>
      <c r="JM350" s="0"/>
      <c r="JN350" s="0"/>
      <c r="JO350" s="0"/>
      <c r="JP350" s="0"/>
      <c r="JQ350" s="0"/>
      <c r="JR350" s="0"/>
      <c r="JS350" s="0"/>
      <c r="JT350" s="0"/>
      <c r="JU350" s="0"/>
      <c r="JV350" s="0"/>
      <c r="JW350" s="0"/>
      <c r="JX350" s="0"/>
      <c r="JY350" s="0"/>
      <c r="JZ350" s="0"/>
      <c r="KA350" s="0"/>
      <c r="KB350" s="0"/>
      <c r="KC350" s="0"/>
      <c r="KD350" s="0"/>
      <c r="KE350" s="0"/>
      <c r="KF350" s="0"/>
      <c r="KG350" s="0"/>
      <c r="KH350" s="0"/>
      <c r="KI350" s="0"/>
      <c r="KJ350" s="0"/>
      <c r="KK350" s="0"/>
      <c r="KL350" s="0"/>
      <c r="KM350" s="0"/>
      <c r="KN350" s="0"/>
      <c r="KO350" s="0"/>
      <c r="KP350" s="0"/>
      <c r="KQ350" s="0"/>
      <c r="KR350" s="0"/>
      <c r="KS350" s="0"/>
      <c r="KT350" s="0"/>
      <c r="KU350" s="0"/>
      <c r="KV350" s="0"/>
      <c r="KW350" s="0"/>
      <c r="KX350" s="0"/>
      <c r="KY350" s="0"/>
      <c r="KZ350" s="0"/>
      <c r="LA350" s="0"/>
      <c r="LB350" s="0"/>
      <c r="LC350" s="0"/>
      <c r="LD350" s="0"/>
      <c r="LE350" s="0"/>
      <c r="LF350" s="0"/>
      <c r="LG350" s="0"/>
      <c r="LH350" s="0"/>
      <c r="LI350" s="0"/>
      <c r="LJ350" s="0"/>
      <c r="LK350" s="0"/>
      <c r="LL350" s="0"/>
      <c r="LM350" s="0"/>
      <c r="LN350" s="0"/>
      <c r="LO350" s="0"/>
      <c r="LP350" s="0"/>
      <c r="LQ350" s="0"/>
      <c r="LR350" s="0"/>
      <c r="LS350" s="0"/>
      <c r="LT350" s="0"/>
      <c r="LU350" s="0"/>
      <c r="LV350" s="0"/>
      <c r="LW350" s="0"/>
      <c r="LX350" s="0"/>
      <c r="LY350" s="0"/>
      <c r="LZ350" s="0"/>
      <c r="MA350" s="0"/>
      <c r="MB350" s="0"/>
      <c r="MC350" s="0"/>
      <c r="MD350" s="0"/>
      <c r="ME350" s="0"/>
      <c r="MF350" s="0"/>
      <c r="MG350" s="0"/>
      <c r="MH350" s="0"/>
      <c r="MI350" s="0"/>
      <c r="MJ350" s="0"/>
      <c r="MK350" s="0"/>
      <c r="ML350" s="0"/>
      <c r="MM350" s="0"/>
      <c r="MN350" s="0"/>
      <c r="MO350" s="0"/>
      <c r="MP350" s="0"/>
      <c r="MQ350" s="0"/>
      <c r="MR350" s="0"/>
      <c r="MS350" s="0"/>
      <c r="MT350" s="0"/>
      <c r="MU350" s="0"/>
      <c r="MV350" s="0"/>
      <c r="MW350" s="0"/>
      <c r="MX350" s="0"/>
      <c r="MY350" s="0"/>
      <c r="MZ350" s="0"/>
      <c r="NA350" s="0"/>
      <c r="NB350" s="0"/>
      <c r="NC350" s="0"/>
      <c r="ND350" s="0"/>
      <c r="NE350" s="0"/>
      <c r="NF350" s="0"/>
      <c r="NG350" s="0"/>
      <c r="NH350" s="0"/>
      <c r="NI350" s="0"/>
      <c r="NJ350" s="0"/>
      <c r="NK350" s="0"/>
      <c r="NL350" s="0"/>
      <c r="NM350" s="0"/>
      <c r="NN350" s="0"/>
      <c r="NO350" s="0"/>
      <c r="NP350" s="0"/>
      <c r="NQ350" s="0"/>
      <c r="NR350" s="0"/>
      <c r="NS350" s="0"/>
      <c r="NT350" s="0"/>
      <c r="NU350" s="0"/>
      <c r="NV350" s="0"/>
      <c r="NW350" s="0"/>
      <c r="NX350" s="0"/>
      <c r="NY350" s="0"/>
      <c r="NZ350" s="0"/>
      <c r="OA350" s="0"/>
      <c r="OB350" s="0"/>
      <c r="OC350" s="0"/>
      <c r="OD350" s="0"/>
      <c r="OE350" s="0"/>
      <c r="OF350" s="0"/>
      <c r="OG350" s="0"/>
      <c r="OH350" s="0"/>
      <c r="OI350" s="0"/>
      <c r="OJ350" s="0"/>
      <c r="OK350" s="0"/>
      <c r="OL350" s="0"/>
      <c r="OM350" s="0"/>
      <c r="ON350" s="0"/>
      <c r="OO350" s="0"/>
      <c r="OP350" s="0"/>
      <c r="OQ350" s="0"/>
      <c r="OR350" s="0"/>
      <c r="OS350" s="0"/>
      <c r="OT350" s="0"/>
      <c r="OU350" s="0"/>
      <c r="OV350" s="0"/>
      <c r="OW350" s="0"/>
      <c r="OX350" s="0"/>
      <c r="OY350" s="0"/>
      <c r="OZ350" s="0"/>
      <c r="PA350" s="0"/>
      <c r="PB350" s="0"/>
      <c r="PC350" s="0"/>
      <c r="PD350" s="0"/>
      <c r="PE350" s="0"/>
      <c r="PF350" s="0"/>
      <c r="PG350" s="0"/>
      <c r="PH350" s="0"/>
      <c r="PI350" s="0"/>
      <c r="PJ350" s="0"/>
      <c r="PK350" s="0"/>
      <c r="PL350" s="0"/>
      <c r="PM350" s="0"/>
      <c r="PN350" s="0"/>
      <c r="PO350" s="0"/>
      <c r="PP350" s="0"/>
      <c r="PQ350" s="0"/>
      <c r="PR350" s="0"/>
      <c r="PS350" s="0"/>
      <c r="PT350" s="0"/>
      <c r="PU350" s="0"/>
      <c r="PV350" s="0"/>
      <c r="PW350" s="0"/>
      <c r="PX350" s="0"/>
      <c r="PY350" s="0"/>
      <c r="PZ350" s="0"/>
      <c r="QA350" s="0"/>
      <c r="QB350" s="0"/>
      <c r="QC350" s="0"/>
      <c r="QD350" s="0"/>
      <c r="QE350" s="0"/>
      <c r="QF350" s="0"/>
      <c r="QG350" s="0"/>
      <c r="QH350" s="0"/>
      <c r="QI350" s="0"/>
      <c r="QJ350" s="0"/>
      <c r="QK350" s="0"/>
      <c r="QL350" s="0"/>
      <c r="QM350" s="0"/>
      <c r="QN350" s="0"/>
      <c r="QO350" s="0"/>
      <c r="QP350" s="0"/>
      <c r="QQ350" s="0"/>
      <c r="QR350" s="0"/>
      <c r="QS350" s="0"/>
      <c r="QT350" s="0"/>
      <c r="QU350" s="0"/>
      <c r="QV350" s="0"/>
      <c r="QW350" s="0"/>
      <c r="QX350" s="0"/>
      <c r="QY350" s="0"/>
      <c r="QZ350" s="0"/>
      <c r="RA350" s="0"/>
      <c r="RB350" s="0"/>
      <c r="RC350" s="0"/>
      <c r="RD350" s="0"/>
      <c r="RE350" s="0"/>
      <c r="RF350" s="0"/>
      <c r="RG350" s="0"/>
      <c r="RH350" s="0"/>
      <c r="RI350" s="0"/>
      <c r="RJ350" s="0"/>
      <c r="RK350" s="0"/>
      <c r="RL350" s="0"/>
      <c r="RM350" s="0"/>
      <c r="RN350" s="0"/>
      <c r="RO350" s="0"/>
      <c r="RP350" s="0"/>
      <c r="RQ350" s="0"/>
      <c r="RR350" s="0"/>
      <c r="RS350" s="0"/>
      <c r="RT350" s="0"/>
      <c r="RU350" s="0"/>
      <c r="RV350" s="0"/>
      <c r="RW350" s="0"/>
      <c r="RX350" s="0"/>
      <c r="RY350" s="0"/>
      <c r="RZ350" s="0"/>
      <c r="SA350" s="0"/>
      <c r="SB350" s="0"/>
      <c r="SC350" s="0"/>
      <c r="SD350" s="0"/>
      <c r="SE350" s="0"/>
      <c r="SF350" s="0"/>
      <c r="SG350" s="0"/>
      <c r="SH350" s="0"/>
      <c r="SI350" s="0"/>
      <c r="SJ350" s="0"/>
      <c r="SK350" s="0"/>
      <c r="SL350" s="0"/>
      <c r="SM350" s="0"/>
      <c r="SN350" s="0"/>
      <c r="SO350" s="0"/>
      <c r="SP350" s="0"/>
      <c r="SQ350" s="0"/>
      <c r="SR350" s="0"/>
      <c r="SS350" s="0"/>
      <c r="ST350" s="0"/>
      <c r="SU350" s="0"/>
      <c r="SV350" s="0"/>
      <c r="SW350" s="0"/>
      <c r="SX350" s="0"/>
      <c r="SY350" s="0"/>
      <c r="SZ350" s="0"/>
      <c r="TA350" s="0"/>
      <c r="TB350" s="0"/>
      <c r="TC350" s="0"/>
      <c r="TD350" s="0"/>
      <c r="TE350" s="0"/>
      <c r="TF350" s="0"/>
      <c r="TG350" s="0"/>
      <c r="TH350" s="0"/>
      <c r="TI350" s="0"/>
      <c r="TJ350" s="0"/>
      <c r="TK350" s="0"/>
      <c r="TL350" s="0"/>
      <c r="TM350" s="0"/>
      <c r="TN350" s="0"/>
      <c r="TO350" s="0"/>
      <c r="TP350" s="0"/>
      <c r="TQ350" s="0"/>
      <c r="TR350" s="0"/>
      <c r="TS350" s="0"/>
      <c r="TT350" s="0"/>
      <c r="TU350" s="0"/>
      <c r="TV350" s="0"/>
      <c r="TW350" s="0"/>
      <c r="TX350" s="0"/>
      <c r="TY350" s="0"/>
      <c r="TZ350" s="0"/>
      <c r="UA350" s="0"/>
      <c r="UB350" s="0"/>
      <c r="UC350" s="0"/>
      <c r="UD350" s="0"/>
      <c r="UE350" s="0"/>
      <c r="UF350" s="0"/>
      <c r="UG350" s="0"/>
      <c r="UH350" s="0"/>
      <c r="UI350" s="0"/>
      <c r="UJ350" s="0"/>
      <c r="UK350" s="0"/>
      <c r="UL350" s="0"/>
      <c r="UM350" s="0"/>
      <c r="UN350" s="0"/>
      <c r="UO350" s="0"/>
      <c r="UP350" s="0"/>
      <c r="UQ350" s="0"/>
      <c r="UR350" s="0"/>
      <c r="US350" s="0"/>
      <c r="UT350" s="0"/>
      <c r="UU350" s="0"/>
      <c r="UV350" s="0"/>
      <c r="UW350" s="0"/>
      <c r="UX350" s="0"/>
      <c r="UY350" s="0"/>
      <c r="UZ350" s="0"/>
      <c r="VA350" s="0"/>
      <c r="VB350" s="0"/>
      <c r="VC350" s="0"/>
      <c r="VD350" s="0"/>
      <c r="VE350" s="0"/>
      <c r="VF350" s="0"/>
      <c r="VG350" s="0"/>
      <c r="VH350" s="0"/>
      <c r="VI350" s="0"/>
      <c r="VJ350" s="0"/>
      <c r="VK350" s="0"/>
      <c r="VL350" s="0"/>
      <c r="VM350" s="0"/>
      <c r="VN350" s="0"/>
      <c r="VO350" s="0"/>
      <c r="VP350" s="0"/>
      <c r="VQ350" s="0"/>
      <c r="VR350" s="0"/>
      <c r="VS350" s="0"/>
      <c r="VT350" s="0"/>
      <c r="VU350" s="0"/>
      <c r="VV350" s="0"/>
      <c r="VW350" s="0"/>
      <c r="VX350" s="0"/>
      <c r="VY350" s="0"/>
      <c r="VZ350" s="0"/>
      <c r="WA350" s="0"/>
      <c r="WB350" s="0"/>
      <c r="WC350" s="0"/>
      <c r="WD350" s="0"/>
      <c r="WE350" s="0"/>
      <c r="WF350" s="0"/>
      <c r="WG350" s="0"/>
      <c r="WH350" s="0"/>
      <c r="WI350" s="0"/>
      <c r="WJ350" s="0"/>
      <c r="WK350" s="0"/>
      <c r="WL350" s="0"/>
      <c r="WM350" s="0"/>
      <c r="WN350" s="0"/>
      <c r="WO350" s="0"/>
      <c r="WP350" s="0"/>
      <c r="WQ350" s="0"/>
      <c r="WR350" s="0"/>
      <c r="WS350" s="0"/>
      <c r="WT350" s="0"/>
      <c r="WU350" s="0"/>
      <c r="WV350" s="0"/>
      <c r="WW350" s="0"/>
      <c r="WX350" s="0"/>
      <c r="WY350" s="0"/>
      <c r="WZ350" s="0"/>
      <c r="XA350" s="0"/>
      <c r="XB350" s="0"/>
      <c r="XC350" s="0"/>
      <c r="XD350" s="0"/>
      <c r="XE350" s="0"/>
      <c r="XF350" s="0"/>
      <c r="XG350" s="0"/>
      <c r="XH350" s="0"/>
      <c r="XI350" s="0"/>
      <c r="XJ350" s="0"/>
      <c r="XK350" s="0"/>
      <c r="XL350" s="0"/>
      <c r="XM350" s="0"/>
      <c r="XN350" s="0"/>
      <c r="XO350" s="0"/>
      <c r="XP350" s="0"/>
      <c r="XQ350" s="0"/>
      <c r="XR350" s="0"/>
      <c r="XS350" s="0"/>
      <c r="XT350" s="0"/>
      <c r="XU350" s="0"/>
      <c r="XV350" s="0"/>
      <c r="XW350" s="0"/>
      <c r="XX350" s="0"/>
      <c r="XY350" s="0"/>
      <c r="XZ350" s="0"/>
      <c r="YA350" s="0"/>
      <c r="YB350" s="0"/>
      <c r="YC350" s="0"/>
      <c r="YD350" s="0"/>
      <c r="YE350" s="0"/>
      <c r="YF350" s="0"/>
      <c r="YG350" s="0"/>
      <c r="YH350" s="0"/>
      <c r="YI350" s="0"/>
      <c r="YJ350" s="0"/>
      <c r="YK350" s="0"/>
      <c r="YL350" s="0"/>
      <c r="YM350" s="0"/>
      <c r="YN350" s="0"/>
      <c r="YO350" s="0"/>
      <c r="YP350" s="0"/>
      <c r="YQ350" s="0"/>
      <c r="YR350" s="0"/>
      <c r="YS350" s="0"/>
      <c r="YT350" s="0"/>
      <c r="YU350" s="0"/>
      <c r="YV350" s="0"/>
      <c r="YW350" s="0"/>
      <c r="YX350" s="0"/>
      <c r="YY350" s="0"/>
      <c r="YZ350" s="0"/>
      <c r="ZA350" s="0"/>
      <c r="ZB350" s="0"/>
      <c r="ZC350" s="0"/>
      <c r="ZD350" s="0"/>
      <c r="ZE350" s="0"/>
      <c r="ZF350" s="0"/>
      <c r="ZG350" s="0"/>
      <c r="ZH350" s="0"/>
      <c r="ZI350" s="0"/>
      <c r="ZJ350" s="0"/>
      <c r="ZK350" s="0"/>
      <c r="ZL350" s="0"/>
      <c r="ZM350" s="0"/>
      <c r="ZN350" s="0"/>
      <c r="ZO350" s="0"/>
      <c r="ZP350" s="0"/>
      <c r="ZQ350" s="0"/>
      <c r="ZR350" s="0"/>
      <c r="ZS350" s="0"/>
      <c r="ZT350" s="0"/>
      <c r="ZU350" s="0"/>
      <c r="ZV350" s="0"/>
      <c r="ZW350" s="0"/>
      <c r="ZX350" s="0"/>
      <c r="ZY350" s="0"/>
      <c r="ZZ350" s="0"/>
      <c r="AAA350" s="0"/>
      <c r="AAB350" s="0"/>
      <c r="AAC350" s="0"/>
      <c r="AAD350" s="0"/>
      <c r="AAE350" s="0"/>
      <c r="AAF350" s="0"/>
      <c r="AAG350" s="0"/>
      <c r="AAH350" s="0"/>
      <c r="AAI350" s="0"/>
      <c r="AAJ350" s="0"/>
      <c r="AAK350" s="0"/>
      <c r="AAL350" s="0"/>
      <c r="AAM350" s="0"/>
      <c r="AAN350" s="0"/>
      <c r="AAO350" s="0"/>
      <c r="AAP350" s="0"/>
      <c r="AAQ350" s="0"/>
      <c r="AAR350" s="0"/>
      <c r="AAS350" s="0"/>
      <c r="AAT350" s="0"/>
      <c r="AAU350" s="0"/>
      <c r="AAV350" s="0"/>
      <c r="AAW350" s="0"/>
      <c r="AAX350" s="0"/>
      <c r="AAY350" s="0"/>
      <c r="AAZ350" s="0"/>
      <c r="ABA350" s="0"/>
      <c r="ABB350" s="0"/>
      <c r="ABC350" s="0"/>
      <c r="ABD350" s="0"/>
      <c r="ABE350" s="0"/>
      <c r="ABF350" s="0"/>
      <c r="ABG350" s="0"/>
      <c r="ABH350" s="0"/>
      <c r="ABI350" s="0"/>
      <c r="ABJ350" s="0"/>
      <c r="ABK350" s="0"/>
      <c r="ABL350" s="0"/>
      <c r="ABM350" s="0"/>
      <c r="ABN350" s="0"/>
      <c r="ABO350" s="0"/>
      <c r="ABP350" s="0"/>
      <c r="ABQ350" s="0"/>
      <c r="ABR350" s="0"/>
      <c r="ABS350" s="0"/>
      <c r="ABT350" s="0"/>
      <c r="ABU350" s="0"/>
      <c r="ABV350" s="0"/>
      <c r="ABW350" s="0"/>
      <c r="ABX350" s="0"/>
      <c r="ABY350" s="0"/>
      <c r="ABZ350" s="0"/>
      <c r="ACA350" s="0"/>
      <c r="ACB350" s="0"/>
      <c r="ACC350" s="0"/>
      <c r="ACD350" s="0"/>
      <c r="ACE350" s="0"/>
      <c r="ACF350" s="0"/>
      <c r="ACG350" s="0"/>
      <c r="ACH350" s="0"/>
      <c r="ACI350" s="0"/>
      <c r="ACJ350" s="0"/>
      <c r="ACK350" s="0"/>
      <c r="ACL350" s="0"/>
      <c r="ACM350" s="0"/>
      <c r="ACN350" s="0"/>
      <c r="ACO350" s="0"/>
      <c r="ACP350" s="0"/>
      <c r="ACQ350" s="0"/>
      <c r="ACR350" s="0"/>
      <c r="ACS350" s="0"/>
      <c r="ACT350" s="0"/>
      <c r="ACU350" s="0"/>
      <c r="ACV350" s="0"/>
      <c r="ACW350" s="0"/>
      <c r="ACX350" s="0"/>
      <c r="ACY350" s="0"/>
      <c r="ACZ350" s="0"/>
      <c r="ADA350" s="0"/>
      <c r="ADB350" s="0"/>
      <c r="ADC350" s="0"/>
      <c r="ADD350" s="0"/>
      <c r="ADE350" s="0"/>
      <c r="ADF350" s="0"/>
      <c r="ADG350" s="0"/>
      <c r="ADH350" s="0"/>
      <c r="ADI350" s="0"/>
      <c r="ADJ350" s="0"/>
      <c r="ADK350" s="0"/>
      <c r="ADL350" s="0"/>
      <c r="ADM350" s="0"/>
      <c r="ADN350" s="0"/>
      <c r="ADO350" s="0"/>
      <c r="ADP350" s="0"/>
      <c r="ADQ350" s="0"/>
      <c r="ADR350" s="0"/>
      <c r="ADS350" s="0"/>
      <c r="ADT350" s="0"/>
      <c r="ADU350" s="0"/>
      <c r="ADV350" s="0"/>
      <c r="ADW350" s="0"/>
      <c r="ADX350" s="0"/>
      <c r="ADY350" s="0"/>
      <c r="ADZ350" s="0"/>
      <c r="AEA350" s="0"/>
      <c r="AEB350" s="0"/>
      <c r="AEC350" s="0"/>
      <c r="AED350" s="0"/>
      <c r="AEE350" s="0"/>
      <c r="AEF350" s="0"/>
      <c r="AEG350" s="0"/>
      <c r="AEH350" s="0"/>
      <c r="AEI350" s="0"/>
      <c r="AEJ350" s="0"/>
      <c r="AEK350" s="0"/>
      <c r="AEL350" s="0"/>
      <c r="AEM350" s="0"/>
      <c r="AEN350" s="0"/>
      <c r="AEO350" s="0"/>
      <c r="AEP350" s="0"/>
      <c r="AEQ350" s="0"/>
      <c r="AER350" s="0"/>
      <c r="AES350" s="0"/>
      <c r="AET350" s="0"/>
      <c r="AEU350" s="0"/>
      <c r="AEV350" s="0"/>
      <c r="AEW350" s="0"/>
      <c r="AEX350" s="0"/>
      <c r="AEY350" s="0"/>
      <c r="AEZ350" s="0"/>
      <c r="AFA350" s="0"/>
      <c r="AFB350" s="0"/>
      <c r="AFC350" s="0"/>
      <c r="AFD350" s="0"/>
      <c r="AFE350" s="0"/>
      <c r="AFF350" s="0"/>
      <c r="AFG350" s="0"/>
      <c r="AFH350" s="0"/>
      <c r="AFI350" s="0"/>
      <c r="AFJ350" s="0"/>
      <c r="AFK350" s="0"/>
      <c r="AFL350" s="0"/>
      <c r="AFM350" s="0"/>
      <c r="AFN350" s="0"/>
      <c r="AFO350" s="0"/>
      <c r="AFP350" s="0"/>
      <c r="AFQ350" s="0"/>
      <c r="AFR350" s="0"/>
      <c r="AFS350" s="0"/>
      <c r="AFT350" s="0"/>
      <c r="AFU350" s="0"/>
      <c r="AFV350" s="0"/>
      <c r="AFW350" s="0"/>
      <c r="AFX350" s="0"/>
      <c r="AFY350" s="0"/>
      <c r="AFZ350" s="0"/>
      <c r="AGA350" s="0"/>
      <c r="AGB350" s="0"/>
      <c r="AGC350" s="0"/>
      <c r="AGD350" s="0"/>
      <c r="AGE350" s="0"/>
      <c r="AGF350" s="0"/>
      <c r="AGG350" s="0"/>
      <c r="AGH350" s="0"/>
      <c r="AGI350" s="0"/>
      <c r="AGJ350" s="0"/>
      <c r="AGK350" s="0"/>
      <c r="AGL350" s="0"/>
      <c r="AGM350" s="0"/>
      <c r="AGN350" s="0"/>
      <c r="AGO350" s="0"/>
      <c r="AGP350" s="0"/>
      <c r="AGQ350" s="0"/>
      <c r="AGR350" s="0"/>
      <c r="AGS350" s="0"/>
      <c r="AGT350" s="0"/>
      <c r="AGU350" s="0"/>
      <c r="AGV350" s="0"/>
      <c r="AGW350" s="0"/>
      <c r="AGX350" s="0"/>
      <c r="AGY350" s="0"/>
      <c r="AGZ350" s="0"/>
      <c r="AHA350" s="0"/>
      <c r="AHB350" s="0"/>
      <c r="AHC350" s="0"/>
      <c r="AHD350" s="0"/>
      <c r="AHE350" s="0"/>
      <c r="AHF350" s="0"/>
      <c r="AHG350" s="0"/>
      <c r="AHH350" s="0"/>
      <c r="AHI350" s="0"/>
      <c r="AHJ350" s="0"/>
      <c r="AHK350" s="0"/>
      <c r="AHL350" s="0"/>
      <c r="AHM350" s="0"/>
      <c r="AHN350" s="0"/>
      <c r="AHO350" s="0"/>
      <c r="AHP350" s="0"/>
      <c r="AHQ350" s="0"/>
      <c r="AHR350" s="0"/>
      <c r="AHS350" s="0"/>
      <c r="AHT350" s="0"/>
      <c r="AHU350" s="0"/>
      <c r="AHV350" s="0"/>
      <c r="AHW350" s="0"/>
      <c r="AHX350" s="0"/>
      <c r="AHY350" s="0"/>
      <c r="AHZ350" s="0"/>
      <c r="AIA350" s="0"/>
      <c r="AIB350" s="0"/>
      <c r="AIC350" s="0"/>
      <c r="AID350" s="0"/>
      <c r="AIE350" s="0"/>
      <c r="AIF350" s="0"/>
      <c r="AIG350" s="0"/>
      <c r="AIH350" s="0"/>
      <c r="AII350" s="0"/>
      <c r="AIJ350" s="0"/>
      <c r="AIK350" s="0"/>
      <c r="AIL350" s="0"/>
      <c r="AIM350" s="0"/>
      <c r="AIN350" s="0"/>
      <c r="AIO350" s="0"/>
      <c r="AIP350" s="0"/>
      <c r="AIQ350" s="0"/>
      <c r="AIR350" s="0"/>
      <c r="AIS350" s="0"/>
      <c r="AIT350" s="0"/>
      <c r="AIU350" s="0"/>
      <c r="AIV350" s="0"/>
      <c r="AIW350" s="0"/>
      <c r="AIX350" s="0"/>
      <c r="AIY350" s="0"/>
      <c r="AIZ350" s="0"/>
      <c r="AJA350" s="0"/>
      <c r="AJB350" s="0"/>
      <c r="AJC350" s="0"/>
      <c r="AJD350" s="0"/>
      <c r="AJE350" s="0"/>
      <c r="AJF350" s="0"/>
      <c r="AJG350" s="0"/>
      <c r="AJH350" s="0"/>
      <c r="AJI350" s="0"/>
      <c r="AJJ350" s="0"/>
      <c r="AJK350" s="0"/>
      <c r="AJL350" s="0"/>
      <c r="AJM350" s="0"/>
      <c r="AJN350" s="0"/>
      <c r="AJO350" s="0"/>
      <c r="AJP350" s="0"/>
      <c r="AJQ350" s="0"/>
      <c r="AJR350" s="0"/>
      <c r="AJS350" s="0"/>
      <c r="AJT350" s="0"/>
      <c r="AJU350" s="0"/>
      <c r="AJV350" s="0"/>
      <c r="AJW350" s="0"/>
      <c r="AJX350" s="0"/>
      <c r="AJY350" s="0"/>
      <c r="AJZ350" s="0"/>
      <c r="AKA350" s="0"/>
      <c r="AKB350" s="0"/>
      <c r="AKC350" s="0"/>
      <c r="AKD350" s="0"/>
      <c r="AKE350" s="0"/>
      <c r="AKF350" s="0"/>
      <c r="AKG350" s="0"/>
      <c r="AKH350" s="0"/>
      <c r="AKI350" s="0"/>
      <c r="AKJ350" s="0"/>
      <c r="AKK350" s="0"/>
      <c r="AKL350" s="0"/>
      <c r="AKM350" s="0"/>
      <c r="AKN350" s="0"/>
      <c r="AKO350" s="0"/>
      <c r="AKP350" s="0"/>
      <c r="AKQ350" s="0"/>
      <c r="AKR350" s="0"/>
      <c r="AKS350" s="0"/>
      <c r="AKT350" s="0"/>
      <c r="AKU350" s="0"/>
      <c r="AKV350" s="0"/>
      <c r="AKW350" s="0"/>
      <c r="AKX350" s="0"/>
      <c r="AKY350" s="0"/>
      <c r="AKZ350" s="0"/>
      <c r="ALA350" s="0"/>
      <c r="ALB350" s="0"/>
      <c r="ALC350" s="0"/>
      <c r="ALD350" s="0"/>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c r="AMF350" s="0"/>
      <c r="AMG350" s="0"/>
      <c r="AMH350" s="0"/>
      <c r="AMI350" s="0"/>
      <c r="AMJ350" s="0"/>
    </row>
    <row r="351" customFormat="false" ht="15" hidden="false" customHeight="false" outlineLevel="0" collapsed="false">
      <c r="A351" s="109" t="s">
        <v>1286</v>
      </c>
      <c r="B351" s="110" t="n">
        <v>1.0305</v>
      </c>
      <c r="C351" s="0"/>
      <c r="D351" s="0"/>
      <c r="E351" s="0"/>
      <c r="F351" s="110" t="n">
        <v>0.9652</v>
      </c>
      <c r="G351" s="110" t="n">
        <v>1.195</v>
      </c>
      <c r="H351" s="0"/>
      <c r="I351" s="110" t="n">
        <v>1.0152</v>
      </c>
      <c r="J351" s="0"/>
      <c r="K351" s="110" t="n">
        <v>1.176</v>
      </c>
      <c r="L351" s="110" t="n">
        <v>0.9906</v>
      </c>
      <c r="M351" s="0"/>
      <c r="N351" s="110" t="n">
        <v>1.008</v>
      </c>
      <c r="O351" s="110" t="n">
        <v>1.03</v>
      </c>
      <c r="P351" s="111" t="n">
        <v>1.016</v>
      </c>
      <c r="Q351" s="0"/>
      <c r="R351" s="0"/>
      <c r="S351" s="0"/>
      <c r="T351" s="0"/>
      <c r="U351" s="0"/>
      <c r="V351" s="0"/>
      <c r="W351" s="0"/>
      <c r="X351" s="0"/>
      <c r="Y351" s="0"/>
      <c r="Z351" s="0"/>
      <c r="AA351" s="0"/>
      <c r="AB351" s="0"/>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c r="IW351" s="0"/>
      <c r="IX351" s="0"/>
      <c r="IY351" s="0"/>
      <c r="IZ351" s="0"/>
      <c r="JA351" s="0"/>
      <c r="JB351" s="0"/>
      <c r="JC351" s="0"/>
      <c r="JD351" s="0"/>
      <c r="JE351" s="0"/>
      <c r="JF351" s="0"/>
      <c r="JG351" s="0"/>
      <c r="JH351" s="0"/>
      <c r="JI351" s="0"/>
      <c r="JJ351" s="0"/>
      <c r="JK351" s="0"/>
      <c r="JL351" s="0"/>
      <c r="JM351" s="0"/>
      <c r="JN351" s="0"/>
      <c r="JO351" s="0"/>
      <c r="JP351" s="0"/>
      <c r="JQ351" s="0"/>
      <c r="JR351" s="0"/>
      <c r="JS351" s="0"/>
      <c r="JT351" s="0"/>
      <c r="JU351" s="0"/>
      <c r="JV351" s="0"/>
      <c r="JW351" s="0"/>
      <c r="JX351" s="0"/>
      <c r="JY351" s="0"/>
      <c r="JZ351" s="0"/>
      <c r="KA351" s="0"/>
      <c r="KB351" s="0"/>
      <c r="KC351" s="0"/>
      <c r="KD351" s="0"/>
      <c r="KE351" s="0"/>
      <c r="KF351" s="0"/>
      <c r="KG351" s="0"/>
      <c r="KH351" s="0"/>
      <c r="KI351" s="0"/>
      <c r="KJ351" s="0"/>
      <c r="KK351" s="0"/>
      <c r="KL351" s="0"/>
      <c r="KM351" s="0"/>
      <c r="KN351" s="0"/>
      <c r="KO351" s="0"/>
      <c r="KP351" s="0"/>
      <c r="KQ351" s="0"/>
      <c r="KR351" s="0"/>
      <c r="KS351" s="0"/>
      <c r="KT351" s="0"/>
      <c r="KU351" s="0"/>
      <c r="KV351" s="0"/>
      <c r="KW351" s="0"/>
      <c r="KX351" s="0"/>
      <c r="KY351" s="0"/>
      <c r="KZ351" s="0"/>
      <c r="LA351" s="0"/>
      <c r="LB351" s="0"/>
      <c r="LC351" s="0"/>
      <c r="LD351" s="0"/>
      <c r="LE351" s="0"/>
      <c r="LF351" s="0"/>
      <c r="LG351" s="0"/>
      <c r="LH351" s="0"/>
      <c r="LI351" s="0"/>
      <c r="LJ351" s="0"/>
      <c r="LK351" s="0"/>
      <c r="LL351" s="0"/>
      <c r="LM351" s="0"/>
      <c r="LN351" s="0"/>
      <c r="LO351" s="0"/>
      <c r="LP351" s="0"/>
      <c r="LQ351" s="0"/>
      <c r="LR351" s="0"/>
      <c r="LS351" s="0"/>
      <c r="LT351" s="0"/>
      <c r="LU351" s="0"/>
      <c r="LV351" s="0"/>
      <c r="LW351" s="0"/>
      <c r="LX351" s="0"/>
      <c r="LY351" s="0"/>
      <c r="LZ351" s="0"/>
      <c r="MA351" s="0"/>
      <c r="MB351" s="0"/>
      <c r="MC351" s="0"/>
      <c r="MD351" s="0"/>
      <c r="ME351" s="0"/>
      <c r="MF351" s="0"/>
      <c r="MG351" s="0"/>
      <c r="MH351" s="0"/>
      <c r="MI351" s="0"/>
      <c r="MJ351" s="0"/>
      <c r="MK351" s="0"/>
      <c r="ML351" s="0"/>
      <c r="MM351" s="0"/>
      <c r="MN351" s="0"/>
      <c r="MO351" s="0"/>
      <c r="MP351" s="0"/>
      <c r="MQ351" s="0"/>
      <c r="MR351" s="0"/>
      <c r="MS351" s="0"/>
      <c r="MT351" s="0"/>
      <c r="MU351" s="0"/>
      <c r="MV351" s="0"/>
      <c r="MW351" s="0"/>
      <c r="MX351" s="0"/>
      <c r="MY351" s="0"/>
      <c r="MZ351" s="0"/>
      <c r="NA351" s="0"/>
      <c r="NB351" s="0"/>
      <c r="NC351" s="0"/>
      <c r="ND351" s="0"/>
      <c r="NE351" s="0"/>
      <c r="NF351" s="0"/>
      <c r="NG351" s="0"/>
      <c r="NH351" s="0"/>
      <c r="NI351" s="0"/>
      <c r="NJ351" s="0"/>
      <c r="NK351" s="0"/>
      <c r="NL351" s="0"/>
      <c r="NM351" s="0"/>
      <c r="NN351" s="0"/>
      <c r="NO351" s="0"/>
      <c r="NP351" s="0"/>
      <c r="NQ351" s="0"/>
      <c r="NR351" s="0"/>
      <c r="NS351" s="0"/>
      <c r="NT351" s="0"/>
      <c r="NU351" s="0"/>
      <c r="NV351" s="0"/>
      <c r="NW351" s="0"/>
      <c r="NX351" s="0"/>
      <c r="NY351" s="0"/>
      <c r="NZ351" s="0"/>
      <c r="OA351" s="0"/>
      <c r="OB351" s="0"/>
      <c r="OC351" s="0"/>
      <c r="OD351" s="0"/>
      <c r="OE351" s="0"/>
      <c r="OF351" s="0"/>
      <c r="OG351" s="0"/>
      <c r="OH351" s="0"/>
      <c r="OI351" s="0"/>
      <c r="OJ351" s="0"/>
      <c r="OK351" s="0"/>
      <c r="OL351" s="0"/>
      <c r="OM351" s="0"/>
      <c r="ON351" s="0"/>
      <c r="OO351" s="0"/>
      <c r="OP351" s="0"/>
      <c r="OQ351" s="0"/>
      <c r="OR351" s="0"/>
      <c r="OS351" s="0"/>
      <c r="OT351" s="0"/>
      <c r="OU351" s="0"/>
      <c r="OV351" s="0"/>
      <c r="OW351" s="0"/>
      <c r="OX351" s="0"/>
      <c r="OY351" s="0"/>
      <c r="OZ351" s="0"/>
      <c r="PA351" s="0"/>
      <c r="PB351" s="0"/>
      <c r="PC351" s="0"/>
      <c r="PD351" s="0"/>
      <c r="PE351" s="0"/>
      <c r="PF351" s="0"/>
      <c r="PG351" s="0"/>
      <c r="PH351" s="0"/>
      <c r="PI351" s="0"/>
      <c r="PJ351" s="0"/>
      <c r="PK351" s="0"/>
      <c r="PL351" s="0"/>
      <c r="PM351" s="0"/>
      <c r="PN351" s="0"/>
      <c r="PO351" s="0"/>
      <c r="PP351" s="0"/>
      <c r="PQ351" s="0"/>
      <c r="PR351" s="0"/>
      <c r="PS351" s="0"/>
      <c r="PT351" s="0"/>
      <c r="PU351" s="0"/>
      <c r="PV351" s="0"/>
      <c r="PW351" s="0"/>
      <c r="PX351" s="0"/>
      <c r="PY351" s="0"/>
      <c r="PZ351" s="0"/>
      <c r="QA351" s="0"/>
      <c r="QB351" s="0"/>
      <c r="QC351" s="0"/>
      <c r="QD351" s="0"/>
      <c r="QE351" s="0"/>
      <c r="QF351" s="0"/>
      <c r="QG351" s="0"/>
      <c r="QH351" s="0"/>
      <c r="QI351" s="0"/>
      <c r="QJ351" s="0"/>
      <c r="QK351" s="0"/>
      <c r="QL351" s="0"/>
      <c r="QM351" s="0"/>
      <c r="QN351" s="0"/>
      <c r="QO351" s="0"/>
      <c r="QP351" s="0"/>
      <c r="QQ351" s="0"/>
      <c r="QR351" s="0"/>
      <c r="QS351" s="0"/>
      <c r="QT351" s="0"/>
      <c r="QU351" s="0"/>
      <c r="QV351" s="0"/>
      <c r="QW351" s="0"/>
      <c r="QX351" s="0"/>
      <c r="QY351" s="0"/>
      <c r="QZ351" s="0"/>
      <c r="RA351" s="0"/>
      <c r="RB351" s="0"/>
      <c r="RC351" s="0"/>
      <c r="RD351" s="0"/>
      <c r="RE351" s="0"/>
      <c r="RF351" s="0"/>
      <c r="RG351" s="0"/>
      <c r="RH351" s="0"/>
      <c r="RI351" s="0"/>
      <c r="RJ351" s="0"/>
      <c r="RK351" s="0"/>
      <c r="RL351" s="0"/>
      <c r="RM351" s="0"/>
      <c r="RN351" s="0"/>
      <c r="RO351" s="0"/>
      <c r="RP351" s="0"/>
      <c r="RQ351" s="0"/>
      <c r="RR351" s="0"/>
      <c r="RS351" s="0"/>
      <c r="RT351" s="0"/>
      <c r="RU351" s="0"/>
      <c r="RV351" s="0"/>
      <c r="RW351" s="0"/>
      <c r="RX351" s="0"/>
      <c r="RY351" s="0"/>
      <c r="RZ351" s="0"/>
      <c r="SA351" s="0"/>
      <c r="SB351" s="0"/>
      <c r="SC351" s="0"/>
      <c r="SD351" s="0"/>
      <c r="SE351" s="0"/>
      <c r="SF351" s="0"/>
      <c r="SG351" s="0"/>
      <c r="SH351" s="0"/>
      <c r="SI351" s="0"/>
      <c r="SJ351" s="0"/>
      <c r="SK351" s="0"/>
      <c r="SL351" s="0"/>
      <c r="SM351" s="0"/>
      <c r="SN351" s="0"/>
      <c r="SO351" s="0"/>
      <c r="SP351" s="0"/>
      <c r="SQ351" s="0"/>
      <c r="SR351" s="0"/>
      <c r="SS351" s="0"/>
      <c r="ST351" s="0"/>
      <c r="SU351" s="0"/>
      <c r="SV351" s="0"/>
      <c r="SW351" s="0"/>
      <c r="SX351" s="0"/>
      <c r="SY351" s="0"/>
      <c r="SZ351" s="0"/>
      <c r="TA351" s="0"/>
      <c r="TB351" s="0"/>
      <c r="TC351" s="0"/>
      <c r="TD351" s="0"/>
      <c r="TE351" s="0"/>
      <c r="TF351" s="0"/>
      <c r="TG351" s="0"/>
      <c r="TH351" s="0"/>
      <c r="TI351" s="0"/>
      <c r="TJ351" s="0"/>
      <c r="TK351" s="0"/>
      <c r="TL351" s="0"/>
      <c r="TM351" s="0"/>
      <c r="TN351" s="0"/>
      <c r="TO351" s="0"/>
      <c r="TP351" s="0"/>
      <c r="TQ351" s="0"/>
      <c r="TR351" s="0"/>
      <c r="TS351" s="0"/>
      <c r="TT351" s="0"/>
      <c r="TU351" s="0"/>
      <c r="TV351" s="0"/>
      <c r="TW351" s="0"/>
      <c r="TX351" s="0"/>
      <c r="TY351" s="0"/>
      <c r="TZ351" s="0"/>
      <c r="UA351" s="0"/>
      <c r="UB351" s="0"/>
      <c r="UC351" s="0"/>
      <c r="UD351" s="0"/>
      <c r="UE351" s="0"/>
      <c r="UF351" s="0"/>
      <c r="UG351" s="0"/>
      <c r="UH351" s="0"/>
      <c r="UI351" s="0"/>
      <c r="UJ351" s="0"/>
      <c r="UK351" s="0"/>
      <c r="UL351" s="0"/>
      <c r="UM351" s="0"/>
      <c r="UN351" s="0"/>
      <c r="UO351" s="0"/>
      <c r="UP351" s="0"/>
      <c r="UQ351" s="0"/>
      <c r="UR351" s="0"/>
      <c r="US351" s="0"/>
      <c r="UT351" s="0"/>
      <c r="UU351" s="0"/>
      <c r="UV351" s="0"/>
      <c r="UW351" s="0"/>
      <c r="UX351" s="0"/>
      <c r="UY351" s="0"/>
      <c r="UZ351" s="0"/>
      <c r="VA351" s="0"/>
      <c r="VB351" s="0"/>
      <c r="VC351" s="0"/>
      <c r="VD351" s="0"/>
      <c r="VE351" s="0"/>
      <c r="VF351" s="0"/>
      <c r="VG351" s="0"/>
      <c r="VH351" s="0"/>
      <c r="VI351" s="0"/>
      <c r="VJ351" s="0"/>
      <c r="VK351" s="0"/>
      <c r="VL351" s="0"/>
      <c r="VM351" s="0"/>
      <c r="VN351" s="0"/>
      <c r="VO351" s="0"/>
      <c r="VP351" s="0"/>
      <c r="VQ351" s="0"/>
      <c r="VR351" s="0"/>
      <c r="VS351" s="0"/>
      <c r="VT351" s="0"/>
      <c r="VU351" s="0"/>
      <c r="VV351" s="0"/>
      <c r="VW351" s="0"/>
      <c r="VX351" s="0"/>
      <c r="VY351" s="0"/>
      <c r="VZ351" s="0"/>
      <c r="WA351" s="0"/>
      <c r="WB351" s="0"/>
      <c r="WC351" s="0"/>
      <c r="WD351" s="0"/>
      <c r="WE351" s="0"/>
      <c r="WF351" s="0"/>
      <c r="WG351" s="0"/>
      <c r="WH351" s="0"/>
      <c r="WI351" s="0"/>
      <c r="WJ351" s="0"/>
      <c r="WK351" s="0"/>
      <c r="WL351" s="0"/>
      <c r="WM351" s="0"/>
      <c r="WN351" s="0"/>
      <c r="WO351" s="0"/>
      <c r="WP351" s="0"/>
      <c r="WQ351" s="0"/>
      <c r="WR351" s="0"/>
      <c r="WS351" s="0"/>
      <c r="WT351" s="0"/>
      <c r="WU351" s="0"/>
      <c r="WV351" s="0"/>
      <c r="WW351" s="0"/>
      <c r="WX351" s="0"/>
      <c r="WY351" s="0"/>
      <c r="WZ351" s="0"/>
      <c r="XA351" s="0"/>
      <c r="XB351" s="0"/>
      <c r="XC351" s="0"/>
      <c r="XD351" s="0"/>
      <c r="XE351" s="0"/>
      <c r="XF351" s="0"/>
      <c r="XG351" s="0"/>
      <c r="XH351" s="0"/>
      <c r="XI351" s="0"/>
      <c r="XJ351" s="0"/>
      <c r="XK351" s="0"/>
      <c r="XL351" s="0"/>
      <c r="XM351" s="0"/>
      <c r="XN351" s="0"/>
      <c r="XO351" s="0"/>
      <c r="XP351" s="0"/>
      <c r="XQ351" s="0"/>
      <c r="XR351" s="0"/>
      <c r="XS351" s="0"/>
      <c r="XT351" s="0"/>
      <c r="XU351" s="0"/>
      <c r="XV351" s="0"/>
      <c r="XW351" s="0"/>
      <c r="XX351" s="0"/>
      <c r="XY351" s="0"/>
      <c r="XZ351" s="0"/>
      <c r="YA351" s="0"/>
      <c r="YB351" s="0"/>
      <c r="YC351" s="0"/>
      <c r="YD351" s="0"/>
      <c r="YE351" s="0"/>
      <c r="YF351" s="0"/>
      <c r="YG351" s="0"/>
      <c r="YH351" s="0"/>
      <c r="YI351" s="0"/>
      <c r="YJ351" s="0"/>
      <c r="YK351" s="0"/>
      <c r="YL351" s="0"/>
      <c r="YM351" s="0"/>
      <c r="YN351" s="0"/>
      <c r="YO351" s="0"/>
      <c r="YP351" s="0"/>
      <c r="YQ351" s="0"/>
      <c r="YR351" s="0"/>
      <c r="YS351" s="0"/>
      <c r="YT351" s="0"/>
      <c r="YU351" s="0"/>
      <c r="YV351" s="0"/>
      <c r="YW351" s="0"/>
      <c r="YX351" s="0"/>
      <c r="YY351" s="0"/>
      <c r="YZ351" s="0"/>
      <c r="ZA351" s="0"/>
      <c r="ZB351" s="0"/>
      <c r="ZC351" s="0"/>
      <c r="ZD351" s="0"/>
      <c r="ZE351" s="0"/>
      <c r="ZF351" s="0"/>
      <c r="ZG351" s="0"/>
      <c r="ZH351" s="0"/>
      <c r="ZI351" s="0"/>
      <c r="ZJ351" s="0"/>
      <c r="ZK351" s="0"/>
      <c r="ZL351" s="0"/>
      <c r="ZM351" s="0"/>
      <c r="ZN351" s="0"/>
      <c r="ZO351" s="0"/>
      <c r="ZP351" s="0"/>
      <c r="ZQ351" s="0"/>
      <c r="ZR351" s="0"/>
      <c r="ZS351" s="0"/>
      <c r="ZT351" s="0"/>
      <c r="ZU351" s="0"/>
      <c r="ZV351" s="0"/>
      <c r="ZW351" s="0"/>
      <c r="ZX351" s="0"/>
      <c r="ZY351" s="0"/>
      <c r="ZZ351" s="0"/>
      <c r="AAA351" s="0"/>
      <c r="AAB351" s="0"/>
      <c r="AAC351" s="0"/>
      <c r="AAD351" s="0"/>
      <c r="AAE351" s="0"/>
      <c r="AAF351" s="0"/>
      <c r="AAG351" s="0"/>
      <c r="AAH351" s="0"/>
      <c r="AAI351" s="0"/>
      <c r="AAJ351" s="0"/>
      <c r="AAK351" s="0"/>
      <c r="AAL351" s="0"/>
      <c r="AAM351" s="0"/>
      <c r="AAN351" s="0"/>
      <c r="AAO351" s="0"/>
      <c r="AAP351" s="0"/>
      <c r="AAQ351" s="0"/>
      <c r="AAR351" s="0"/>
      <c r="AAS351" s="0"/>
      <c r="AAT351" s="0"/>
      <c r="AAU351" s="0"/>
      <c r="AAV351" s="0"/>
      <c r="AAW351" s="0"/>
      <c r="AAX351" s="0"/>
      <c r="AAY351" s="0"/>
      <c r="AAZ351" s="0"/>
      <c r="ABA351" s="0"/>
      <c r="ABB351" s="0"/>
      <c r="ABC351" s="0"/>
      <c r="ABD351" s="0"/>
      <c r="ABE351" s="0"/>
      <c r="ABF351" s="0"/>
      <c r="ABG351" s="0"/>
      <c r="ABH351" s="0"/>
      <c r="ABI351" s="0"/>
      <c r="ABJ351" s="0"/>
      <c r="ABK351" s="0"/>
      <c r="ABL351" s="0"/>
      <c r="ABM351" s="0"/>
      <c r="ABN351" s="0"/>
      <c r="ABO351" s="0"/>
      <c r="ABP351" s="0"/>
      <c r="ABQ351" s="0"/>
      <c r="ABR351" s="0"/>
      <c r="ABS351" s="0"/>
      <c r="ABT351" s="0"/>
      <c r="ABU351" s="0"/>
      <c r="ABV351" s="0"/>
      <c r="ABW351" s="0"/>
      <c r="ABX351" s="0"/>
      <c r="ABY351" s="0"/>
      <c r="ABZ351" s="0"/>
      <c r="ACA351" s="0"/>
      <c r="ACB351" s="0"/>
      <c r="ACC351" s="0"/>
      <c r="ACD351" s="0"/>
      <c r="ACE351" s="0"/>
      <c r="ACF351" s="0"/>
      <c r="ACG351" s="0"/>
      <c r="ACH351" s="0"/>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s="0"/>
      <c r="AHI351" s="0"/>
      <c r="AHJ351" s="0"/>
      <c r="AHK351" s="0"/>
      <c r="AHL351" s="0"/>
      <c r="AHM351" s="0"/>
      <c r="AHN351" s="0"/>
      <c r="AHO351" s="0"/>
      <c r="AHP351" s="0"/>
      <c r="AHQ351" s="0"/>
      <c r="AHR351" s="0"/>
      <c r="AHS351" s="0"/>
      <c r="AHT351" s="0"/>
      <c r="AHU351" s="0"/>
      <c r="AHV351" s="0"/>
      <c r="AHW351" s="0"/>
      <c r="AHX351" s="0"/>
      <c r="AHY351" s="0"/>
      <c r="AHZ351" s="0"/>
      <c r="AIA351" s="0"/>
      <c r="AIB351" s="0"/>
      <c r="AIC351" s="0"/>
      <c r="AID351" s="0"/>
      <c r="AIE351" s="0"/>
      <c r="AIF351" s="0"/>
      <c r="AIG351" s="0"/>
      <c r="AIH351" s="0"/>
      <c r="AII351" s="0"/>
      <c r="AIJ351" s="0"/>
      <c r="AIK351" s="0"/>
      <c r="AIL351" s="0"/>
      <c r="AIM351" s="0"/>
      <c r="AIN351" s="0"/>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c r="AMJ351" s="0"/>
    </row>
    <row r="352" customFormat="false" ht="26.25" hidden="false" customHeight="false" outlineLevel="0" collapsed="false">
      <c r="A352" s="109" t="s">
        <v>1434</v>
      </c>
      <c r="B352" s="0"/>
      <c r="C352" s="0"/>
      <c r="D352" s="0"/>
      <c r="E352" s="0"/>
      <c r="F352" s="0"/>
      <c r="G352" s="0"/>
      <c r="H352" s="0"/>
      <c r="I352" s="110" t="n">
        <v>0.711</v>
      </c>
      <c r="J352" s="0"/>
      <c r="K352" s="0"/>
      <c r="L352" s="0"/>
      <c r="M352" s="0"/>
      <c r="N352" s="0"/>
      <c r="O352" s="0"/>
      <c r="P352" s="0"/>
      <c r="Q352" s="0"/>
      <c r="R352" s="0"/>
      <c r="S352" s="0"/>
      <c r="T352" s="0"/>
      <c r="U352" s="0"/>
      <c r="V352" s="0"/>
      <c r="W352" s="0"/>
      <c r="X352" s="0"/>
      <c r="Y352" s="0"/>
      <c r="Z352" s="0"/>
      <c r="AA352" s="0"/>
      <c r="AB352" s="0"/>
      <c r="AC352" s="0"/>
      <c r="AD352" s="0"/>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c r="IW352" s="0"/>
      <c r="IX352" s="0"/>
      <c r="IY352" s="0"/>
      <c r="IZ352" s="0"/>
      <c r="JA352" s="0"/>
      <c r="JB352" s="0"/>
      <c r="JC352" s="0"/>
      <c r="JD352" s="0"/>
      <c r="JE352" s="0"/>
      <c r="JF352" s="0"/>
      <c r="JG352" s="0"/>
      <c r="JH352" s="0"/>
      <c r="JI352" s="0"/>
      <c r="JJ352" s="0"/>
      <c r="JK352" s="0"/>
      <c r="JL352" s="0"/>
      <c r="JM352" s="0"/>
      <c r="JN352" s="0"/>
      <c r="JO352" s="0"/>
      <c r="JP352" s="0"/>
      <c r="JQ352" s="0"/>
      <c r="JR352" s="0"/>
      <c r="JS352" s="0"/>
      <c r="JT352" s="0"/>
      <c r="JU352" s="0"/>
      <c r="JV352" s="0"/>
      <c r="JW352" s="0"/>
      <c r="JX352" s="0"/>
      <c r="JY352" s="0"/>
      <c r="JZ352" s="0"/>
      <c r="KA352" s="0"/>
      <c r="KB352" s="0"/>
      <c r="KC352" s="0"/>
      <c r="KD352" s="0"/>
      <c r="KE352" s="0"/>
      <c r="KF352" s="0"/>
      <c r="KG352" s="0"/>
      <c r="KH352" s="0"/>
      <c r="KI352" s="0"/>
      <c r="KJ352" s="0"/>
      <c r="KK352" s="0"/>
      <c r="KL352" s="0"/>
      <c r="KM352" s="0"/>
      <c r="KN352" s="0"/>
      <c r="KO352" s="0"/>
      <c r="KP352" s="0"/>
      <c r="KQ352" s="0"/>
      <c r="KR352" s="0"/>
      <c r="KS352" s="0"/>
      <c r="KT352" s="0"/>
      <c r="KU352" s="0"/>
      <c r="KV352" s="0"/>
      <c r="KW352" s="0"/>
      <c r="KX352" s="0"/>
      <c r="KY352" s="0"/>
      <c r="KZ352" s="0"/>
      <c r="LA352" s="0"/>
      <c r="LB352" s="0"/>
      <c r="LC352" s="0"/>
      <c r="LD352" s="0"/>
      <c r="LE352" s="0"/>
      <c r="LF352" s="0"/>
      <c r="LG352" s="0"/>
      <c r="LH352" s="0"/>
      <c r="LI352" s="0"/>
      <c r="LJ352" s="0"/>
      <c r="LK352" s="0"/>
      <c r="LL352" s="0"/>
      <c r="LM352" s="0"/>
      <c r="LN352" s="0"/>
      <c r="LO352" s="0"/>
      <c r="LP352" s="0"/>
      <c r="LQ352" s="0"/>
      <c r="LR352" s="0"/>
      <c r="LS352" s="0"/>
      <c r="LT352" s="0"/>
      <c r="LU352" s="0"/>
      <c r="LV352" s="0"/>
      <c r="LW352" s="0"/>
      <c r="LX352" s="0"/>
      <c r="LY352" s="0"/>
      <c r="LZ352" s="0"/>
      <c r="MA352" s="0"/>
      <c r="MB352" s="0"/>
      <c r="MC352" s="0"/>
      <c r="MD352" s="0"/>
      <c r="ME352" s="0"/>
      <c r="MF352" s="0"/>
      <c r="MG352" s="0"/>
      <c r="MH352" s="0"/>
      <c r="MI352" s="0"/>
      <c r="MJ352" s="0"/>
      <c r="MK352" s="0"/>
      <c r="ML352" s="0"/>
      <c r="MM352" s="0"/>
      <c r="MN352" s="0"/>
      <c r="MO352" s="0"/>
      <c r="MP352" s="0"/>
      <c r="MQ352" s="0"/>
      <c r="MR352" s="0"/>
      <c r="MS352" s="0"/>
      <c r="MT352" s="0"/>
      <c r="MU352" s="0"/>
      <c r="MV352" s="0"/>
      <c r="MW352" s="0"/>
      <c r="MX352" s="0"/>
      <c r="MY352" s="0"/>
      <c r="MZ352" s="0"/>
      <c r="NA352" s="0"/>
      <c r="NB352" s="0"/>
      <c r="NC352" s="0"/>
      <c r="ND352" s="0"/>
      <c r="NE352" s="0"/>
      <c r="NF352" s="0"/>
      <c r="NG352" s="0"/>
      <c r="NH352" s="0"/>
      <c r="NI352" s="0"/>
      <c r="NJ352" s="0"/>
      <c r="NK352" s="0"/>
      <c r="NL352" s="0"/>
      <c r="NM352" s="0"/>
      <c r="NN352" s="0"/>
      <c r="NO352" s="0"/>
      <c r="NP352" s="0"/>
      <c r="NQ352" s="0"/>
      <c r="NR352" s="0"/>
      <c r="NS352" s="0"/>
      <c r="NT352" s="0"/>
      <c r="NU352" s="0"/>
      <c r="NV352" s="0"/>
      <c r="NW352" s="0"/>
      <c r="NX352" s="0"/>
      <c r="NY352" s="0"/>
      <c r="NZ352" s="0"/>
      <c r="OA352" s="0"/>
      <c r="OB352" s="0"/>
      <c r="OC352" s="0"/>
      <c r="OD352" s="0"/>
      <c r="OE352" s="0"/>
      <c r="OF352" s="0"/>
      <c r="OG352" s="0"/>
      <c r="OH352" s="0"/>
      <c r="OI352" s="0"/>
      <c r="OJ352" s="0"/>
      <c r="OK352" s="0"/>
      <c r="OL352" s="0"/>
      <c r="OM352" s="0"/>
      <c r="ON352" s="0"/>
      <c r="OO352" s="0"/>
      <c r="OP352" s="0"/>
      <c r="OQ352" s="0"/>
      <c r="OR352" s="0"/>
      <c r="OS352" s="0"/>
      <c r="OT352" s="0"/>
      <c r="OU352" s="0"/>
      <c r="OV352" s="0"/>
      <c r="OW352" s="0"/>
      <c r="OX352" s="0"/>
      <c r="OY352" s="0"/>
      <c r="OZ352" s="0"/>
      <c r="PA352" s="0"/>
      <c r="PB352" s="0"/>
      <c r="PC352" s="0"/>
      <c r="PD352" s="0"/>
      <c r="PE352" s="0"/>
      <c r="PF352" s="0"/>
      <c r="PG352" s="0"/>
      <c r="PH352" s="0"/>
      <c r="PI352" s="0"/>
      <c r="PJ352" s="0"/>
      <c r="PK352" s="0"/>
      <c r="PL352" s="0"/>
      <c r="PM352" s="0"/>
      <c r="PN352" s="0"/>
      <c r="PO352" s="0"/>
      <c r="PP352" s="0"/>
      <c r="PQ352" s="0"/>
      <c r="PR352" s="0"/>
      <c r="PS352" s="0"/>
      <c r="PT352" s="0"/>
      <c r="PU352" s="0"/>
      <c r="PV352" s="0"/>
      <c r="PW352" s="0"/>
      <c r="PX352" s="0"/>
      <c r="PY352" s="0"/>
      <c r="PZ352" s="0"/>
      <c r="QA352" s="0"/>
      <c r="QB352" s="0"/>
      <c r="QC352" s="0"/>
      <c r="QD352" s="0"/>
      <c r="QE352" s="0"/>
      <c r="QF352" s="0"/>
      <c r="QG352" s="0"/>
      <c r="QH352" s="0"/>
      <c r="QI352" s="0"/>
      <c r="QJ352" s="0"/>
      <c r="QK352" s="0"/>
      <c r="QL352" s="0"/>
      <c r="QM352" s="0"/>
      <c r="QN352" s="0"/>
      <c r="QO352" s="0"/>
      <c r="QP352" s="0"/>
      <c r="QQ352" s="0"/>
      <c r="QR352" s="0"/>
      <c r="QS352" s="0"/>
      <c r="QT352" s="0"/>
      <c r="QU352" s="0"/>
      <c r="QV352" s="0"/>
      <c r="QW352" s="0"/>
      <c r="QX352" s="0"/>
      <c r="QY352" s="0"/>
      <c r="QZ352" s="0"/>
      <c r="RA352" s="0"/>
      <c r="RB352" s="0"/>
      <c r="RC352" s="0"/>
      <c r="RD352" s="0"/>
      <c r="RE352" s="0"/>
      <c r="RF352" s="0"/>
      <c r="RG352" s="0"/>
      <c r="RH352" s="0"/>
      <c r="RI352" s="0"/>
      <c r="RJ352" s="0"/>
      <c r="RK352" s="0"/>
      <c r="RL352" s="0"/>
      <c r="RM352" s="0"/>
      <c r="RN352" s="0"/>
      <c r="RO352" s="0"/>
      <c r="RP352" s="0"/>
      <c r="RQ352" s="0"/>
      <c r="RR352" s="0"/>
      <c r="RS352" s="0"/>
      <c r="RT352" s="0"/>
      <c r="RU352" s="0"/>
      <c r="RV352" s="0"/>
      <c r="RW352" s="0"/>
      <c r="RX352" s="0"/>
      <c r="RY352" s="0"/>
      <c r="RZ352" s="0"/>
      <c r="SA352" s="0"/>
      <c r="SB352" s="0"/>
      <c r="SC352" s="0"/>
      <c r="SD352" s="0"/>
      <c r="SE352" s="0"/>
      <c r="SF352" s="0"/>
      <c r="SG352" s="0"/>
      <c r="SH352" s="0"/>
      <c r="SI352" s="0"/>
      <c r="SJ352" s="0"/>
      <c r="SK352" s="0"/>
      <c r="SL352" s="0"/>
      <c r="SM352" s="0"/>
      <c r="SN352" s="0"/>
      <c r="SO352" s="0"/>
      <c r="SP352" s="0"/>
      <c r="SQ352" s="0"/>
      <c r="SR352" s="0"/>
      <c r="SS352" s="0"/>
      <c r="ST352" s="0"/>
      <c r="SU352" s="0"/>
      <c r="SV352" s="0"/>
      <c r="SW352" s="0"/>
      <c r="SX352" s="0"/>
      <c r="SY352" s="0"/>
      <c r="SZ352" s="0"/>
      <c r="TA352" s="0"/>
      <c r="TB352" s="0"/>
      <c r="TC352" s="0"/>
      <c r="TD352" s="0"/>
      <c r="TE352" s="0"/>
      <c r="TF352" s="0"/>
      <c r="TG352" s="0"/>
      <c r="TH352" s="0"/>
      <c r="TI352" s="0"/>
      <c r="TJ352" s="0"/>
      <c r="TK352" s="0"/>
      <c r="TL352" s="0"/>
      <c r="TM352" s="0"/>
      <c r="TN352" s="0"/>
      <c r="TO352" s="0"/>
      <c r="TP352" s="0"/>
      <c r="TQ352" s="0"/>
      <c r="TR352" s="0"/>
      <c r="TS352" s="0"/>
      <c r="TT352" s="0"/>
      <c r="TU352" s="0"/>
      <c r="TV352" s="0"/>
      <c r="TW352" s="0"/>
      <c r="TX352" s="0"/>
      <c r="TY352" s="0"/>
      <c r="TZ352" s="0"/>
      <c r="UA352" s="0"/>
      <c r="UB352" s="0"/>
      <c r="UC352" s="0"/>
      <c r="UD352" s="0"/>
      <c r="UE352" s="0"/>
      <c r="UF352" s="0"/>
      <c r="UG352" s="0"/>
      <c r="UH352" s="0"/>
      <c r="UI352" s="0"/>
      <c r="UJ352" s="0"/>
      <c r="UK352" s="0"/>
      <c r="UL352" s="0"/>
      <c r="UM352" s="0"/>
      <c r="UN352" s="0"/>
      <c r="UO352" s="0"/>
      <c r="UP352" s="0"/>
      <c r="UQ352" s="0"/>
      <c r="UR352" s="0"/>
      <c r="US352" s="0"/>
      <c r="UT352" s="0"/>
      <c r="UU352" s="0"/>
      <c r="UV352" s="0"/>
      <c r="UW352" s="0"/>
      <c r="UX352" s="0"/>
      <c r="UY352" s="0"/>
      <c r="UZ352" s="0"/>
      <c r="VA352" s="0"/>
      <c r="VB352" s="0"/>
      <c r="VC352" s="0"/>
      <c r="VD352" s="0"/>
      <c r="VE352" s="0"/>
      <c r="VF352" s="0"/>
      <c r="VG352" s="0"/>
      <c r="VH352" s="0"/>
      <c r="VI352" s="0"/>
      <c r="VJ352" s="0"/>
      <c r="VK352" s="0"/>
      <c r="VL352" s="0"/>
      <c r="VM352" s="0"/>
      <c r="VN352" s="0"/>
      <c r="VO352" s="0"/>
      <c r="VP352" s="0"/>
      <c r="VQ352" s="0"/>
      <c r="VR352" s="0"/>
      <c r="VS352" s="0"/>
      <c r="VT352" s="0"/>
      <c r="VU352" s="0"/>
      <c r="VV352" s="0"/>
      <c r="VW352" s="0"/>
      <c r="VX352" s="0"/>
      <c r="VY352" s="0"/>
      <c r="VZ352" s="0"/>
      <c r="WA352" s="0"/>
      <c r="WB352" s="0"/>
      <c r="WC352" s="0"/>
      <c r="WD352" s="0"/>
      <c r="WE352" s="0"/>
      <c r="WF352" s="0"/>
      <c r="WG352" s="0"/>
      <c r="WH352" s="0"/>
      <c r="WI352" s="0"/>
      <c r="WJ352" s="0"/>
      <c r="WK352" s="0"/>
      <c r="WL352" s="0"/>
      <c r="WM352" s="0"/>
      <c r="WN352" s="0"/>
      <c r="WO352" s="0"/>
      <c r="WP352" s="0"/>
      <c r="WQ352" s="0"/>
      <c r="WR352" s="0"/>
      <c r="WS352" s="0"/>
      <c r="WT352" s="0"/>
      <c r="WU352" s="0"/>
      <c r="WV352" s="0"/>
      <c r="WW352" s="0"/>
      <c r="WX352" s="0"/>
      <c r="WY352" s="0"/>
      <c r="WZ352" s="0"/>
      <c r="XA352" s="0"/>
      <c r="XB352" s="0"/>
      <c r="XC352" s="0"/>
      <c r="XD352" s="0"/>
      <c r="XE352" s="0"/>
      <c r="XF352" s="0"/>
      <c r="XG352" s="0"/>
      <c r="XH352" s="0"/>
      <c r="XI352" s="0"/>
      <c r="XJ352" s="0"/>
      <c r="XK352" s="0"/>
      <c r="XL352" s="0"/>
      <c r="XM352" s="0"/>
      <c r="XN352" s="0"/>
      <c r="XO352" s="0"/>
      <c r="XP352" s="0"/>
      <c r="XQ352" s="0"/>
      <c r="XR352" s="0"/>
      <c r="XS352" s="0"/>
      <c r="XT352" s="0"/>
      <c r="XU352" s="0"/>
      <c r="XV352" s="0"/>
      <c r="XW352" s="0"/>
      <c r="XX352" s="0"/>
      <c r="XY352" s="0"/>
      <c r="XZ352" s="0"/>
      <c r="YA352" s="0"/>
      <c r="YB352" s="0"/>
      <c r="YC352" s="0"/>
      <c r="YD352" s="0"/>
      <c r="YE352" s="0"/>
      <c r="YF352" s="0"/>
      <c r="YG352" s="0"/>
      <c r="YH352" s="0"/>
      <c r="YI352" s="0"/>
      <c r="YJ352" s="0"/>
      <c r="YK352" s="0"/>
      <c r="YL352" s="0"/>
      <c r="YM352" s="0"/>
      <c r="YN352" s="0"/>
      <c r="YO352" s="0"/>
      <c r="YP352" s="0"/>
      <c r="YQ352" s="0"/>
      <c r="YR352" s="0"/>
      <c r="YS352" s="0"/>
      <c r="YT352" s="0"/>
      <c r="YU352" s="0"/>
      <c r="YV352" s="0"/>
      <c r="YW352" s="0"/>
      <c r="YX352" s="0"/>
      <c r="YY352" s="0"/>
      <c r="YZ352" s="0"/>
      <c r="ZA352" s="0"/>
      <c r="ZB352" s="0"/>
      <c r="ZC352" s="0"/>
      <c r="ZD352" s="0"/>
      <c r="ZE352" s="0"/>
      <c r="ZF352" s="0"/>
      <c r="ZG352" s="0"/>
      <c r="ZH352" s="0"/>
      <c r="ZI352" s="0"/>
      <c r="ZJ352" s="0"/>
      <c r="ZK352" s="0"/>
      <c r="ZL352" s="0"/>
      <c r="ZM352" s="0"/>
      <c r="ZN352" s="0"/>
      <c r="ZO352" s="0"/>
      <c r="ZP352" s="0"/>
      <c r="ZQ352" s="0"/>
      <c r="ZR352" s="0"/>
      <c r="ZS352" s="0"/>
      <c r="ZT352" s="0"/>
      <c r="ZU352" s="0"/>
      <c r="ZV352" s="0"/>
      <c r="ZW352" s="0"/>
      <c r="ZX352" s="0"/>
      <c r="ZY352" s="0"/>
      <c r="ZZ352" s="0"/>
      <c r="AAA352" s="0"/>
      <c r="AAB352" s="0"/>
      <c r="AAC352" s="0"/>
      <c r="AAD352" s="0"/>
      <c r="AAE352" s="0"/>
      <c r="AAF352" s="0"/>
      <c r="AAG352" s="0"/>
      <c r="AAH352" s="0"/>
      <c r="AAI352" s="0"/>
      <c r="AAJ352" s="0"/>
      <c r="AAK352" s="0"/>
      <c r="AAL352" s="0"/>
      <c r="AAM352" s="0"/>
      <c r="AAN352" s="0"/>
      <c r="AAO352" s="0"/>
      <c r="AAP352" s="0"/>
      <c r="AAQ352" s="0"/>
      <c r="AAR352" s="0"/>
      <c r="AAS352" s="0"/>
      <c r="AAT352" s="0"/>
      <c r="AAU352" s="0"/>
      <c r="AAV352" s="0"/>
      <c r="AAW352" s="0"/>
      <c r="AAX352" s="0"/>
      <c r="AAY352" s="0"/>
      <c r="AAZ352" s="0"/>
      <c r="ABA352" s="0"/>
      <c r="ABB352" s="0"/>
      <c r="ABC352" s="0"/>
      <c r="ABD352" s="0"/>
      <c r="ABE352" s="0"/>
      <c r="ABF352" s="0"/>
      <c r="ABG352" s="0"/>
      <c r="ABH352" s="0"/>
      <c r="ABI352" s="0"/>
      <c r="ABJ352" s="0"/>
      <c r="ABK352" s="0"/>
      <c r="ABL352" s="0"/>
      <c r="ABM352" s="0"/>
      <c r="ABN352" s="0"/>
      <c r="ABO352" s="0"/>
      <c r="ABP352" s="0"/>
      <c r="ABQ352" s="0"/>
      <c r="ABR352" s="0"/>
      <c r="ABS352" s="0"/>
      <c r="ABT352" s="0"/>
      <c r="ABU352" s="0"/>
      <c r="ABV352" s="0"/>
      <c r="ABW352" s="0"/>
      <c r="ABX352" s="0"/>
      <c r="ABY352" s="0"/>
      <c r="ABZ352" s="0"/>
      <c r="ACA352" s="0"/>
      <c r="ACB352" s="0"/>
      <c r="ACC352" s="0"/>
      <c r="ACD352" s="0"/>
      <c r="ACE352" s="0"/>
      <c r="ACF352" s="0"/>
      <c r="ACG352" s="0"/>
      <c r="ACH352" s="0"/>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s="0"/>
      <c r="AHI352" s="0"/>
      <c r="AHJ352" s="0"/>
      <c r="AHK352" s="0"/>
      <c r="AHL352" s="0"/>
      <c r="AHM352" s="0"/>
      <c r="AHN352" s="0"/>
      <c r="AHO352" s="0"/>
      <c r="AHP352" s="0"/>
      <c r="AHQ352" s="0"/>
      <c r="AHR352" s="0"/>
      <c r="AHS352" s="0"/>
      <c r="AHT352" s="0"/>
      <c r="AHU352" s="0"/>
      <c r="AHV352" s="0"/>
      <c r="AHW352" s="0"/>
      <c r="AHX352" s="0"/>
      <c r="AHY352" s="0"/>
      <c r="AHZ352" s="0"/>
      <c r="AIA352" s="0"/>
      <c r="AIB352" s="0"/>
      <c r="AIC352" s="0"/>
      <c r="AID352" s="0"/>
      <c r="AIE352" s="0"/>
      <c r="AIF352" s="0"/>
      <c r="AIG352" s="0"/>
      <c r="AIH352" s="0"/>
      <c r="AII352" s="0"/>
      <c r="AIJ352" s="0"/>
      <c r="AIK352" s="0"/>
      <c r="AIL352" s="0"/>
      <c r="AIM352" s="0"/>
      <c r="AIN352" s="0"/>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c r="AMJ352" s="0"/>
    </row>
    <row r="353" customFormat="false" ht="26.25" hidden="false" customHeight="false" outlineLevel="0" collapsed="false">
      <c r="A353" s="109" t="s">
        <v>1435</v>
      </c>
      <c r="B353" s="0"/>
      <c r="C353" s="0"/>
      <c r="D353" s="0"/>
      <c r="E353" s="0"/>
      <c r="F353" s="0"/>
      <c r="G353" s="110" t="n">
        <v>0.563</v>
      </c>
      <c r="H353" s="0"/>
      <c r="I353" s="110" t="n">
        <v>0.617</v>
      </c>
      <c r="J353" s="0"/>
      <c r="K353" s="0"/>
      <c r="L353" s="0"/>
      <c r="M353" s="0"/>
      <c r="N353" s="0"/>
      <c r="O353" s="0"/>
      <c r="P353" s="0"/>
      <c r="Q353" s="0"/>
      <c r="R353" s="0"/>
      <c r="S353" s="0"/>
      <c r="T353" s="0"/>
      <c r="U353" s="0"/>
      <c r="V353" s="0"/>
      <c r="W353" s="0"/>
      <c r="X353" s="0"/>
      <c r="Y353" s="0"/>
      <c r="Z353" s="0"/>
      <c r="AA353" s="0"/>
      <c r="AB353" s="0"/>
      <c r="AC353" s="0"/>
      <c r="AD353" s="0"/>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c r="EC353" s="0"/>
      <c r="ED353" s="0"/>
      <c r="EE353" s="0"/>
      <c r="EF353" s="0"/>
      <c r="EG353" s="0"/>
      <c r="EH353" s="0"/>
      <c r="EI353" s="0"/>
      <c r="EJ353" s="0"/>
      <c r="EK353" s="0"/>
      <c r="EL353" s="0"/>
      <c r="EM353" s="0"/>
      <c r="EN353" s="0"/>
      <c r="EO353" s="0"/>
      <c r="EP353" s="0"/>
      <c r="EQ353" s="0"/>
      <c r="ER353" s="0"/>
      <c r="ES353" s="0"/>
      <c r="ET353" s="0"/>
      <c r="EU353" s="0"/>
      <c r="EV353" s="0"/>
      <c r="EW353" s="0"/>
      <c r="EX353" s="0"/>
      <c r="EY353" s="0"/>
      <c r="EZ353" s="0"/>
      <c r="FA353" s="0"/>
      <c r="FB353" s="0"/>
      <c r="FC353" s="0"/>
      <c r="FD353" s="0"/>
      <c r="FE353" s="0"/>
      <c r="FF353" s="0"/>
      <c r="FG353" s="0"/>
      <c r="FH353" s="0"/>
      <c r="FI353" s="0"/>
      <c r="FJ353" s="0"/>
      <c r="FK353" s="0"/>
      <c r="FL353" s="0"/>
      <c r="FM353" s="0"/>
      <c r="FN353" s="0"/>
      <c r="FO353" s="0"/>
      <c r="FP353" s="0"/>
      <c r="FQ353" s="0"/>
      <c r="FR353" s="0"/>
      <c r="FS353" s="0"/>
      <c r="FT353" s="0"/>
      <c r="FU353" s="0"/>
      <c r="FV353" s="0"/>
      <c r="FW353" s="0"/>
      <c r="FX353" s="0"/>
      <c r="FY353" s="0"/>
      <c r="FZ353" s="0"/>
      <c r="GA353" s="0"/>
      <c r="GB353" s="0"/>
      <c r="GC353" s="0"/>
      <c r="GD353" s="0"/>
      <c r="GE353" s="0"/>
      <c r="GF353" s="0"/>
      <c r="GG353" s="0"/>
      <c r="GH353" s="0"/>
      <c r="GI353" s="0"/>
      <c r="GJ353" s="0"/>
      <c r="GK353" s="0"/>
      <c r="GL353" s="0"/>
      <c r="GM353" s="0"/>
      <c r="GN353" s="0"/>
      <c r="GO353" s="0"/>
      <c r="GP353" s="0"/>
      <c r="GQ353" s="0"/>
      <c r="GR353" s="0"/>
      <c r="GS353" s="0"/>
      <c r="GT353" s="0"/>
      <c r="GU353" s="0"/>
      <c r="GV353" s="0"/>
      <c r="GW353" s="0"/>
      <c r="GX353" s="0"/>
      <c r="GY353" s="0"/>
      <c r="GZ353" s="0"/>
      <c r="HA353" s="0"/>
      <c r="HB353" s="0"/>
      <c r="HC353" s="0"/>
      <c r="HD353" s="0"/>
      <c r="HE353" s="0"/>
      <c r="HF353" s="0"/>
      <c r="HG353" s="0"/>
      <c r="HH353" s="0"/>
      <c r="HI353" s="0"/>
      <c r="HJ353" s="0"/>
      <c r="HK353" s="0"/>
      <c r="HL353" s="0"/>
      <c r="HM353" s="0"/>
      <c r="HN353" s="0"/>
      <c r="HO353" s="0"/>
      <c r="HP353" s="0"/>
      <c r="HQ353" s="0"/>
      <c r="HR353" s="0"/>
      <c r="HS353" s="0"/>
      <c r="HT353" s="0"/>
      <c r="HU353" s="0"/>
      <c r="HV353" s="0"/>
      <c r="HW353" s="0"/>
      <c r="HX353" s="0"/>
      <c r="HY353" s="0"/>
      <c r="HZ353" s="0"/>
      <c r="IA353" s="0"/>
      <c r="IB353" s="0"/>
      <c r="IC353" s="0"/>
      <c r="ID353" s="0"/>
      <c r="IE353" s="0"/>
      <c r="IF353" s="0"/>
      <c r="IG353" s="0"/>
      <c r="IH353" s="0"/>
      <c r="II353" s="0"/>
      <c r="IJ353" s="0"/>
      <c r="IK353" s="0"/>
      <c r="IL353" s="0"/>
      <c r="IM353" s="0"/>
      <c r="IN353" s="0"/>
      <c r="IO353" s="0"/>
      <c r="IP353" s="0"/>
      <c r="IQ353" s="0"/>
      <c r="IR353" s="0"/>
      <c r="IS353" s="0"/>
      <c r="IT353" s="0"/>
      <c r="IU353" s="0"/>
      <c r="IV353" s="0"/>
      <c r="IW353" s="0"/>
      <c r="IX353" s="0"/>
      <c r="IY353" s="0"/>
      <c r="IZ353" s="0"/>
      <c r="JA353" s="0"/>
      <c r="JB353" s="0"/>
      <c r="JC353" s="0"/>
      <c r="JD353" s="0"/>
      <c r="JE353" s="0"/>
      <c r="JF353" s="0"/>
      <c r="JG353" s="0"/>
      <c r="JH353" s="0"/>
      <c r="JI353" s="0"/>
      <c r="JJ353" s="0"/>
      <c r="JK353" s="0"/>
      <c r="JL353" s="0"/>
      <c r="JM353" s="0"/>
      <c r="JN353" s="0"/>
      <c r="JO353" s="0"/>
      <c r="JP353" s="0"/>
      <c r="JQ353" s="0"/>
      <c r="JR353" s="0"/>
      <c r="JS353" s="0"/>
      <c r="JT353" s="0"/>
      <c r="JU353" s="0"/>
      <c r="JV353" s="0"/>
      <c r="JW353" s="0"/>
      <c r="JX353" s="0"/>
      <c r="JY353" s="0"/>
      <c r="JZ353" s="0"/>
      <c r="KA353" s="0"/>
      <c r="KB353" s="0"/>
      <c r="KC353" s="0"/>
      <c r="KD353" s="0"/>
      <c r="KE353" s="0"/>
      <c r="KF353" s="0"/>
      <c r="KG353" s="0"/>
      <c r="KH353" s="0"/>
      <c r="KI353" s="0"/>
      <c r="KJ353" s="0"/>
      <c r="KK353" s="0"/>
      <c r="KL353" s="0"/>
      <c r="KM353" s="0"/>
      <c r="KN353" s="0"/>
      <c r="KO353" s="0"/>
      <c r="KP353" s="0"/>
      <c r="KQ353" s="0"/>
      <c r="KR353" s="0"/>
      <c r="KS353" s="0"/>
      <c r="KT353" s="0"/>
      <c r="KU353" s="0"/>
      <c r="KV353" s="0"/>
      <c r="KW353" s="0"/>
      <c r="KX353" s="0"/>
      <c r="KY353" s="0"/>
      <c r="KZ353" s="0"/>
      <c r="LA353" s="0"/>
      <c r="LB353" s="0"/>
      <c r="LC353" s="0"/>
      <c r="LD353" s="0"/>
      <c r="LE353" s="0"/>
      <c r="LF353" s="0"/>
      <c r="LG353" s="0"/>
      <c r="LH353" s="0"/>
      <c r="LI353" s="0"/>
      <c r="LJ353" s="0"/>
      <c r="LK353" s="0"/>
      <c r="LL353" s="0"/>
      <c r="LM353" s="0"/>
      <c r="LN353" s="0"/>
      <c r="LO353" s="0"/>
      <c r="LP353" s="0"/>
      <c r="LQ353" s="0"/>
      <c r="LR353" s="0"/>
      <c r="LS353" s="0"/>
      <c r="LT353" s="0"/>
      <c r="LU353" s="0"/>
      <c r="LV353" s="0"/>
      <c r="LW353" s="0"/>
      <c r="LX353" s="0"/>
      <c r="LY353" s="0"/>
      <c r="LZ353" s="0"/>
      <c r="MA353" s="0"/>
      <c r="MB353" s="0"/>
      <c r="MC353" s="0"/>
      <c r="MD353" s="0"/>
      <c r="ME353" s="0"/>
      <c r="MF353" s="0"/>
      <c r="MG353" s="0"/>
      <c r="MH353" s="0"/>
      <c r="MI353" s="0"/>
      <c r="MJ353" s="0"/>
      <c r="MK353" s="0"/>
      <c r="ML353" s="0"/>
      <c r="MM353" s="0"/>
      <c r="MN353" s="0"/>
      <c r="MO353" s="0"/>
      <c r="MP353" s="0"/>
      <c r="MQ353" s="0"/>
      <c r="MR353" s="0"/>
      <c r="MS353" s="0"/>
      <c r="MT353" s="0"/>
      <c r="MU353" s="0"/>
      <c r="MV353" s="0"/>
      <c r="MW353" s="0"/>
      <c r="MX353" s="0"/>
      <c r="MY353" s="0"/>
      <c r="MZ353" s="0"/>
      <c r="NA353" s="0"/>
      <c r="NB353" s="0"/>
      <c r="NC353" s="0"/>
      <c r="ND353" s="0"/>
      <c r="NE353" s="0"/>
      <c r="NF353" s="0"/>
      <c r="NG353" s="0"/>
      <c r="NH353" s="0"/>
      <c r="NI353" s="0"/>
      <c r="NJ353" s="0"/>
      <c r="NK353" s="0"/>
      <c r="NL353" s="0"/>
      <c r="NM353" s="0"/>
      <c r="NN353" s="0"/>
      <c r="NO353" s="0"/>
      <c r="NP353" s="0"/>
      <c r="NQ353" s="0"/>
      <c r="NR353" s="0"/>
      <c r="NS353" s="0"/>
      <c r="NT353" s="0"/>
      <c r="NU353" s="0"/>
      <c r="NV353" s="0"/>
      <c r="NW353" s="0"/>
      <c r="NX353" s="0"/>
      <c r="NY353" s="0"/>
      <c r="NZ353" s="0"/>
      <c r="OA353" s="0"/>
      <c r="OB353" s="0"/>
      <c r="OC353" s="0"/>
      <c r="OD353" s="0"/>
      <c r="OE353" s="0"/>
      <c r="OF353" s="0"/>
      <c r="OG353" s="0"/>
      <c r="OH353" s="0"/>
      <c r="OI353" s="0"/>
      <c r="OJ353" s="0"/>
      <c r="OK353" s="0"/>
      <c r="OL353" s="0"/>
      <c r="OM353" s="0"/>
      <c r="ON353" s="0"/>
      <c r="OO353" s="0"/>
      <c r="OP353" s="0"/>
      <c r="OQ353" s="0"/>
      <c r="OR353" s="0"/>
      <c r="OS353" s="0"/>
      <c r="OT353" s="0"/>
      <c r="OU353" s="0"/>
      <c r="OV353" s="0"/>
      <c r="OW353" s="0"/>
      <c r="OX353" s="0"/>
      <c r="OY353" s="0"/>
      <c r="OZ353" s="0"/>
      <c r="PA353" s="0"/>
      <c r="PB353" s="0"/>
      <c r="PC353" s="0"/>
      <c r="PD353" s="0"/>
      <c r="PE353" s="0"/>
      <c r="PF353" s="0"/>
      <c r="PG353" s="0"/>
      <c r="PH353" s="0"/>
      <c r="PI353" s="0"/>
      <c r="PJ353" s="0"/>
      <c r="PK353" s="0"/>
      <c r="PL353" s="0"/>
      <c r="PM353" s="0"/>
      <c r="PN353" s="0"/>
      <c r="PO353" s="0"/>
      <c r="PP353" s="0"/>
      <c r="PQ353" s="0"/>
      <c r="PR353" s="0"/>
      <c r="PS353" s="0"/>
      <c r="PT353" s="0"/>
      <c r="PU353" s="0"/>
      <c r="PV353" s="0"/>
      <c r="PW353" s="0"/>
      <c r="PX353" s="0"/>
      <c r="PY353" s="0"/>
      <c r="PZ353" s="0"/>
      <c r="QA353" s="0"/>
      <c r="QB353" s="0"/>
      <c r="QC353" s="0"/>
      <c r="QD353" s="0"/>
      <c r="QE353" s="0"/>
      <c r="QF353" s="0"/>
      <c r="QG353" s="0"/>
      <c r="QH353" s="0"/>
      <c r="QI353" s="0"/>
      <c r="QJ353" s="0"/>
      <c r="QK353" s="0"/>
      <c r="QL353" s="0"/>
      <c r="QM353" s="0"/>
      <c r="QN353" s="0"/>
      <c r="QO353" s="0"/>
      <c r="QP353" s="0"/>
      <c r="QQ353" s="0"/>
      <c r="QR353" s="0"/>
      <c r="QS353" s="0"/>
      <c r="QT353" s="0"/>
      <c r="QU353" s="0"/>
      <c r="QV353" s="0"/>
      <c r="QW353" s="0"/>
      <c r="QX353" s="0"/>
      <c r="QY353" s="0"/>
      <c r="QZ353" s="0"/>
      <c r="RA353" s="0"/>
      <c r="RB353" s="0"/>
      <c r="RC353" s="0"/>
      <c r="RD353" s="0"/>
      <c r="RE353" s="0"/>
      <c r="RF353" s="0"/>
      <c r="RG353" s="0"/>
      <c r="RH353" s="0"/>
      <c r="RI353" s="0"/>
      <c r="RJ353" s="0"/>
      <c r="RK353" s="0"/>
      <c r="RL353" s="0"/>
      <c r="RM353" s="0"/>
      <c r="RN353" s="0"/>
      <c r="RO353" s="0"/>
      <c r="RP353" s="0"/>
      <c r="RQ353" s="0"/>
      <c r="RR353" s="0"/>
      <c r="RS353" s="0"/>
      <c r="RT353" s="0"/>
      <c r="RU353" s="0"/>
      <c r="RV353" s="0"/>
      <c r="RW353" s="0"/>
      <c r="RX353" s="0"/>
      <c r="RY353" s="0"/>
      <c r="RZ353" s="0"/>
      <c r="SA353" s="0"/>
      <c r="SB353" s="0"/>
      <c r="SC353" s="0"/>
      <c r="SD353" s="0"/>
      <c r="SE353" s="0"/>
      <c r="SF353" s="0"/>
      <c r="SG353" s="0"/>
      <c r="SH353" s="0"/>
      <c r="SI353" s="0"/>
      <c r="SJ353" s="0"/>
      <c r="SK353" s="0"/>
      <c r="SL353" s="0"/>
      <c r="SM353" s="0"/>
      <c r="SN353" s="0"/>
      <c r="SO353" s="0"/>
      <c r="SP353" s="0"/>
      <c r="SQ353" s="0"/>
      <c r="SR353" s="0"/>
      <c r="SS353" s="0"/>
      <c r="ST353" s="0"/>
      <c r="SU353" s="0"/>
      <c r="SV353" s="0"/>
      <c r="SW353" s="0"/>
      <c r="SX353" s="0"/>
      <c r="SY353" s="0"/>
      <c r="SZ353" s="0"/>
      <c r="TA353" s="0"/>
      <c r="TB353" s="0"/>
      <c r="TC353" s="0"/>
      <c r="TD353" s="0"/>
      <c r="TE353" s="0"/>
      <c r="TF353" s="0"/>
      <c r="TG353" s="0"/>
      <c r="TH353" s="0"/>
      <c r="TI353" s="0"/>
      <c r="TJ353" s="0"/>
      <c r="TK353" s="0"/>
      <c r="TL353" s="0"/>
      <c r="TM353" s="0"/>
      <c r="TN353" s="0"/>
      <c r="TO353" s="0"/>
      <c r="TP353" s="0"/>
      <c r="TQ353" s="0"/>
      <c r="TR353" s="0"/>
      <c r="TS353" s="0"/>
      <c r="TT353" s="0"/>
      <c r="TU353" s="0"/>
      <c r="TV353" s="0"/>
      <c r="TW353" s="0"/>
      <c r="TX353" s="0"/>
      <c r="TY353" s="0"/>
      <c r="TZ353" s="0"/>
      <c r="UA353" s="0"/>
      <c r="UB353" s="0"/>
      <c r="UC353" s="0"/>
      <c r="UD353" s="0"/>
      <c r="UE353" s="0"/>
      <c r="UF353" s="0"/>
      <c r="UG353" s="0"/>
      <c r="UH353" s="0"/>
      <c r="UI353" s="0"/>
      <c r="UJ353" s="0"/>
      <c r="UK353" s="0"/>
      <c r="UL353" s="0"/>
      <c r="UM353" s="0"/>
      <c r="UN353" s="0"/>
      <c r="UO353" s="0"/>
      <c r="UP353" s="0"/>
      <c r="UQ353" s="0"/>
      <c r="UR353" s="0"/>
      <c r="US353" s="0"/>
      <c r="UT353" s="0"/>
      <c r="UU353" s="0"/>
      <c r="UV353" s="0"/>
      <c r="UW353" s="0"/>
      <c r="UX353" s="0"/>
      <c r="UY353" s="0"/>
      <c r="UZ353" s="0"/>
      <c r="VA353" s="0"/>
      <c r="VB353" s="0"/>
      <c r="VC353" s="0"/>
      <c r="VD353" s="0"/>
      <c r="VE353" s="0"/>
      <c r="VF353" s="0"/>
      <c r="VG353" s="0"/>
      <c r="VH353" s="0"/>
      <c r="VI353" s="0"/>
      <c r="VJ353" s="0"/>
      <c r="VK353" s="0"/>
      <c r="VL353" s="0"/>
      <c r="VM353" s="0"/>
      <c r="VN353" s="0"/>
      <c r="VO353" s="0"/>
      <c r="VP353" s="0"/>
      <c r="VQ353" s="0"/>
      <c r="VR353" s="0"/>
      <c r="VS353" s="0"/>
      <c r="VT353" s="0"/>
      <c r="VU353" s="0"/>
      <c r="VV353" s="0"/>
      <c r="VW353" s="0"/>
      <c r="VX353" s="0"/>
      <c r="VY353" s="0"/>
      <c r="VZ353" s="0"/>
      <c r="WA353" s="0"/>
      <c r="WB353" s="0"/>
      <c r="WC353" s="0"/>
      <c r="WD353" s="0"/>
      <c r="WE353" s="0"/>
      <c r="WF353" s="0"/>
      <c r="WG353" s="0"/>
      <c r="WH353" s="0"/>
      <c r="WI353" s="0"/>
      <c r="WJ353" s="0"/>
      <c r="WK353" s="0"/>
      <c r="WL353" s="0"/>
      <c r="WM353" s="0"/>
      <c r="WN353" s="0"/>
      <c r="WO353" s="0"/>
      <c r="WP353" s="0"/>
      <c r="WQ353" s="0"/>
      <c r="WR353" s="0"/>
      <c r="WS353" s="0"/>
      <c r="WT353" s="0"/>
      <c r="WU353" s="0"/>
      <c r="WV353" s="0"/>
      <c r="WW353" s="0"/>
      <c r="WX353" s="0"/>
      <c r="WY353" s="0"/>
      <c r="WZ353" s="0"/>
      <c r="XA353" s="0"/>
      <c r="XB353" s="0"/>
      <c r="XC353" s="0"/>
      <c r="XD353" s="0"/>
      <c r="XE353" s="0"/>
      <c r="XF353" s="0"/>
      <c r="XG353" s="0"/>
      <c r="XH353" s="0"/>
      <c r="XI353" s="0"/>
      <c r="XJ353" s="0"/>
      <c r="XK353" s="0"/>
      <c r="XL353" s="0"/>
      <c r="XM353" s="0"/>
      <c r="XN353" s="0"/>
      <c r="XO353" s="0"/>
      <c r="XP353" s="0"/>
      <c r="XQ353" s="0"/>
      <c r="XR353" s="0"/>
      <c r="XS353" s="0"/>
      <c r="XT353" s="0"/>
      <c r="XU353" s="0"/>
      <c r="XV353" s="0"/>
      <c r="XW353" s="0"/>
      <c r="XX353" s="0"/>
      <c r="XY353" s="0"/>
      <c r="XZ353" s="0"/>
      <c r="YA353" s="0"/>
      <c r="YB353" s="0"/>
      <c r="YC353" s="0"/>
      <c r="YD353" s="0"/>
      <c r="YE353" s="0"/>
      <c r="YF353" s="0"/>
      <c r="YG353" s="0"/>
      <c r="YH353" s="0"/>
      <c r="YI353" s="0"/>
      <c r="YJ353" s="0"/>
      <c r="YK353" s="0"/>
      <c r="YL353" s="0"/>
      <c r="YM353" s="0"/>
      <c r="YN353" s="0"/>
      <c r="YO353" s="0"/>
      <c r="YP353" s="0"/>
      <c r="YQ353" s="0"/>
      <c r="YR353" s="0"/>
      <c r="YS353" s="0"/>
      <c r="YT353" s="0"/>
      <c r="YU353" s="0"/>
      <c r="YV353" s="0"/>
      <c r="YW353" s="0"/>
      <c r="YX353" s="0"/>
      <c r="YY353" s="0"/>
      <c r="YZ353" s="0"/>
      <c r="ZA353" s="0"/>
      <c r="ZB353" s="0"/>
      <c r="ZC353" s="0"/>
      <c r="ZD353" s="0"/>
      <c r="ZE353" s="0"/>
      <c r="ZF353" s="0"/>
      <c r="ZG353" s="0"/>
      <c r="ZH353" s="0"/>
      <c r="ZI353" s="0"/>
      <c r="ZJ353" s="0"/>
      <c r="ZK353" s="0"/>
      <c r="ZL353" s="0"/>
      <c r="ZM353" s="0"/>
      <c r="ZN353" s="0"/>
      <c r="ZO353" s="0"/>
      <c r="ZP353" s="0"/>
      <c r="ZQ353" s="0"/>
      <c r="ZR353" s="0"/>
      <c r="ZS353" s="0"/>
      <c r="ZT353" s="0"/>
      <c r="ZU353" s="0"/>
      <c r="ZV353" s="0"/>
      <c r="ZW353" s="0"/>
      <c r="ZX353" s="0"/>
      <c r="ZY353" s="0"/>
      <c r="ZZ353" s="0"/>
      <c r="AAA353" s="0"/>
      <c r="AAB353" s="0"/>
      <c r="AAC353" s="0"/>
      <c r="AAD353" s="0"/>
      <c r="AAE353" s="0"/>
      <c r="AAF353" s="0"/>
      <c r="AAG353" s="0"/>
      <c r="AAH353" s="0"/>
      <c r="AAI353" s="0"/>
      <c r="AAJ353" s="0"/>
      <c r="AAK353" s="0"/>
      <c r="AAL353" s="0"/>
      <c r="AAM353" s="0"/>
      <c r="AAN353" s="0"/>
      <c r="AAO353" s="0"/>
      <c r="AAP353" s="0"/>
      <c r="AAQ353" s="0"/>
      <c r="AAR353" s="0"/>
      <c r="AAS353" s="0"/>
      <c r="AAT353" s="0"/>
      <c r="AAU353" s="0"/>
      <c r="AAV353" s="0"/>
      <c r="AAW353" s="0"/>
      <c r="AAX353" s="0"/>
      <c r="AAY353" s="0"/>
      <c r="AAZ353" s="0"/>
      <c r="ABA353" s="0"/>
      <c r="ABB353" s="0"/>
      <c r="ABC353" s="0"/>
      <c r="ABD353" s="0"/>
      <c r="ABE353" s="0"/>
      <c r="ABF353" s="0"/>
      <c r="ABG353" s="0"/>
      <c r="ABH353" s="0"/>
      <c r="ABI353" s="0"/>
      <c r="ABJ353" s="0"/>
      <c r="ABK353" s="0"/>
      <c r="ABL353" s="0"/>
      <c r="ABM353" s="0"/>
      <c r="ABN353" s="0"/>
      <c r="ABO353" s="0"/>
      <c r="ABP353" s="0"/>
      <c r="ABQ353" s="0"/>
      <c r="ABR353" s="0"/>
      <c r="ABS353" s="0"/>
      <c r="ABT353" s="0"/>
      <c r="ABU353" s="0"/>
      <c r="ABV353" s="0"/>
      <c r="ABW353" s="0"/>
      <c r="ABX353" s="0"/>
      <c r="ABY353" s="0"/>
      <c r="ABZ353" s="0"/>
      <c r="ACA353" s="0"/>
      <c r="ACB353" s="0"/>
      <c r="ACC353" s="0"/>
      <c r="ACD353" s="0"/>
      <c r="ACE353" s="0"/>
      <c r="ACF353" s="0"/>
      <c r="ACG353" s="0"/>
      <c r="ACH353" s="0"/>
      <c r="ACI353" s="0"/>
      <c r="ACJ353" s="0"/>
      <c r="ACK353" s="0"/>
      <c r="ACL353" s="0"/>
      <c r="ACM353" s="0"/>
      <c r="ACN353" s="0"/>
      <c r="ACO353" s="0"/>
      <c r="ACP353" s="0"/>
      <c r="ACQ353" s="0"/>
      <c r="ACR353" s="0"/>
      <c r="ACS353" s="0"/>
      <c r="ACT353" s="0"/>
      <c r="ACU353" s="0"/>
      <c r="ACV353" s="0"/>
      <c r="ACW353" s="0"/>
      <c r="ACX353" s="0"/>
      <c r="ACY353" s="0"/>
      <c r="ACZ353" s="0"/>
      <c r="ADA353" s="0"/>
      <c r="ADB353" s="0"/>
      <c r="ADC353" s="0"/>
      <c r="ADD353" s="0"/>
      <c r="ADE353" s="0"/>
      <c r="ADF353" s="0"/>
      <c r="ADG353" s="0"/>
      <c r="ADH353" s="0"/>
      <c r="ADI353" s="0"/>
      <c r="ADJ353" s="0"/>
      <c r="ADK353" s="0"/>
      <c r="ADL353" s="0"/>
      <c r="ADM353" s="0"/>
      <c r="ADN353" s="0"/>
      <c r="ADO353" s="0"/>
      <c r="ADP353" s="0"/>
      <c r="ADQ353" s="0"/>
      <c r="ADR353" s="0"/>
      <c r="ADS353" s="0"/>
      <c r="ADT353" s="0"/>
      <c r="ADU353" s="0"/>
      <c r="ADV353" s="0"/>
      <c r="ADW353" s="0"/>
      <c r="ADX353" s="0"/>
      <c r="ADY353" s="0"/>
      <c r="ADZ353" s="0"/>
      <c r="AEA353" s="0"/>
      <c r="AEB353" s="0"/>
      <c r="AEC353" s="0"/>
      <c r="AED353" s="0"/>
      <c r="AEE353" s="0"/>
      <c r="AEF353" s="0"/>
      <c r="AEG353" s="0"/>
      <c r="AEH353" s="0"/>
      <c r="AEI353" s="0"/>
      <c r="AEJ353" s="0"/>
      <c r="AEK353" s="0"/>
      <c r="AEL353" s="0"/>
      <c r="AEM353" s="0"/>
      <c r="AEN353" s="0"/>
      <c r="AEO353" s="0"/>
      <c r="AEP353" s="0"/>
      <c r="AEQ353" s="0"/>
      <c r="AER353" s="0"/>
      <c r="AES353" s="0"/>
      <c r="AET353" s="0"/>
      <c r="AEU353" s="0"/>
      <c r="AEV353" s="0"/>
      <c r="AEW353" s="0"/>
      <c r="AEX353" s="0"/>
      <c r="AEY353" s="0"/>
      <c r="AEZ353" s="0"/>
      <c r="AFA353" s="0"/>
      <c r="AFB353" s="0"/>
      <c r="AFC353" s="0"/>
      <c r="AFD353" s="0"/>
      <c r="AFE353" s="0"/>
      <c r="AFF353" s="0"/>
      <c r="AFG353" s="0"/>
      <c r="AFH353" s="0"/>
      <c r="AFI353" s="0"/>
      <c r="AFJ353" s="0"/>
      <c r="AFK353" s="0"/>
      <c r="AFL353" s="0"/>
      <c r="AFM353" s="0"/>
      <c r="AFN353" s="0"/>
      <c r="AFO353" s="0"/>
      <c r="AFP353" s="0"/>
      <c r="AFQ353" s="0"/>
      <c r="AFR353" s="0"/>
      <c r="AFS353" s="0"/>
      <c r="AFT353" s="0"/>
      <c r="AFU353" s="0"/>
      <c r="AFV353" s="0"/>
      <c r="AFW353" s="0"/>
      <c r="AFX353" s="0"/>
      <c r="AFY353" s="0"/>
      <c r="AFZ353" s="0"/>
      <c r="AGA353" s="0"/>
      <c r="AGB353" s="0"/>
      <c r="AGC353" s="0"/>
      <c r="AGD353" s="0"/>
      <c r="AGE353" s="0"/>
      <c r="AGF353" s="0"/>
      <c r="AGG353" s="0"/>
      <c r="AGH353" s="0"/>
      <c r="AGI353" s="0"/>
      <c r="AGJ353" s="0"/>
      <c r="AGK353" s="0"/>
      <c r="AGL353" s="0"/>
      <c r="AGM353" s="0"/>
      <c r="AGN353" s="0"/>
      <c r="AGO353" s="0"/>
      <c r="AGP353" s="0"/>
      <c r="AGQ353" s="0"/>
      <c r="AGR353" s="0"/>
      <c r="AGS353" s="0"/>
      <c r="AGT353" s="0"/>
      <c r="AGU353" s="0"/>
      <c r="AGV353" s="0"/>
      <c r="AGW353" s="0"/>
      <c r="AGX353" s="0"/>
      <c r="AGY353" s="0"/>
      <c r="AGZ353" s="0"/>
      <c r="AHA353" s="0"/>
      <c r="AHB353" s="0"/>
      <c r="AHC353" s="0"/>
      <c r="AHD353" s="0"/>
      <c r="AHE353" s="0"/>
      <c r="AHF353" s="0"/>
      <c r="AHG353" s="0"/>
      <c r="AHH353" s="0"/>
      <c r="AHI353" s="0"/>
      <c r="AHJ353" s="0"/>
      <c r="AHK353" s="0"/>
      <c r="AHL353" s="0"/>
      <c r="AHM353" s="0"/>
      <c r="AHN353" s="0"/>
      <c r="AHO353" s="0"/>
      <c r="AHP353" s="0"/>
      <c r="AHQ353" s="0"/>
      <c r="AHR353" s="0"/>
      <c r="AHS353" s="0"/>
      <c r="AHT353" s="0"/>
      <c r="AHU353" s="0"/>
      <c r="AHV353" s="0"/>
      <c r="AHW353" s="0"/>
      <c r="AHX353" s="0"/>
      <c r="AHY353" s="0"/>
      <c r="AHZ353" s="0"/>
      <c r="AIA353" s="0"/>
      <c r="AIB353" s="0"/>
      <c r="AIC353" s="0"/>
      <c r="AID353" s="0"/>
      <c r="AIE353" s="0"/>
      <c r="AIF353" s="0"/>
      <c r="AIG353" s="0"/>
      <c r="AIH353" s="0"/>
      <c r="AII353" s="0"/>
      <c r="AIJ353" s="0"/>
      <c r="AIK353" s="0"/>
      <c r="AIL353" s="0"/>
      <c r="AIM353" s="0"/>
      <c r="AIN353" s="0"/>
      <c r="AIO353" s="0"/>
      <c r="AIP353" s="0"/>
      <c r="AIQ353" s="0"/>
      <c r="AIR353" s="0"/>
      <c r="AIS353" s="0"/>
      <c r="AIT353" s="0"/>
      <c r="AIU353" s="0"/>
      <c r="AIV353" s="0"/>
      <c r="AIW353" s="0"/>
      <c r="AIX353" s="0"/>
      <c r="AIY353" s="0"/>
      <c r="AIZ353" s="0"/>
      <c r="AJA353" s="0"/>
      <c r="AJB353" s="0"/>
      <c r="AJC353" s="0"/>
      <c r="AJD353" s="0"/>
      <c r="AJE353" s="0"/>
      <c r="AJF353" s="0"/>
      <c r="AJG353" s="0"/>
      <c r="AJH353" s="0"/>
      <c r="AJI353" s="0"/>
      <c r="AJJ353" s="0"/>
      <c r="AJK353" s="0"/>
      <c r="AJL353" s="0"/>
      <c r="AJM353" s="0"/>
      <c r="AJN353" s="0"/>
      <c r="AJO353" s="0"/>
      <c r="AJP353" s="0"/>
      <c r="AJQ353" s="0"/>
      <c r="AJR353" s="0"/>
      <c r="AJS353" s="0"/>
      <c r="AJT353" s="0"/>
      <c r="AJU353" s="0"/>
      <c r="AJV353" s="0"/>
      <c r="AJW353" s="0"/>
      <c r="AJX353" s="0"/>
      <c r="AJY353" s="0"/>
      <c r="AJZ353" s="0"/>
      <c r="AKA353" s="0"/>
      <c r="AKB353" s="0"/>
      <c r="AKC353" s="0"/>
      <c r="AKD353" s="0"/>
      <c r="AKE353" s="0"/>
      <c r="AKF353" s="0"/>
      <c r="AKG353" s="0"/>
      <c r="AKH353" s="0"/>
      <c r="AKI353" s="0"/>
      <c r="AKJ353" s="0"/>
      <c r="AKK353" s="0"/>
      <c r="AKL353" s="0"/>
      <c r="AKM353" s="0"/>
      <c r="AKN353" s="0"/>
      <c r="AKO353" s="0"/>
      <c r="AKP353" s="0"/>
      <c r="AKQ353" s="0"/>
      <c r="AKR353" s="0"/>
      <c r="AKS353" s="0"/>
      <c r="AKT353" s="0"/>
      <c r="AKU353" s="0"/>
      <c r="AKV353" s="0"/>
      <c r="AKW353" s="0"/>
      <c r="AKX353" s="0"/>
      <c r="AKY353" s="0"/>
      <c r="AKZ353" s="0"/>
      <c r="ALA353" s="0"/>
      <c r="ALB353" s="0"/>
      <c r="ALC353" s="0"/>
      <c r="ALD353" s="0"/>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c r="AMF353" s="0"/>
      <c r="AMG353" s="0"/>
      <c r="AMH353" s="0"/>
      <c r="AMI353" s="0"/>
      <c r="AMJ353" s="0"/>
    </row>
    <row r="354" customFormat="false" ht="26.25" hidden="false" customHeight="false" outlineLevel="0" collapsed="false">
      <c r="A354" s="109" t="s">
        <v>1436</v>
      </c>
      <c r="B354" s="0"/>
      <c r="C354" s="0"/>
      <c r="D354" s="0"/>
      <c r="E354" s="0"/>
      <c r="F354" s="0"/>
      <c r="G354" s="110" t="n">
        <v>1.065</v>
      </c>
      <c r="H354" s="0"/>
      <c r="I354" s="110" t="n">
        <v>2.268</v>
      </c>
      <c r="J354" s="0"/>
      <c r="K354" s="0"/>
      <c r="L354" s="0"/>
      <c r="M354" s="0"/>
      <c r="N354" s="0"/>
      <c r="O354" s="0"/>
      <c r="P354" s="0"/>
      <c r="Q354" s="0"/>
      <c r="R354" s="0"/>
      <c r="S354" s="0"/>
      <c r="T354" s="0"/>
      <c r="U354" s="0"/>
      <c r="V354" s="0"/>
      <c r="W354" s="0"/>
      <c r="X354" s="0"/>
      <c r="Y354" s="0"/>
      <c r="Z354" s="0"/>
      <c r="AA354" s="0"/>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c r="IW354" s="0"/>
      <c r="IX354" s="0"/>
      <c r="IY354" s="0"/>
      <c r="IZ354" s="0"/>
      <c r="JA354" s="0"/>
      <c r="JB354" s="0"/>
      <c r="JC354" s="0"/>
      <c r="JD354" s="0"/>
      <c r="JE354" s="0"/>
      <c r="JF354" s="0"/>
      <c r="JG354" s="0"/>
      <c r="JH354" s="0"/>
      <c r="JI354" s="0"/>
      <c r="JJ354" s="0"/>
      <c r="JK354" s="0"/>
      <c r="JL354" s="0"/>
      <c r="JM354" s="0"/>
      <c r="JN354" s="0"/>
      <c r="JO354" s="0"/>
      <c r="JP354" s="0"/>
      <c r="JQ354" s="0"/>
      <c r="JR354" s="0"/>
      <c r="JS354" s="0"/>
      <c r="JT354" s="0"/>
      <c r="JU354" s="0"/>
      <c r="JV354" s="0"/>
      <c r="JW354" s="0"/>
      <c r="JX354" s="0"/>
      <c r="JY354" s="0"/>
      <c r="JZ354" s="0"/>
      <c r="KA354" s="0"/>
      <c r="KB354" s="0"/>
      <c r="KC354" s="0"/>
      <c r="KD354" s="0"/>
      <c r="KE354" s="0"/>
      <c r="KF354" s="0"/>
      <c r="KG354" s="0"/>
      <c r="KH354" s="0"/>
      <c r="KI354" s="0"/>
      <c r="KJ354" s="0"/>
      <c r="KK354" s="0"/>
      <c r="KL354" s="0"/>
      <c r="KM354" s="0"/>
      <c r="KN354" s="0"/>
      <c r="KO354" s="0"/>
      <c r="KP354" s="0"/>
      <c r="KQ354" s="0"/>
      <c r="KR354" s="0"/>
      <c r="KS354" s="0"/>
      <c r="KT354" s="0"/>
      <c r="KU354" s="0"/>
      <c r="KV354" s="0"/>
      <c r="KW354" s="0"/>
      <c r="KX354" s="0"/>
      <c r="KY354" s="0"/>
      <c r="KZ354" s="0"/>
      <c r="LA354" s="0"/>
      <c r="LB354" s="0"/>
      <c r="LC354" s="0"/>
      <c r="LD354" s="0"/>
      <c r="LE354" s="0"/>
      <c r="LF354" s="0"/>
      <c r="LG354" s="0"/>
      <c r="LH354" s="0"/>
      <c r="LI354" s="0"/>
      <c r="LJ354" s="0"/>
      <c r="LK354" s="0"/>
      <c r="LL354" s="0"/>
      <c r="LM354" s="0"/>
      <c r="LN354" s="0"/>
      <c r="LO354" s="0"/>
      <c r="LP354" s="0"/>
      <c r="LQ354" s="0"/>
      <c r="LR354" s="0"/>
      <c r="LS354" s="0"/>
      <c r="LT354" s="0"/>
      <c r="LU354" s="0"/>
      <c r="LV354" s="0"/>
      <c r="LW354" s="0"/>
      <c r="LX354" s="0"/>
      <c r="LY354" s="0"/>
      <c r="LZ354" s="0"/>
      <c r="MA354" s="0"/>
      <c r="MB354" s="0"/>
      <c r="MC354" s="0"/>
      <c r="MD354" s="0"/>
      <c r="ME354" s="0"/>
      <c r="MF354" s="0"/>
      <c r="MG354" s="0"/>
      <c r="MH354" s="0"/>
      <c r="MI354" s="0"/>
      <c r="MJ354" s="0"/>
      <c r="MK354" s="0"/>
      <c r="ML354" s="0"/>
      <c r="MM354" s="0"/>
      <c r="MN354" s="0"/>
      <c r="MO354" s="0"/>
      <c r="MP354" s="0"/>
      <c r="MQ354" s="0"/>
      <c r="MR354" s="0"/>
      <c r="MS354" s="0"/>
      <c r="MT354" s="0"/>
      <c r="MU354" s="0"/>
      <c r="MV354" s="0"/>
      <c r="MW354" s="0"/>
      <c r="MX354" s="0"/>
      <c r="MY354" s="0"/>
      <c r="MZ354" s="0"/>
      <c r="NA354" s="0"/>
      <c r="NB354" s="0"/>
      <c r="NC354" s="0"/>
      <c r="ND354" s="0"/>
      <c r="NE354" s="0"/>
      <c r="NF354" s="0"/>
      <c r="NG354" s="0"/>
      <c r="NH354" s="0"/>
      <c r="NI354" s="0"/>
      <c r="NJ354" s="0"/>
      <c r="NK354" s="0"/>
      <c r="NL354" s="0"/>
      <c r="NM354" s="0"/>
      <c r="NN354" s="0"/>
      <c r="NO354" s="0"/>
      <c r="NP354" s="0"/>
      <c r="NQ354" s="0"/>
      <c r="NR354" s="0"/>
      <c r="NS354" s="0"/>
      <c r="NT354" s="0"/>
      <c r="NU354" s="0"/>
      <c r="NV354" s="0"/>
      <c r="NW354" s="0"/>
      <c r="NX354" s="0"/>
      <c r="NY354" s="0"/>
      <c r="NZ354" s="0"/>
      <c r="OA354" s="0"/>
      <c r="OB354" s="0"/>
      <c r="OC354" s="0"/>
      <c r="OD354" s="0"/>
      <c r="OE354" s="0"/>
      <c r="OF354" s="0"/>
      <c r="OG354" s="0"/>
      <c r="OH354" s="0"/>
      <c r="OI354" s="0"/>
      <c r="OJ354" s="0"/>
      <c r="OK354" s="0"/>
      <c r="OL354" s="0"/>
      <c r="OM354" s="0"/>
      <c r="ON354" s="0"/>
      <c r="OO354" s="0"/>
      <c r="OP354" s="0"/>
      <c r="OQ354" s="0"/>
      <c r="OR354" s="0"/>
      <c r="OS354" s="0"/>
      <c r="OT354" s="0"/>
      <c r="OU354" s="0"/>
      <c r="OV354" s="0"/>
      <c r="OW354" s="0"/>
      <c r="OX354" s="0"/>
      <c r="OY354" s="0"/>
      <c r="OZ354" s="0"/>
      <c r="PA354" s="0"/>
      <c r="PB354" s="0"/>
      <c r="PC354" s="0"/>
      <c r="PD354" s="0"/>
      <c r="PE354" s="0"/>
      <c r="PF354" s="0"/>
      <c r="PG354" s="0"/>
      <c r="PH354" s="0"/>
      <c r="PI354" s="0"/>
      <c r="PJ354" s="0"/>
      <c r="PK354" s="0"/>
      <c r="PL354" s="0"/>
      <c r="PM354" s="0"/>
      <c r="PN354" s="0"/>
      <c r="PO354" s="0"/>
      <c r="PP354" s="0"/>
      <c r="PQ354" s="0"/>
      <c r="PR354" s="0"/>
      <c r="PS354" s="0"/>
      <c r="PT354" s="0"/>
      <c r="PU354" s="0"/>
      <c r="PV354" s="0"/>
      <c r="PW354" s="0"/>
      <c r="PX354" s="0"/>
      <c r="PY354" s="0"/>
      <c r="PZ354" s="0"/>
      <c r="QA354" s="0"/>
      <c r="QB354" s="0"/>
      <c r="QC354" s="0"/>
      <c r="QD354" s="0"/>
      <c r="QE354" s="0"/>
      <c r="QF354" s="0"/>
      <c r="QG354" s="0"/>
      <c r="QH354" s="0"/>
      <c r="QI354" s="0"/>
      <c r="QJ354" s="0"/>
      <c r="QK354" s="0"/>
      <c r="QL354" s="0"/>
      <c r="QM354" s="0"/>
      <c r="QN354" s="0"/>
      <c r="QO354" s="0"/>
      <c r="QP354" s="0"/>
      <c r="QQ354" s="0"/>
      <c r="QR354" s="0"/>
      <c r="QS354" s="0"/>
      <c r="QT354" s="0"/>
      <c r="QU354" s="0"/>
      <c r="QV354" s="0"/>
      <c r="QW354" s="0"/>
      <c r="QX354" s="0"/>
      <c r="QY354" s="0"/>
      <c r="QZ354" s="0"/>
      <c r="RA354" s="0"/>
      <c r="RB354" s="0"/>
      <c r="RC354" s="0"/>
      <c r="RD354" s="0"/>
      <c r="RE354" s="0"/>
      <c r="RF354" s="0"/>
      <c r="RG354" s="0"/>
      <c r="RH354" s="0"/>
      <c r="RI354" s="0"/>
      <c r="RJ354" s="0"/>
      <c r="RK354" s="0"/>
      <c r="RL354" s="0"/>
      <c r="RM354" s="0"/>
      <c r="RN354" s="0"/>
      <c r="RO354" s="0"/>
      <c r="RP354" s="0"/>
      <c r="RQ354" s="0"/>
      <c r="RR354" s="0"/>
      <c r="RS354" s="0"/>
      <c r="RT354" s="0"/>
      <c r="RU354" s="0"/>
      <c r="RV354" s="0"/>
      <c r="RW354" s="0"/>
      <c r="RX354" s="0"/>
      <c r="RY354" s="0"/>
      <c r="RZ354" s="0"/>
      <c r="SA354" s="0"/>
      <c r="SB354" s="0"/>
      <c r="SC354" s="0"/>
      <c r="SD354" s="0"/>
      <c r="SE354" s="0"/>
      <c r="SF354" s="0"/>
      <c r="SG354" s="0"/>
      <c r="SH354" s="0"/>
      <c r="SI354" s="0"/>
      <c r="SJ354" s="0"/>
      <c r="SK354" s="0"/>
      <c r="SL354" s="0"/>
      <c r="SM354" s="0"/>
      <c r="SN354" s="0"/>
      <c r="SO354" s="0"/>
      <c r="SP354" s="0"/>
      <c r="SQ354" s="0"/>
      <c r="SR354" s="0"/>
      <c r="SS354" s="0"/>
      <c r="ST354" s="0"/>
      <c r="SU354" s="0"/>
      <c r="SV354" s="0"/>
      <c r="SW354" s="0"/>
      <c r="SX354" s="0"/>
      <c r="SY354" s="0"/>
      <c r="SZ354" s="0"/>
      <c r="TA354" s="0"/>
      <c r="TB354" s="0"/>
      <c r="TC354" s="0"/>
      <c r="TD354" s="0"/>
      <c r="TE354" s="0"/>
      <c r="TF354" s="0"/>
      <c r="TG354" s="0"/>
      <c r="TH354" s="0"/>
      <c r="TI354" s="0"/>
      <c r="TJ354" s="0"/>
      <c r="TK354" s="0"/>
      <c r="TL354" s="0"/>
      <c r="TM354" s="0"/>
      <c r="TN354" s="0"/>
      <c r="TO354" s="0"/>
      <c r="TP354" s="0"/>
      <c r="TQ354" s="0"/>
      <c r="TR354" s="0"/>
      <c r="TS354" s="0"/>
      <c r="TT354" s="0"/>
      <c r="TU354" s="0"/>
      <c r="TV354" s="0"/>
      <c r="TW354" s="0"/>
      <c r="TX354" s="0"/>
      <c r="TY354" s="0"/>
      <c r="TZ354" s="0"/>
      <c r="UA354" s="0"/>
      <c r="UB354" s="0"/>
      <c r="UC354" s="0"/>
      <c r="UD354" s="0"/>
      <c r="UE354" s="0"/>
      <c r="UF354" s="0"/>
      <c r="UG354" s="0"/>
      <c r="UH354" s="0"/>
      <c r="UI354" s="0"/>
      <c r="UJ354" s="0"/>
      <c r="UK354" s="0"/>
      <c r="UL354" s="0"/>
      <c r="UM354" s="0"/>
      <c r="UN354" s="0"/>
      <c r="UO354" s="0"/>
      <c r="UP354" s="0"/>
      <c r="UQ354" s="0"/>
      <c r="UR354" s="0"/>
      <c r="US354" s="0"/>
      <c r="UT354" s="0"/>
      <c r="UU354" s="0"/>
      <c r="UV354" s="0"/>
      <c r="UW354" s="0"/>
      <c r="UX354" s="0"/>
      <c r="UY354" s="0"/>
      <c r="UZ354" s="0"/>
      <c r="VA354" s="0"/>
      <c r="VB354" s="0"/>
      <c r="VC354" s="0"/>
      <c r="VD354" s="0"/>
      <c r="VE354" s="0"/>
      <c r="VF354" s="0"/>
      <c r="VG354" s="0"/>
      <c r="VH354" s="0"/>
      <c r="VI354" s="0"/>
      <c r="VJ354" s="0"/>
      <c r="VK354" s="0"/>
      <c r="VL354" s="0"/>
      <c r="VM354" s="0"/>
      <c r="VN354" s="0"/>
      <c r="VO354" s="0"/>
      <c r="VP354" s="0"/>
      <c r="VQ354" s="0"/>
      <c r="VR354" s="0"/>
      <c r="VS354" s="0"/>
      <c r="VT354" s="0"/>
      <c r="VU354" s="0"/>
      <c r="VV354" s="0"/>
      <c r="VW354" s="0"/>
      <c r="VX354" s="0"/>
      <c r="VY354" s="0"/>
      <c r="VZ354" s="0"/>
      <c r="WA354" s="0"/>
      <c r="WB354" s="0"/>
      <c r="WC354" s="0"/>
      <c r="WD354" s="0"/>
      <c r="WE354" s="0"/>
      <c r="WF354" s="0"/>
      <c r="WG354" s="0"/>
      <c r="WH354" s="0"/>
      <c r="WI354" s="0"/>
      <c r="WJ354" s="0"/>
      <c r="WK354" s="0"/>
      <c r="WL354" s="0"/>
      <c r="WM354" s="0"/>
      <c r="WN354" s="0"/>
      <c r="WO354" s="0"/>
      <c r="WP354" s="0"/>
      <c r="WQ354" s="0"/>
      <c r="WR354" s="0"/>
      <c r="WS354" s="0"/>
      <c r="WT354" s="0"/>
      <c r="WU354" s="0"/>
      <c r="WV354" s="0"/>
      <c r="WW354" s="0"/>
      <c r="WX354" s="0"/>
      <c r="WY354" s="0"/>
      <c r="WZ354" s="0"/>
      <c r="XA354" s="0"/>
      <c r="XB354" s="0"/>
      <c r="XC354" s="0"/>
      <c r="XD354" s="0"/>
      <c r="XE354" s="0"/>
      <c r="XF354" s="0"/>
      <c r="XG354" s="0"/>
      <c r="XH354" s="0"/>
      <c r="XI354" s="0"/>
      <c r="XJ354" s="0"/>
      <c r="XK354" s="0"/>
      <c r="XL354" s="0"/>
      <c r="XM354" s="0"/>
      <c r="XN354" s="0"/>
      <c r="XO354" s="0"/>
      <c r="XP354" s="0"/>
      <c r="XQ354" s="0"/>
      <c r="XR354" s="0"/>
      <c r="XS354" s="0"/>
      <c r="XT354" s="0"/>
      <c r="XU354" s="0"/>
      <c r="XV354" s="0"/>
      <c r="XW354" s="0"/>
      <c r="XX354" s="0"/>
      <c r="XY354" s="0"/>
      <c r="XZ354" s="0"/>
      <c r="YA354" s="0"/>
      <c r="YB354" s="0"/>
      <c r="YC354" s="0"/>
      <c r="YD354" s="0"/>
      <c r="YE354" s="0"/>
      <c r="YF354" s="0"/>
      <c r="YG354" s="0"/>
      <c r="YH354" s="0"/>
      <c r="YI354" s="0"/>
      <c r="YJ354" s="0"/>
      <c r="YK354" s="0"/>
      <c r="YL354" s="0"/>
      <c r="YM354" s="0"/>
      <c r="YN354" s="0"/>
      <c r="YO354" s="0"/>
      <c r="YP354" s="0"/>
      <c r="YQ354" s="0"/>
      <c r="YR354" s="0"/>
      <c r="YS354" s="0"/>
      <c r="YT354" s="0"/>
      <c r="YU354" s="0"/>
      <c r="YV354" s="0"/>
      <c r="YW354" s="0"/>
      <c r="YX354" s="0"/>
      <c r="YY354" s="0"/>
      <c r="YZ354" s="0"/>
      <c r="ZA354" s="0"/>
      <c r="ZB354" s="0"/>
      <c r="ZC354" s="0"/>
      <c r="ZD354" s="0"/>
      <c r="ZE354" s="0"/>
      <c r="ZF354" s="0"/>
      <c r="ZG354" s="0"/>
      <c r="ZH354" s="0"/>
      <c r="ZI354" s="0"/>
      <c r="ZJ354" s="0"/>
      <c r="ZK354" s="0"/>
      <c r="ZL354" s="0"/>
      <c r="ZM354" s="0"/>
      <c r="ZN354" s="0"/>
      <c r="ZO354" s="0"/>
      <c r="ZP354" s="0"/>
      <c r="ZQ354" s="0"/>
      <c r="ZR354" s="0"/>
      <c r="ZS354" s="0"/>
      <c r="ZT354" s="0"/>
      <c r="ZU354" s="0"/>
      <c r="ZV354" s="0"/>
      <c r="ZW354" s="0"/>
      <c r="ZX354" s="0"/>
      <c r="ZY354" s="0"/>
      <c r="ZZ354" s="0"/>
      <c r="AAA354" s="0"/>
      <c r="AAB354" s="0"/>
      <c r="AAC354" s="0"/>
      <c r="AAD354" s="0"/>
      <c r="AAE354" s="0"/>
      <c r="AAF354" s="0"/>
      <c r="AAG354" s="0"/>
      <c r="AAH354" s="0"/>
      <c r="AAI354" s="0"/>
      <c r="AAJ354" s="0"/>
      <c r="AAK354" s="0"/>
      <c r="AAL354" s="0"/>
      <c r="AAM354" s="0"/>
      <c r="AAN354" s="0"/>
      <c r="AAO354" s="0"/>
      <c r="AAP354" s="0"/>
      <c r="AAQ354" s="0"/>
      <c r="AAR354" s="0"/>
      <c r="AAS354" s="0"/>
      <c r="AAT354" s="0"/>
      <c r="AAU354" s="0"/>
      <c r="AAV354" s="0"/>
      <c r="AAW354" s="0"/>
      <c r="AAX354" s="0"/>
      <c r="AAY354" s="0"/>
      <c r="AAZ354" s="0"/>
      <c r="ABA354" s="0"/>
      <c r="ABB354" s="0"/>
      <c r="ABC354" s="0"/>
      <c r="ABD354" s="0"/>
      <c r="ABE354" s="0"/>
      <c r="ABF354" s="0"/>
      <c r="ABG354" s="0"/>
      <c r="ABH354" s="0"/>
      <c r="ABI354" s="0"/>
      <c r="ABJ354" s="0"/>
      <c r="ABK354" s="0"/>
      <c r="ABL354" s="0"/>
      <c r="ABM354" s="0"/>
      <c r="ABN354" s="0"/>
      <c r="ABO354" s="0"/>
      <c r="ABP354" s="0"/>
      <c r="ABQ354" s="0"/>
      <c r="ABR354" s="0"/>
      <c r="ABS354" s="0"/>
      <c r="ABT354" s="0"/>
      <c r="ABU354" s="0"/>
      <c r="ABV354" s="0"/>
      <c r="ABW354" s="0"/>
      <c r="ABX354" s="0"/>
      <c r="ABY354" s="0"/>
      <c r="ABZ354" s="0"/>
      <c r="ACA354" s="0"/>
      <c r="ACB354" s="0"/>
      <c r="ACC354" s="0"/>
      <c r="ACD354" s="0"/>
      <c r="ACE354" s="0"/>
      <c r="ACF354" s="0"/>
      <c r="ACG354" s="0"/>
      <c r="ACH354" s="0"/>
      <c r="ACI354" s="0"/>
      <c r="ACJ354" s="0"/>
      <c r="ACK354" s="0"/>
      <c r="ACL354" s="0"/>
      <c r="ACM354" s="0"/>
      <c r="ACN354" s="0"/>
      <c r="ACO354" s="0"/>
      <c r="ACP354" s="0"/>
      <c r="ACQ354" s="0"/>
      <c r="ACR354" s="0"/>
      <c r="ACS354" s="0"/>
      <c r="ACT354" s="0"/>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s="0"/>
      <c r="AHI354" s="0"/>
      <c r="AHJ354" s="0"/>
      <c r="AHK354" s="0"/>
      <c r="AHL354" s="0"/>
      <c r="AHM354" s="0"/>
      <c r="AHN354" s="0"/>
      <c r="AHO354" s="0"/>
      <c r="AHP354" s="0"/>
      <c r="AHQ354" s="0"/>
      <c r="AHR354" s="0"/>
      <c r="AHS354" s="0"/>
      <c r="AHT354" s="0"/>
      <c r="AHU354" s="0"/>
      <c r="AHV354" s="0"/>
      <c r="AHW354" s="0"/>
      <c r="AHX354" s="0"/>
      <c r="AHY354" s="0"/>
      <c r="AHZ354" s="0"/>
      <c r="AIA354" s="0"/>
      <c r="AIB354" s="0"/>
      <c r="AIC354" s="0"/>
      <c r="AID354" s="0"/>
      <c r="AIE354" s="0"/>
      <c r="AIF354" s="0"/>
      <c r="AIG354" s="0"/>
      <c r="AIH354" s="0"/>
      <c r="AII354" s="0"/>
      <c r="AIJ354" s="0"/>
      <c r="AIK354" s="0"/>
      <c r="AIL354" s="0"/>
      <c r="AIM354" s="0"/>
      <c r="AIN354" s="0"/>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c r="AMJ354" s="0"/>
    </row>
    <row r="355" customFormat="false" ht="26.25" hidden="false" customHeight="false" outlineLevel="0" collapsed="false">
      <c r="A355" s="109" t="s">
        <v>1437</v>
      </c>
      <c r="B355" s="0"/>
      <c r="C355" s="0"/>
      <c r="D355" s="0"/>
      <c r="E355" s="0"/>
      <c r="F355" s="0"/>
      <c r="G355" s="110" t="n">
        <v>1.0206</v>
      </c>
      <c r="H355" s="0"/>
      <c r="I355" s="110" t="n">
        <v>1.0835</v>
      </c>
      <c r="J355" s="0"/>
      <c r="K355" s="0"/>
      <c r="L355" s="0"/>
      <c r="M355" s="0"/>
      <c r="N355" s="0"/>
      <c r="O355" s="0"/>
      <c r="P355" s="0"/>
      <c r="Q355" s="0"/>
      <c r="R355" s="0"/>
      <c r="S355" s="0"/>
      <c r="T355" s="0"/>
      <c r="U355" s="0"/>
      <c r="V355" s="0"/>
      <c r="W355" s="0"/>
      <c r="X355" s="0"/>
      <c r="Y355" s="0"/>
      <c r="Z355" s="0"/>
      <c r="AA355" s="0"/>
      <c r="AB355" s="0"/>
      <c r="AC355" s="0"/>
      <c r="AD355" s="0"/>
      <c r="AE355" s="0"/>
      <c r="AF355" s="0"/>
      <c r="AG355" s="0"/>
      <c r="AH355" s="0"/>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c r="BI355" s="0"/>
      <c r="BJ355" s="0"/>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c r="IW355" s="0"/>
      <c r="IX355" s="0"/>
      <c r="IY355" s="0"/>
      <c r="IZ355" s="0"/>
      <c r="JA355" s="0"/>
      <c r="JB355" s="0"/>
      <c r="JC355" s="0"/>
      <c r="JD355" s="0"/>
      <c r="JE355" s="0"/>
      <c r="JF355" s="0"/>
      <c r="JG355" s="0"/>
      <c r="JH355" s="0"/>
      <c r="JI355" s="0"/>
      <c r="JJ355" s="0"/>
      <c r="JK355" s="0"/>
      <c r="JL355" s="0"/>
      <c r="JM355" s="0"/>
      <c r="JN355" s="0"/>
      <c r="JO355" s="0"/>
      <c r="JP355" s="0"/>
      <c r="JQ355" s="0"/>
      <c r="JR355" s="0"/>
      <c r="JS355" s="0"/>
      <c r="JT355" s="0"/>
      <c r="JU355" s="0"/>
      <c r="JV355" s="0"/>
      <c r="JW355" s="0"/>
      <c r="JX355" s="0"/>
      <c r="JY355" s="0"/>
      <c r="JZ355" s="0"/>
      <c r="KA355" s="0"/>
      <c r="KB355" s="0"/>
      <c r="KC355" s="0"/>
      <c r="KD355" s="0"/>
      <c r="KE355" s="0"/>
      <c r="KF355" s="0"/>
      <c r="KG355" s="0"/>
      <c r="KH355" s="0"/>
      <c r="KI355" s="0"/>
      <c r="KJ355" s="0"/>
      <c r="KK355" s="0"/>
      <c r="KL355" s="0"/>
      <c r="KM355" s="0"/>
      <c r="KN355" s="0"/>
      <c r="KO355" s="0"/>
      <c r="KP355" s="0"/>
      <c r="KQ355" s="0"/>
      <c r="KR355" s="0"/>
      <c r="KS355" s="0"/>
      <c r="KT355" s="0"/>
      <c r="KU355" s="0"/>
      <c r="KV355" s="0"/>
      <c r="KW355" s="0"/>
      <c r="KX355" s="0"/>
      <c r="KY355" s="0"/>
      <c r="KZ355" s="0"/>
      <c r="LA355" s="0"/>
      <c r="LB355" s="0"/>
      <c r="LC355" s="0"/>
      <c r="LD355" s="0"/>
      <c r="LE355" s="0"/>
      <c r="LF355" s="0"/>
      <c r="LG355" s="0"/>
      <c r="LH355" s="0"/>
      <c r="LI355" s="0"/>
      <c r="LJ355" s="0"/>
      <c r="LK355" s="0"/>
      <c r="LL355" s="0"/>
      <c r="LM355" s="0"/>
      <c r="LN355" s="0"/>
      <c r="LO355" s="0"/>
      <c r="LP355" s="0"/>
      <c r="LQ355" s="0"/>
      <c r="LR355" s="0"/>
      <c r="LS355" s="0"/>
      <c r="LT355" s="0"/>
      <c r="LU355" s="0"/>
      <c r="LV355" s="0"/>
      <c r="LW355" s="0"/>
      <c r="LX355" s="0"/>
      <c r="LY355" s="0"/>
      <c r="LZ355" s="0"/>
      <c r="MA355" s="0"/>
      <c r="MB355" s="0"/>
      <c r="MC355" s="0"/>
      <c r="MD355" s="0"/>
      <c r="ME355" s="0"/>
      <c r="MF355" s="0"/>
      <c r="MG355" s="0"/>
      <c r="MH355" s="0"/>
      <c r="MI355" s="0"/>
      <c r="MJ355" s="0"/>
      <c r="MK355" s="0"/>
      <c r="ML355" s="0"/>
      <c r="MM355" s="0"/>
      <c r="MN355" s="0"/>
      <c r="MO355" s="0"/>
      <c r="MP355" s="0"/>
      <c r="MQ355" s="0"/>
      <c r="MR355" s="0"/>
      <c r="MS355" s="0"/>
      <c r="MT355" s="0"/>
      <c r="MU355" s="0"/>
      <c r="MV355" s="0"/>
      <c r="MW355" s="0"/>
      <c r="MX355" s="0"/>
      <c r="MY355" s="0"/>
      <c r="MZ355" s="0"/>
      <c r="NA355" s="0"/>
      <c r="NB355" s="0"/>
      <c r="NC355" s="0"/>
      <c r="ND355" s="0"/>
      <c r="NE355" s="0"/>
      <c r="NF355" s="0"/>
      <c r="NG355" s="0"/>
      <c r="NH355" s="0"/>
      <c r="NI355" s="0"/>
      <c r="NJ355" s="0"/>
      <c r="NK355" s="0"/>
      <c r="NL355" s="0"/>
      <c r="NM355" s="0"/>
      <c r="NN355" s="0"/>
      <c r="NO355" s="0"/>
      <c r="NP355" s="0"/>
      <c r="NQ355" s="0"/>
      <c r="NR355" s="0"/>
      <c r="NS355" s="0"/>
      <c r="NT355" s="0"/>
      <c r="NU355" s="0"/>
      <c r="NV355" s="0"/>
      <c r="NW355" s="0"/>
      <c r="NX355" s="0"/>
      <c r="NY355" s="0"/>
      <c r="NZ355" s="0"/>
      <c r="OA355" s="0"/>
      <c r="OB355" s="0"/>
      <c r="OC355" s="0"/>
      <c r="OD355" s="0"/>
      <c r="OE355" s="0"/>
      <c r="OF355" s="0"/>
      <c r="OG355" s="0"/>
      <c r="OH355" s="0"/>
      <c r="OI355" s="0"/>
      <c r="OJ355" s="0"/>
      <c r="OK355" s="0"/>
      <c r="OL355" s="0"/>
      <c r="OM355" s="0"/>
      <c r="ON355" s="0"/>
      <c r="OO355" s="0"/>
      <c r="OP355" s="0"/>
      <c r="OQ355" s="0"/>
      <c r="OR355" s="0"/>
      <c r="OS355" s="0"/>
      <c r="OT355" s="0"/>
      <c r="OU355" s="0"/>
      <c r="OV355" s="0"/>
      <c r="OW355" s="0"/>
      <c r="OX355" s="0"/>
      <c r="OY355" s="0"/>
      <c r="OZ355" s="0"/>
      <c r="PA355" s="0"/>
      <c r="PB355" s="0"/>
      <c r="PC355" s="0"/>
      <c r="PD355" s="0"/>
      <c r="PE355" s="0"/>
      <c r="PF355" s="0"/>
      <c r="PG355" s="0"/>
      <c r="PH355" s="0"/>
      <c r="PI355" s="0"/>
      <c r="PJ355" s="0"/>
      <c r="PK355" s="0"/>
      <c r="PL355" s="0"/>
      <c r="PM355" s="0"/>
      <c r="PN355" s="0"/>
      <c r="PO355" s="0"/>
      <c r="PP355" s="0"/>
      <c r="PQ355" s="0"/>
      <c r="PR355" s="0"/>
      <c r="PS355" s="0"/>
      <c r="PT355" s="0"/>
      <c r="PU355" s="0"/>
      <c r="PV355" s="0"/>
      <c r="PW355" s="0"/>
      <c r="PX355" s="0"/>
      <c r="PY355" s="0"/>
      <c r="PZ355" s="0"/>
      <c r="QA355" s="0"/>
      <c r="QB355" s="0"/>
      <c r="QC355" s="0"/>
      <c r="QD355" s="0"/>
      <c r="QE355" s="0"/>
      <c r="QF355" s="0"/>
      <c r="QG355" s="0"/>
      <c r="QH355" s="0"/>
      <c r="QI355" s="0"/>
      <c r="QJ355" s="0"/>
      <c r="QK355" s="0"/>
      <c r="QL355" s="0"/>
      <c r="QM355" s="0"/>
      <c r="QN355" s="0"/>
      <c r="QO355" s="0"/>
      <c r="QP355" s="0"/>
      <c r="QQ355" s="0"/>
      <c r="QR355" s="0"/>
      <c r="QS355" s="0"/>
      <c r="QT355" s="0"/>
      <c r="QU355" s="0"/>
      <c r="QV355" s="0"/>
      <c r="QW355" s="0"/>
      <c r="QX355" s="0"/>
      <c r="QY355" s="0"/>
      <c r="QZ355" s="0"/>
      <c r="RA355" s="0"/>
      <c r="RB355" s="0"/>
      <c r="RC355" s="0"/>
      <c r="RD355" s="0"/>
      <c r="RE355" s="0"/>
      <c r="RF355" s="0"/>
      <c r="RG355" s="0"/>
      <c r="RH355" s="0"/>
      <c r="RI355" s="0"/>
      <c r="RJ355" s="0"/>
      <c r="RK355" s="0"/>
      <c r="RL355" s="0"/>
      <c r="RM355" s="0"/>
      <c r="RN355" s="0"/>
      <c r="RO355" s="0"/>
      <c r="RP355" s="0"/>
      <c r="RQ355" s="0"/>
      <c r="RR355" s="0"/>
      <c r="RS355" s="0"/>
      <c r="RT355" s="0"/>
      <c r="RU355" s="0"/>
      <c r="RV355" s="0"/>
      <c r="RW355" s="0"/>
      <c r="RX355" s="0"/>
      <c r="RY355" s="0"/>
      <c r="RZ355" s="0"/>
      <c r="SA355" s="0"/>
      <c r="SB355" s="0"/>
      <c r="SC355" s="0"/>
      <c r="SD355" s="0"/>
      <c r="SE355" s="0"/>
      <c r="SF355" s="0"/>
      <c r="SG355" s="0"/>
      <c r="SH355" s="0"/>
      <c r="SI355" s="0"/>
      <c r="SJ355" s="0"/>
      <c r="SK355" s="0"/>
      <c r="SL355" s="0"/>
      <c r="SM355" s="0"/>
      <c r="SN355" s="0"/>
      <c r="SO355" s="0"/>
      <c r="SP355" s="0"/>
      <c r="SQ355" s="0"/>
      <c r="SR355" s="0"/>
      <c r="SS355" s="0"/>
      <c r="ST355" s="0"/>
      <c r="SU355" s="0"/>
      <c r="SV355" s="0"/>
      <c r="SW355" s="0"/>
      <c r="SX355" s="0"/>
      <c r="SY355" s="0"/>
      <c r="SZ355" s="0"/>
      <c r="TA355" s="0"/>
      <c r="TB355" s="0"/>
      <c r="TC355" s="0"/>
      <c r="TD355" s="0"/>
      <c r="TE355" s="0"/>
      <c r="TF355" s="0"/>
      <c r="TG355" s="0"/>
      <c r="TH355" s="0"/>
      <c r="TI355" s="0"/>
      <c r="TJ355" s="0"/>
      <c r="TK355" s="0"/>
      <c r="TL355" s="0"/>
      <c r="TM355" s="0"/>
      <c r="TN355" s="0"/>
      <c r="TO355" s="0"/>
      <c r="TP355" s="0"/>
      <c r="TQ355" s="0"/>
      <c r="TR355" s="0"/>
      <c r="TS355" s="0"/>
      <c r="TT355" s="0"/>
      <c r="TU355" s="0"/>
      <c r="TV355" s="0"/>
      <c r="TW355" s="0"/>
      <c r="TX355" s="0"/>
      <c r="TY355" s="0"/>
      <c r="TZ355" s="0"/>
      <c r="UA355" s="0"/>
      <c r="UB355" s="0"/>
      <c r="UC355" s="0"/>
      <c r="UD355" s="0"/>
      <c r="UE355" s="0"/>
      <c r="UF355" s="0"/>
      <c r="UG355" s="0"/>
      <c r="UH355" s="0"/>
      <c r="UI355" s="0"/>
      <c r="UJ355" s="0"/>
      <c r="UK355" s="0"/>
      <c r="UL355" s="0"/>
      <c r="UM355" s="0"/>
      <c r="UN355" s="0"/>
      <c r="UO355" s="0"/>
      <c r="UP355" s="0"/>
      <c r="UQ355" s="0"/>
      <c r="UR355" s="0"/>
      <c r="US355" s="0"/>
      <c r="UT355" s="0"/>
      <c r="UU355" s="0"/>
      <c r="UV355" s="0"/>
      <c r="UW355" s="0"/>
      <c r="UX355" s="0"/>
      <c r="UY355" s="0"/>
      <c r="UZ355" s="0"/>
      <c r="VA355" s="0"/>
      <c r="VB355" s="0"/>
      <c r="VC355" s="0"/>
      <c r="VD355" s="0"/>
      <c r="VE355" s="0"/>
      <c r="VF355" s="0"/>
      <c r="VG355" s="0"/>
      <c r="VH355" s="0"/>
      <c r="VI355" s="0"/>
      <c r="VJ355" s="0"/>
      <c r="VK355" s="0"/>
      <c r="VL355" s="0"/>
      <c r="VM355" s="0"/>
      <c r="VN355" s="0"/>
      <c r="VO355" s="0"/>
      <c r="VP355" s="0"/>
      <c r="VQ355" s="0"/>
      <c r="VR355" s="0"/>
      <c r="VS355" s="0"/>
      <c r="VT355" s="0"/>
      <c r="VU355" s="0"/>
      <c r="VV355" s="0"/>
      <c r="VW355" s="0"/>
      <c r="VX355" s="0"/>
      <c r="VY355" s="0"/>
      <c r="VZ355" s="0"/>
      <c r="WA355" s="0"/>
      <c r="WB355" s="0"/>
      <c r="WC355" s="0"/>
      <c r="WD355" s="0"/>
      <c r="WE355" s="0"/>
      <c r="WF355" s="0"/>
      <c r="WG355" s="0"/>
      <c r="WH355" s="0"/>
      <c r="WI355" s="0"/>
      <c r="WJ355" s="0"/>
      <c r="WK355" s="0"/>
      <c r="WL355" s="0"/>
      <c r="WM355" s="0"/>
      <c r="WN355" s="0"/>
      <c r="WO355" s="0"/>
      <c r="WP355" s="0"/>
      <c r="WQ355" s="0"/>
      <c r="WR355" s="0"/>
      <c r="WS355" s="0"/>
      <c r="WT355" s="0"/>
      <c r="WU355" s="0"/>
      <c r="WV355" s="0"/>
      <c r="WW355" s="0"/>
      <c r="WX355" s="0"/>
      <c r="WY355" s="0"/>
      <c r="WZ355" s="0"/>
      <c r="XA355" s="0"/>
      <c r="XB355" s="0"/>
      <c r="XC355" s="0"/>
      <c r="XD355" s="0"/>
      <c r="XE355" s="0"/>
      <c r="XF355" s="0"/>
      <c r="XG355" s="0"/>
      <c r="XH355" s="0"/>
      <c r="XI355" s="0"/>
      <c r="XJ355" s="0"/>
      <c r="XK355" s="0"/>
      <c r="XL355" s="0"/>
      <c r="XM355" s="0"/>
      <c r="XN355" s="0"/>
      <c r="XO355" s="0"/>
      <c r="XP355" s="0"/>
      <c r="XQ355" s="0"/>
      <c r="XR355" s="0"/>
      <c r="XS355" s="0"/>
      <c r="XT355" s="0"/>
      <c r="XU355" s="0"/>
      <c r="XV355" s="0"/>
      <c r="XW355" s="0"/>
      <c r="XX355" s="0"/>
      <c r="XY355" s="0"/>
      <c r="XZ355" s="0"/>
      <c r="YA355" s="0"/>
      <c r="YB355" s="0"/>
      <c r="YC355" s="0"/>
      <c r="YD355" s="0"/>
      <c r="YE355" s="0"/>
      <c r="YF355" s="0"/>
      <c r="YG355" s="0"/>
      <c r="YH355" s="0"/>
      <c r="YI355" s="0"/>
      <c r="YJ355" s="0"/>
      <c r="YK355" s="0"/>
      <c r="YL355" s="0"/>
      <c r="YM355" s="0"/>
      <c r="YN355" s="0"/>
      <c r="YO355" s="0"/>
      <c r="YP355" s="0"/>
      <c r="YQ355" s="0"/>
      <c r="YR355" s="0"/>
      <c r="YS355" s="0"/>
      <c r="YT355" s="0"/>
      <c r="YU355" s="0"/>
      <c r="YV355" s="0"/>
      <c r="YW355" s="0"/>
      <c r="YX355" s="0"/>
      <c r="YY355" s="0"/>
      <c r="YZ355" s="0"/>
      <c r="ZA355" s="0"/>
      <c r="ZB355" s="0"/>
      <c r="ZC355" s="0"/>
      <c r="ZD355" s="0"/>
      <c r="ZE355" s="0"/>
      <c r="ZF355" s="0"/>
      <c r="ZG355" s="0"/>
      <c r="ZH355" s="0"/>
      <c r="ZI355" s="0"/>
      <c r="ZJ355" s="0"/>
      <c r="ZK355" s="0"/>
      <c r="ZL355" s="0"/>
      <c r="ZM355" s="0"/>
      <c r="ZN355" s="0"/>
      <c r="ZO355" s="0"/>
      <c r="ZP355" s="0"/>
      <c r="ZQ355" s="0"/>
      <c r="ZR355" s="0"/>
      <c r="ZS355" s="0"/>
      <c r="ZT355" s="0"/>
      <c r="ZU355" s="0"/>
      <c r="ZV355" s="0"/>
      <c r="ZW355" s="0"/>
      <c r="ZX355" s="0"/>
      <c r="ZY355" s="0"/>
      <c r="ZZ355" s="0"/>
      <c r="AAA355" s="0"/>
      <c r="AAB355" s="0"/>
      <c r="AAC355" s="0"/>
      <c r="AAD355" s="0"/>
      <c r="AAE355" s="0"/>
      <c r="AAF355" s="0"/>
      <c r="AAG355" s="0"/>
      <c r="AAH355" s="0"/>
      <c r="AAI355" s="0"/>
      <c r="AAJ355" s="0"/>
      <c r="AAK355" s="0"/>
      <c r="AAL355" s="0"/>
      <c r="AAM355" s="0"/>
      <c r="AAN355" s="0"/>
      <c r="AAO355" s="0"/>
      <c r="AAP355" s="0"/>
      <c r="AAQ355" s="0"/>
      <c r="AAR355" s="0"/>
      <c r="AAS355" s="0"/>
      <c r="AAT355" s="0"/>
      <c r="AAU355" s="0"/>
      <c r="AAV355" s="0"/>
      <c r="AAW355" s="0"/>
      <c r="AAX355" s="0"/>
      <c r="AAY355" s="0"/>
      <c r="AAZ355" s="0"/>
      <c r="ABA355" s="0"/>
      <c r="ABB355" s="0"/>
      <c r="ABC355" s="0"/>
      <c r="ABD355" s="0"/>
      <c r="ABE355" s="0"/>
      <c r="ABF355" s="0"/>
      <c r="ABG355" s="0"/>
      <c r="ABH355" s="0"/>
      <c r="ABI355" s="0"/>
      <c r="ABJ355" s="0"/>
      <c r="ABK355" s="0"/>
      <c r="ABL355" s="0"/>
      <c r="ABM355" s="0"/>
      <c r="ABN355" s="0"/>
      <c r="ABO355" s="0"/>
      <c r="ABP355" s="0"/>
      <c r="ABQ355" s="0"/>
      <c r="ABR355" s="0"/>
      <c r="ABS355" s="0"/>
      <c r="ABT355" s="0"/>
      <c r="ABU355" s="0"/>
      <c r="ABV355" s="0"/>
      <c r="ABW355" s="0"/>
      <c r="ABX355" s="0"/>
      <c r="ABY355" s="0"/>
      <c r="ABZ355" s="0"/>
      <c r="ACA355" s="0"/>
      <c r="ACB355" s="0"/>
      <c r="ACC355" s="0"/>
      <c r="ACD355" s="0"/>
      <c r="ACE355" s="0"/>
      <c r="ACF355" s="0"/>
      <c r="ACG355" s="0"/>
      <c r="ACH355" s="0"/>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s="0"/>
      <c r="AHI355" s="0"/>
      <c r="AHJ355" s="0"/>
      <c r="AHK355" s="0"/>
      <c r="AHL355" s="0"/>
      <c r="AHM355" s="0"/>
      <c r="AHN355" s="0"/>
      <c r="AHO355" s="0"/>
      <c r="AHP355" s="0"/>
      <c r="AHQ355" s="0"/>
      <c r="AHR355" s="0"/>
      <c r="AHS355" s="0"/>
      <c r="AHT355" s="0"/>
      <c r="AHU355" s="0"/>
      <c r="AHV355" s="0"/>
      <c r="AHW355" s="0"/>
      <c r="AHX355" s="0"/>
      <c r="AHY355" s="0"/>
      <c r="AHZ355" s="0"/>
      <c r="AIA355" s="0"/>
      <c r="AIB355" s="0"/>
      <c r="AIC355" s="0"/>
      <c r="AID355" s="0"/>
      <c r="AIE355" s="0"/>
      <c r="AIF355" s="0"/>
      <c r="AIG355" s="0"/>
      <c r="AIH355" s="0"/>
      <c r="AII355" s="0"/>
      <c r="AIJ355" s="0"/>
      <c r="AIK355" s="0"/>
      <c r="AIL355" s="0"/>
      <c r="AIM355" s="0"/>
      <c r="AIN355" s="0"/>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c r="AMJ355" s="0"/>
    </row>
    <row r="356" customFormat="false" ht="26.25" hidden="false" customHeight="false" outlineLevel="0" collapsed="false">
      <c r="A356" s="109" t="s">
        <v>1438</v>
      </c>
      <c r="B356" s="0"/>
      <c r="C356" s="0"/>
      <c r="D356" s="0"/>
      <c r="E356" s="0"/>
      <c r="F356" s="0"/>
      <c r="G356" s="110" t="n">
        <v>3.117</v>
      </c>
      <c r="H356" s="0"/>
      <c r="I356" s="110" t="n">
        <v>4.563</v>
      </c>
      <c r="J356" s="0"/>
      <c r="K356" s="0"/>
      <c r="L356" s="0"/>
      <c r="M356" s="0"/>
      <c r="N356" s="0"/>
      <c r="O356" s="0"/>
      <c r="P356" s="0"/>
      <c r="Q356" s="0"/>
      <c r="R356" s="0"/>
      <c r="S356" s="0"/>
      <c r="T356" s="0"/>
      <c r="U356" s="0"/>
      <c r="V356" s="0"/>
      <c r="W356" s="0"/>
      <c r="X356" s="0"/>
      <c r="Y356" s="0"/>
      <c r="Z356" s="0"/>
      <c r="AA356" s="0"/>
      <c r="AB356" s="0"/>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c r="RS356" s="0"/>
      <c r="RT356" s="0"/>
      <c r="RU356" s="0"/>
      <c r="RV356" s="0"/>
      <c r="RW356" s="0"/>
      <c r="RX356" s="0"/>
      <c r="RY356" s="0"/>
      <c r="RZ356" s="0"/>
      <c r="SA356" s="0"/>
      <c r="SB356" s="0"/>
      <c r="SC356" s="0"/>
      <c r="SD356" s="0"/>
      <c r="SE356" s="0"/>
      <c r="SF356" s="0"/>
      <c r="SG356" s="0"/>
      <c r="SH356" s="0"/>
      <c r="SI356" s="0"/>
      <c r="SJ356" s="0"/>
      <c r="SK356" s="0"/>
      <c r="SL356" s="0"/>
      <c r="SM356" s="0"/>
      <c r="SN356" s="0"/>
      <c r="SO356" s="0"/>
      <c r="SP356" s="0"/>
      <c r="SQ356" s="0"/>
      <c r="SR356" s="0"/>
      <c r="SS356" s="0"/>
      <c r="ST356" s="0"/>
      <c r="SU356" s="0"/>
      <c r="SV356" s="0"/>
      <c r="SW356" s="0"/>
      <c r="SX356" s="0"/>
      <c r="SY356" s="0"/>
      <c r="SZ356" s="0"/>
      <c r="TA356" s="0"/>
      <c r="TB356" s="0"/>
      <c r="TC356" s="0"/>
      <c r="TD356" s="0"/>
      <c r="TE356" s="0"/>
      <c r="TF356" s="0"/>
      <c r="TG356" s="0"/>
      <c r="TH356" s="0"/>
      <c r="TI356" s="0"/>
      <c r="TJ356" s="0"/>
      <c r="TK356" s="0"/>
      <c r="TL356" s="0"/>
      <c r="TM356" s="0"/>
      <c r="TN356" s="0"/>
      <c r="TO356" s="0"/>
      <c r="TP356" s="0"/>
      <c r="TQ356" s="0"/>
      <c r="TR356" s="0"/>
      <c r="TS356" s="0"/>
      <c r="TT356" s="0"/>
      <c r="TU356" s="0"/>
      <c r="TV356" s="0"/>
      <c r="TW356" s="0"/>
      <c r="TX356" s="0"/>
      <c r="TY356" s="0"/>
      <c r="TZ356" s="0"/>
      <c r="UA356" s="0"/>
      <c r="UB356" s="0"/>
      <c r="UC356" s="0"/>
      <c r="UD356" s="0"/>
      <c r="UE356" s="0"/>
      <c r="UF356" s="0"/>
      <c r="UG356" s="0"/>
      <c r="UH356" s="0"/>
      <c r="UI356" s="0"/>
      <c r="UJ356" s="0"/>
      <c r="UK356" s="0"/>
      <c r="UL356" s="0"/>
      <c r="UM356" s="0"/>
      <c r="UN356" s="0"/>
      <c r="UO356" s="0"/>
      <c r="UP356" s="0"/>
      <c r="UQ356" s="0"/>
      <c r="UR356" s="0"/>
      <c r="US356" s="0"/>
      <c r="UT356" s="0"/>
      <c r="UU356" s="0"/>
      <c r="UV356" s="0"/>
      <c r="UW356" s="0"/>
      <c r="UX356" s="0"/>
      <c r="UY356" s="0"/>
      <c r="UZ356" s="0"/>
      <c r="VA356" s="0"/>
      <c r="VB356" s="0"/>
      <c r="VC356" s="0"/>
      <c r="VD356" s="0"/>
      <c r="VE356" s="0"/>
      <c r="VF356" s="0"/>
      <c r="VG356" s="0"/>
      <c r="VH356" s="0"/>
      <c r="VI356" s="0"/>
      <c r="VJ356" s="0"/>
      <c r="VK356" s="0"/>
      <c r="VL356" s="0"/>
      <c r="VM356" s="0"/>
      <c r="VN356" s="0"/>
      <c r="VO356" s="0"/>
      <c r="VP356" s="0"/>
      <c r="VQ356" s="0"/>
      <c r="VR356" s="0"/>
      <c r="VS356" s="0"/>
      <c r="VT356" s="0"/>
      <c r="VU356" s="0"/>
      <c r="VV356" s="0"/>
      <c r="VW356" s="0"/>
      <c r="VX356" s="0"/>
      <c r="VY356" s="0"/>
      <c r="VZ356" s="0"/>
      <c r="WA356" s="0"/>
      <c r="WB356" s="0"/>
      <c r="WC356" s="0"/>
      <c r="WD356" s="0"/>
      <c r="WE356" s="0"/>
      <c r="WF356" s="0"/>
      <c r="WG356" s="0"/>
      <c r="WH356" s="0"/>
      <c r="WI356" s="0"/>
      <c r="WJ356" s="0"/>
      <c r="WK356" s="0"/>
      <c r="WL356" s="0"/>
      <c r="WM356" s="0"/>
      <c r="WN356" s="0"/>
      <c r="WO356" s="0"/>
      <c r="WP356" s="0"/>
      <c r="WQ356" s="0"/>
      <c r="WR356" s="0"/>
      <c r="WS356" s="0"/>
      <c r="WT356" s="0"/>
      <c r="WU356" s="0"/>
      <c r="WV356" s="0"/>
      <c r="WW356" s="0"/>
      <c r="WX356" s="0"/>
      <c r="WY356" s="0"/>
      <c r="WZ356" s="0"/>
      <c r="XA356" s="0"/>
      <c r="XB356" s="0"/>
      <c r="XC356" s="0"/>
      <c r="XD356" s="0"/>
      <c r="XE356" s="0"/>
      <c r="XF356" s="0"/>
      <c r="XG356" s="0"/>
      <c r="XH356" s="0"/>
      <c r="XI356" s="0"/>
      <c r="XJ356" s="0"/>
      <c r="XK356" s="0"/>
      <c r="XL356" s="0"/>
      <c r="XM356" s="0"/>
      <c r="XN356" s="0"/>
      <c r="XO356" s="0"/>
      <c r="XP356" s="0"/>
      <c r="XQ356" s="0"/>
      <c r="XR356" s="0"/>
      <c r="XS356" s="0"/>
      <c r="XT356" s="0"/>
      <c r="XU356" s="0"/>
      <c r="XV356" s="0"/>
      <c r="XW356" s="0"/>
      <c r="XX356" s="0"/>
      <c r="XY356" s="0"/>
      <c r="XZ356" s="0"/>
      <c r="YA356" s="0"/>
      <c r="YB356" s="0"/>
      <c r="YC356" s="0"/>
      <c r="YD356" s="0"/>
      <c r="YE356" s="0"/>
      <c r="YF356" s="0"/>
      <c r="YG356" s="0"/>
      <c r="YH356" s="0"/>
      <c r="YI356" s="0"/>
      <c r="YJ356" s="0"/>
      <c r="YK356" s="0"/>
      <c r="YL356" s="0"/>
      <c r="YM356" s="0"/>
      <c r="YN356" s="0"/>
      <c r="YO356" s="0"/>
      <c r="YP356" s="0"/>
      <c r="YQ356" s="0"/>
      <c r="YR356" s="0"/>
      <c r="YS356" s="0"/>
      <c r="YT356" s="0"/>
      <c r="YU356" s="0"/>
      <c r="YV356" s="0"/>
      <c r="YW356" s="0"/>
      <c r="YX356" s="0"/>
      <c r="YY356" s="0"/>
      <c r="YZ356" s="0"/>
      <c r="ZA356" s="0"/>
      <c r="ZB356" s="0"/>
      <c r="ZC356" s="0"/>
      <c r="ZD356" s="0"/>
      <c r="ZE356" s="0"/>
      <c r="ZF356" s="0"/>
      <c r="ZG356" s="0"/>
      <c r="ZH356" s="0"/>
      <c r="ZI356" s="0"/>
      <c r="ZJ356" s="0"/>
      <c r="ZK356" s="0"/>
      <c r="ZL356" s="0"/>
      <c r="ZM356" s="0"/>
      <c r="ZN356" s="0"/>
      <c r="ZO356" s="0"/>
      <c r="ZP356" s="0"/>
      <c r="ZQ356" s="0"/>
      <c r="ZR356" s="0"/>
      <c r="ZS356" s="0"/>
      <c r="ZT356" s="0"/>
      <c r="ZU356" s="0"/>
      <c r="ZV356" s="0"/>
      <c r="ZW356" s="0"/>
      <c r="ZX356" s="0"/>
      <c r="ZY356" s="0"/>
      <c r="ZZ356" s="0"/>
      <c r="AAA356" s="0"/>
      <c r="AAB356" s="0"/>
      <c r="AAC356" s="0"/>
      <c r="AAD356" s="0"/>
      <c r="AAE356" s="0"/>
      <c r="AAF356" s="0"/>
      <c r="AAG356" s="0"/>
      <c r="AAH356" s="0"/>
      <c r="AAI356" s="0"/>
      <c r="AAJ356" s="0"/>
      <c r="AAK356" s="0"/>
      <c r="AAL356" s="0"/>
      <c r="AAM356" s="0"/>
      <c r="AAN356" s="0"/>
      <c r="AAO356" s="0"/>
      <c r="AAP356" s="0"/>
      <c r="AAQ356" s="0"/>
      <c r="AAR356" s="0"/>
      <c r="AAS356" s="0"/>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c r="AGV356" s="0"/>
      <c r="AGW356" s="0"/>
      <c r="AGX356" s="0"/>
      <c r="AGY356" s="0"/>
      <c r="AGZ356" s="0"/>
      <c r="AHA356" s="0"/>
      <c r="AHB356" s="0"/>
      <c r="AHC356" s="0"/>
      <c r="AHD356" s="0"/>
      <c r="AHE356" s="0"/>
      <c r="AHF356" s="0"/>
      <c r="AHG356" s="0"/>
      <c r="AHH356" s="0"/>
      <c r="AHI356" s="0"/>
      <c r="AHJ356" s="0"/>
      <c r="AHK356" s="0"/>
      <c r="AHL356" s="0"/>
      <c r="AHM356" s="0"/>
      <c r="AHN356" s="0"/>
      <c r="AHO356" s="0"/>
      <c r="AHP356" s="0"/>
      <c r="AHQ356" s="0"/>
      <c r="AHR356" s="0"/>
      <c r="AHS356" s="0"/>
      <c r="AHT356" s="0"/>
      <c r="AHU356" s="0"/>
      <c r="AHV356" s="0"/>
      <c r="AHW356" s="0"/>
      <c r="AHX356" s="0"/>
      <c r="AHY356" s="0"/>
      <c r="AHZ356" s="0"/>
      <c r="AIA356" s="0"/>
      <c r="AIB356" s="0"/>
      <c r="AIC356" s="0"/>
      <c r="AID356" s="0"/>
      <c r="AIE356" s="0"/>
      <c r="AIF356" s="0"/>
      <c r="AIG356" s="0"/>
      <c r="AIH356" s="0"/>
      <c r="AII356" s="0"/>
      <c r="AIJ356" s="0"/>
      <c r="AIK356" s="0"/>
      <c r="AIL356" s="0"/>
      <c r="AIM356" s="0"/>
      <c r="AIN356" s="0"/>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row>
    <row r="357" customFormat="false" ht="26.25" hidden="false" customHeight="false" outlineLevel="0" collapsed="false">
      <c r="A357" s="109" t="s">
        <v>1439</v>
      </c>
      <c r="B357" s="0"/>
      <c r="C357" s="0"/>
      <c r="D357" s="0"/>
      <c r="E357" s="0"/>
      <c r="F357" s="0"/>
      <c r="G357" s="110" t="n">
        <v>1.641</v>
      </c>
      <c r="H357" s="0"/>
      <c r="I357" s="110" t="n">
        <v>1.44</v>
      </c>
      <c r="J357" s="0"/>
      <c r="K357" s="0"/>
      <c r="L357" s="0"/>
      <c r="M357" s="0"/>
      <c r="N357" s="0"/>
      <c r="O357" s="0"/>
      <c r="P357" s="0"/>
      <c r="Q357" s="0"/>
      <c r="R357" s="0"/>
      <c r="S357" s="0"/>
      <c r="T357" s="0"/>
      <c r="U357" s="0"/>
      <c r="V357" s="0"/>
      <c r="W357" s="0"/>
      <c r="X357" s="0"/>
      <c r="Y357" s="0"/>
      <c r="Z357" s="0"/>
      <c r="AA357" s="0"/>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c r="RS357" s="0"/>
      <c r="RT357" s="0"/>
      <c r="RU357" s="0"/>
      <c r="RV357" s="0"/>
      <c r="RW357" s="0"/>
      <c r="RX357" s="0"/>
      <c r="RY357" s="0"/>
      <c r="RZ357" s="0"/>
      <c r="SA357" s="0"/>
      <c r="SB357" s="0"/>
      <c r="SC357" s="0"/>
      <c r="SD357" s="0"/>
      <c r="SE357" s="0"/>
      <c r="SF357" s="0"/>
      <c r="SG357" s="0"/>
      <c r="SH357" s="0"/>
      <c r="SI357" s="0"/>
      <c r="SJ357" s="0"/>
      <c r="SK357" s="0"/>
      <c r="SL357" s="0"/>
      <c r="SM357" s="0"/>
      <c r="SN357" s="0"/>
      <c r="SO357" s="0"/>
      <c r="SP357" s="0"/>
      <c r="SQ357" s="0"/>
      <c r="SR357" s="0"/>
      <c r="SS357" s="0"/>
      <c r="ST357" s="0"/>
      <c r="SU357" s="0"/>
      <c r="SV357" s="0"/>
      <c r="SW357" s="0"/>
      <c r="SX357" s="0"/>
      <c r="SY357" s="0"/>
      <c r="SZ357" s="0"/>
      <c r="TA357" s="0"/>
      <c r="TB357" s="0"/>
      <c r="TC357" s="0"/>
      <c r="TD357" s="0"/>
      <c r="TE357" s="0"/>
      <c r="TF357" s="0"/>
      <c r="TG357" s="0"/>
      <c r="TH357" s="0"/>
      <c r="TI357" s="0"/>
      <c r="TJ357" s="0"/>
      <c r="TK357" s="0"/>
      <c r="TL357" s="0"/>
      <c r="TM357" s="0"/>
      <c r="TN357" s="0"/>
      <c r="TO357" s="0"/>
      <c r="TP357" s="0"/>
      <c r="TQ357" s="0"/>
      <c r="TR357" s="0"/>
      <c r="TS357" s="0"/>
      <c r="TT357" s="0"/>
      <c r="TU357" s="0"/>
      <c r="TV357" s="0"/>
      <c r="TW357" s="0"/>
      <c r="TX357" s="0"/>
      <c r="TY357" s="0"/>
      <c r="TZ357" s="0"/>
      <c r="UA357" s="0"/>
      <c r="UB357" s="0"/>
      <c r="UC357" s="0"/>
      <c r="UD357" s="0"/>
      <c r="UE357" s="0"/>
      <c r="UF357" s="0"/>
      <c r="UG357" s="0"/>
      <c r="UH357" s="0"/>
      <c r="UI357" s="0"/>
      <c r="UJ357" s="0"/>
      <c r="UK357" s="0"/>
      <c r="UL357" s="0"/>
      <c r="UM357" s="0"/>
      <c r="UN357" s="0"/>
      <c r="UO357" s="0"/>
      <c r="UP357" s="0"/>
      <c r="UQ357" s="0"/>
      <c r="UR357" s="0"/>
      <c r="US357" s="0"/>
      <c r="UT357" s="0"/>
      <c r="UU357" s="0"/>
      <c r="UV357" s="0"/>
      <c r="UW357" s="0"/>
      <c r="UX357" s="0"/>
      <c r="UY357" s="0"/>
      <c r="UZ357" s="0"/>
      <c r="VA357" s="0"/>
      <c r="VB357" s="0"/>
      <c r="VC357" s="0"/>
      <c r="VD357" s="0"/>
      <c r="VE357" s="0"/>
      <c r="VF357" s="0"/>
      <c r="VG357" s="0"/>
      <c r="VH357" s="0"/>
      <c r="VI357" s="0"/>
      <c r="VJ357" s="0"/>
      <c r="VK357" s="0"/>
      <c r="VL357" s="0"/>
      <c r="VM357" s="0"/>
      <c r="VN357" s="0"/>
      <c r="VO357" s="0"/>
      <c r="VP357" s="0"/>
      <c r="VQ357" s="0"/>
      <c r="VR357" s="0"/>
      <c r="VS357" s="0"/>
      <c r="VT357" s="0"/>
      <c r="VU357" s="0"/>
      <c r="VV357" s="0"/>
      <c r="VW357" s="0"/>
      <c r="VX357" s="0"/>
      <c r="VY357" s="0"/>
      <c r="VZ357" s="0"/>
      <c r="WA357" s="0"/>
      <c r="WB357" s="0"/>
      <c r="WC357" s="0"/>
      <c r="WD357" s="0"/>
      <c r="WE357" s="0"/>
      <c r="WF357" s="0"/>
      <c r="WG357" s="0"/>
      <c r="WH357" s="0"/>
      <c r="WI357" s="0"/>
      <c r="WJ357" s="0"/>
      <c r="WK357" s="0"/>
      <c r="WL357" s="0"/>
      <c r="WM357" s="0"/>
      <c r="WN357" s="0"/>
      <c r="WO357" s="0"/>
      <c r="WP357" s="0"/>
      <c r="WQ357" s="0"/>
      <c r="WR357" s="0"/>
      <c r="WS357" s="0"/>
      <c r="WT357" s="0"/>
      <c r="WU357" s="0"/>
      <c r="WV357" s="0"/>
      <c r="WW357" s="0"/>
      <c r="WX357" s="0"/>
      <c r="WY357" s="0"/>
      <c r="WZ357" s="0"/>
      <c r="XA357" s="0"/>
      <c r="XB357" s="0"/>
      <c r="XC357" s="0"/>
      <c r="XD357" s="0"/>
      <c r="XE357" s="0"/>
      <c r="XF357" s="0"/>
      <c r="XG357" s="0"/>
      <c r="XH357" s="0"/>
      <c r="XI357" s="0"/>
      <c r="XJ357" s="0"/>
      <c r="XK357" s="0"/>
      <c r="XL357" s="0"/>
      <c r="XM357" s="0"/>
      <c r="XN357" s="0"/>
      <c r="XO357" s="0"/>
      <c r="XP357" s="0"/>
      <c r="XQ357" s="0"/>
      <c r="XR357" s="0"/>
      <c r="XS357" s="0"/>
      <c r="XT357" s="0"/>
      <c r="XU357" s="0"/>
      <c r="XV357" s="0"/>
      <c r="XW357" s="0"/>
      <c r="XX357" s="0"/>
      <c r="XY357" s="0"/>
      <c r="XZ357" s="0"/>
      <c r="YA357" s="0"/>
      <c r="YB357" s="0"/>
      <c r="YC357" s="0"/>
      <c r="YD357" s="0"/>
      <c r="YE357" s="0"/>
      <c r="YF357" s="0"/>
      <c r="YG357" s="0"/>
      <c r="YH357" s="0"/>
      <c r="YI357" s="0"/>
      <c r="YJ357" s="0"/>
      <c r="YK357" s="0"/>
      <c r="YL357" s="0"/>
      <c r="YM357" s="0"/>
      <c r="YN357" s="0"/>
      <c r="YO357" s="0"/>
      <c r="YP357" s="0"/>
      <c r="YQ357" s="0"/>
      <c r="YR357" s="0"/>
      <c r="YS357" s="0"/>
      <c r="YT357" s="0"/>
      <c r="YU357" s="0"/>
      <c r="YV357" s="0"/>
      <c r="YW357" s="0"/>
      <c r="YX357" s="0"/>
      <c r="YY357" s="0"/>
      <c r="YZ357" s="0"/>
      <c r="ZA357" s="0"/>
      <c r="ZB357" s="0"/>
      <c r="ZC357" s="0"/>
      <c r="ZD357" s="0"/>
      <c r="ZE357" s="0"/>
      <c r="ZF357" s="0"/>
      <c r="ZG357" s="0"/>
      <c r="ZH357" s="0"/>
      <c r="ZI357" s="0"/>
      <c r="ZJ357" s="0"/>
      <c r="ZK357" s="0"/>
      <c r="ZL357" s="0"/>
      <c r="ZM357" s="0"/>
      <c r="ZN357" s="0"/>
      <c r="ZO357" s="0"/>
      <c r="ZP357" s="0"/>
      <c r="ZQ357" s="0"/>
      <c r="ZR357" s="0"/>
      <c r="ZS357" s="0"/>
      <c r="ZT357" s="0"/>
      <c r="ZU357" s="0"/>
      <c r="ZV357" s="0"/>
      <c r="ZW357" s="0"/>
      <c r="ZX357" s="0"/>
      <c r="ZY357" s="0"/>
      <c r="ZZ357" s="0"/>
      <c r="AAA357" s="0"/>
      <c r="AAB357" s="0"/>
      <c r="AAC357" s="0"/>
      <c r="AAD357" s="0"/>
      <c r="AAE357" s="0"/>
      <c r="AAF357" s="0"/>
      <c r="AAG357" s="0"/>
      <c r="AAH357" s="0"/>
      <c r="AAI357" s="0"/>
      <c r="AAJ357" s="0"/>
      <c r="AAK357" s="0"/>
      <c r="AAL357" s="0"/>
      <c r="AAM357" s="0"/>
      <c r="AAN357" s="0"/>
      <c r="AAO357" s="0"/>
      <c r="AAP357" s="0"/>
      <c r="AAQ357" s="0"/>
      <c r="AAR357" s="0"/>
      <c r="AAS357" s="0"/>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s="0"/>
      <c r="AHI357" s="0"/>
      <c r="AHJ357" s="0"/>
      <c r="AHK357" s="0"/>
      <c r="AHL357" s="0"/>
      <c r="AHM357" s="0"/>
      <c r="AHN357" s="0"/>
      <c r="AHO357" s="0"/>
      <c r="AHP357" s="0"/>
      <c r="AHQ357" s="0"/>
      <c r="AHR357" s="0"/>
      <c r="AHS357" s="0"/>
      <c r="AHT357" s="0"/>
      <c r="AHU357" s="0"/>
      <c r="AHV357" s="0"/>
      <c r="AHW357" s="0"/>
      <c r="AHX357" s="0"/>
      <c r="AHY357" s="0"/>
      <c r="AHZ357" s="0"/>
      <c r="AIA357" s="0"/>
      <c r="AIB357" s="0"/>
      <c r="AIC357" s="0"/>
      <c r="AID357" s="0"/>
      <c r="AIE357" s="0"/>
      <c r="AIF357" s="0"/>
      <c r="AIG357" s="0"/>
      <c r="AIH357" s="0"/>
      <c r="AII357" s="0"/>
      <c r="AIJ357" s="0"/>
      <c r="AIK357" s="0"/>
      <c r="AIL357" s="0"/>
      <c r="AIM357" s="0"/>
      <c r="AIN357" s="0"/>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row>
    <row r="358" customFormat="false" ht="15" hidden="false" customHeight="false" outlineLevel="0" collapsed="false">
      <c r="A358" s="109" t="s">
        <v>1440</v>
      </c>
      <c r="B358" s="0"/>
      <c r="C358" s="0"/>
      <c r="D358" s="0"/>
      <c r="E358" s="0"/>
      <c r="F358" s="0"/>
      <c r="G358" s="0"/>
      <c r="H358" s="0"/>
      <c r="I358" s="0"/>
      <c r="J358" s="0"/>
      <c r="K358" s="0"/>
      <c r="L358" s="0"/>
      <c r="M358" s="0"/>
      <c r="N358" s="0"/>
      <c r="O358" s="0"/>
      <c r="P358" s="0"/>
      <c r="Q358" s="0"/>
      <c r="R358" s="0"/>
      <c r="S358" s="0"/>
      <c r="T358" s="0"/>
      <c r="U358" s="0"/>
      <c r="V358" s="0"/>
      <c r="W358" s="0"/>
      <c r="X358" s="0"/>
      <c r="Y358" s="0"/>
      <c r="Z358" s="0"/>
      <c r="AA358" s="0"/>
      <c r="AB358" s="0"/>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c r="RC358" s="0"/>
      <c r="RD358" s="0"/>
      <c r="RE358" s="0"/>
      <c r="RF358" s="0"/>
      <c r="RG358" s="0"/>
      <c r="RH358" s="0"/>
      <c r="RI358" s="0"/>
      <c r="RJ358" s="0"/>
      <c r="RK358" s="0"/>
      <c r="RL358" s="0"/>
      <c r="RM358" s="0"/>
      <c r="RN358" s="0"/>
      <c r="RO358" s="0"/>
      <c r="RP358" s="0"/>
      <c r="RQ358" s="0"/>
      <c r="RR358" s="0"/>
      <c r="RS358" s="0"/>
      <c r="RT358" s="0"/>
      <c r="RU358" s="0"/>
      <c r="RV358" s="0"/>
      <c r="RW358" s="0"/>
      <c r="RX358" s="0"/>
      <c r="RY358" s="0"/>
      <c r="RZ358" s="0"/>
      <c r="SA358" s="0"/>
      <c r="SB358" s="0"/>
      <c r="SC358" s="0"/>
      <c r="SD358" s="0"/>
      <c r="SE358" s="0"/>
      <c r="SF358" s="0"/>
      <c r="SG358" s="0"/>
      <c r="SH358" s="0"/>
      <c r="SI358" s="0"/>
      <c r="SJ358" s="0"/>
      <c r="SK358" s="0"/>
      <c r="SL358" s="0"/>
      <c r="SM358" s="0"/>
      <c r="SN358" s="0"/>
      <c r="SO358" s="0"/>
      <c r="SP358" s="0"/>
      <c r="SQ358" s="0"/>
      <c r="SR358" s="0"/>
      <c r="SS358" s="0"/>
      <c r="ST358" s="0"/>
      <c r="SU358" s="0"/>
      <c r="SV358" s="0"/>
      <c r="SW358" s="0"/>
      <c r="SX358" s="0"/>
      <c r="SY358" s="0"/>
      <c r="SZ358" s="0"/>
      <c r="TA358" s="0"/>
      <c r="TB358" s="0"/>
      <c r="TC358" s="0"/>
      <c r="TD358" s="0"/>
      <c r="TE358" s="0"/>
      <c r="TF358" s="0"/>
      <c r="TG358" s="0"/>
      <c r="TH358" s="0"/>
      <c r="TI358" s="0"/>
      <c r="TJ358" s="0"/>
      <c r="TK358" s="0"/>
      <c r="TL358" s="0"/>
      <c r="TM358" s="0"/>
      <c r="TN358" s="0"/>
      <c r="TO358" s="0"/>
      <c r="TP358" s="0"/>
      <c r="TQ358" s="0"/>
      <c r="TR358" s="0"/>
      <c r="TS358" s="0"/>
      <c r="TT358" s="0"/>
      <c r="TU358" s="0"/>
      <c r="TV358" s="0"/>
      <c r="TW358" s="0"/>
      <c r="TX358" s="0"/>
      <c r="TY358" s="0"/>
      <c r="TZ358" s="0"/>
      <c r="UA358" s="0"/>
      <c r="UB358" s="0"/>
      <c r="UC358" s="0"/>
      <c r="UD358" s="0"/>
      <c r="UE358" s="0"/>
      <c r="UF358" s="0"/>
      <c r="UG358" s="0"/>
      <c r="UH358" s="0"/>
      <c r="UI358" s="0"/>
      <c r="UJ358" s="0"/>
      <c r="UK358" s="0"/>
      <c r="UL358" s="0"/>
      <c r="UM358" s="0"/>
      <c r="UN358" s="0"/>
      <c r="UO358" s="0"/>
      <c r="UP358" s="0"/>
      <c r="UQ358" s="0"/>
      <c r="UR358" s="0"/>
      <c r="US358" s="0"/>
      <c r="UT358" s="0"/>
      <c r="UU358" s="0"/>
      <c r="UV358" s="0"/>
      <c r="UW358" s="0"/>
      <c r="UX358" s="0"/>
      <c r="UY358" s="0"/>
      <c r="UZ358" s="0"/>
      <c r="VA358" s="0"/>
      <c r="VB358" s="0"/>
      <c r="VC358" s="0"/>
      <c r="VD358" s="0"/>
      <c r="VE358" s="0"/>
      <c r="VF358" s="0"/>
      <c r="VG358" s="0"/>
      <c r="VH358" s="0"/>
      <c r="VI358" s="0"/>
      <c r="VJ358" s="0"/>
      <c r="VK358" s="0"/>
      <c r="VL358" s="0"/>
      <c r="VM358" s="0"/>
      <c r="VN358" s="0"/>
      <c r="VO358" s="0"/>
      <c r="VP358" s="0"/>
      <c r="VQ358" s="0"/>
      <c r="VR358" s="0"/>
      <c r="VS358" s="0"/>
      <c r="VT358" s="0"/>
      <c r="VU358" s="0"/>
      <c r="VV358" s="0"/>
      <c r="VW358" s="0"/>
      <c r="VX358" s="0"/>
      <c r="VY358" s="0"/>
      <c r="VZ358" s="0"/>
      <c r="WA358" s="0"/>
      <c r="WB358" s="0"/>
      <c r="WC358" s="0"/>
      <c r="WD358" s="0"/>
      <c r="WE358" s="0"/>
      <c r="WF358" s="0"/>
      <c r="WG358" s="0"/>
      <c r="WH358" s="0"/>
      <c r="WI358" s="0"/>
      <c r="WJ358" s="0"/>
      <c r="WK358" s="0"/>
      <c r="WL358" s="0"/>
      <c r="WM358" s="0"/>
      <c r="WN358" s="0"/>
      <c r="WO358" s="0"/>
      <c r="WP358" s="0"/>
      <c r="WQ358" s="0"/>
      <c r="WR358" s="0"/>
      <c r="WS358" s="0"/>
      <c r="WT358" s="0"/>
      <c r="WU358" s="0"/>
      <c r="WV358" s="0"/>
      <c r="WW358" s="0"/>
      <c r="WX358" s="0"/>
      <c r="WY358" s="0"/>
      <c r="WZ358" s="0"/>
      <c r="XA358" s="0"/>
      <c r="XB358" s="0"/>
      <c r="XC358" s="0"/>
      <c r="XD358" s="0"/>
      <c r="XE358" s="0"/>
      <c r="XF358" s="0"/>
      <c r="XG358" s="0"/>
      <c r="XH358" s="0"/>
      <c r="XI358" s="0"/>
      <c r="XJ358" s="0"/>
      <c r="XK358" s="0"/>
      <c r="XL358" s="0"/>
      <c r="XM358" s="0"/>
      <c r="XN358" s="0"/>
      <c r="XO358" s="0"/>
      <c r="XP358" s="0"/>
      <c r="XQ358" s="0"/>
      <c r="XR358" s="0"/>
      <c r="XS358" s="0"/>
      <c r="XT358" s="0"/>
      <c r="XU358" s="0"/>
      <c r="XV358" s="0"/>
      <c r="XW358" s="0"/>
      <c r="XX358" s="0"/>
      <c r="XY358" s="0"/>
      <c r="XZ358" s="0"/>
      <c r="YA358" s="0"/>
      <c r="YB358" s="0"/>
      <c r="YC358" s="0"/>
      <c r="YD358" s="0"/>
      <c r="YE358" s="0"/>
      <c r="YF358" s="0"/>
      <c r="YG358" s="0"/>
      <c r="YH358" s="0"/>
      <c r="YI358" s="0"/>
      <c r="YJ358" s="0"/>
      <c r="YK358" s="0"/>
      <c r="YL358" s="0"/>
      <c r="YM358" s="0"/>
      <c r="YN358" s="0"/>
      <c r="YO358" s="0"/>
      <c r="YP358" s="0"/>
      <c r="YQ358" s="0"/>
      <c r="YR358" s="0"/>
      <c r="YS358" s="0"/>
      <c r="YT358" s="0"/>
      <c r="YU358" s="0"/>
      <c r="YV358" s="0"/>
      <c r="YW358" s="0"/>
      <c r="YX358" s="0"/>
      <c r="YY358" s="0"/>
      <c r="YZ358" s="0"/>
      <c r="ZA358" s="0"/>
      <c r="ZB358" s="0"/>
      <c r="ZC358" s="0"/>
      <c r="ZD358" s="0"/>
      <c r="ZE358" s="0"/>
      <c r="ZF358" s="0"/>
      <c r="ZG358" s="0"/>
      <c r="ZH358" s="0"/>
      <c r="ZI358" s="0"/>
      <c r="ZJ358" s="0"/>
      <c r="ZK358" s="0"/>
      <c r="ZL358" s="0"/>
      <c r="ZM358" s="0"/>
      <c r="ZN358" s="0"/>
      <c r="ZO358" s="0"/>
      <c r="ZP358" s="0"/>
      <c r="ZQ358" s="0"/>
      <c r="ZR358" s="0"/>
      <c r="ZS358" s="0"/>
      <c r="ZT358" s="0"/>
      <c r="ZU358" s="0"/>
      <c r="ZV358" s="0"/>
      <c r="ZW358" s="0"/>
      <c r="ZX358" s="0"/>
      <c r="ZY358" s="0"/>
      <c r="ZZ358" s="0"/>
      <c r="AAA358" s="0"/>
      <c r="AAB358" s="0"/>
      <c r="AAC358" s="0"/>
      <c r="AAD358" s="0"/>
      <c r="AAE358" s="0"/>
      <c r="AAF358" s="0"/>
      <c r="AAG358" s="0"/>
      <c r="AAH358" s="0"/>
      <c r="AAI358" s="0"/>
      <c r="AAJ358" s="0"/>
      <c r="AAK358" s="0"/>
      <c r="AAL358" s="0"/>
      <c r="AAM358" s="0"/>
      <c r="AAN358" s="0"/>
      <c r="AAO358" s="0"/>
      <c r="AAP358" s="0"/>
      <c r="AAQ358" s="0"/>
      <c r="AAR358" s="0"/>
      <c r="AAS358" s="0"/>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s="0"/>
      <c r="AHI358" s="0"/>
      <c r="AHJ358" s="0"/>
      <c r="AHK358" s="0"/>
      <c r="AHL358" s="0"/>
      <c r="AHM358" s="0"/>
      <c r="AHN358" s="0"/>
      <c r="AHO358" s="0"/>
      <c r="AHP358" s="0"/>
      <c r="AHQ358" s="0"/>
      <c r="AHR358" s="0"/>
      <c r="AHS358" s="0"/>
      <c r="AHT358" s="0"/>
      <c r="AHU358" s="0"/>
      <c r="AHV358" s="0"/>
      <c r="AHW358" s="0"/>
      <c r="AHX358" s="0"/>
      <c r="AHY358" s="0"/>
      <c r="AHZ358" s="0"/>
      <c r="AIA358" s="0"/>
      <c r="AIB358" s="0"/>
      <c r="AIC358" s="0"/>
      <c r="AID358" s="0"/>
      <c r="AIE358" s="0"/>
      <c r="AIF358" s="0"/>
      <c r="AIG358" s="0"/>
      <c r="AIH358" s="0"/>
      <c r="AII358" s="0"/>
      <c r="AIJ358" s="0"/>
      <c r="AIK358" s="0"/>
      <c r="AIL358" s="0"/>
      <c r="AIM358" s="0"/>
      <c r="AIN358" s="0"/>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c r="AMJ358" s="0"/>
    </row>
    <row r="359" customFormat="false" ht="26.25" hidden="false" customHeight="false" outlineLevel="0" collapsed="false">
      <c r="A359" s="109" t="s">
        <v>1441</v>
      </c>
      <c r="B359" s="0"/>
      <c r="C359" s="0"/>
      <c r="D359" s="0"/>
      <c r="E359" s="0"/>
      <c r="F359" s="0"/>
      <c r="G359" s="0"/>
      <c r="H359" s="0"/>
      <c r="I359" s="0"/>
      <c r="J359" s="0"/>
      <c r="K359" s="0"/>
      <c r="L359" s="0"/>
      <c r="M359" s="0"/>
      <c r="N359" s="0"/>
      <c r="O359" s="0"/>
      <c r="P359" s="0"/>
      <c r="Q359" s="0"/>
      <c r="R359" s="0"/>
      <c r="S359" s="0"/>
      <c r="T359" s="0"/>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s="0"/>
      <c r="AHI359" s="0"/>
      <c r="AHJ359" s="0"/>
      <c r="AHK359" s="0"/>
      <c r="AHL359" s="0"/>
      <c r="AHM359" s="0"/>
      <c r="AHN359" s="0"/>
      <c r="AHO359" s="0"/>
      <c r="AHP359" s="0"/>
      <c r="AHQ359" s="0"/>
      <c r="AHR359" s="0"/>
      <c r="AHS359" s="0"/>
      <c r="AHT359" s="0"/>
      <c r="AHU359" s="0"/>
      <c r="AHV359" s="0"/>
      <c r="AHW359" s="0"/>
      <c r="AHX359" s="0"/>
      <c r="AHY359" s="0"/>
      <c r="AHZ359" s="0"/>
      <c r="AIA359" s="0"/>
      <c r="AIB359" s="0"/>
      <c r="AIC359" s="0"/>
      <c r="AID359" s="0"/>
      <c r="AIE359" s="0"/>
      <c r="AIF359" s="0"/>
      <c r="AIG359" s="0"/>
      <c r="AIH359" s="0"/>
      <c r="AII359" s="0"/>
      <c r="AIJ359" s="0"/>
      <c r="AIK359" s="0"/>
      <c r="AIL359" s="0"/>
      <c r="AIM359" s="0"/>
      <c r="AIN359" s="0"/>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row>
    <row r="360" customFormat="false" ht="26.25" hidden="false" customHeight="false" outlineLevel="0" collapsed="false">
      <c r="A360" s="109" t="s">
        <v>1331</v>
      </c>
      <c r="B360" s="110" t="n">
        <v>0.706</v>
      </c>
      <c r="C360" s="110" t="n">
        <v>0.866</v>
      </c>
      <c r="D360" s="110" t="n">
        <v>0.996</v>
      </c>
      <c r="E360" s="0"/>
      <c r="F360" s="0"/>
      <c r="G360" s="110" t="n">
        <v>0.964</v>
      </c>
      <c r="H360" s="0"/>
      <c r="I360" s="110" t="n">
        <v>0.922</v>
      </c>
      <c r="J360" s="110" t="n">
        <v>1</v>
      </c>
      <c r="K360" s="110" t="n">
        <v>1</v>
      </c>
      <c r="L360" s="110" t="n">
        <v>0.99</v>
      </c>
      <c r="M360" s="110" t="n">
        <v>0.99</v>
      </c>
      <c r="N360" s="110" t="n">
        <v>0.799</v>
      </c>
      <c r="O360" s="110" t="n">
        <v>0.871</v>
      </c>
      <c r="P360" s="0"/>
      <c r="Q360" s="0"/>
      <c r="R360" s="0"/>
      <c r="S360" s="0"/>
      <c r="T360" s="0"/>
      <c r="U360" s="0"/>
      <c r="V360" s="0"/>
      <c r="W360" s="0"/>
      <c r="X360" s="0"/>
      <c r="Y360" s="0"/>
      <c r="Z360" s="0"/>
      <c r="AA360" s="0"/>
      <c r="AB360" s="0"/>
      <c r="AC360" s="0"/>
      <c r="AD360" s="0"/>
      <c r="AE360" s="0"/>
      <c r="AF360" s="0"/>
      <c r="AG360" s="0"/>
      <c r="AH360" s="0"/>
      <c r="AI360" s="0"/>
      <c r="AJ360" s="0"/>
      <c r="AK360" s="0"/>
      <c r="AL360" s="0"/>
      <c r="AM360" s="0"/>
      <c r="AN360" s="0"/>
      <c r="AO360" s="0"/>
      <c r="AP360" s="0"/>
      <c r="AQ360" s="0"/>
      <c r="AR360" s="0"/>
      <c r="AS360" s="0"/>
      <c r="AT360" s="0"/>
      <c r="AU360" s="0"/>
      <c r="AV360" s="0"/>
      <c r="AW360" s="0"/>
      <c r="AX360" s="0"/>
      <c r="AY360" s="0"/>
      <c r="AZ360" s="0"/>
      <c r="BA360" s="0"/>
      <c r="BB360" s="0"/>
      <c r="BC360" s="0"/>
      <c r="BD360" s="0"/>
      <c r="BE360" s="0"/>
      <c r="BF360" s="0"/>
      <c r="BG360" s="0"/>
      <c r="BH360" s="0"/>
      <c r="BI360" s="0"/>
      <c r="BJ360" s="0"/>
      <c r="BK360" s="0"/>
      <c r="BL360" s="0"/>
      <c r="BM360" s="0"/>
      <c r="BN360" s="0"/>
      <c r="BO360" s="0"/>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c r="DO360" s="0"/>
      <c r="DP360" s="0"/>
      <c r="DQ360" s="0"/>
      <c r="DR360" s="0"/>
      <c r="DS360" s="0"/>
      <c r="DT360" s="0"/>
      <c r="DU360" s="0"/>
      <c r="DV360" s="0"/>
      <c r="DW360" s="0"/>
      <c r="DX360" s="0"/>
      <c r="DY360" s="0"/>
      <c r="DZ360" s="0"/>
      <c r="EA360" s="0"/>
      <c r="EB360" s="0"/>
      <c r="EC360" s="0"/>
      <c r="ED360" s="0"/>
      <c r="EE360" s="0"/>
      <c r="EF360" s="0"/>
      <c r="EG360" s="0"/>
      <c r="EH360" s="0"/>
      <c r="EI360" s="0"/>
      <c r="EJ360" s="0"/>
      <c r="EK360" s="0"/>
      <c r="EL360" s="0"/>
      <c r="EM360" s="0"/>
      <c r="EN360" s="0"/>
      <c r="EO360" s="0"/>
      <c r="EP360" s="0"/>
      <c r="EQ360" s="0"/>
      <c r="ER360" s="0"/>
      <c r="ES360" s="0"/>
      <c r="ET360" s="0"/>
      <c r="EU360" s="0"/>
      <c r="EV360" s="0"/>
      <c r="EW360" s="0"/>
      <c r="EX360" s="0"/>
      <c r="EY360" s="0"/>
      <c r="EZ360" s="0"/>
      <c r="FA360" s="0"/>
      <c r="FB360" s="0"/>
      <c r="FC360" s="0"/>
      <c r="FD360" s="0"/>
      <c r="FE360" s="0"/>
      <c r="FF360" s="0"/>
      <c r="FG360" s="0"/>
      <c r="FH360" s="0"/>
      <c r="FI360" s="0"/>
      <c r="FJ360" s="0"/>
      <c r="FK360" s="0"/>
      <c r="FL360" s="0"/>
      <c r="FM360" s="0"/>
      <c r="FN360" s="0"/>
      <c r="FO360" s="0"/>
      <c r="FP360" s="0"/>
      <c r="FQ360" s="0"/>
      <c r="FR360" s="0"/>
      <c r="FS360" s="0"/>
      <c r="FT360" s="0"/>
      <c r="FU360" s="0"/>
      <c r="FV360" s="0"/>
      <c r="FW360" s="0"/>
      <c r="FX360" s="0"/>
      <c r="FY360" s="0"/>
      <c r="FZ360" s="0"/>
      <c r="GA360" s="0"/>
      <c r="GB360" s="0"/>
      <c r="GC360" s="0"/>
      <c r="GD360" s="0"/>
      <c r="GE360" s="0"/>
      <c r="GF360" s="0"/>
      <c r="GG360" s="0"/>
      <c r="GH360" s="0"/>
      <c r="GI360" s="0"/>
      <c r="GJ360" s="0"/>
      <c r="GK360" s="0"/>
      <c r="GL360" s="0"/>
      <c r="GM360" s="0"/>
      <c r="GN360" s="0"/>
      <c r="GO360" s="0"/>
      <c r="GP360" s="0"/>
      <c r="GQ360" s="0"/>
      <c r="GR360" s="0"/>
      <c r="GS360" s="0"/>
      <c r="GT360" s="0"/>
      <c r="GU360" s="0"/>
      <c r="GV360" s="0"/>
      <c r="GW360" s="0"/>
      <c r="GX360" s="0"/>
      <c r="GY360" s="0"/>
      <c r="GZ360" s="0"/>
      <c r="HA360" s="0"/>
      <c r="HB360" s="0"/>
      <c r="HC360" s="0"/>
      <c r="HD360" s="0"/>
      <c r="HE360" s="0"/>
      <c r="HF360" s="0"/>
      <c r="HG360" s="0"/>
      <c r="HH360" s="0"/>
      <c r="HI360" s="0"/>
      <c r="HJ360" s="0"/>
      <c r="HK360" s="0"/>
      <c r="HL360" s="0"/>
      <c r="HM360" s="0"/>
      <c r="HN360" s="0"/>
      <c r="HO360" s="0"/>
      <c r="HP360" s="0"/>
      <c r="HQ360" s="0"/>
      <c r="HR360" s="0"/>
      <c r="HS360" s="0"/>
      <c r="HT360" s="0"/>
      <c r="HU360" s="0"/>
      <c r="HV360" s="0"/>
      <c r="HW360" s="0"/>
      <c r="HX360" s="0"/>
      <c r="HY360" s="0"/>
      <c r="HZ360" s="0"/>
      <c r="IA360" s="0"/>
      <c r="IB360" s="0"/>
      <c r="IC360" s="0"/>
      <c r="ID360" s="0"/>
      <c r="IE360" s="0"/>
      <c r="IF360" s="0"/>
      <c r="IG360" s="0"/>
      <c r="IH360" s="0"/>
      <c r="II360" s="0"/>
      <c r="IJ360" s="0"/>
      <c r="IK360" s="0"/>
      <c r="IL360" s="0"/>
      <c r="IM360" s="0"/>
      <c r="IN360" s="0"/>
      <c r="IO360" s="0"/>
      <c r="IP360" s="0"/>
      <c r="IQ360" s="0"/>
      <c r="IR360" s="0"/>
      <c r="IS360" s="0"/>
      <c r="IT360" s="0"/>
      <c r="IU360" s="0"/>
      <c r="IV360" s="0"/>
      <c r="IW360" s="0"/>
      <c r="IX360" s="0"/>
      <c r="IY360" s="0"/>
      <c r="IZ360" s="0"/>
      <c r="JA360" s="0"/>
      <c r="JB360" s="0"/>
      <c r="JC360" s="0"/>
      <c r="JD360" s="0"/>
      <c r="JE360" s="0"/>
      <c r="JF360" s="0"/>
      <c r="JG360" s="0"/>
      <c r="JH360" s="0"/>
      <c r="JI360" s="0"/>
      <c r="JJ360" s="0"/>
      <c r="JK360" s="0"/>
      <c r="JL360" s="0"/>
      <c r="JM360" s="0"/>
      <c r="JN360" s="0"/>
      <c r="JO360" s="0"/>
      <c r="JP360" s="0"/>
      <c r="JQ360" s="0"/>
      <c r="JR360" s="0"/>
      <c r="JS360" s="0"/>
      <c r="JT360" s="0"/>
      <c r="JU360" s="0"/>
      <c r="JV360" s="0"/>
      <c r="JW360" s="0"/>
      <c r="JX360" s="0"/>
      <c r="JY360" s="0"/>
      <c r="JZ360" s="0"/>
      <c r="KA360" s="0"/>
      <c r="KB360" s="0"/>
      <c r="KC360" s="0"/>
      <c r="KD360" s="0"/>
      <c r="KE360" s="0"/>
      <c r="KF360" s="0"/>
      <c r="KG360" s="0"/>
      <c r="KH360" s="0"/>
      <c r="KI360" s="0"/>
      <c r="KJ360" s="0"/>
      <c r="KK360" s="0"/>
      <c r="KL360" s="0"/>
      <c r="KM360" s="0"/>
      <c r="KN360" s="0"/>
      <c r="KO360" s="0"/>
      <c r="KP360" s="0"/>
      <c r="KQ360" s="0"/>
      <c r="KR360" s="0"/>
      <c r="KS360" s="0"/>
      <c r="KT360" s="0"/>
      <c r="KU360" s="0"/>
      <c r="KV360" s="0"/>
      <c r="KW360" s="0"/>
      <c r="KX360" s="0"/>
      <c r="KY360" s="0"/>
      <c r="KZ360" s="0"/>
      <c r="LA360" s="0"/>
      <c r="LB360" s="0"/>
      <c r="LC360" s="0"/>
      <c r="LD360" s="0"/>
      <c r="LE360" s="0"/>
      <c r="LF360" s="0"/>
      <c r="LG360" s="0"/>
      <c r="LH360" s="0"/>
      <c r="LI360" s="0"/>
      <c r="LJ360" s="0"/>
      <c r="LK360" s="0"/>
      <c r="LL360" s="0"/>
      <c r="LM360" s="0"/>
      <c r="LN360" s="0"/>
      <c r="LO360" s="0"/>
      <c r="LP360" s="0"/>
      <c r="LQ360" s="0"/>
      <c r="LR360" s="0"/>
      <c r="LS360" s="0"/>
      <c r="LT360" s="0"/>
      <c r="LU360" s="0"/>
      <c r="LV360" s="0"/>
      <c r="LW360" s="0"/>
      <c r="LX360" s="0"/>
      <c r="LY360" s="0"/>
      <c r="LZ360" s="0"/>
      <c r="MA360" s="0"/>
      <c r="MB360" s="0"/>
      <c r="MC360" s="0"/>
      <c r="MD360" s="0"/>
      <c r="ME360" s="0"/>
      <c r="MF360" s="0"/>
      <c r="MG360" s="0"/>
      <c r="MH360" s="0"/>
      <c r="MI360" s="0"/>
      <c r="MJ360" s="0"/>
      <c r="MK360" s="0"/>
      <c r="ML360" s="0"/>
      <c r="MM360" s="0"/>
      <c r="MN360" s="0"/>
      <c r="MO360" s="0"/>
      <c r="MP360" s="0"/>
      <c r="MQ360" s="0"/>
      <c r="MR360" s="0"/>
      <c r="MS360" s="0"/>
      <c r="MT360" s="0"/>
      <c r="MU360" s="0"/>
      <c r="MV360" s="0"/>
      <c r="MW360" s="0"/>
      <c r="MX360" s="0"/>
      <c r="MY360" s="0"/>
      <c r="MZ360" s="0"/>
      <c r="NA360" s="0"/>
      <c r="NB360" s="0"/>
      <c r="NC360" s="0"/>
      <c r="ND360" s="0"/>
      <c r="NE360" s="0"/>
      <c r="NF360" s="0"/>
      <c r="NG360" s="0"/>
      <c r="NH360" s="0"/>
      <c r="NI360" s="0"/>
      <c r="NJ360" s="0"/>
      <c r="NK360" s="0"/>
      <c r="NL360" s="0"/>
      <c r="NM360" s="0"/>
      <c r="NN360" s="0"/>
      <c r="NO360" s="0"/>
      <c r="NP360" s="0"/>
      <c r="NQ360" s="0"/>
      <c r="NR360" s="0"/>
      <c r="NS360" s="0"/>
      <c r="NT360" s="0"/>
      <c r="NU360" s="0"/>
      <c r="NV360" s="0"/>
      <c r="NW360" s="0"/>
      <c r="NX360" s="0"/>
      <c r="NY360" s="0"/>
      <c r="NZ360" s="0"/>
      <c r="OA360" s="0"/>
      <c r="OB360" s="0"/>
      <c r="OC360" s="0"/>
      <c r="OD360" s="0"/>
      <c r="OE360" s="0"/>
      <c r="OF360" s="0"/>
      <c r="OG360" s="0"/>
      <c r="OH360" s="0"/>
      <c r="OI360" s="0"/>
      <c r="OJ360" s="0"/>
      <c r="OK360" s="0"/>
      <c r="OL360" s="0"/>
      <c r="OM360" s="0"/>
      <c r="ON360" s="0"/>
      <c r="OO360" s="0"/>
      <c r="OP360" s="0"/>
      <c r="OQ360" s="0"/>
      <c r="OR360" s="0"/>
      <c r="OS360" s="0"/>
      <c r="OT360" s="0"/>
      <c r="OU360" s="0"/>
      <c r="OV360" s="0"/>
      <c r="OW360" s="0"/>
      <c r="OX360" s="0"/>
      <c r="OY360" s="0"/>
      <c r="OZ360" s="0"/>
      <c r="PA360" s="0"/>
      <c r="PB360" s="0"/>
      <c r="PC360" s="0"/>
      <c r="PD360" s="0"/>
      <c r="PE360" s="0"/>
      <c r="PF360" s="0"/>
      <c r="PG360" s="0"/>
      <c r="PH360" s="0"/>
      <c r="PI360" s="0"/>
      <c r="PJ360" s="0"/>
      <c r="PK360" s="0"/>
      <c r="PL360" s="0"/>
      <c r="PM360" s="0"/>
      <c r="PN360" s="0"/>
      <c r="PO360" s="0"/>
      <c r="PP360" s="0"/>
      <c r="PQ360" s="0"/>
      <c r="PR360" s="0"/>
      <c r="PS360" s="0"/>
      <c r="PT360" s="0"/>
      <c r="PU360" s="0"/>
      <c r="PV360" s="0"/>
      <c r="PW360" s="0"/>
      <c r="PX360" s="0"/>
      <c r="PY360" s="0"/>
      <c r="PZ360" s="0"/>
      <c r="QA360" s="0"/>
      <c r="QB360" s="0"/>
      <c r="QC360" s="0"/>
      <c r="QD360" s="0"/>
      <c r="QE360" s="0"/>
      <c r="QF360" s="0"/>
      <c r="QG360" s="0"/>
      <c r="QH360" s="0"/>
      <c r="QI360" s="0"/>
      <c r="QJ360" s="0"/>
      <c r="QK360" s="0"/>
      <c r="QL360" s="0"/>
      <c r="QM360" s="0"/>
      <c r="QN360" s="0"/>
      <c r="QO360" s="0"/>
      <c r="QP360" s="0"/>
      <c r="QQ360" s="0"/>
      <c r="QR360" s="0"/>
      <c r="QS360" s="0"/>
      <c r="QT360" s="0"/>
      <c r="QU360" s="0"/>
      <c r="QV360" s="0"/>
      <c r="QW360" s="0"/>
      <c r="QX360" s="0"/>
      <c r="QY360" s="0"/>
      <c r="QZ360" s="0"/>
      <c r="RA360" s="0"/>
      <c r="RB360" s="0"/>
      <c r="RC360" s="0"/>
      <c r="RD360" s="0"/>
      <c r="RE360" s="0"/>
      <c r="RF360" s="0"/>
      <c r="RG360" s="0"/>
      <c r="RH360" s="0"/>
      <c r="RI360" s="0"/>
      <c r="RJ360" s="0"/>
      <c r="RK360" s="0"/>
      <c r="RL360" s="0"/>
      <c r="RM360" s="0"/>
      <c r="RN360" s="0"/>
      <c r="RO360" s="0"/>
      <c r="RP360" s="0"/>
      <c r="RQ360" s="0"/>
      <c r="RR360" s="0"/>
      <c r="RS360" s="0"/>
      <c r="RT360" s="0"/>
      <c r="RU360" s="0"/>
      <c r="RV360" s="0"/>
      <c r="RW360" s="0"/>
      <c r="RX360" s="0"/>
      <c r="RY360" s="0"/>
      <c r="RZ360" s="0"/>
      <c r="SA360" s="0"/>
      <c r="SB360" s="0"/>
      <c r="SC360" s="0"/>
      <c r="SD360" s="0"/>
      <c r="SE360" s="0"/>
      <c r="SF360" s="0"/>
      <c r="SG360" s="0"/>
      <c r="SH360" s="0"/>
      <c r="SI360" s="0"/>
      <c r="SJ360" s="0"/>
      <c r="SK360" s="0"/>
      <c r="SL360" s="0"/>
      <c r="SM360" s="0"/>
      <c r="SN360" s="0"/>
      <c r="SO360" s="0"/>
      <c r="SP360" s="0"/>
      <c r="SQ360" s="0"/>
      <c r="SR360" s="0"/>
      <c r="SS360" s="0"/>
      <c r="ST360" s="0"/>
      <c r="SU360" s="0"/>
      <c r="SV360" s="0"/>
      <c r="SW360" s="0"/>
      <c r="SX360" s="0"/>
      <c r="SY360" s="0"/>
      <c r="SZ360" s="0"/>
      <c r="TA360" s="0"/>
      <c r="TB360" s="0"/>
      <c r="TC360" s="0"/>
      <c r="TD360" s="0"/>
      <c r="TE360" s="0"/>
      <c r="TF360" s="0"/>
      <c r="TG360" s="0"/>
      <c r="TH360" s="0"/>
      <c r="TI360" s="0"/>
      <c r="TJ360" s="0"/>
      <c r="TK360" s="0"/>
      <c r="TL360" s="0"/>
      <c r="TM360" s="0"/>
      <c r="TN360" s="0"/>
      <c r="TO360" s="0"/>
      <c r="TP360" s="0"/>
      <c r="TQ360" s="0"/>
      <c r="TR360" s="0"/>
      <c r="TS360" s="0"/>
      <c r="TT360" s="0"/>
      <c r="TU360" s="0"/>
      <c r="TV360" s="0"/>
      <c r="TW360" s="0"/>
      <c r="TX360" s="0"/>
      <c r="TY360" s="0"/>
      <c r="TZ360" s="0"/>
      <c r="UA360" s="0"/>
      <c r="UB360" s="0"/>
      <c r="UC360" s="0"/>
      <c r="UD360" s="0"/>
      <c r="UE360" s="0"/>
      <c r="UF360" s="0"/>
      <c r="UG360" s="0"/>
      <c r="UH360" s="0"/>
      <c r="UI360" s="0"/>
      <c r="UJ360" s="0"/>
      <c r="UK360" s="0"/>
      <c r="UL360" s="0"/>
      <c r="UM360" s="0"/>
      <c r="UN360" s="0"/>
      <c r="UO360" s="0"/>
      <c r="UP360" s="0"/>
      <c r="UQ360" s="0"/>
      <c r="UR360" s="0"/>
      <c r="US360" s="0"/>
      <c r="UT360" s="0"/>
      <c r="UU360" s="0"/>
      <c r="UV360" s="0"/>
      <c r="UW360" s="0"/>
      <c r="UX360" s="0"/>
      <c r="UY360" s="0"/>
      <c r="UZ360" s="0"/>
      <c r="VA360" s="0"/>
      <c r="VB360" s="0"/>
      <c r="VC360" s="0"/>
      <c r="VD360" s="0"/>
      <c r="VE360" s="0"/>
      <c r="VF360" s="0"/>
      <c r="VG360" s="0"/>
      <c r="VH360" s="0"/>
      <c r="VI360" s="0"/>
      <c r="VJ360" s="0"/>
      <c r="VK360" s="0"/>
      <c r="VL360" s="0"/>
      <c r="VM360" s="0"/>
      <c r="VN360" s="0"/>
      <c r="VO360" s="0"/>
      <c r="VP360" s="0"/>
      <c r="VQ360" s="0"/>
      <c r="VR360" s="0"/>
      <c r="VS360" s="0"/>
      <c r="VT360" s="0"/>
      <c r="VU360" s="0"/>
      <c r="VV360" s="0"/>
      <c r="VW360" s="0"/>
      <c r="VX360" s="0"/>
      <c r="VY360" s="0"/>
      <c r="VZ360" s="0"/>
      <c r="WA360" s="0"/>
      <c r="WB360" s="0"/>
      <c r="WC360" s="0"/>
      <c r="WD360" s="0"/>
      <c r="WE360" s="0"/>
      <c r="WF360" s="0"/>
      <c r="WG360" s="0"/>
      <c r="WH360" s="0"/>
      <c r="WI360" s="0"/>
      <c r="WJ360" s="0"/>
      <c r="WK360" s="0"/>
      <c r="WL360" s="0"/>
      <c r="WM360" s="0"/>
      <c r="WN360" s="0"/>
      <c r="WO360" s="0"/>
      <c r="WP360" s="0"/>
      <c r="WQ360" s="0"/>
      <c r="WR360" s="0"/>
      <c r="WS360" s="0"/>
      <c r="WT360" s="0"/>
      <c r="WU360" s="0"/>
      <c r="WV360" s="0"/>
      <c r="WW360" s="0"/>
      <c r="WX360" s="0"/>
      <c r="WY360" s="0"/>
      <c r="WZ360" s="0"/>
      <c r="XA360" s="0"/>
      <c r="XB360" s="0"/>
      <c r="XC360" s="0"/>
      <c r="XD360" s="0"/>
      <c r="XE360" s="0"/>
      <c r="XF360" s="0"/>
      <c r="XG360" s="0"/>
      <c r="XH360" s="0"/>
      <c r="XI360" s="0"/>
      <c r="XJ360" s="0"/>
      <c r="XK360" s="0"/>
      <c r="XL360" s="0"/>
      <c r="XM360" s="0"/>
      <c r="XN360" s="0"/>
      <c r="XO360" s="0"/>
      <c r="XP360" s="0"/>
      <c r="XQ360" s="0"/>
      <c r="XR360" s="0"/>
      <c r="XS360" s="0"/>
      <c r="XT360" s="0"/>
      <c r="XU360" s="0"/>
      <c r="XV360" s="0"/>
      <c r="XW360" s="0"/>
      <c r="XX360" s="0"/>
      <c r="XY360" s="0"/>
      <c r="XZ360" s="0"/>
      <c r="YA360" s="0"/>
      <c r="YB360" s="0"/>
      <c r="YC360" s="0"/>
      <c r="YD360" s="0"/>
      <c r="YE360" s="0"/>
      <c r="YF360" s="0"/>
      <c r="YG360" s="0"/>
      <c r="YH360" s="0"/>
      <c r="YI360" s="0"/>
      <c r="YJ360" s="0"/>
      <c r="YK360" s="0"/>
      <c r="YL360" s="0"/>
      <c r="YM360" s="0"/>
      <c r="YN360" s="0"/>
      <c r="YO360" s="0"/>
      <c r="YP360" s="0"/>
      <c r="YQ360" s="0"/>
      <c r="YR360" s="0"/>
      <c r="YS360" s="0"/>
      <c r="YT360" s="0"/>
      <c r="YU360" s="0"/>
      <c r="YV360" s="0"/>
      <c r="YW360" s="0"/>
      <c r="YX360" s="0"/>
      <c r="YY360" s="0"/>
      <c r="YZ360" s="0"/>
      <c r="ZA360" s="0"/>
      <c r="ZB360" s="0"/>
      <c r="ZC360" s="0"/>
      <c r="ZD360" s="0"/>
      <c r="ZE360" s="0"/>
      <c r="ZF360" s="0"/>
      <c r="ZG360" s="0"/>
      <c r="ZH360" s="0"/>
      <c r="ZI360" s="0"/>
      <c r="ZJ360" s="0"/>
      <c r="ZK360" s="0"/>
      <c r="ZL360" s="0"/>
      <c r="ZM360" s="0"/>
      <c r="ZN360" s="0"/>
      <c r="ZO360" s="0"/>
      <c r="ZP360" s="0"/>
      <c r="ZQ360" s="0"/>
      <c r="ZR360" s="0"/>
      <c r="ZS360" s="0"/>
      <c r="ZT360" s="0"/>
      <c r="ZU360" s="0"/>
      <c r="ZV360" s="0"/>
      <c r="ZW360" s="0"/>
      <c r="ZX360" s="0"/>
      <c r="ZY360" s="0"/>
      <c r="ZZ360" s="0"/>
      <c r="AAA360" s="0"/>
      <c r="AAB360" s="0"/>
      <c r="AAC360" s="0"/>
      <c r="AAD360" s="0"/>
      <c r="AAE360" s="0"/>
      <c r="AAF360" s="0"/>
      <c r="AAG360" s="0"/>
      <c r="AAH360" s="0"/>
      <c r="AAI360" s="0"/>
      <c r="AAJ360" s="0"/>
      <c r="AAK360" s="0"/>
      <c r="AAL360" s="0"/>
      <c r="AAM360" s="0"/>
      <c r="AAN360" s="0"/>
      <c r="AAO360" s="0"/>
      <c r="AAP360" s="0"/>
      <c r="AAQ360" s="0"/>
      <c r="AAR360" s="0"/>
      <c r="AAS360" s="0"/>
      <c r="AAT360" s="0"/>
      <c r="AAU360" s="0"/>
      <c r="AAV360" s="0"/>
      <c r="AAW360" s="0"/>
      <c r="AAX360" s="0"/>
      <c r="AAY360" s="0"/>
      <c r="AAZ360" s="0"/>
      <c r="ABA360" s="0"/>
      <c r="ABB360" s="0"/>
      <c r="ABC360" s="0"/>
      <c r="ABD360" s="0"/>
      <c r="ABE360" s="0"/>
      <c r="ABF360" s="0"/>
      <c r="ABG360" s="0"/>
      <c r="ABH360" s="0"/>
      <c r="ABI360" s="0"/>
      <c r="ABJ360" s="0"/>
      <c r="ABK360" s="0"/>
      <c r="ABL360" s="0"/>
      <c r="ABM360" s="0"/>
      <c r="ABN360" s="0"/>
      <c r="ABO360" s="0"/>
      <c r="ABP360" s="0"/>
      <c r="ABQ360" s="0"/>
      <c r="ABR360" s="0"/>
      <c r="ABS360" s="0"/>
      <c r="ABT360" s="0"/>
      <c r="ABU360" s="0"/>
      <c r="ABV360" s="0"/>
      <c r="ABW360" s="0"/>
      <c r="ABX360" s="0"/>
      <c r="ABY360" s="0"/>
      <c r="ABZ360" s="0"/>
      <c r="ACA360" s="0"/>
      <c r="ACB360" s="0"/>
      <c r="ACC360" s="0"/>
      <c r="ACD360" s="0"/>
      <c r="ACE360" s="0"/>
      <c r="ACF360" s="0"/>
      <c r="ACG360" s="0"/>
      <c r="ACH360" s="0"/>
      <c r="ACI360" s="0"/>
      <c r="ACJ360" s="0"/>
      <c r="ACK360" s="0"/>
      <c r="ACL360" s="0"/>
      <c r="ACM360" s="0"/>
      <c r="ACN360" s="0"/>
      <c r="ACO360" s="0"/>
      <c r="ACP360" s="0"/>
      <c r="ACQ360" s="0"/>
      <c r="ACR360" s="0"/>
      <c r="ACS360" s="0"/>
      <c r="ACT360" s="0"/>
      <c r="ACU360" s="0"/>
      <c r="ACV360" s="0"/>
      <c r="ACW360" s="0"/>
      <c r="ACX360" s="0"/>
      <c r="ACY360" s="0"/>
      <c r="ACZ360" s="0"/>
      <c r="ADA360" s="0"/>
      <c r="ADB360" s="0"/>
      <c r="ADC360" s="0"/>
      <c r="ADD360" s="0"/>
      <c r="ADE360" s="0"/>
      <c r="ADF360" s="0"/>
      <c r="ADG360" s="0"/>
      <c r="ADH360" s="0"/>
      <c r="ADI360" s="0"/>
      <c r="ADJ360" s="0"/>
      <c r="ADK360" s="0"/>
      <c r="ADL360" s="0"/>
      <c r="ADM360" s="0"/>
      <c r="ADN360" s="0"/>
      <c r="ADO360" s="0"/>
      <c r="ADP360" s="0"/>
      <c r="ADQ360" s="0"/>
      <c r="ADR360" s="0"/>
      <c r="ADS360" s="0"/>
      <c r="ADT360" s="0"/>
      <c r="ADU360" s="0"/>
      <c r="ADV360" s="0"/>
      <c r="ADW360" s="0"/>
      <c r="ADX360" s="0"/>
      <c r="ADY360" s="0"/>
      <c r="ADZ360" s="0"/>
      <c r="AEA360" s="0"/>
      <c r="AEB360" s="0"/>
      <c r="AEC360" s="0"/>
      <c r="AED360" s="0"/>
      <c r="AEE360" s="0"/>
      <c r="AEF360" s="0"/>
      <c r="AEG360" s="0"/>
      <c r="AEH360" s="0"/>
      <c r="AEI360" s="0"/>
      <c r="AEJ360" s="0"/>
      <c r="AEK360" s="0"/>
      <c r="AEL360" s="0"/>
      <c r="AEM360" s="0"/>
      <c r="AEN360" s="0"/>
      <c r="AEO360" s="0"/>
      <c r="AEP360" s="0"/>
      <c r="AEQ360" s="0"/>
      <c r="AER360" s="0"/>
      <c r="AES360" s="0"/>
      <c r="AET360" s="0"/>
      <c r="AEU360" s="0"/>
      <c r="AEV360" s="0"/>
      <c r="AEW360" s="0"/>
      <c r="AEX360" s="0"/>
      <c r="AEY360" s="0"/>
      <c r="AEZ360" s="0"/>
      <c r="AFA360" s="0"/>
      <c r="AFB360" s="0"/>
      <c r="AFC360" s="0"/>
      <c r="AFD360" s="0"/>
      <c r="AFE360" s="0"/>
      <c r="AFF360" s="0"/>
      <c r="AFG360" s="0"/>
      <c r="AFH360" s="0"/>
      <c r="AFI360" s="0"/>
      <c r="AFJ360" s="0"/>
      <c r="AFK360" s="0"/>
      <c r="AFL360" s="0"/>
      <c r="AFM360" s="0"/>
      <c r="AFN360" s="0"/>
      <c r="AFO360" s="0"/>
      <c r="AFP360" s="0"/>
      <c r="AFQ360" s="0"/>
      <c r="AFR360" s="0"/>
      <c r="AFS360" s="0"/>
      <c r="AFT360" s="0"/>
      <c r="AFU360" s="0"/>
      <c r="AFV360" s="0"/>
      <c r="AFW360" s="0"/>
      <c r="AFX360" s="0"/>
      <c r="AFY360" s="0"/>
      <c r="AFZ360" s="0"/>
      <c r="AGA360" s="0"/>
      <c r="AGB360" s="0"/>
      <c r="AGC360" s="0"/>
      <c r="AGD360" s="0"/>
      <c r="AGE360" s="0"/>
      <c r="AGF360" s="0"/>
      <c r="AGG360" s="0"/>
      <c r="AGH360" s="0"/>
      <c r="AGI360" s="0"/>
      <c r="AGJ360" s="0"/>
      <c r="AGK360" s="0"/>
      <c r="AGL360" s="0"/>
      <c r="AGM360" s="0"/>
      <c r="AGN360" s="0"/>
      <c r="AGO360" s="0"/>
      <c r="AGP360" s="0"/>
      <c r="AGQ360" s="0"/>
      <c r="AGR360" s="0"/>
      <c r="AGS360" s="0"/>
      <c r="AGT360" s="0"/>
      <c r="AGU360" s="0"/>
      <c r="AGV360" s="0"/>
      <c r="AGW360" s="0"/>
      <c r="AGX360" s="0"/>
      <c r="AGY360" s="0"/>
      <c r="AGZ360" s="0"/>
      <c r="AHA360" s="0"/>
      <c r="AHB360" s="0"/>
      <c r="AHC360" s="0"/>
      <c r="AHD360" s="0"/>
      <c r="AHE360" s="0"/>
      <c r="AHF360" s="0"/>
      <c r="AHG360" s="0"/>
      <c r="AHH360" s="0"/>
      <c r="AHI360" s="0"/>
      <c r="AHJ360" s="0"/>
      <c r="AHK360" s="0"/>
      <c r="AHL360" s="0"/>
      <c r="AHM360" s="0"/>
      <c r="AHN360" s="0"/>
      <c r="AHO360" s="0"/>
      <c r="AHP360" s="0"/>
      <c r="AHQ360" s="0"/>
      <c r="AHR360" s="0"/>
      <c r="AHS360" s="0"/>
      <c r="AHT360" s="0"/>
      <c r="AHU360" s="0"/>
      <c r="AHV360" s="0"/>
      <c r="AHW360" s="0"/>
      <c r="AHX360" s="0"/>
      <c r="AHY360" s="0"/>
      <c r="AHZ360" s="0"/>
      <c r="AIA360" s="0"/>
      <c r="AIB360" s="0"/>
      <c r="AIC360" s="0"/>
      <c r="AID360" s="0"/>
      <c r="AIE360" s="0"/>
      <c r="AIF360" s="0"/>
      <c r="AIG360" s="0"/>
      <c r="AIH360" s="0"/>
      <c r="AII360" s="0"/>
      <c r="AIJ360" s="0"/>
      <c r="AIK360" s="0"/>
      <c r="AIL360" s="0"/>
      <c r="AIM360" s="0"/>
      <c r="AIN360" s="0"/>
      <c r="AIO360" s="0"/>
      <c r="AIP360" s="0"/>
      <c r="AIQ360" s="0"/>
      <c r="AIR360" s="0"/>
      <c r="AIS360" s="0"/>
      <c r="AIT360" s="0"/>
      <c r="AIU360" s="0"/>
      <c r="AIV360" s="0"/>
      <c r="AIW360" s="0"/>
      <c r="AIX360" s="0"/>
      <c r="AIY360" s="0"/>
      <c r="AIZ360" s="0"/>
      <c r="AJA360" s="0"/>
      <c r="AJB360" s="0"/>
      <c r="AJC360" s="0"/>
      <c r="AJD360" s="0"/>
      <c r="AJE360" s="0"/>
      <c r="AJF360" s="0"/>
      <c r="AJG360" s="0"/>
      <c r="AJH360" s="0"/>
      <c r="AJI360" s="0"/>
      <c r="AJJ360" s="0"/>
      <c r="AJK360" s="0"/>
      <c r="AJL360" s="0"/>
      <c r="AJM360" s="0"/>
      <c r="AJN360" s="0"/>
      <c r="AJO360" s="0"/>
      <c r="AJP360" s="0"/>
      <c r="AJQ360" s="0"/>
      <c r="AJR360" s="0"/>
      <c r="AJS360" s="0"/>
      <c r="AJT360" s="0"/>
      <c r="AJU360" s="0"/>
      <c r="AJV360" s="0"/>
      <c r="AJW360" s="0"/>
      <c r="AJX360" s="0"/>
      <c r="AJY360" s="0"/>
      <c r="AJZ360" s="0"/>
      <c r="AKA360" s="0"/>
      <c r="AKB360" s="0"/>
      <c r="AKC360" s="0"/>
      <c r="AKD360" s="0"/>
      <c r="AKE360" s="0"/>
      <c r="AKF360" s="0"/>
      <c r="AKG360" s="0"/>
      <c r="AKH360" s="0"/>
      <c r="AKI360" s="0"/>
      <c r="AKJ360" s="0"/>
      <c r="AKK360" s="0"/>
      <c r="AKL360" s="0"/>
      <c r="AKM360" s="0"/>
      <c r="AKN360" s="0"/>
      <c r="AKO360" s="0"/>
      <c r="AKP360" s="0"/>
      <c r="AKQ360" s="0"/>
      <c r="AKR360" s="0"/>
      <c r="AKS360" s="0"/>
      <c r="AKT360" s="0"/>
      <c r="AKU360" s="0"/>
      <c r="AKV360" s="0"/>
      <c r="AKW360" s="0"/>
      <c r="AKX360" s="0"/>
      <c r="AKY360" s="0"/>
      <c r="AKZ360" s="0"/>
      <c r="ALA360" s="0"/>
      <c r="ALB360" s="0"/>
      <c r="ALC360" s="0"/>
      <c r="ALD360" s="0"/>
      <c r="ALE360" s="0"/>
      <c r="ALF360" s="0"/>
      <c r="ALG360" s="0"/>
      <c r="ALH360" s="0"/>
      <c r="ALI360" s="0"/>
      <c r="ALJ360" s="0"/>
      <c r="ALK360" s="0"/>
      <c r="ALL360" s="0"/>
      <c r="ALM360" s="0"/>
      <c r="ALN360" s="0"/>
      <c r="ALO360" s="0"/>
      <c r="ALP360" s="0"/>
      <c r="ALQ360" s="0"/>
      <c r="ALR360" s="0"/>
      <c r="ALS360" s="0"/>
      <c r="ALT360" s="0"/>
      <c r="ALU360" s="0"/>
      <c r="ALV360" s="0"/>
      <c r="ALW360" s="0"/>
      <c r="ALX360" s="0"/>
      <c r="ALY360" s="0"/>
      <c r="ALZ360" s="0"/>
      <c r="AMA360" s="0"/>
      <c r="AMB360" s="0"/>
      <c r="AMC360" s="0"/>
      <c r="AMD360" s="0"/>
      <c r="AME360" s="0"/>
      <c r="AMF360" s="0"/>
      <c r="AMG360" s="0"/>
      <c r="AMH360" s="0"/>
      <c r="AMI360" s="0"/>
      <c r="AMJ360" s="0"/>
    </row>
    <row r="361" customFormat="false" ht="26.25" hidden="false" customHeight="false" outlineLevel="0" collapsed="false">
      <c r="A361" s="109" t="s">
        <v>1332</v>
      </c>
      <c r="B361" s="110" t="n">
        <v>0.652</v>
      </c>
      <c r="C361" s="110" t="n">
        <v>0.842</v>
      </c>
      <c r="D361" s="110" t="n">
        <v>0.995</v>
      </c>
      <c r="E361" s="110" t="n">
        <v>0.265</v>
      </c>
      <c r="F361" s="0"/>
      <c r="G361" s="110" t="n">
        <v>0.966</v>
      </c>
      <c r="H361" s="0"/>
      <c r="I361" s="0"/>
      <c r="J361" s="110" t="n">
        <v>1</v>
      </c>
      <c r="K361" s="110" t="n">
        <v>1</v>
      </c>
      <c r="L361" s="110" t="n">
        <v>0.988</v>
      </c>
      <c r="M361" s="110" t="n">
        <v>0.139</v>
      </c>
      <c r="N361" s="110" t="n">
        <v>0.816</v>
      </c>
      <c r="O361" s="110" t="n">
        <v>0.844</v>
      </c>
      <c r="P361" s="0"/>
      <c r="Q361" s="0"/>
      <c r="R361" s="0"/>
      <c r="S361" s="0"/>
      <c r="T361" s="0"/>
      <c r="U361" s="0"/>
      <c r="V361" s="0"/>
      <c r="W361" s="0"/>
      <c r="X361" s="0"/>
      <c r="Y361" s="0"/>
      <c r="Z361" s="0"/>
      <c r="AA361" s="0"/>
      <c r="AB361" s="0"/>
      <c r="AC361" s="0"/>
      <c r="AD361" s="0"/>
      <c r="AE361" s="0"/>
      <c r="AF361" s="0"/>
      <c r="AG361" s="0"/>
      <c r="AH361" s="0"/>
      <c r="AI361" s="0"/>
      <c r="AJ361" s="0"/>
      <c r="AK361" s="0"/>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0"/>
      <c r="BJ361" s="0"/>
      <c r="BK361" s="0"/>
      <c r="BL361" s="0"/>
      <c r="BM361" s="0"/>
      <c r="BN361" s="0"/>
      <c r="BO361" s="0"/>
      <c r="BP361" s="0"/>
      <c r="BQ361" s="0"/>
      <c r="BR361" s="0"/>
      <c r="BS361" s="0"/>
      <c r="BT361" s="0"/>
      <c r="BU361" s="0"/>
      <c r="BV361" s="0"/>
      <c r="BW361" s="0"/>
      <c r="BX361" s="0"/>
      <c r="BY361" s="0"/>
      <c r="BZ361" s="0"/>
      <c r="CA361" s="0"/>
      <c r="CB361" s="0"/>
      <c r="CC361" s="0"/>
      <c r="CD361" s="0"/>
      <c r="CE361" s="0"/>
      <c r="CF361" s="0"/>
      <c r="CG361" s="0"/>
      <c r="CH361" s="0"/>
      <c r="CI361" s="0"/>
      <c r="CJ361" s="0"/>
      <c r="CK361" s="0"/>
      <c r="CL361" s="0"/>
      <c r="CM361" s="0"/>
      <c r="CN361" s="0"/>
      <c r="CO361" s="0"/>
      <c r="CP361" s="0"/>
      <c r="CQ361" s="0"/>
      <c r="CR361" s="0"/>
      <c r="CS361" s="0"/>
      <c r="CT361" s="0"/>
      <c r="CU361" s="0"/>
      <c r="CV361" s="0"/>
      <c r="CW361" s="0"/>
      <c r="CX361" s="0"/>
      <c r="CY361" s="0"/>
      <c r="CZ361" s="0"/>
      <c r="DA361" s="0"/>
      <c r="DB361" s="0"/>
      <c r="DC361" s="0"/>
      <c r="DD361" s="0"/>
      <c r="DE361" s="0"/>
      <c r="DF361" s="0"/>
      <c r="DG361" s="0"/>
      <c r="DH361" s="0"/>
      <c r="DI361" s="0"/>
      <c r="DJ361" s="0"/>
      <c r="DK361" s="0"/>
      <c r="DL361" s="0"/>
      <c r="DM361" s="0"/>
      <c r="DN361" s="0"/>
      <c r="DO361" s="0"/>
      <c r="DP361" s="0"/>
      <c r="DQ361" s="0"/>
      <c r="DR361" s="0"/>
      <c r="DS361" s="0"/>
      <c r="DT361" s="0"/>
      <c r="DU361" s="0"/>
      <c r="DV361" s="0"/>
      <c r="DW361" s="0"/>
      <c r="DX361" s="0"/>
      <c r="DY361" s="0"/>
      <c r="DZ361" s="0"/>
      <c r="EA361" s="0"/>
      <c r="EB361" s="0"/>
      <c r="EC361" s="0"/>
      <c r="ED361" s="0"/>
      <c r="EE361" s="0"/>
      <c r="EF361" s="0"/>
      <c r="EG361" s="0"/>
      <c r="EH361" s="0"/>
      <c r="EI361" s="0"/>
      <c r="EJ361" s="0"/>
      <c r="EK361" s="0"/>
      <c r="EL361" s="0"/>
      <c r="EM361" s="0"/>
      <c r="EN361" s="0"/>
      <c r="EO361" s="0"/>
      <c r="EP361" s="0"/>
      <c r="EQ361" s="0"/>
      <c r="ER361" s="0"/>
      <c r="ES361" s="0"/>
      <c r="ET361" s="0"/>
      <c r="EU361" s="0"/>
      <c r="EV361" s="0"/>
      <c r="EW361" s="0"/>
      <c r="EX361" s="0"/>
      <c r="EY361" s="0"/>
      <c r="EZ361" s="0"/>
      <c r="FA361" s="0"/>
      <c r="FB361" s="0"/>
      <c r="FC361" s="0"/>
      <c r="FD361" s="0"/>
      <c r="FE361" s="0"/>
      <c r="FF361" s="0"/>
      <c r="FG361" s="0"/>
      <c r="FH361" s="0"/>
      <c r="FI361" s="0"/>
      <c r="FJ361" s="0"/>
      <c r="FK361" s="0"/>
      <c r="FL361" s="0"/>
      <c r="FM361" s="0"/>
      <c r="FN361" s="0"/>
      <c r="FO361" s="0"/>
      <c r="FP361" s="0"/>
      <c r="FQ361" s="0"/>
      <c r="FR361" s="0"/>
      <c r="FS361" s="0"/>
      <c r="FT361" s="0"/>
      <c r="FU361" s="0"/>
      <c r="FV361" s="0"/>
      <c r="FW361" s="0"/>
      <c r="FX361" s="0"/>
      <c r="FY361" s="0"/>
      <c r="FZ361" s="0"/>
      <c r="GA361" s="0"/>
      <c r="GB361" s="0"/>
      <c r="GC361" s="0"/>
      <c r="GD361" s="0"/>
      <c r="GE361" s="0"/>
      <c r="GF361" s="0"/>
      <c r="GG361" s="0"/>
      <c r="GH361" s="0"/>
      <c r="GI361" s="0"/>
      <c r="GJ361" s="0"/>
      <c r="GK361" s="0"/>
      <c r="GL361" s="0"/>
      <c r="GM361" s="0"/>
      <c r="GN361" s="0"/>
      <c r="GO361" s="0"/>
      <c r="GP361" s="0"/>
      <c r="GQ361" s="0"/>
      <c r="GR361" s="0"/>
      <c r="GS361" s="0"/>
      <c r="GT361" s="0"/>
      <c r="GU361" s="0"/>
      <c r="GV361" s="0"/>
      <c r="GW361" s="0"/>
      <c r="GX361" s="0"/>
      <c r="GY361" s="0"/>
      <c r="GZ361" s="0"/>
      <c r="HA361" s="0"/>
      <c r="HB361" s="0"/>
      <c r="HC361" s="0"/>
      <c r="HD361" s="0"/>
      <c r="HE361" s="0"/>
      <c r="HF361" s="0"/>
      <c r="HG361" s="0"/>
      <c r="HH361" s="0"/>
      <c r="HI361" s="0"/>
      <c r="HJ361" s="0"/>
      <c r="HK361" s="0"/>
      <c r="HL361" s="0"/>
      <c r="HM361" s="0"/>
      <c r="HN361" s="0"/>
      <c r="HO361" s="0"/>
      <c r="HP361" s="0"/>
      <c r="HQ361" s="0"/>
      <c r="HR361" s="0"/>
      <c r="HS361" s="0"/>
      <c r="HT361" s="0"/>
      <c r="HU361" s="0"/>
      <c r="HV361" s="0"/>
      <c r="HW361" s="0"/>
      <c r="HX361" s="0"/>
      <c r="HY361" s="0"/>
      <c r="HZ361" s="0"/>
      <c r="IA361" s="0"/>
      <c r="IB361" s="0"/>
      <c r="IC361" s="0"/>
      <c r="ID361" s="0"/>
      <c r="IE361" s="0"/>
      <c r="IF361" s="0"/>
      <c r="IG361" s="0"/>
      <c r="IH361" s="0"/>
      <c r="II361" s="0"/>
      <c r="IJ361" s="0"/>
      <c r="IK361" s="0"/>
      <c r="IL361" s="0"/>
      <c r="IM361" s="0"/>
      <c r="IN361" s="0"/>
      <c r="IO361" s="0"/>
      <c r="IP361" s="0"/>
      <c r="IQ361" s="0"/>
      <c r="IR361" s="0"/>
      <c r="IS361" s="0"/>
      <c r="IT361" s="0"/>
      <c r="IU361" s="0"/>
      <c r="IV361" s="0"/>
      <c r="IW361" s="0"/>
      <c r="IX361" s="0"/>
      <c r="IY361" s="0"/>
      <c r="IZ361" s="0"/>
      <c r="JA361" s="0"/>
      <c r="JB361" s="0"/>
      <c r="JC361" s="0"/>
      <c r="JD361" s="0"/>
      <c r="JE361" s="0"/>
      <c r="JF361" s="0"/>
      <c r="JG361" s="0"/>
      <c r="JH361" s="0"/>
      <c r="JI361" s="0"/>
      <c r="JJ361" s="0"/>
      <c r="JK361" s="0"/>
      <c r="JL361" s="0"/>
      <c r="JM361" s="0"/>
      <c r="JN361" s="0"/>
      <c r="JO361" s="0"/>
      <c r="JP361" s="0"/>
      <c r="JQ361" s="0"/>
      <c r="JR361" s="0"/>
      <c r="JS361" s="0"/>
      <c r="JT361" s="0"/>
      <c r="JU361" s="0"/>
      <c r="JV361" s="0"/>
      <c r="JW361" s="0"/>
      <c r="JX361" s="0"/>
      <c r="JY361" s="0"/>
      <c r="JZ361" s="0"/>
      <c r="KA361" s="0"/>
      <c r="KB361" s="0"/>
      <c r="KC361" s="0"/>
      <c r="KD361" s="0"/>
      <c r="KE361" s="0"/>
      <c r="KF361" s="0"/>
      <c r="KG361" s="0"/>
      <c r="KH361" s="0"/>
      <c r="KI361" s="0"/>
      <c r="KJ361" s="0"/>
      <c r="KK361" s="0"/>
      <c r="KL361" s="0"/>
      <c r="KM361" s="0"/>
      <c r="KN361" s="0"/>
      <c r="KO361" s="0"/>
      <c r="KP361" s="0"/>
      <c r="KQ361" s="0"/>
      <c r="KR361" s="0"/>
      <c r="KS361" s="0"/>
      <c r="KT361" s="0"/>
      <c r="KU361" s="0"/>
      <c r="KV361" s="0"/>
      <c r="KW361" s="0"/>
      <c r="KX361" s="0"/>
      <c r="KY361" s="0"/>
      <c r="KZ361" s="0"/>
      <c r="LA361" s="0"/>
      <c r="LB361" s="0"/>
      <c r="LC361" s="0"/>
      <c r="LD361" s="0"/>
      <c r="LE361" s="0"/>
      <c r="LF361" s="0"/>
      <c r="LG361" s="0"/>
      <c r="LH361" s="0"/>
      <c r="LI361" s="0"/>
      <c r="LJ361" s="0"/>
      <c r="LK361" s="0"/>
      <c r="LL361" s="0"/>
      <c r="LM361" s="0"/>
      <c r="LN361" s="0"/>
      <c r="LO361" s="0"/>
      <c r="LP361" s="0"/>
      <c r="LQ361" s="0"/>
      <c r="LR361" s="0"/>
      <c r="LS361" s="0"/>
      <c r="LT361" s="0"/>
      <c r="LU361" s="0"/>
      <c r="LV361" s="0"/>
      <c r="LW361" s="0"/>
      <c r="LX361" s="0"/>
      <c r="LY361" s="0"/>
      <c r="LZ361" s="0"/>
      <c r="MA361" s="0"/>
      <c r="MB361" s="0"/>
      <c r="MC361" s="0"/>
      <c r="MD361" s="0"/>
      <c r="ME361" s="0"/>
      <c r="MF361" s="0"/>
      <c r="MG361" s="0"/>
      <c r="MH361" s="0"/>
      <c r="MI361" s="0"/>
      <c r="MJ361" s="0"/>
      <c r="MK361" s="0"/>
      <c r="ML361" s="0"/>
      <c r="MM361" s="0"/>
      <c r="MN361" s="0"/>
      <c r="MO361" s="0"/>
      <c r="MP361" s="0"/>
      <c r="MQ361" s="0"/>
      <c r="MR361" s="0"/>
      <c r="MS361" s="0"/>
      <c r="MT361" s="0"/>
      <c r="MU361" s="0"/>
      <c r="MV361" s="0"/>
      <c r="MW361" s="0"/>
      <c r="MX361" s="0"/>
      <c r="MY361" s="0"/>
      <c r="MZ361" s="0"/>
      <c r="NA361" s="0"/>
      <c r="NB361" s="0"/>
      <c r="NC361" s="0"/>
      <c r="ND361" s="0"/>
      <c r="NE361" s="0"/>
      <c r="NF361" s="0"/>
      <c r="NG361" s="0"/>
      <c r="NH361" s="0"/>
      <c r="NI361" s="0"/>
      <c r="NJ361" s="0"/>
      <c r="NK361" s="0"/>
      <c r="NL361" s="0"/>
      <c r="NM361" s="0"/>
      <c r="NN361" s="0"/>
      <c r="NO361" s="0"/>
      <c r="NP361" s="0"/>
      <c r="NQ361" s="0"/>
      <c r="NR361" s="0"/>
      <c r="NS361" s="0"/>
      <c r="NT361" s="0"/>
      <c r="NU361" s="0"/>
      <c r="NV361" s="0"/>
      <c r="NW361" s="0"/>
      <c r="NX361" s="0"/>
      <c r="NY361" s="0"/>
      <c r="NZ361" s="0"/>
      <c r="OA361" s="0"/>
      <c r="OB361" s="0"/>
      <c r="OC361" s="0"/>
      <c r="OD361" s="0"/>
      <c r="OE361" s="0"/>
      <c r="OF361" s="0"/>
      <c r="OG361" s="0"/>
      <c r="OH361" s="0"/>
      <c r="OI361" s="0"/>
      <c r="OJ361" s="0"/>
      <c r="OK361" s="0"/>
      <c r="OL361" s="0"/>
      <c r="OM361" s="0"/>
      <c r="ON361" s="0"/>
      <c r="OO361" s="0"/>
      <c r="OP361" s="0"/>
      <c r="OQ361" s="0"/>
      <c r="OR361" s="0"/>
      <c r="OS361" s="0"/>
      <c r="OT361" s="0"/>
      <c r="OU361" s="0"/>
      <c r="OV361" s="0"/>
      <c r="OW361" s="0"/>
      <c r="OX361" s="0"/>
      <c r="OY361" s="0"/>
      <c r="OZ361" s="0"/>
      <c r="PA361" s="0"/>
      <c r="PB361" s="0"/>
      <c r="PC361" s="0"/>
      <c r="PD361" s="0"/>
      <c r="PE361" s="0"/>
      <c r="PF361" s="0"/>
      <c r="PG361" s="0"/>
      <c r="PH361" s="0"/>
      <c r="PI361" s="0"/>
      <c r="PJ361" s="0"/>
      <c r="PK361" s="0"/>
      <c r="PL361" s="0"/>
      <c r="PM361" s="0"/>
      <c r="PN361" s="0"/>
      <c r="PO361" s="0"/>
      <c r="PP361" s="0"/>
      <c r="PQ361" s="0"/>
      <c r="PR361" s="0"/>
      <c r="PS361" s="0"/>
      <c r="PT361" s="0"/>
      <c r="PU361" s="0"/>
      <c r="PV361" s="0"/>
      <c r="PW361" s="0"/>
      <c r="PX361" s="0"/>
      <c r="PY361" s="0"/>
      <c r="PZ361" s="0"/>
      <c r="QA361" s="0"/>
      <c r="QB361" s="0"/>
      <c r="QC361" s="0"/>
      <c r="QD361" s="0"/>
      <c r="QE361" s="0"/>
      <c r="QF361" s="0"/>
      <c r="QG361" s="0"/>
      <c r="QH361" s="0"/>
      <c r="QI361" s="0"/>
      <c r="QJ361" s="0"/>
      <c r="QK361" s="0"/>
      <c r="QL361" s="0"/>
      <c r="QM361" s="0"/>
      <c r="QN361" s="0"/>
      <c r="QO361" s="0"/>
      <c r="QP361" s="0"/>
      <c r="QQ361" s="0"/>
      <c r="QR361" s="0"/>
      <c r="QS361" s="0"/>
      <c r="QT361" s="0"/>
      <c r="QU361" s="0"/>
      <c r="QV361" s="0"/>
      <c r="QW361" s="0"/>
      <c r="QX361" s="0"/>
      <c r="QY361" s="0"/>
      <c r="QZ361" s="0"/>
      <c r="RA361" s="0"/>
      <c r="RB361" s="0"/>
      <c r="RC361" s="0"/>
      <c r="RD361" s="0"/>
      <c r="RE361" s="0"/>
      <c r="RF361" s="0"/>
      <c r="RG361" s="0"/>
      <c r="RH361" s="0"/>
      <c r="RI361" s="0"/>
      <c r="RJ361" s="0"/>
      <c r="RK361" s="0"/>
      <c r="RL361" s="0"/>
      <c r="RM361" s="0"/>
      <c r="RN361" s="0"/>
      <c r="RO361" s="0"/>
      <c r="RP361" s="0"/>
      <c r="RQ361" s="0"/>
      <c r="RR361" s="0"/>
      <c r="RS361" s="0"/>
      <c r="RT361" s="0"/>
      <c r="RU361" s="0"/>
      <c r="RV361" s="0"/>
      <c r="RW361" s="0"/>
      <c r="RX361" s="0"/>
      <c r="RY361" s="0"/>
      <c r="RZ361" s="0"/>
      <c r="SA361" s="0"/>
      <c r="SB361" s="0"/>
      <c r="SC361" s="0"/>
      <c r="SD361" s="0"/>
      <c r="SE361" s="0"/>
      <c r="SF361" s="0"/>
      <c r="SG361" s="0"/>
      <c r="SH361" s="0"/>
      <c r="SI361" s="0"/>
      <c r="SJ361" s="0"/>
      <c r="SK361" s="0"/>
      <c r="SL361" s="0"/>
      <c r="SM361" s="0"/>
      <c r="SN361" s="0"/>
      <c r="SO361" s="0"/>
      <c r="SP361" s="0"/>
      <c r="SQ361" s="0"/>
      <c r="SR361" s="0"/>
      <c r="SS361" s="0"/>
      <c r="ST361" s="0"/>
      <c r="SU361" s="0"/>
      <c r="SV361" s="0"/>
      <c r="SW361" s="0"/>
      <c r="SX361" s="0"/>
      <c r="SY361" s="0"/>
      <c r="SZ361" s="0"/>
      <c r="TA361" s="0"/>
      <c r="TB361" s="0"/>
      <c r="TC361" s="0"/>
      <c r="TD361" s="0"/>
      <c r="TE361" s="0"/>
      <c r="TF361" s="0"/>
      <c r="TG361" s="0"/>
      <c r="TH361" s="0"/>
      <c r="TI361" s="0"/>
      <c r="TJ361" s="0"/>
      <c r="TK361" s="0"/>
      <c r="TL361" s="0"/>
      <c r="TM361" s="0"/>
      <c r="TN361" s="0"/>
      <c r="TO361" s="0"/>
      <c r="TP361" s="0"/>
      <c r="TQ361" s="0"/>
      <c r="TR361" s="0"/>
      <c r="TS361" s="0"/>
      <c r="TT361" s="0"/>
      <c r="TU361" s="0"/>
      <c r="TV361" s="0"/>
      <c r="TW361" s="0"/>
      <c r="TX361" s="0"/>
      <c r="TY361" s="0"/>
      <c r="TZ361" s="0"/>
      <c r="UA361" s="0"/>
      <c r="UB361" s="0"/>
      <c r="UC361" s="0"/>
      <c r="UD361" s="0"/>
      <c r="UE361" s="0"/>
      <c r="UF361" s="0"/>
      <c r="UG361" s="0"/>
      <c r="UH361" s="0"/>
      <c r="UI361" s="0"/>
      <c r="UJ361" s="0"/>
      <c r="UK361" s="0"/>
      <c r="UL361" s="0"/>
      <c r="UM361" s="0"/>
      <c r="UN361" s="0"/>
      <c r="UO361" s="0"/>
      <c r="UP361" s="0"/>
      <c r="UQ361" s="0"/>
      <c r="UR361" s="0"/>
      <c r="US361" s="0"/>
      <c r="UT361" s="0"/>
      <c r="UU361" s="0"/>
      <c r="UV361" s="0"/>
      <c r="UW361" s="0"/>
      <c r="UX361" s="0"/>
      <c r="UY361" s="0"/>
      <c r="UZ361" s="0"/>
      <c r="VA361" s="0"/>
      <c r="VB361" s="0"/>
      <c r="VC361" s="0"/>
      <c r="VD361" s="0"/>
      <c r="VE361" s="0"/>
      <c r="VF361" s="0"/>
      <c r="VG361" s="0"/>
      <c r="VH361" s="0"/>
      <c r="VI361" s="0"/>
      <c r="VJ361" s="0"/>
      <c r="VK361" s="0"/>
      <c r="VL361" s="0"/>
      <c r="VM361" s="0"/>
      <c r="VN361" s="0"/>
      <c r="VO361" s="0"/>
      <c r="VP361" s="0"/>
      <c r="VQ361" s="0"/>
      <c r="VR361" s="0"/>
      <c r="VS361" s="0"/>
      <c r="VT361" s="0"/>
      <c r="VU361" s="0"/>
      <c r="VV361" s="0"/>
      <c r="VW361" s="0"/>
      <c r="VX361" s="0"/>
      <c r="VY361" s="0"/>
      <c r="VZ361" s="0"/>
      <c r="WA361" s="0"/>
      <c r="WB361" s="0"/>
      <c r="WC361" s="0"/>
      <c r="WD361" s="0"/>
      <c r="WE361" s="0"/>
      <c r="WF361" s="0"/>
      <c r="WG361" s="0"/>
      <c r="WH361" s="0"/>
      <c r="WI361" s="0"/>
      <c r="WJ361" s="0"/>
      <c r="WK361" s="0"/>
      <c r="WL361" s="0"/>
      <c r="WM361" s="0"/>
      <c r="WN361" s="0"/>
      <c r="WO361" s="0"/>
      <c r="WP361" s="0"/>
      <c r="WQ361" s="0"/>
      <c r="WR361" s="0"/>
      <c r="WS361" s="0"/>
      <c r="WT361" s="0"/>
      <c r="WU361" s="0"/>
      <c r="WV361" s="0"/>
      <c r="WW361" s="0"/>
      <c r="WX361" s="0"/>
      <c r="WY361" s="0"/>
      <c r="WZ361" s="0"/>
      <c r="XA361" s="0"/>
      <c r="XB361" s="0"/>
      <c r="XC361" s="0"/>
      <c r="XD361" s="0"/>
      <c r="XE361" s="0"/>
      <c r="XF361" s="0"/>
      <c r="XG361" s="0"/>
      <c r="XH361" s="0"/>
      <c r="XI361" s="0"/>
      <c r="XJ361" s="0"/>
      <c r="XK361" s="0"/>
      <c r="XL361" s="0"/>
      <c r="XM361" s="0"/>
      <c r="XN361" s="0"/>
      <c r="XO361" s="0"/>
      <c r="XP361" s="0"/>
      <c r="XQ361" s="0"/>
      <c r="XR361" s="0"/>
      <c r="XS361" s="0"/>
      <c r="XT361" s="0"/>
      <c r="XU361" s="0"/>
      <c r="XV361" s="0"/>
      <c r="XW361" s="0"/>
      <c r="XX361" s="0"/>
      <c r="XY361" s="0"/>
      <c r="XZ361" s="0"/>
      <c r="YA361" s="0"/>
      <c r="YB361" s="0"/>
      <c r="YC361" s="0"/>
      <c r="YD361" s="0"/>
      <c r="YE361" s="0"/>
      <c r="YF361" s="0"/>
      <c r="YG361" s="0"/>
      <c r="YH361" s="0"/>
      <c r="YI361" s="0"/>
      <c r="YJ361" s="0"/>
      <c r="YK361" s="0"/>
      <c r="YL361" s="0"/>
      <c r="YM361" s="0"/>
      <c r="YN361" s="0"/>
      <c r="YO361" s="0"/>
      <c r="YP361" s="0"/>
      <c r="YQ361" s="0"/>
      <c r="YR361" s="0"/>
      <c r="YS361" s="0"/>
      <c r="YT361" s="0"/>
      <c r="YU361" s="0"/>
      <c r="YV361" s="0"/>
      <c r="YW361" s="0"/>
      <c r="YX361" s="0"/>
      <c r="YY361" s="0"/>
      <c r="YZ361" s="0"/>
      <c r="ZA361" s="0"/>
      <c r="ZB361" s="0"/>
      <c r="ZC361" s="0"/>
      <c r="ZD361" s="0"/>
      <c r="ZE361" s="0"/>
      <c r="ZF361" s="0"/>
      <c r="ZG361" s="0"/>
      <c r="ZH361" s="0"/>
      <c r="ZI361" s="0"/>
      <c r="ZJ361" s="0"/>
      <c r="ZK361" s="0"/>
      <c r="ZL361" s="0"/>
      <c r="ZM361" s="0"/>
      <c r="ZN361" s="0"/>
      <c r="ZO361" s="0"/>
      <c r="ZP361" s="0"/>
      <c r="ZQ361" s="0"/>
      <c r="ZR361" s="0"/>
      <c r="ZS361" s="0"/>
      <c r="ZT361" s="0"/>
      <c r="ZU361" s="0"/>
      <c r="ZV361" s="0"/>
      <c r="ZW361" s="0"/>
      <c r="ZX361" s="0"/>
      <c r="ZY361" s="0"/>
      <c r="ZZ361" s="0"/>
      <c r="AAA361" s="0"/>
      <c r="AAB361" s="0"/>
      <c r="AAC361" s="0"/>
      <c r="AAD361" s="0"/>
      <c r="AAE361" s="0"/>
      <c r="AAF361" s="0"/>
      <c r="AAG361" s="0"/>
      <c r="AAH361" s="0"/>
      <c r="AAI361" s="0"/>
      <c r="AAJ361" s="0"/>
      <c r="AAK361" s="0"/>
      <c r="AAL361" s="0"/>
      <c r="AAM361" s="0"/>
      <c r="AAN361" s="0"/>
      <c r="AAO361" s="0"/>
      <c r="AAP361" s="0"/>
      <c r="AAQ361" s="0"/>
      <c r="AAR361" s="0"/>
      <c r="AAS361" s="0"/>
      <c r="AAT361" s="0"/>
      <c r="AAU361" s="0"/>
      <c r="AAV361" s="0"/>
      <c r="AAW361" s="0"/>
      <c r="AAX361" s="0"/>
      <c r="AAY361" s="0"/>
      <c r="AAZ361" s="0"/>
      <c r="ABA361" s="0"/>
      <c r="ABB361" s="0"/>
      <c r="ABC361" s="0"/>
      <c r="ABD361" s="0"/>
      <c r="ABE361" s="0"/>
      <c r="ABF361" s="0"/>
      <c r="ABG361" s="0"/>
      <c r="ABH361" s="0"/>
      <c r="ABI361" s="0"/>
      <c r="ABJ361" s="0"/>
      <c r="ABK361" s="0"/>
      <c r="ABL361" s="0"/>
      <c r="ABM361" s="0"/>
      <c r="ABN361" s="0"/>
      <c r="ABO361" s="0"/>
      <c r="ABP361" s="0"/>
      <c r="ABQ361" s="0"/>
      <c r="ABR361" s="0"/>
      <c r="ABS361" s="0"/>
      <c r="ABT361" s="0"/>
      <c r="ABU361" s="0"/>
      <c r="ABV361" s="0"/>
      <c r="ABW361" s="0"/>
      <c r="ABX361" s="0"/>
      <c r="ABY361" s="0"/>
      <c r="ABZ361" s="0"/>
      <c r="ACA361" s="0"/>
      <c r="ACB361" s="0"/>
      <c r="ACC361" s="0"/>
      <c r="ACD361" s="0"/>
      <c r="ACE361" s="0"/>
      <c r="ACF361" s="0"/>
      <c r="ACG361" s="0"/>
      <c r="ACH361" s="0"/>
      <c r="ACI361" s="0"/>
      <c r="ACJ361" s="0"/>
      <c r="ACK361" s="0"/>
      <c r="ACL361" s="0"/>
      <c r="ACM361" s="0"/>
      <c r="ACN361" s="0"/>
      <c r="ACO361" s="0"/>
      <c r="ACP361" s="0"/>
      <c r="ACQ361" s="0"/>
      <c r="ACR361" s="0"/>
      <c r="ACS361" s="0"/>
      <c r="ACT361" s="0"/>
      <c r="ACU361" s="0"/>
      <c r="ACV361" s="0"/>
      <c r="ACW361" s="0"/>
      <c r="ACX361" s="0"/>
      <c r="ACY361" s="0"/>
      <c r="ACZ361" s="0"/>
      <c r="ADA361" s="0"/>
      <c r="ADB361" s="0"/>
      <c r="ADC361" s="0"/>
      <c r="ADD361" s="0"/>
      <c r="ADE361" s="0"/>
      <c r="ADF361" s="0"/>
      <c r="ADG361" s="0"/>
      <c r="ADH361" s="0"/>
      <c r="ADI361" s="0"/>
      <c r="ADJ361" s="0"/>
      <c r="ADK361" s="0"/>
      <c r="ADL361" s="0"/>
      <c r="ADM361" s="0"/>
      <c r="ADN361" s="0"/>
      <c r="ADO361" s="0"/>
      <c r="ADP361" s="0"/>
      <c r="ADQ361" s="0"/>
      <c r="ADR361" s="0"/>
      <c r="ADS361" s="0"/>
      <c r="ADT361" s="0"/>
      <c r="ADU361" s="0"/>
      <c r="ADV361" s="0"/>
      <c r="ADW361" s="0"/>
      <c r="ADX361" s="0"/>
      <c r="ADY361" s="0"/>
      <c r="ADZ361" s="0"/>
      <c r="AEA361" s="0"/>
      <c r="AEB361" s="0"/>
      <c r="AEC361" s="0"/>
      <c r="AED361" s="0"/>
      <c r="AEE361" s="0"/>
      <c r="AEF361" s="0"/>
      <c r="AEG361" s="0"/>
      <c r="AEH361" s="0"/>
      <c r="AEI361" s="0"/>
      <c r="AEJ361" s="0"/>
      <c r="AEK361" s="0"/>
      <c r="AEL361" s="0"/>
      <c r="AEM361" s="0"/>
      <c r="AEN361" s="0"/>
      <c r="AEO361" s="0"/>
      <c r="AEP361" s="0"/>
      <c r="AEQ361" s="0"/>
      <c r="AER361" s="0"/>
      <c r="AES361" s="0"/>
      <c r="AET361" s="0"/>
      <c r="AEU361" s="0"/>
      <c r="AEV361" s="0"/>
      <c r="AEW361" s="0"/>
      <c r="AEX361" s="0"/>
      <c r="AEY361" s="0"/>
      <c r="AEZ361" s="0"/>
      <c r="AFA361" s="0"/>
      <c r="AFB361" s="0"/>
      <c r="AFC361" s="0"/>
      <c r="AFD361" s="0"/>
      <c r="AFE361" s="0"/>
      <c r="AFF361" s="0"/>
      <c r="AFG361" s="0"/>
      <c r="AFH361" s="0"/>
      <c r="AFI361" s="0"/>
      <c r="AFJ361" s="0"/>
      <c r="AFK361" s="0"/>
      <c r="AFL361" s="0"/>
      <c r="AFM361" s="0"/>
      <c r="AFN361" s="0"/>
      <c r="AFO361" s="0"/>
      <c r="AFP361" s="0"/>
      <c r="AFQ361" s="0"/>
      <c r="AFR361" s="0"/>
      <c r="AFS361" s="0"/>
      <c r="AFT361" s="0"/>
      <c r="AFU361" s="0"/>
      <c r="AFV361" s="0"/>
      <c r="AFW361" s="0"/>
      <c r="AFX361" s="0"/>
      <c r="AFY361" s="0"/>
      <c r="AFZ361" s="0"/>
      <c r="AGA361" s="0"/>
      <c r="AGB361" s="0"/>
      <c r="AGC361" s="0"/>
      <c r="AGD361" s="0"/>
      <c r="AGE361" s="0"/>
      <c r="AGF361" s="0"/>
      <c r="AGG361" s="0"/>
      <c r="AGH361" s="0"/>
      <c r="AGI361" s="0"/>
      <c r="AGJ361" s="0"/>
      <c r="AGK361" s="0"/>
      <c r="AGL361" s="0"/>
      <c r="AGM361" s="0"/>
      <c r="AGN361" s="0"/>
      <c r="AGO361" s="0"/>
      <c r="AGP361" s="0"/>
      <c r="AGQ361" s="0"/>
      <c r="AGR361" s="0"/>
      <c r="AGS361" s="0"/>
      <c r="AGT361" s="0"/>
      <c r="AGU361" s="0"/>
      <c r="AGV361" s="0"/>
      <c r="AGW361" s="0"/>
      <c r="AGX361" s="0"/>
      <c r="AGY361" s="0"/>
      <c r="AGZ361" s="0"/>
      <c r="AHA361" s="0"/>
      <c r="AHB361" s="0"/>
      <c r="AHC361" s="0"/>
      <c r="AHD361" s="0"/>
      <c r="AHE361" s="0"/>
      <c r="AHF361" s="0"/>
      <c r="AHG361" s="0"/>
      <c r="AHH361" s="0"/>
      <c r="AHI361" s="0"/>
      <c r="AHJ361" s="0"/>
      <c r="AHK361" s="0"/>
      <c r="AHL361" s="0"/>
      <c r="AHM361" s="0"/>
      <c r="AHN361" s="0"/>
      <c r="AHO361" s="0"/>
      <c r="AHP361" s="0"/>
      <c r="AHQ361" s="0"/>
      <c r="AHR361" s="0"/>
      <c r="AHS361" s="0"/>
      <c r="AHT361" s="0"/>
      <c r="AHU361" s="0"/>
      <c r="AHV361" s="0"/>
      <c r="AHW361" s="0"/>
      <c r="AHX361" s="0"/>
      <c r="AHY361" s="0"/>
      <c r="AHZ361" s="0"/>
      <c r="AIA361" s="0"/>
      <c r="AIB361" s="0"/>
      <c r="AIC361" s="0"/>
      <c r="AID361" s="0"/>
      <c r="AIE361" s="0"/>
      <c r="AIF361" s="0"/>
      <c r="AIG361" s="0"/>
      <c r="AIH361" s="0"/>
      <c r="AII361" s="0"/>
      <c r="AIJ361" s="0"/>
      <c r="AIK361" s="0"/>
      <c r="AIL361" s="0"/>
      <c r="AIM361" s="0"/>
      <c r="AIN361" s="0"/>
      <c r="AIO361" s="0"/>
      <c r="AIP361" s="0"/>
      <c r="AIQ361" s="0"/>
      <c r="AIR361" s="0"/>
      <c r="AIS361" s="0"/>
      <c r="AIT361" s="0"/>
      <c r="AIU361" s="0"/>
      <c r="AIV361" s="0"/>
      <c r="AIW361" s="0"/>
      <c r="AIX361" s="0"/>
      <c r="AIY361" s="0"/>
      <c r="AIZ361" s="0"/>
      <c r="AJA361" s="0"/>
      <c r="AJB361" s="0"/>
      <c r="AJC361" s="0"/>
      <c r="AJD361" s="0"/>
      <c r="AJE361" s="0"/>
      <c r="AJF361" s="0"/>
      <c r="AJG361" s="0"/>
      <c r="AJH361" s="0"/>
      <c r="AJI361" s="0"/>
      <c r="AJJ361" s="0"/>
      <c r="AJK361" s="0"/>
      <c r="AJL361" s="0"/>
      <c r="AJM361" s="0"/>
      <c r="AJN361" s="0"/>
      <c r="AJO361" s="0"/>
      <c r="AJP361" s="0"/>
      <c r="AJQ361" s="0"/>
      <c r="AJR361" s="0"/>
      <c r="AJS361" s="0"/>
      <c r="AJT361" s="0"/>
      <c r="AJU361" s="0"/>
      <c r="AJV361" s="0"/>
      <c r="AJW361" s="0"/>
      <c r="AJX361" s="0"/>
      <c r="AJY361" s="0"/>
      <c r="AJZ361" s="0"/>
      <c r="AKA361" s="0"/>
      <c r="AKB361" s="0"/>
      <c r="AKC361" s="0"/>
      <c r="AKD361" s="0"/>
      <c r="AKE361" s="0"/>
      <c r="AKF361" s="0"/>
      <c r="AKG361" s="0"/>
      <c r="AKH361" s="0"/>
      <c r="AKI361" s="0"/>
      <c r="AKJ361" s="0"/>
      <c r="AKK361" s="0"/>
      <c r="AKL361" s="0"/>
      <c r="AKM361" s="0"/>
      <c r="AKN361" s="0"/>
      <c r="AKO361" s="0"/>
      <c r="AKP361" s="0"/>
      <c r="AKQ361" s="0"/>
      <c r="AKR361" s="0"/>
      <c r="AKS361" s="0"/>
      <c r="AKT361" s="0"/>
      <c r="AKU361" s="0"/>
      <c r="AKV361" s="0"/>
      <c r="AKW361" s="0"/>
      <c r="AKX361" s="0"/>
      <c r="AKY361" s="0"/>
      <c r="AKZ361" s="0"/>
      <c r="ALA361" s="0"/>
      <c r="ALB361" s="0"/>
      <c r="ALC361" s="0"/>
      <c r="ALD361" s="0"/>
      <c r="ALE361" s="0"/>
      <c r="ALF361" s="0"/>
      <c r="ALG361" s="0"/>
      <c r="ALH361" s="0"/>
      <c r="ALI361" s="0"/>
      <c r="ALJ361" s="0"/>
      <c r="ALK361" s="0"/>
      <c r="ALL361" s="0"/>
      <c r="ALM361" s="0"/>
      <c r="ALN361" s="0"/>
      <c r="ALO361" s="0"/>
      <c r="ALP361" s="0"/>
      <c r="ALQ361" s="0"/>
      <c r="ALR361" s="0"/>
      <c r="ALS361" s="0"/>
      <c r="ALT361" s="0"/>
      <c r="ALU361" s="0"/>
      <c r="ALV361" s="0"/>
      <c r="ALW361" s="0"/>
      <c r="ALX361" s="0"/>
      <c r="ALY361" s="0"/>
      <c r="ALZ361" s="0"/>
      <c r="AMA361" s="0"/>
      <c r="AMB361" s="0"/>
      <c r="AMC361" s="0"/>
      <c r="AMD361" s="0"/>
      <c r="AME361" s="0"/>
      <c r="AMF361" s="0"/>
      <c r="AMG361" s="0"/>
      <c r="AMH361" s="0"/>
      <c r="AMI361" s="0"/>
      <c r="AMJ361" s="0"/>
    </row>
    <row r="362" customFormat="false" ht="26.25" hidden="false" customHeight="false" outlineLevel="0" collapsed="false">
      <c r="A362" s="109" t="s">
        <v>43</v>
      </c>
      <c r="B362" s="5" t="n">
        <v>1</v>
      </c>
      <c r="C362" s="5" t="n">
        <v>1</v>
      </c>
      <c r="D362" s="5" t="n">
        <v>0.773833117828531</v>
      </c>
      <c r="E362" s="5" t="n">
        <v>0.405359057366272</v>
      </c>
      <c r="F362" s="7" t="n">
        <v>0.52750869865827</v>
      </c>
      <c r="G362" s="5" t="n">
        <v>1</v>
      </c>
      <c r="H362" s="25" t="n">
        <v>0.139984176803771</v>
      </c>
      <c r="I362" s="5"/>
      <c r="J362" s="5" t="n">
        <v>0.929437789466411</v>
      </c>
      <c r="K362" s="5" t="n">
        <v>0.475156352834996</v>
      </c>
      <c r="L362" s="0" t="n">
        <v>0.757052447405777</v>
      </c>
      <c r="M362" s="7" t="n">
        <v>0.491517511227372</v>
      </c>
      <c r="N362" s="5" t="n">
        <v>1</v>
      </c>
      <c r="O362" s="5" t="n">
        <v>1</v>
      </c>
      <c r="P362" s="5"/>
      <c r="Q362" s="0"/>
      <c r="R362" s="0"/>
      <c r="S362" s="0"/>
      <c r="T362" s="0"/>
      <c r="U362" s="0"/>
      <c r="V362" s="0"/>
      <c r="W362" s="0"/>
      <c r="X362" s="0"/>
      <c r="Y362" s="0"/>
      <c r="Z362" s="0"/>
      <c r="AA362" s="0"/>
      <c r="AB362" s="0"/>
      <c r="AC362" s="0"/>
      <c r="AD362" s="0"/>
      <c r="AE362" s="0"/>
      <c r="AF362" s="0"/>
      <c r="AG362" s="0"/>
      <c r="AH362" s="0"/>
      <c r="AI362" s="0"/>
      <c r="AJ362" s="0"/>
      <c r="AK362" s="0"/>
      <c r="AL362" s="0"/>
      <c r="AM362" s="0"/>
      <c r="AN362" s="0"/>
      <c r="AO362" s="0"/>
      <c r="AP362" s="0"/>
      <c r="AQ362" s="0"/>
      <c r="AR362" s="0"/>
      <c r="AS362" s="0"/>
      <c r="AT362" s="0"/>
      <c r="AU362" s="0"/>
      <c r="AV362" s="0"/>
      <c r="AW362" s="0"/>
      <c r="AX362" s="0"/>
      <c r="AY362" s="0"/>
      <c r="AZ362" s="0"/>
      <c r="BA362" s="0"/>
      <c r="BB362" s="0"/>
      <c r="BC362" s="0"/>
      <c r="BD362" s="0"/>
      <c r="BE362" s="0"/>
      <c r="BF362" s="0"/>
      <c r="BG362" s="0"/>
      <c r="BH362" s="0"/>
      <c r="BI362" s="0"/>
      <c r="BJ362" s="0"/>
      <c r="BK362" s="0"/>
      <c r="BL362" s="0"/>
      <c r="BM362" s="0"/>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c r="DO362" s="0"/>
      <c r="DP362" s="0"/>
      <c r="DQ362" s="0"/>
      <c r="DR362" s="0"/>
      <c r="DS362" s="0"/>
      <c r="DT362" s="0"/>
      <c r="DU362" s="0"/>
      <c r="DV362" s="0"/>
      <c r="DW362" s="0"/>
      <c r="DX362" s="0"/>
      <c r="DY362" s="0"/>
      <c r="DZ362" s="0"/>
      <c r="EA362" s="0"/>
      <c r="EB362" s="0"/>
      <c r="EC362" s="0"/>
      <c r="ED362" s="0"/>
      <c r="EE362" s="0"/>
      <c r="EF362" s="0"/>
      <c r="EG362" s="0"/>
      <c r="EH362" s="0"/>
      <c r="EI362" s="0"/>
      <c r="EJ362" s="0"/>
      <c r="EK362" s="0"/>
      <c r="EL362" s="0"/>
      <c r="EM362" s="0"/>
      <c r="EN362" s="0"/>
      <c r="EO362" s="0"/>
      <c r="EP362" s="0"/>
      <c r="EQ362" s="0"/>
      <c r="ER362" s="0"/>
      <c r="ES362" s="0"/>
      <c r="ET362" s="0"/>
      <c r="EU362" s="0"/>
      <c r="EV362" s="0"/>
      <c r="EW362" s="0"/>
      <c r="EX362" s="0"/>
      <c r="EY362" s="0"/>
      <c r="EZ362" s="0"/>
      <c r="FA362" s="0"/>
      <c r="FB362" s="0"/>
      <c r="FC362" s="0"/>
      <c r="FD362" s="0"/>
      <c r="FE362" s="0"/>
      <c r="FF362" s="0"/>
      <c r="FG362" s="0"/>
      <c r="FH362" s="0"/>
      <c r="FI362" s="0"/>
      <c r="FJ362" s="0"/>
      <c r="FK362" s="0"/>
      <c r="FL362" s="0"/>
      <c r="FM362" s="0"/>
      <c r="FN362" s="0"/>
      <c r="FO362" s="0"/>
      <c r="FP362" s="0"/>
      <c r="FQ362" s="0"/>
      <c r="FR362" s="0"/>
      <c r="FS362" s="0"/>
      <c r="FT362" s="0"/>
      <c r="FU362" s="0"/>
      <c r="FV362" s="0"/>
      <c r="FW362" s="0"/>
      <c r="FX362" s="0"/>
      <c r="FY362" s="0"/>
      <c r="FZ362" s="0"/>
      <c r="GA362" s="0"/>
      <c r="GB362" s="0"/>
      <c r="GC362" s="0"/>
      <c r="GD362" s="0"/>
      <c r="GE362" s="0"/>
      <c r="GF362" s="0"/>
      <c r="GG362" s="0"/>
      <c r="GH362" s="0"/>
      <c r="GI362" s="0"/>
      <c r="GJ362" s="0"/>
      <c r="GK362" s="0"/>
      <c r="GL362" s="0"/>
      <c r="GM362" s="0"/>
      <c r="GN362" s="0"/>
      <c r="GO362" s="0"/>
      <c r="GP362" s="0"/>
      <c r="GQ362" s="0"/>
      <c r="GR362" s="0"/>
      <c r="GS362" s="0"/>
      <c r="GT362" s="0"/>
      <c r="GU362" s="0"/>
      <c r="GV362" s="0"/>
      <c r="GW362" s="0"/>
      <c r="GX362" s="0"/>
      <c r="GY362" s="0"/>
      <c r="GZ362" s="0"/>
      <c r="HA362" s="0"/>
      <c r="HB362" s="0"/>
      <c r="HC362" s="0"/>
      <c r="HD362" s="0"/>
      <c r="HE362" s="0"/>
      <c r="HF362" s="0"/>
      <c r="HG362" s="0"/>
      <c r="HH362" s="0"/>
      <c r="HI362" s="0"/>
      <c r="HJ362" s="0"/>
      <c r="HK362" s="0"/>
      <c r="HL362" s="0"/>
      <c r="HM362" s="0"/>
      <c r="HN362" s="0"/>
      <c r="HO362" s="0"/>
      <c r="HP362" s="0"/>
      <c r="HQ362" s="0"/>
      <c r="HR362" s="0"/>
      <c r="HS362" s="0"/>
      <c r="HT362" s="0"/>
      <c r="HU362" s="0"/>
      <c r="HV362" s="0"/>
      <c r="HW362" s="0"/>
      <c r="HX362" s="0"/>
      <c r="HY362" s="0"/>
      <c r="HZ362" s="0"/>
      <c r="IA362" s="0"/>
      <c r="IB362" s="0"/>
      <c r="IC362" s="0"/>
      <c r="ID362" s="0"/>
      <c r="IE362" s="0"/>
      <c r="IF362" s="0"/>
      <c r="IG362" s="0"/>
      <c r="IH362" s="0"/>
      <c r="II362" s="0"/>
      <c r="IJ362" s="0"/>
      <c r="IK362" s="0"/>
      <c r="IL362" s="0"/>
      <c r="IM362" s="0"/>
      <c r="IN362" s="0"/>
      <c r="IO362" s="0"/>
      <c r="IP362" s="0"/>
      <c r="IQ362" s="0"/>
      <c r="IR362" s="0"/>
      <c r="IS362" s="0"/>
      <c r="IT362" s="0"/>
      <c r="IU362" s="0"/>
      <c r="IV362" s="0"/>
      <c r="IW362" s="0"/>
      <c r="IX362" s="0"/>
      <c r="IY362" s="0"/>
      <c r="IZ362" s="0"/>
      <c r="JA362" s="0"/>
      <c r="JB362" s="0"/>
      <c r="JC362" s="0"/>
      <c r="JD362" s="0"/>
      <c r="JE362" s="0"/>
      <c r="JF362" s="0"/>
      <c r="JG362" s="0"/>
      <c r="JH362" s="0"/>
      <c r="JI362" s="0"/>
      <c r="JJ362" s="0"/>
      <c r="JK362" s="0"/>
      <c r="JL362" s="0"/>
      <c r="JM362" s="0"/>
      <c r="JN362" s="0"/>
      <c r="JO362" s="0"/>
      <c r="JP362" s="0"/>
      <c r="JQ362" s="0"/>
      <c r="JR362" s="0"/>
      <c r="JS362" s="0"/>
      <c r="JT362" s="0"/>
      <c r="JU362" s="0"/>
      <c r="JV362" s="0"/>
      <c r="JW362" s="0"/>
      <c r="JX362" s="0"/>
      <c r="JY362" s="0"/>
      <c r="JZ362" s="0"/>
      <c r="KA362" s="0"/>
      <c r="KB362" s="0"/>
      <c r="KC362" s="0"/>
      <c r="KD362" s="0"/>
      <c r="KE362" s="0"/>
      <c r="KF362" s="0"/>
      <c r="KG362" s="0"/>
      <c r="KH362" s="0"/>
      <c r="KI362" s="0"/>
      <c r="KJ362" s="0"/>
      <c r="KK362" s="0"/>
      <c r="KL362" s="0"/>
      <c r="KM362" s="0"/>
      <c r="KN362" s="0"/>
      <c r="KO362" s="0"/>
      <c r="KP362" s="0"/>
      <c r="KQ362" s="0"/>
      <c r="KR362" s="0"/>
      <c r="KS362" s="0"/>
      <c r="KT362" s="0"/>
      <c r="KU362" s="0"/>
      <c r="KV362" s="0"/>
      <c r="KW362" s="0"/>
      <c r="KX362" s="0"/>
      <c r="KY362" s="0"/>
      <c r="KZ362" s="0"/>
      <c r="LA362" s="0"/>
      <c r="LB362" s="0"/>
      <c r="LC362" s="0"/>
      <c r="LD362" s="0"/>
      <c r="LE362" s="0"/>
      <c r="LF362" s="0"/>
      <c r="LG362" s="0"/>
      <c r="LH362" s="0"/>
      <c r="LI362" s="0"/>
      <c r="LJ362" s="0"/>
      <c r="LK362" s="0"/>
      <c r="LL362" s="0"/>
      <c r="LM362" s="0"/>
      <c r="LN362" s="0"/>
      <c r="LO362" s="0"/>
      <c r="LP362" s="0"/>
      <c r="LQ362" s="0"/>
      <c r="LR362" s="0"/>
      <c r="LS362" s="0"/>
      <c r="LT362" s="0"/>
      <c r="LU362" s="0"/>
      <c r="LV362" s="0"/>
      <c r="LW362" s="0"/>
      <c r="LX362" s="0"/>
      <c r="LY362" s="0"/>
      <c r="LZ362" s="0"/>
      <c r="MA362" s="0"/>
      <c r="MB362" s="0"/>
      <c r="MC362" s="0"/>
      <c r="MD362" s="0"/>
      <c r="ME362" s="0"/>
      <c r="MF362" s="0"/>
      <c r="MG362" s="0"/>
      <c r="MH362" s="0"/>
      <c r="MI362" s="0"/>
      <c r="MJ362" s="0"/>
      <c r="MK362" s="0"/>
      <c r="ML362" s="0"/>
      <c r="MM362" s="0"/>
      <c r="MN362" s="0"/>
      <c r="MO362" s="0"/>
      <c r="MP362" s="0"/>
      <c r="MQ362" s="0"/>
      <c r="MR362" s="0"/>
      <c r="MS362" s="0"/>
      <c r="MT362" s="0"/>
      <c r="MU362" s="0"/>
      <c r="MV362" s="0"/>
      <c r="MW362" s="0"/>
      <c r="MX362" s="0"/>
      <c r="MY362" s="0"/>
      <c r="MZ362" s="0"/>
      <c r="NA362" s="0"/>
      <c r="NB362" s="0"/>
      <c r="NC362" s="0"/>
      <c r="ND362" s="0"/>
      <c r="NE362" s="0"/>
      <c r="NF362" s="0"/>
      <c r="NG362" s="0"/>
      <c r="NH362" s="0"/>
      <c r="NI362" s="0"/>
      <c r="NJ362" s="0"/>
      <c r="NK362" s="0"/>
      <c r="NL362" s="0"/>
      <c r="NM362" s="0"/>
      <c r="NN362" s="0"/>
      <c r="NO362" s="0"/>
      <c r="NP362" s="0"/>
      <c r="NQ362" s="0"/>
      <c r="NR362" s="0"/>
      <c r="NS362" s="0"/>
      <c r="NT362" s="0"/>
      <c r="NU362" s="0"/>
      <c r="NV362" s="0"/>
      <c r="NW362" s="0"/>
      <c r="NX362" s="0"/>
      <c r="NY362" s="0"/>
      <c r="NZ362" s="0"/>
      <c r="OA362" s="0"/>
      <c r="OB362" s="0"/>
      <c r="OC362" s="0"/>
      <c r="OD362" s="0"/>
      <c r="OE362" s="0"/>
      <c r="OF362" s="0"/>
      <c r="OG362" s="0"/>
      <c r="OH362" s="0"/>
      <c r="OI362" s="0"/>
      <c r="OJ362" s="0"/>
      <c r="OK362" s="0"/>
      <c r="OL362" s="0"/>
      <c r="OM362" s="0"/>
      <c r="ON362" s="0"/>
      <c r="OO362" s="0"/>
      <c r="OP362" s="0"/>
      <c r="OQ362" s="0"/>
      <c r="OR362" s="0"/>
      <c r="OS362" s="0"/>
      <c r="OT362" s="0"/>
      <c r="OU362" s="0"/>
      <c r="OV362" s="0"/>
      <c r="OW362" s="0"/>
      <c r="OX362" s="0"/>
      <c r="OY362" s="0"/>
      <c r="OZ362" s="0"/>
      <c r="PA362" s="0"/>
      <c r="PB362" s="0"/>
      <c r="PC362" s="0"/>
      <c r="PD362" s="0"/>
      <c r="PE362" s="0"/>
      <c r="PF362" s="0"/>
      <c r="PG362" s="0"/>
      <c r="PH362" s="0"/>
      <c r="PI362" s="0"/>
      <c r="PJ362" s="0"/>
      <c r="PK362" s="0"/>
      <c r="PL362" s="0"/>
      <c r="PM362" s="0"/>
      <c r="PN362" s="0"/>
      <c r="PO362" s="0"/>
      <c r="PP362" s="0"/>
      <c r="PQ362" s="0"/>
      <c r="PR362" s="0"/>
      <c r="PS362" s="0"/>
      <c r="PT362" s="0"/>
      <c r="PU362" s="0"/>
      <c r="PV362" s="0"/>
      <c r="PW362" s="0"/>
      <c r="PX362" s="0"/>
      <c r="PY362" s="0"/>
      <c r="PZ362" s="0"/>
      <c r="QA362" s="0"/>
      <c r="QB362" s="0"/>
      <c r="QC362" s="0"/>
      <c r="QD362" s="0"/>
      <c r="QE362" s="0"/>
      <c r="QF362" s="0"/>
      <c r="QG362" s="0"/>
      <c r="QH362" s="0"/>
      <c r="QI362" s="0"/>
      <c r="QJ362" s="0"/>
      <c r="QK362" s="0"/>
      <c r="QL362" s="0"/>
      <c r="QM362" s="0"/>
      <c r="QN362" s="0"/>
      <c r="QO362" s="0"/>
      <c r="QP362" s="0"/>
      <c r="QQ362" s="0"/>
      <c r="QR362" s="0"/>
      <c r="QS362" s="0"/>
      <c r="QT362" s="0"/>
      <c r="QU362" s="0"/>
      <c r="QV362" s="0"/>
      <c r="QW362" s="0"/>
      <c r="QX362" s="0"/>
      <c r="QY362" s="0"/>
      <c r="QZ362" s="0"/>
      <c r="RA362" s="0"/>
      <c r="RB362" s="0"/>
      <c r="RC362" s="0"/>
      <c r="RD362" s="0"/>
      <c r="RE362" s="0"/>
      <c r="RF362" s="0"/>
      <c r="RG362" s="0"/>
      <c r="RH362" s="0"/>
      <c r="RI362" s="0"/>
      <c r="RJ362" s="0"/>
      <c r="RK362" s="0"/>
      <c r="RL362" s="0"/>
      <c r="RM362" s="0"/>
      <c r="RN362" s="0"/>
      <c r="RO362" s="0"/>
      <c r="RP362" s="0"/>
      <c r="RQ362" s="0"/>
      <c r="RR362" s="0"/>
      <c r="RS362" s="0"/>
      <c r="RT362" s="0"/>
      <c r="RU362" s="0"/>
      <c r="RV362" s="0"/>
      <c r="RW362" s="0"/>
      <c r="RX362" s="0"/>
      <c r="RY362" s="0"/>
      <c r="RZ362" s="0"/>
      <c r="SA362" s="0"/>
      <c r="SB362" s="0"/>
      <c r="SC362" s="0"/>
      <c r="SD362" s="0"/>
      <c r="SE362" s="0"/>
      <c r="SF362" s="0"/>
      <c r="SG362" s="0"/>
      <c r="SH362" s="0"/>
      <c r="SI362" s="0"/>
      <c r="SJ362" s="0"/>
      <c r="SK362" s="0"/>
      <c r="SL362" s="0"/>
      <c r="SM362" s="0"/>
      <c r="SN362" s="0"/>
      <c r="SO362" s="0"/>
      <c r="SP362" s="0"/>
      <c r="SQ362" s="0"/>
      <c r="SR362" s="0"/>
      <c r="SS362" s="0"/>
      <c r="ST362" s="0"/>
      <c r="SU362" s="0"/>
      <c r="SV362" s="0"/>
      <c r="SW362" s="0"/>
      <c r="SX362" s="0"/>
      <c r="SY362" s="0"/>
      <c r="SZ362" s="0"/>
      <c r="TA362" s="0"/>
      <c r="TB362" s="0"/>
      <c r="TC362" s="0"/>
      <c r="TD362" s="0"/>
      <c r="TE362" s="0"/>
      <c r="TF362" s="0"/>
      <c r="TG362" s="0"/>
      <c r="TH362" s="0"/>
      <c r="TI362" s="0"/>
      <c r="TJ362" s="0"/>
      <c r="TK362" s="0"/>
      <c r="TL362" s="0"/>
      <c r="TM362" s="0"/>
      <c r="TN362" s="0"/>
      <c r="TO362" s="0"/>
      <c r="TP362" s="0"/>
      <c r="TQ362" s="0"/>
      <c r="TR362" s="0"/>
      <c r="TS362" s="0"/>
      <c r="TT362" s="0"/>
      <c r="TU362" s="0"/>
      <c r="TV362" s="0"/>
      <c r="TW362" s="0"/>
      <c r="TX362" s="0"/>
      <c r="TY362" s="0"/>
      <c r="TZ362" s="0"/>
      <c r="UA362" s="0"/>
      <c r="UB362" s="0"/>
      <c r="UC362" s="0"/>
      <c r="UD362" s="0"/>
      <c r="UE362" s="0"/>
      <c r="UF362" s="0"/>
      <c r="UG362" s="0"/>
      <c r="UH362" s="0"/>
      <c r="UI362" s="0"/>
      <c r="UJ362" s="0"/>
      <c r="UK362" s="0"/>
      <c r="UL362" s="0"/>
      <c r="UM362" s="0"/>
      <c r="UN362" s="0"/>
      <c r="UO362" s="0"/>
      <c r="UP362" s="0"/>
      <c r="UQ362" s="0"/>
      <c r="UR362" s="0"/>
      <c r="US362" s="0"/>
      <c r="UT362" s="0"/>
      <c r="UU362" s="0"/>
      <c r="UV362" s="0"/>
      <c r="UW362" s="0"/>
      <c r="UX362" s="0"/>
      <c r="UY362" s="0"/>
      <c r="UZ362" s="0"/>
      <c r="VA362" s="0"/>
      <c r="VB362" s="0"/>
      <c r="VC362" s="0"/>
      <c r="VD362" s="0"/>
      <c r="VE362" s="0"/>
      <c r="VF362" s="0"/>
      <c r="VG362" s="0"/>
      <c r="VH362" s="0"/>
      <c r="VI362" s="0"/>
      <c r="VJ362" s="0"/>
      <c r="VK362" s="0"/>
      <c r="VL362" s="0"/>
      <c r="VM362" s="0"/>
      <c r="VN362" s="0"/>
      <c r="VO362" s="0"/>
      <c r="VP362" s="0"/>
      <c r="VQ362" s="0"/>
      <c r="VR362" s="0"/>
      <c r="VS362" s="0"/>
      <c r="VT362" s="0"/>
      <c r="VU362" s="0"/>
      <c r="VV362" s="0"/>
      <c r="VW362" s="0"/>
      <c r="VX362" s="0"/>
      <c r="VY362" s="0"/>
      <c r="VZ362" s="0"/>
      <c r="WA362" s="0"/>
      <c r="WB362" s="0"/>
      <c r="WC362" s="0"/>
      <c r="WD362" s="0"/>
      <c r="WE362" s="0"/>
      <c r="WF362" s="0"/>
      <c r="WG362" s="0"/>
      <c r="WH362" s="0"/>
      <c r="WI362" s="0"/>
      <c r="WJ362" s="0"/>
      <c r="WK362" s="0"/>
      <c r="WL362" s="0"/>
      <c r="WM362" s="0"/>
      <c r="WN362" s="0"/>
      <c r="WO362" s="0"/>
      <c r="WP362" s="0"/>
      <c r="WQ362" s="0"/>
      <c r="WR362" s="0"/>
      <c r="WS362" s="0"/>
      <c r="WT362" s="0"/>
      <c r="WU362" s="0"/>
      <c r="WV362" s="0"/>
      <c r="WW362" s="0"/>
      <c r="WX362" s="0"/>
      <c r="WY362" s="0"/>
      <c r="WZ362" s="0"/>
      <c r="XA362" s="0"/>
      <c r="XB362" s="0"/>
      <c r="XC362" s="0"/>
      <c r="XD362" s="0"/>
      <c r="XE362" s="0"/>
      <c r="XF362" s="0"/>
      <c r="XG362" s="0"/>
      <c r="XH362" s="0"/>
      <c r="XI362" s="0"/>
      <c r="XJ362" s="0"/>
      <c r="XK362" s="0"/>
      <c r="XL362" s="0"/>
      <c r="XM362" s="0"/>
      <c r="XN362" s="0"/>
      <c r="XO362" s="0"/>
      <c r="XP362" s="0"/>
      <c r="XQ362" s="0"/>
      <c r="XR362" s="0"/>
      <c r="XS362" s="0"/>
      <c r="XT362" s="0"/>
      <c r="XU362" s="0"/>
      <c r="XV362" s="0"/>
      <c r="XW362" s="0"/>
      <c r="XX362" s="0"/>
      <c r="XY362" s="0"/>
      <c r="XZ362" s="0"/>
      <c r="YA362" s="0"/>
      <c r="YB362" s="0"/>
      <c r="YC362" s="0"/>
      <c r="YD362" s="0"/>
      <c r="YE362" s="0"/>
      <c r="YF362" s="0"/>
      <c r="YG362" s="0"/>
      <c r="YH362" s="0"/>
      <c r="YI362" s="0"/>
      <c r="YJ362" s="0"/>
      <c r="YK362" s="0"/>
      <c r="YL362" s="0"/>
      <c r="YM362" s="0"/>
      <c r="YN362" s="0"/>
      <c r="YO362" s="0"/>
      <c r="YP362" s="0"/>
      <c r="YQ362" s="0"/>
      <c r="YR362" s="0"/>
      <c r="YS362" s="0"/>
      <c r="YT362" s="0"/>
      <c r="YU362" s="0"/>
      <c r="YV362" s="0"/>
      <c r="YW362" s="0"/>
      <c r="YX362" s="0"/>
      <c r="YY362" s="0"/>
      <c r="YZ362" s="0"/>
      <c r="ZA362" s="0"/>
      <c r="ZB362" s="0"/>
      <c r="ZC362" s="0"/>
      <c r="ZD362" s="0"/>
      <c r="ZE362" s="0"/>
      <c r="ZF362" s="0"/>
      <c r="ZG362" s="0"/>
      <c r="ZH362" s="0"/>
      <c r="ZI362" s="0"/>
      <c r="ZJ362" s="0"/>
      <c r="ZK362" s="0"/>
      <c r="ZL362" s="0"/>
      <c r="ZM362" s="0"/>
      <c r="ZN362" s="0"/>
      <c r="ZO362" s="0"/>
      <c r="ZP362" s="0"/>
      <c r="ZQ362" s="0"/>
      <c r="ZR362" s="0"/>
      <c r="ZS362" s="0"/>
      <c r="ZT362" s="0"/>
      <c r="ZU362" s="0"/>
      <c r="ZV362" s="0"/>
      <c r="ZW362" s="0"/>
      <c r="ZX362" s="0"/>
      <c r="ZY362" s="0"/>
      <c r="ZZ362" s="0"/>
      <c r="AAA362" s="0"/>
      <c r="AAB362" s="0"/>
      <c r="AAC362" s="0"/>
      <c r="AAD362" s="0"/>
      <c r="AAE362" s="0"/>
      <c r="AAF362" s="0"/>
      <c r="AAG362" s="0"/>
      <c r="AAH362" s="0"/>
      <c r="AAI362" s="0"/>
      <c r="AAJ362" s="0"/>
      <c r="AAK362" s="0"/>
      <c r="AAL362" s="0"/>
      <c r="AAM362" s="0"/>
      <c r="AAN362" s="0"/>
      <c r="AAO362" s="0"/>
      <c r="AAP362" s="0"/>
      <c r="AAQ362" s="0"/>
      <c r="AAR362" s="0"/>
      <c r="AAS362" s="0"/>
      <c r="AAT362" s="0"/>
      <c r="AAU362" s="0"/>
      <c r="AAV362" s="0"/>
      <c r="AAW362" s="0"/>
      <c r="AAX362" s="0"/>
      <c r="AAY362" s="0"/>
      <c r="AAZ362" s="0"/>
      <c r="ABA362" s="0"/>
      <c r="ABB362" s="0"/>
      <c r="ABC362" s="0"/>
      <c r="ABD362" s="0"/>
      <c r="ABE362" s="0"/>
      <c r="ABF362" s="0"/>
      <c r="ABG362" s="0"/>
      <c r="ABH362" s="0"/>
      <c r="ABI362" s="0"/>
      <c r="ABJ362" s="0"/>
      <c r="ABK362" s="0"/>
      <c r="ABL362" s="0"/>
      <c r="ABM362" s="0"/>
      <c r="ABN362" s="0"/>
      <c r="ABO362" s="0"/>
      <c r="ABP362" s="0"/>
      <c r="ABQ362" s="0"/>
      <c r="ABR362" s="0"/>
      <c r="ABS362" s="0"/>
      <c r="ABT362" s="0"/>
      <c r="ABU362" s="0"/>
      <c r="ABV362" s="0"/>
      <c r="ABW362" s="0"/>
      <c r="ABX362" s="0"/>
      <c r="ABY362" s="0"/>
      <c r="ABZ362" s="0"/>
      <c r="ACA362" s="0"/>
      <c r="ACB362" s="0"/>
      <c r="ACC362" s="0"/>
      <c r="ACD362" s="0"/>
      <c r="ACE362" s="0"/>
      <c r="ACF362" s="0"/>
      <c r="ACG362" s="0"/>
      <c r="ACH362" s="0"/>
      <c r="ACI362" s="0"/>
      <c r="ACJ362" s="0"/>
      <c r="ACK362" s="0"/>
      <c r="ACL362" s="0"/>
      <c r="ACM362" s="0"/>
      <c r="ACN362" s="0"/>
      <c r="ACO362" s="0"/>
      <c r="ACP362" s="0"/>
      <c r="ACQ362" s="0"/>
      <c r="ACR362" s="0"/>
      <c r="ACS362" s="0"/>
      <c r="ACT362" s="0"/>
      <c r="ACU362" s="0"/>
      <c r="ACV362" s="0"/>
      <c r="ACW362" s="0"/>
      <c r="ACX362" s="0"/>
      <c r="ACY362" s="0"/>
      <c r="ACZ362" s="0"/>
      <c r="ADA362" s="0"/>
      <c r="ADB362" s="0"/>
      <c r="ADC362" s="0"/>
      <c r="ADD362" s="0"/>
      <c r="ADE362" s="0"/>
      <c r="ADF362" s="0"/>
      <c r="ADG362" s="0"/>
      <c r="ADH362" s="0"/>
      <c r="ADI362" s="0"/>
      <c r="ADJ362" s="0"/>
      <c r="ADK362" s="0"/>
      <c r="ADL362" s="0"/>
      <c r="ADM362" s="0"/>
      <c r="ADN362" s="0"/>
      <c r="ADO362" s="0"/>
      <c r="ADP362" s="0"/>
      <c r="ADQ362" s="0"/>
      <c r="ADR362" s="0"/>
      <c r="ADS362" s="0"/>
      <c r="ADT362" s="0"/>
      <c r="ADU362" s="0"/>
      <c r="ADV362" s="0"/>
      <c r="ADW362" s="0"/>
      <c r="ADX362" s="0"/>
      <c r="ADY362" s="0"/>
      <c r="ADZ362" s="0"/>
      <c r="AEA362" s="0"/>
      <c r="AEB362" s="0"/>
      <c r="AEC362" s="0"/>
      <c r="AED362" s="0"/>
      <c r="AEE362" s="0"/>
      <c r="AEF362" s="0"/>
      <c r="AEG362" s="0"/>
      <c r="AEH362" s="0"/>
      <c r="AEI362" s="0"/>
      <c r="AEJ362" s="0"/>
      <c r="AEK362" s="0"/>
      <c r="AEL362" s="0"/>
      <c r="AEM362" s="0"/>
      <c r="AEN362" s="0"/>
      <c r="AEO362" s="0"/>
      <c r="AEP362" s="0"/>
      <c r="AEQ362" s="0"/>
      <c r="AER362" s="0"/>
      <c r="AES362" s="0"/>
      <c r="AET362" s="0"/>
      <c r="AEU362" s="0"/>
      <c r="AEV362" s="0"/>
      <c r="AEW362" s="0"/>
      <c r="AEX362" s="0"/>
      <c r="AEY362" s="0"/>
      <c r="AEZ362" s="0"/>
      <c r="AFA362" s="0"/>
      <c r="AFB362" s="0"/>
      <c r="AFC362" s="0"/>
      <c r="AFD362" s="0"/>
      <c r="AFE362" s="0"/>
      <c r="AFF362" s="0"/>
      <c r="AFG362" s="0"/>
      <c r="AFH362" s="0"/>
      <c r="AFI362" s="0"/>
      <c r="AFJ362" s="0"/>
      <c r="AFK362" s="0"/>
      <c r="AFL362" s="0"/>
      <c r="AFM362" s="0"/>
      <c r="AFN362" s="0"/>
      <c r="AFO362" s="0"/>
      <c r="AFP362" s="0"/>
      <c r="AFQ362" s="0"/>
      <c r="AFR362" s="0"/>
      <c r="AFS362" s="0"/>
      <c r="AFT362" s="0"/>
      <c r="AFU362" s="0"/>
      <c r="AFV362" s="0"/>
      <c r="AFW362" s="0"/>
      <c r="AFX362" s="0"/>
      <c r="AFY362" s="0"/>
      <c r="AFZ362" s="0"/>
      <c r="AGA362" s="0"/>
      <c r="AGB362" s="0"/>
      <c r="AGC362" s="0"/>
      <c r="AGD362" s="0"/>
      <c r="AGE362" s="0"/>
      <c r="AGF362" s="0"/>
      <c r="AGG362" s="0"/>
      <c r="AGH362" s="0"/>
      <c r="AGI362" s="0"/>
      <c r="AGJ362" s="0"/>
      <c r="AGK362" s="0"/>
      <c r="AGL362" s="0"/>
      <c r="AGM362" s="0"/>
      <c r="AGN362" s="0"/>
      <c r="AGO362" s="0"/>
      <c r="AGP362" s="0"/>
      <c r="AGQ362" s="0"/>
      <c r="AGR362" s="0"/>
      <c r="AGS362" s="0"/>
      <c r="AGT362" s="0"/>
      <c r="AGU362" s="0"/>
      <c r="AGV362" s="0"/>
      <c r="AGW362" s="0"/>
      <c r="AGX362" s="0"/>
      <c r="AGY362" s="0"/>
      <c r="AGZ362" s="0"/>
      <c r="AHA362" s="0"/>
      <c r="AHB362" s="0"/>
      <c r="AHC362" s="0"/>
      <c r="AHD362" s="0"/>
      <c r="AHE362" s="0"/>
      <c r="AHF362" s="0"/>
      <c r="AHG362" s="0"/>
      <c r="AHH362" s="0"/>
      <c r="AHI362" s="0"/>
      <c r="AHJ362" s="0"/>
      <c r="AHK362" s="0"/>
      <c r="AHL362" s="0"/>
      <c r="AHM362" s="0"/>
      <c r="AHN362" s="0"/>
      <c r="AHO362" s="0"/>
      <c r="AHP362" s="0"/>
      <c r="AHQ362" s="0"/>
      <c r="AHR362" s="0"/>
      <c r="AHS362" s="0"/>
      <c r="AHT362" s="0"/>
      <c r="AHU362" s="0"/>
      <c r="AHV362" s="0"/>
      <c r="AHW362" s="0"/>
      <c r="AHX362" s="0"/>
      <c r="AHY362" s="0"/>
      <c r="AHZ362" s="0"/>
      <c r="AIA362" s="0"/>
      <c r="AIB362" s="0"/>
      <c r="AIC362" s="0"/>
      <c r="AID362" s="0"/>
      <c r="AIE362" s="0"/>
      <c r="AIF362" s="0"/>
      <c r="AIG362" s="0"/>
      <c r="AIH362" s="0"/>
      <c r="AII362" s="0"/>
      <c r="AIJ362" s="0"/>
      <c r="AIK362" s="0"/>
      <c r="AIL362" s="0"/>
      <c r="AIM362" s="0"/>
      <c r="AIN362" s="0"/>
      <c r="AIO362" s="0"/>
      <c r="AIP362" s="0"/>
      <c r="AIQ362" s="0"/>
      <c r="AIR362" s="0"/>
      <c r="AIS362" s="0"/>
      <c r="AIT362" s="0"/>
      <c r="AIU362" s="0"/>
      <c r="AIV362" s="0"/>
      <c r="AIW362" s="0"/>
      <c r="AIX362" s="0"/>
      <c r="AIY362" s="0"/>
      <c r="AIZ362" s="0"/>
      <c r="AJA362" s="0"/>
      <c r="AJB362" s="0"/>
      <c r="AJC362" s="0"/>
      <c r="AJD362" s="0"/>
      <c r="AJE362" s="0"/>
      <c r="AJF362" s="0"/>
      <c r="AJG362" s="0"/>
      <c r="AJH362" s="0"/>
      <c r="AJI362" s="0"/>
      <c r="AJJ362" s="0"/>
      <c r="AJK362" s="0"/>
      <c r="AJL362" s="0"/>
      <c r="AJM362" s="0"/>
      <c r="AJN362" s="0"/>
      <c r="AJO362" s="0"/>
      <c r="AJP362" s="0"/>
      <c r="AJQ362" s="0"/>
      <c r="AJR362" s="0"/>
      <c r="AJS362" s="0"/>
      <c r="AJT362" s="0"/>
      <c r="AJU362" s="0"/>
      <c r="AJV362" s="0"/>
      <c r="AJW362" s="0"/>
      <c r="AJX362" s="0"/>
      <c r="AJY362" s="0"/>
      <c r="AJZ362" s="0"/>
      <c r="AKA362" s="0"/>
      <c r="AKB362" s="0"/>
      <c r="AKC362" s="0"/>
      <c r="AKD362" s="0"/>
      <c r="AKE362" s="0"/>
      <c r="AKF362" s="0"/>
      <c r="AKG362" s="0"/>
      <c r="AKH362" s="0"/>
      <c r="AKI362" s="0"/>
      <c r="AKJ362" s="0"/>
      <c r="AKK362" s="0"/>
      <c r="AKL362" s="0"/>
      <c r="AKM362" s="0"/>
      <c r="AKN362" s="0"/>
      <c r="AKO362" s="0"/>
      <c r="AKP362" s="0"/>
      <c r="AKQ362" s="0"/>
      <c r="AKR362" s="0"/>
      <c r="AKS362" s="0"/>
      <c r="AKT362" s="0"/>
      <c r="AKU362" s="0"/>
      <c r="AKV362" s="0"/>
      <c r="AKW362" s="0"/>
      <c r="AKX362" s="0"/>
      <c r="AKY362" s="0"/>
      <c r="AKZ362" s="0"/>
      <c r="ALA362" s="0"/>
      <c r="ALB362" s="0"/>
      <c r="ALC362" s="0"/>
      <c r="ALD362" s="0"/>
      <c r="ALE362" s="0"/>
      <c r="ALF362" s="0"/>
      <c r="ALG362" s="0"/>
      <c r="ALH362" s="0"/>
      <c r="ALI362" s="0"/>
      <c r="ALJ362" s="0"/>
      <c r="ALK362" s="0"/>
      <c r="ALL362" s="0"/>
      <c r="ALM362" s="0"/>
      <c r="ALN362" s="0"/>
      <c r="ALO362" s="0"/>
      <c r="ALP362" s="0"/>
      <c r="ALQ362" s="0"/>
      <c r="ALR362" s="0"/>
      <c r="ALS362" s="0"/>
      <c r="ALT362" s="0"/>
      <c r="ALU362" s="0"/>
      <c r="ALV362" s="0"/>
      <c r="ALW362" s="0"/>
      <c r="ALX362" s="0"/>
      <c r="ALY362" s="0"/>
      <c r="ALZ362" s="0"/>
      <c r="AMA362" s="0"/>
      <c r="AMB362" s="0"/>
      <c r="AMC362" s="0"/>
      <c r="AMD362" s="0"/>
      <c r="AME362" s="0"/>
      <c r="AMF362" s="0"/>
      <c r="AMG362" s="0"/>
      <c r="AMH362" s="0"/>
      <c r="AMI362" s="0"/>
      <c r="AMJ362" s="0"/>
    </row>
    <row r="363" customFormat="false" ht="15" hidden="false" customHeight="false" outlineLevel="0" collapsed="false">
      <c r="A363" s="121" t="s">
        <v>1442</v>
      </c>
      <c r="B363" s="122" t="n">
        <f aca="false">AVERAGE(B350:B362)</f>
        <v>0.8783</v>
      </c>
      <c r="C363" s="122" t="n">
        <f aca="false">AVERAGE(C350:C362)</f>
        <v>0.92725</v>
      </c>
      <c r="D363" s="122" t="n">
        <f aca="false">AVERAGE(D350:D362)</f>
        <v>0.940708279457133</v>
      </c>
      <c r="E363" s="122" t="n">
        <f aca="false">AVERAGE(E350:E362)</f>
        <v>0.527453019122091</v>
      </c>
      <c r="F363" s="122" t="n">
        <f aca="false">AVERAGE(F350:F362)</f>
        <v>0.80823623288609</v>
      </c>
      <c r="G363" s="122" t="n">
        <f aca="false">AVERAGE(G350:G362)</f>
        <v>1.25425</v>
      </c>
      <c r="H363" s="122" t="n">
        <f aca="false">AVERAGE(H350:H362)</f>
        <v>0.139984176803771</v>
      </c>
      <c r="I363" s="122" t="n">
        <f aca="false">AVERAGE(I350:I362)</f>
        <v>1.5093</v>
      </c>
      <c r="J363" s="122" t="n">
        <f aca="false">AVERAGE(J350:J362)</f>
        <v>0.97647926315547</v>
      </c>
      <c r="K363" s="122" t="n">
        <f aca="false">AVERAGE(K350:K362)</f>
        <v>0.934631270566999</v>
      </c>
      <c r="L363" s="122" t="n">
        <f aca="false">AVERAGE(L350:L362)</f>
        <v>0.943730489481156</v>
      </c>
      <c r="M363" s="122" t="n">
        <f aca="false">AVERAGE(M350:M362)</f>
        <v>0.632754377806843</v>
      </c>
      <c r="N363" s="122" t="n">
        <f aca="false">AVERAGE(N350:N362)</f>
        <v>0.9242</v>
      </c>
      <c r="O363" s="122" t="n">
        <f aca="false">AVERAGE(O350:O362)</f>
        <v>0.9482</v>
      </c>
      <c r="P363" s="123" t="n">
        <f aca="false">AVERAGE(P350:P362)</f>
        <v>1.011</v>
      </c>
      <c r="Q363" s="0"/>
      <c r="R363" s="0"/>
      <c r="S363" s="0"/>
      <c r="T363" s="0"/>
      <c r="U363" s="0"/>
      <c r="V363" s="0"/>
      <c r="W363" s="0"/>
      <c r="X363" s="0"/>
      <c r="Y363" s="0"/>
      <c r="Z363" s="0"/>
      <c r="AA363" s="0"/>
      <c r="AB363" s="0"/>
      <c r="AC363" s="0"/>
      <c r="AD363" s="0"/>
      <c r="AE363" s="0"/>
      <c r="AF363" s="0"/>
      <c r="AG363" s="0"/>
      <c r="AH363" s="0"/>
      <c r="AI363" s="0"/>
      <c r="AJ363" s="0"/>
      <c r="AK363" s="0"/>
      <c r="AL363" s="0"/>
      <c r="AM363" s="0"/>
      <c r="AN363" s="0"/>
      <c r="AO363" s="0"/>
      <c r="AP363" s="0"/>
      <c r="AQ363" s="0"/>
      <c r="AR363" s="0"/>
      <c r="AS363" s="0"/>
      <c r="AT363" s="0"/>
      <c r="AU363" s="0"/>
      <c r="AV363" s="0"/>
      <c r="AW363" s="0"/>
      <c r="AX363" s="0"/>
      <c r="AY363" s="0"/>
      <c r="AZ363" s="0"/>
      <c r="BA363" s="0"/>
      <c r="BB363" s="0"/>
      <c r="BC363" s="0"/>
      <c r="BD363" s="0"/>
      <c r="BE363" s="0"/>
      <c r="BF363" s="0"/>
      <c r="BG363" s="0"/>
      <c r="BH363" s="0"/>
      <c r="BI363" s="0"/>
      <c r="BJ363" s="0"/>
      <c r="BK363" s="0"/>
      <c r="BL363" s="0"/>
      <c r="BM363" s="0"/>
      <c r="BN363" s="0"/>
      <c r="BO363" s="0"/>
      <c r="BP363" s="0"/>
      <c r="BQ363" s="0"/>
      <c r="BR363" s="0"/>
      <c r="BS363" s="0"/>
      <c r="BT363" s="0"/>
      <c r="BU363" s="0"/>
      <c r="BV363" s="0"/>
      <c r="BW363" s="0"/>
      <c r="BX363" s="0"/>
      <c r="BY363" s="0"/>
      <c r="BZ363" s="0"/>
      <c r="CA363" s="0"/>
      <c r="CB363" s="0"/>
      <c r="CC363" s="0"/>
      <c r="CD363" s="0"/>
      <c r="CE363" s="0"/>
      <c r="CF363" s="0"/>
      <c r="CG363" s="0"/>
      <c r="CH363" s="0"/>
      <c r="CI363" s="0"/>
      <c r="CJ363" s="0"/>
      <c r="CK363" s="0"/>
      <c r="CL363" s="0"/>
      <c r="CM363" s="0"/>
      <c r="CN363" s="0"/>
      <c r="CO363" s="0"/>
      <c r="CP363" s="0"/>
      <c r="CQ363" s="0"/>
      <c r="CR363" s="0"/>
      <c r="CS363" s="0"/>
      <c r="CT363" s="0"/>
      <c r="CU363" s="0"/>
      <c r="CV363" s="0"/>
      <c r="CW363" s="0"/>
      <c r="CX363" s="0"/>
      <c r="CY363" s="0"/>
      <c r="CZ363" s="0"/>
      <c r="DA363" s="0"/>
      <c r="DB363" s="0"/>
      <c r="DC363" s="0"/>
      <c r="DD363" s="0"/>
      <c r="DE363" s="0"/>
      <c r="DF363" s="0"/>
      <c r="DG363" s="0"/>
      <c r="DH363" s="0"/>
      <c r="DI363" s="0"/>
      <c r="DJ363" s="0"/>
      <c r="DK363" s="0"/>
      <c r="DL363" s="0"/>
      <c r="DM363" s="0"/>
      <c r="DN363" s="0"/>
      <c r="DO363" s="0"/>
      <c r="DP363" s="0"/>
      <c r="DQ363" s="0"/>
      <c r="DR363" s="0"/>
      <c r="DS363" s="0"/>
      <c r="DT363" s="0"/>
      <c r="DU363" s="0"/>
      <c r="DV363" s="0"/>
      <c r="DW363" s="0"/>
      <c r="DX363" s="0"/>
      <c r="DY363" s="0"/>
      <c r="DZ363" s="0"/>
      <c r="EA363" s="0"/>
      <c r="EB363" s="0"/>
      <c r="EC363" s="0"/>
      <c r="ED363" s="0"/>
      <c r="EE363" s="0"/>
      <c r="EF363" s="0"/>
      <c r="EG363" s="0"/>
      <c r="EH363" s="0"/>
      <c r="EI363" s="0"/>
      <c r="EJ363" s="0"/>
      <c r="EK363" s="0"/>
      <c r="EL363" s="0"/>
      <c r="EM363" s="0"/>
      <c r="EN363" s="0"/>
      <c r="EO363" s="0"/>
      <c r="EP363" s="0"/>
      <c r="EQ363" s="0"/>
      <c r="ER363" s="0"/>
      <c r="ES363" s="0"/>
      <c r="ET363" s="0"/>
      <c r="EU363" s="0"/>
      <c r="EV363" s="0"/>
      <c r="EW363" s="0"/>
      <c r="EX363" s="0"/>
      <c r="EY363" s="0"/>
      <c r="EZ363" s="0"/>
      <c r="FA363" s="0"/>
      <c r="FB363" s="0"/>
      <c r="FC363" s="0"/>
      <c r="FD363" s="0"/>
      <c r="FE363" s="0"/>
      <c r="FF363" s="0"/>
      <c r="FG363" s="0"/>
      <c r="FH363" s="0"/>
      <c r="FI363" s="0"/>
      <c r="FJ363" s="0"/>
      <c r="FK363" s="0"/>
      <c r="FL363" s="0"/>
      <c r="FM363" s="0"/>
      <c r="FN363" s="0"/>
      <c r="FO363" s="0"/>
      <c r="FP363" s="0"/>
      <c r="FQ363" s="0"/>
      <c r="FR363" s="0"/>
      <c r="FS363" s="0"/>
      <c r="FT363" s="0"/>
      <c r="FU363" s="0"/>
      <c r="FV363" s="0"/>
      <c r="FW363" s="0"/>
      <c r="FX363" s="0"/>
      <c r="FY363" s="0"/>
      <c r="FZ363" s="0"/>
      <c r="GA363" s="0"/>
      <c r="GB363" s="0"/>
      <c r="GC363" s="0"/>
      <c r="GD363" s="0"/>
      <c r="GE363" s="0"/>
      <c r="GF363" s="0"/>
      <c r="GG363" s="0"/>
      <c r="GH363" s="0"/>
      <c r="GI363" s="0"/>
      <c r="GJ363" s="0"/>
      <c r="GK363" s="0"/>
      <c r="GL363" s="0"/>
      <c r="GM363" s="0"/>
      <c r="GN363" s="0"/>
      <c r="GO363" s="0"/>
      <c r="GP363" s="0"/>
      <c r="GQ363" s="0"/>
      <c r="GR363" s="0"/>
      <c r="GS363" s="0"/>
      <c r="GT363" s="0"/>
      <c r="GU363" s="0"/>
      <c r="GV363" s="0"/>
      <c r="GW363" s="0"/>
      <c r="GX363" s="0"/>
      <c r="GY363" s="0"/>
      <c r="GZ363" s="0"/>
      <c r="HA363" s="0"/>
      <c r="HB363" s="0"/>
      <c r="HC363" s="0"/>
      <c r="HD363" s="0"/>
      <c r="HE363" s="0"/>
      <c r="HF363" s="0"/>
      <c r="HG363" s="0"/>
      <c r="HH363" s="0"/>
      <c r="HI363" s="0"/>
      <c r="HJ363" s="0"/>
      <c r="HK363" s="0"/>
      <c r="HL363" s="0"/>
      <c r="HM363" s="0"/>
      <c r="HN363" s="0"/>
      <c r="HO363" s="0"/>
      <c r="HP363" s="0"/>
      <c r="HQ363" s="0"/>
      <c r="HR363" s="0"/>
      <c r="HS363" s="0"/>
      <c r="HT363" s="0"/>
      <c r="HU363" s="0"/>
      <c r="HV363" s="0"/>
      <c r="HW363" s="0"/>
      <c r="HX363" s="0"/>
      <c r="HY363" s="0"/>
      <c r="HZ363" s="0"/>
      <c r="IA363" s="0"/>
      <c r="IB363" s="0"/>
      <c r="IC363" s="0"/>
      <c r="ID363" s="0"/>
      <c r="IE363" s="0"/>
      <c r="IF363" s="0"/>
      <c r="IG363" s="0"/>
      <c r="IH363" s="0"/>
      <c r="II363" s="0"/>
      <c r="IJ363" s="0"/>
      <c r="IK363" s="0"/>
      <c r="IL363" s="0"/>
      <c r="IM363" s="0"/>
      <c r="IN363" s="0"/>
      <c r="IO363" s="0"/>
      <c r="IP363" s="0"/>
      <c r="IQ363" s="0"/>
      <c r="IR363" s="0"/>
      <c r="IS363" s="0"/>
      <c r="IT363" s="0"/>
      <c r="IU363" s="0"/>
      <c r="IV363" s="0"/>
      <c r="IW363" s="0"/>
      <c r="IX363" s="0"/>
      <c r="IY363" s="0"/>
      <c r="IZ363" s="0"/>
      <c r="JA363" s="0"/>
      <c r="JB363" s="0"/>
      <c r="JC363" s="0"/>
      <c r="JD363" s="0"/>
      <c r="JE363" s="0"/>
      <c r="JF363" s="0"/>
      <c r="JG363" s="0"/>
      <c r="JH363" s="0"/>
      <c r="JI363" s="0"/>
      <c r="JJ363" s="0"/>
      <c r="JK363" s="0"/>
      <c r="JL363" s="0"/>
      <c r="JM363" s="0"/>
      <c r="JN363" s="0"/>
      <c r="JO363" s="0"/>
      <c r="JP363" s="0"/>
      <c r="JQ363" s="0"/>
      <c r="JR363" s="0"/>
      <c r="JS363" s="0"/>
      <c r="JT363" s="0"/>
      <c r="JU363" s="0"/>
      <c r="JV363" s="0"/>
      <c r="JW363" s="0"/>
      <c r="JX363" s="0"/>
      <c r="JY363" s="0"/>
      <c r="JZ363" s="0"/>
      <c r="KA363" s="0"/>
      <c r="KB363" s="0"/>
      <c r="KC363" s="0"/>
      <c r="KD363" s="0"/>
      <c r="KE363" s="0"/>
      <c r="KF363" s="0"/>
      <c r="KG363" s="0"/>
      <c r="KH363" s="0"/>
      <c r="KI363" s="0"/>
      <c r="KJ363" s="0"/>
      <c r="KK363" s="0"/>
      <c r="KL363" s="0"/>
      <c r="KM363" s="0"/>
      <c r="KN363" s="0"/>
      <c r="KO363" s="0"/>
      <c r="KP363" s="0"/>
      <c r="KQ363" s="0"/>
      <c r="KR363" s="0"/>
      <c r="KS363" s="0"/>
      <c r="KT363" s="0"/>
      <c r="KU363" s="0"/>
      <c r="KV363" s="0"/>
      <c r="KW363" s="0"/>
      <c r="KX363" s="0"/>
      <c r="KY363" s="0"/>
      <c r="KZ363" s="0"/>
      <c r="LA363" s="0"/>
      <c r="LB363" s="0"/>
      <c r="LC363" s="0"/>
      <c r="LD363" s="0"/>
      <c r="LE363" s="0"/>
      <c r="LF363" s="0"/>
      <c r="LG363" s="0"/>
      <c r="LH363" s="0"/>
      <c r="LI363" s="0"/>
      <c r="LJ363" s="0"/>
      <c r="LK363" s="0"/>
      <c r="LL363" s="0"/>
      <c r="LM363" s="0"/>
      <c r="LN363" s="0"/>
      <c r="LO363" s="0"/>
      <c r="LP363" s="0"/>
      <c r="LQ363" s="0"/>
      <c r="LR363" s="0"/>
      <c r="LS363" s="0"/>
      <c r="LT363" s="0"/>
      <c r="LU363" s="0"/>
      <c r="LV363" s="0"/>
      <c r="LW363" s="0"/>
      <c r="LX363" s="0"/>
      <c r="LY363" s="0"/>
      <c r="LZ363" s="0"/>
      <c r="MA363" s="0"/>
      <c r="MB363" s="0"/>
      <c r="MC363" s="0"/>
      <c r="MD363" s="0"/>
      <c r="ME363" s="0"/>
      <c r="MF363" s="0"/>
      <c r="MG363" s="0"/>
      <c r="MH363" s="0"/>
      <c r="MI363" s="0"/>
      <c r="MJ363" s="0"/>
      <c r="MK363" s="0"/>
      <c r="ML363" s="0"/>
      <c r="MM363" s="0"/>
      <c r="MN363" s="0"/>
      <c r="MO363" s="0"/>
      <c r="MP363" s="0"/>
      <c r="MQ363" s="0"/>
      <c r="MR363" s="0"/>
      <c r="MS363" s="0"/>
      <c r="MT363" s="0"/>
      <c r="MU363" s="0"/>
      <c r="MV363" s="0"/>
      <c r="MW363" s="0"/>
      <c r="MX363" s="0"/>
      <c r="MY363" s="0"/>
      <c r="MZ363" s="0"/>
      <c r="NA363" s="0"/>
      <c r="NB363" s="0"/>
      <c r="NC363" s="0"/>
      <c r="ND363" s="0"/>
      <c r="NE363" s="0"/>
      <c r="NF363" s="0"/>
      <c r="NG363" s="0"/>
      <c r="NH363" s="0"/>
      <c r="NI363" s="0"/>
      <c r="NJ363" s="0"/>
      <c r="NK363" s="0"/>
      <c r="NL363" s="0"/>
      <c r="NM363" s="0"/>
      <c r="NN363" s="0"/>
      <c r="NO363" s="0"/>
      <c r="NP363" s="0"/>
      <c r="NQ363" s="0"/>
      <c r="NR363" s="0"/>
      <c r="NS363" s="0"/>
      <c r="NT363" s="0"/>
      <c r="NU363" s="0"/>
      <c r="NV363" s="0"/>
      <c r="NW363" s="0"/>
      <c r="NX363" s="0"/>
      <c r="NY363" s="0"/>
      <c r="NZ363" s="0"/>
      <c r="OA363" s="0"/>
      <c r="OB363" s="0"/>
      <c r="OC363" s="0"/>
      <c r="OD363" s="0"/>
      <c r="OE363" s="0"/>
      <c r="OF363" s="0"/>
      <c r="OG363" s="0"/>
      <c r="OH363" s="0"/>
      <c r="OI363" s="0"/>
      <c r="OJ363" s="0"/>
      <c r="OK363" s="0"/>
      <c r="OL363" s="0"/>
      <c r="OM363" s="0"/>
      <c r="ON363" s="0"/>
      <c r="OO363" s="0"/>
      <c r="OP363" s="0"/>
      <c r="OQ363" s="0"/>
      <c r="OR363" s="0"/>
      <c r="OS363" s="0"/>
      <c r="OT363" s="0"/>
      <c r="OU363" s="0"/>
      <c r="OV363" s="0"/>
      <c r="OW363" s="0"/>
      <c r="OX363" s="0"/>
      <c r="OY363" s="0"/>
      <c r="OZ363" s="0"/>
      <c r="PA363" s="0"/>
      <c r="PB363" s="0"/>
      <c r="PC363" s="0"/>
      <c r="PD363" s="0"/>
      <c r="PE363" s="0"/>
      <c r="PF363" s="0"/>
      <c r="PG363" s="0"/>
      <c r="PH363" s="0"/>
      <c r="PI363" s="0"/>
      <c r="PJ363" s="0"/>
      <c r="PK363" s="0"/>
      <c r="PL363" s="0"/>
      <c r="PM363" s="0"/>
      <c r="PN363" s="0"/>
      <c r="PO363" s="0"/>
      <c r="PP363" s="0"/>
      <c r="PQ363" s="0"/>
      <c r="PR363" s="0"/>
      <c r="PS363" s="0"/>
      <c r="PT363" s="0"/>
      <c r="PU363" s="0"/>
      <c r="PV363" s="0"/>
      <c r="PW363" s="0"/>
      <c r="PX363" s="0"/>
      <c r="PY363" s="0"/>
      <c r="PZ363" s="0"/>
      <c r="QA363" s="0"/>
      <c r="QB363" s="0"/>
      <c r="QC363" s="0"/>
      <c r="QD363" s="0"/>
      <c r="QE363" s="0"/>
      <c r="QF363" s="0"/>
      <c r="QG363" s="0"/>
      <c r="QH363" s="0"/>
      <c r="QI363" s="0"/>
      <c r="QJ363" s="0"/>
      <c r="QK363" s="0"/>
      <c r="QL363" s="0"/>
      <c r="QM363" s="0"/>
      <c r="QN363" s="0"/>
      <c r="QO363" s="0"/>
      <c r="QP363" s="0"/>
      <c r="QQ363" s="0"/>
      <c r="QR363" s="0"/>
      <c r="QS363" s="0"/>
      <c r="QT363" s="0"/>
      <c r="QU363" s="0"/>
      <c r="QV363" s="0"/>
      <c r="QW363" s="0"/>
      <c r="QX363" s="0"/>
      <c r="QY363" s="0"/>
      <c r="QZ363" s="0"/>
      <c r="RA363" s="0"/>
      <c r="RB363" s="0"/>
      <c r="RC363" s="0"/>
      <c r="RD363" s="0"/>
      <c r="RE363" s="0"/>
      <c r="RF363" s="0"/>
      <c r="RG363" s="0"/>
      <c r="RH363" s="0"/>
      <c r="RI363" s="0"/>
      <c r="RJ363" s="0"/>
      <c r="RK363" s="0"/>
      <c r="RL363" s="0"/>
      <c r="RM363" s="0"/>
      <c r="RN363" s="0"/>
      <c r="RO363" s="0"/>
      <c r="RP363" s="0"/>
      <c r="RQ363" s="0"/>
      <c r="RR363" s="0"/>
      <c r="RS363" s="0"/>
      <c r="RT363" s="0"/>
      <c r="RU363" s="0"/>
      <c r="RV363" s="0"/>
      <c r="RW363" s="0"/>
      <c r="RX363" s="0"/>
      <c r="RY363" s="0"/>
      <c r="RZ363" s="0"/>
      <c r="SA363" s="0"/>
      <c r="SB363" s="0"/>
      <c r="SC363" s="0"/>
      <c r="SD363" s="0"/>
      <c r="SE363" s="0"/>
      <c r="SF363" s="0"/>
      <c r="SG363" s="0"/>
      <c r="SH363" s="0"/>
      <c r="SI363" s="0"/>
      <c r="SJ363" s="0"/>
      <c r="SK363" s="0"/>
      <c r="SL363" s="0"/>
      <c r="SM363" s="0"/>
      <c r="SN363" s="0"/>
      <c r="SO363" s="0"/>
      <c r="SP363" s="0"/>
      <c r="SQ363" s="0"/>
      <c r="SR363" s="0"/>
      <c r="SS363" s="0"/>
      <c r="ST363" s="0"/>
      <c r="SU363" s="0"/>
      <c r="SV363" s="0"/>
      <c r="SW363" s="0"/>
      <c r="SX363" s="0"/>
      <c r="SY363" s="0"/>
      <c r="SZ363" s="0"/>
      <c r="TA363" s="0"/>
      <c r="TB363" s="0"/>
      <c r="TC363" s="0"/>
      <c r="TD363" s="0"/>
      <c r="TE363" s="0"/>
      <c r="TF363" s="0"/>
      <c r="TG363" s="0"/>
      <c r="TH363" s="0"/>
      <c r="TI363" s="0"/>
      <c r="TJ363" s="0"/>
      <c r="TK363" s="0"/>
      <c r="TL363" s="0"/>
      <c r="TM363" s="0"/>
      <c r="TN363" s="0"/>
      <c r="TO363" s="0"/>
      <c r="TP363" s="0"/>
      <c r="TQ363" s="0"/>
      <c r="TR363" s="0"/>
      <c r="TS363" s="0"/>
      <c r="TT363" s="0"/>
      <c r="TU363" s="0"/>
      <c r="TV363" s="0"/>
      <c r="TW363" s="0"/>
      <c r="TX363" s="0"/>
      <c r="TY363" s="0"/>
      <c r="TZ363" s="0"/>
      <c r="UA363" s="0"/>
      <c r="UB363" s="0"/>
      <c r="UC363" s="0"/>
      <c r="UD363" s="0"/>
      <c r="UE363" s="0"/>
      <c r="UF363" s="0"/>
      <c r="UG363" s="0"/>
      <c r="UH363" s="0"/>
      <c r="UI363" s="0"/>
      <c r="UJ363" s="0"/>
      <c r="UK363" s="0"/>
      <c r="UL363" s="0"/>
      <c r="UM363" s="0"/>
      <c r="UN363" s="0"/>
      <c r="UO363" s="0"/>
      <c r="UP363" s="0"/>
      <c r="UQ363" s="0"/>
      <c r="UR363" s="0"/>
      <c r="US363" s="0"/>
      <c r="UT363" s="0"/>
      <c r="UU363" s="0"/>
      <c r="UV363" s="0"/>
      <c r="UW363" s="0"/>
      <c r="UX363" s="0"/>
      <c r="UY363" s="0"/>
      <c r="UZ363" s="0"/>
      <c r="VA363" s="0"/>
      <c r="VB363" s="0"/>
      <c r="VC363" s="0"/>
      <c r="VD363" s="0"/>
      <c r="VE363" s="0"/>
      <c r="VF363" s="0"/>
      <c r="VG363" s="0"/>
      <c r="VH363" s="0"/>
      <c r="VI363" s="0"/>
      <c r="VJ363" s="0"/>
      <c r="VK363" s="0"/>
      <c r="VL363" s="0"/>
      <c r="VM363" s="0"/>
      <c r="VN363" s="0"/>
      <c r="VO363" s="0"/>
      <c r="VP363" s="0"/>
      <c r="VQ363" s="0"/>
      <c r="VR363" s="0"/>
      <c r="VS363" s="0"/>
      <c r="VT363" s="0"/>
      <c r="VU363" s="0"/>
      <c r="VV363" s="0"/>
      <c r="VW363" s="0"/>
      <c r="VX363" s="0"/>
      <c r="VY363" s="0"/>
      <c r="VZ363" s="0"/>
      <c r="WA363" s="0"/>
      <c r="WB363" s="0"/>
      <c r="WC363" s="0"/>
      <c r="WD363" s="0"/>
      <c r="WE363" s="0"/>
      <c r="WF363" s="0"/>
      <c r="WG363" s="0"/>
      <c r="WH363" s="0"/>
      <c r="WI363" s="0"/>
      <c r="WJ363" s="0"/>
      <c r="WK363" s="0"/>
      <c r="WL363" s="0"/>
      <c r="WM363" s="0"/>
      <c r="WN363" s="0"/>
      <c r="WO363" s="0"/>
      <c r="WP363" s="0"/>
      <c r="WQ363" s="0"/>
      <c r="WR363" s="0"/>
      <c r="WS363" s="0"/>
      <c r="WT363" s="0"/>
      <c r="WU363" s="0"/>
      <c r="WV363" s="0"/>
      <c r="WW363" s="0"/>
      <c r="WX363" s="0"/>
      <c r="WY363" s="0"/>
      <c r="WZ363" s="0"/>
      <c r="XA363" s="0"/>
      <c r="XB363" s="0"/>
      <c r="XC363" s="0"/>
      <c r="XD363" s="0"/>
      <c r="XE363" s="0"/>
      <c r="XF363" s="0"/>
      <c r="XG363" s="0"/>
      <c r="XH363" s="0"/>
      <c r="XI363" s="0"/>
      <c r="XJ363" s="0"/>
      <c r="XK363" s="0"/>
      <c r="XL363" s="0"/>
      <c r="XM363" s="0"/>
      <c r="XN363" s="0"/>
      <c r="XO363" s="0"/>
      <c r="XP363" s="0"/>
      <c r="XQ363" s="0"/>
      <c r="XR363" s="0"/>
      <c r="XS363" s="0"/>
      <c r="XT363" s="0"/>
      <c r="XU363" s="0"/>
      <c r="XV363" s="0"/>
      <c r="XW363" s="0"/>
      <c r="XX363" s="0"/>
      <c r="XY363" s="0"/>
      <c r="XZ363" s="0"/>
      <c r="YA363" s="0"/>
      <c r="YB363" s="0"/>
      <c r="YC363" s="0"/>
      <c r="YD363" s="0"/>
      <c r="YE363" s="0"/>
      <c r="YF363" s="0"/>
      <c r="YG363" s="0"/>
      <c r="YH363" s="0"/>
      <c r="YI363" s="0"/>
      <c r="YJ363" s="0"/>
      <c r="YK363" s="0"/>
      <c r="YL363" s="0"/>
      <c r="YM363" s="0"/>
      <c r="YN363" s="0"/>
      <c r="YO363" s="0"/>
      <c r="YP363" s="0"/>
      <c r="YQ363" s="0"/>
      <c r="YR363" s="0"/>
      <c r="YS363" s="0"/>
      <c r="YT363" s="0"/>
      <c r="YU363" s="0"/>
      <c r="YV363" s="0"/>
      <c r="YW363" s="0"/>
      <c r="YX363" s="0"/>
      <c r="YY363" s="0"/>
      <c r="YZ363" s="0"/>
      <c r="ZA363" s="0"/>
      <c r="ZB363" s="0"/>
      <c r="ZC363" s="0"/>
      <c r="ZD363" s="0"/>
      <c r="ZE363" s="0"/>
      <c r="ZF363" s="0"/>
      <c r="ZG363" s="0"/>
      <c r="ZH363" s="0"/>
      <c r="ZI363" s="0"/>
      <c r="ZJ363" s="0"/>
      <c r="ZK363" s="0"/>
      <c r="ZL363" s="0"/>
      <c r="ZM363" s="0"/>
      <c r="ZN363" s="0"/>
      <c r="ZO363" s="0"/>
      <c r="ZP363" s="0"/>
      <c r="ZQ363" s="0"/>
      <c r="ZR363" s="0"/>
      <c r="ZS363" s="0"/>
      <c r="ZT363" s="0"/>
      <c r="ZU363" s="0"/>
      <c r="ZV363" s="0"/>
      <c r="ZW363" s="0"/>
      <c r="ZX363" s="0"/>
      <c r="ZY363" s="0"/>
      <c r="ZZ363" s="0"/>
      <c r="AAA363" s="0"/>
      <c r="AAB363" s="0"/>
      <c r="AAC363" s="0"/>
      <c r="AAD363" s="0"/>
      <c r="AAE363" s="0"/>
      <c r="AAF363" s="0"/>
      <c r="AAG363" s="0"/>
      <c r="AAH363" s="0"/>
      <c r="AAI363" s="0"/>
      <c r="AAJ363" s="0"/>
      <c r="AAK363" s="0"/>
      <c r="AAL363" s="0"/>
      <c r="AAM363" s="0"/>
      <c r="AAN363" s="0"/>
      <c r="AAO363" s="0"/>
      <c r="AAP363" s="0"/>
      <c r="AAQ363" s="0"/>
      <c r="AAR363" s="0"/>
      <c r="AAS363" s="0"/>
      <c r="AAT363" s="0"/>
      <c r="AAU363" s="0"/>
      <c r="AAV363" s="0"/>
      <c r="AAW363" s="0"/>
      <c r="AAX363" s="0"/>
      <c r="AAY363" s="0"/>
      <c r="AAZ363" s="0"/>
      <c r="ABA363" s="0"/>
      <c r="ABB363" s="0"/>
      <c r="ABC363" s="0"/>
      <c r="ABD363" s="0"/>
      <c r="ABE363" s="0"/>
      <c r="ABF363" s="0"/>
      <c r="ABG363" s="0"/>
      <c r="ABH363" s="0"/>
      <c r="ABI363" s="0"/>
      <c r="ABJ363" s="0"/>
      <c r="ABK363" s="0"/>
      <c r="ABL363" s="0"/>
      <c r="ABM363" s="0"/>
      <c r="ABN363" s="0"/>
      <c r="ABO363" s="0"/>
      <c r="ABP363" s="0"/>
      <c r="ABQ363" s="0"/>
      <c r="ABR363" s="0"/>
      <c r="ABS363" s="0"/>
      <c r="ABT363" s="0"/>
      <c r="ABU363" s="0"/>
      <c r="ABV363" s="0"/>
      <c r="ABW363" s="0"/>
      <c r="ABX363" s="0"/>
      <c r="ABY363" s="0"/>
      <c r="ABZ363" s="0"/>
      <c r="ACA363" s="0"/>
      <c r="ACB363" s="0"/>
      <c r="ACC363" s="0"/>
      <c r="ACD363" s="0"/>
      <c r="ACE363" s="0"/>
      <c r="ACF363" s="0"/>
      <c r="ACG363" s="0"/>
      <c r="ACH363" s="0"/>
      <c r="ACI363" s="0"/>
      <c r="ACJ363" s="0"/>
      <c r="ACK363" s="0"/>
      <c r="ACL363" s="0"/>
      <c r="ACM363" s="0"/>
      <c r="ACN363" s="0"/>
      <c r="ACO363" s="0"/>
      <c r="ACP363" s="0"/>
      <c r="ACQ363" s="0"/>
      <c r="ACR363" s="0"/>
      <c r="ACS363" s="0"/>
      <c r="ACT363" s="0"/>
      <c r="ACU363" s="0"/>
      <c r="ACV363" s="0"/>
      <c r="ACW363" s="0"/>
      <c r="ACX363" s="0"/>
      <c r="ACY363" s="0"/>
      <c r="ACZ363" s="0"/>
      <c r="ADA363" s="0"/>
      <c r="ADB363" s="0"/>
      <c r="ADC363" s="0"/>
      <c r="ADD363" s="0"/>
      <c r="ADE363" s="0"/>
      <c r="ADF363" s="0"/>
      <c r="ADG363" s="0"/>
      <c r="ADH363" s="0"/>
      <c r="ADI363" s="0"/>
      <c r="ADJ363" s="0"/>
      <c r="ADK363" s="0"/>
      <c r="ADL363" s="0"/>
      <c r="ADM363" s="0"/>
      <c r="ADN363" s="0"/>
      <c r="ADO363" s="0"/>
      <c r="ADP363" s="0"/>
      <c r="ADQ363" s="0"/>
      <c r="ADR363" s="0"/>
      <c r="ADS363" s="0"/>
      <c r="ADT363" s="0"/>
      <c r="ADU363" s="0"/>
      <c r="ADV363" s="0"/>
      <c r="ADW363" s="0"/>
      <c r="ADX363" s="0"/>
      <c r="ADY363" s="0"/>
      <c r="ADZ363" s="0"/>
      <c r="AEA363" s="0"/>
      <c r="AEB363" s="0"/>
      <c r="AEC363" s="0"/>
      <c r="AED363" s="0"/>
      <c r="AEE363" s="0"/>
      <c r="AEF363" s="0"/>
      <c r="AEG363" s="0"/>
      <c r="AEH363" s="0"/>
      <c r="AEI363" s="0"/>
      <c r="AEJ363" s="0"/>
      <c r="AEK363" s="0"/>
      <c r="AEL363" s="0"/>
      <c r="AEM363" s="0"/>
      <c r="AEN363" s="0"/>
      <c r="AEO363" s="0"/>
      <c r="AEP363" s="0"/>
      <c r="AEQ363" s="0"/>
      <c r="AER363" s="0"/>
      <c r="AES363" s="0"/>
      <c r="AET363" s="0"/>
      <c r="AEU363" s="0"/>
      <c r="AEV363" s="0"/>
      <c r="AEW363" s="0"/>
      <c r="AEX363" s="0"/>
      <c r="AEY363" s="0"/>
      <c r="AEZ363" s="0"/>
      <c r="AFA363" s="0"/>
      <c r="AFB363" s="0"/>
      <c r="AFC363" s="0"/>
      <c r="AFD363" s="0"/>
      <c r="AFE363" s="0"/>
      <c r="AFF363" s="0"/>
      <c r="AFG363" s="0"/>
      <c r="AFH363" s="0"/>
      <c r="AFI363" s="0"/>
      <c r="AFJ363" s="0"/>
      <c r="AFK363" s="0"/>
      <c r="AFL363" s="0"/>
      <c r="AFM363" s="0"/>
      <c r="AFN363" s="0"/>
      <c r="AFO363" s="0"/>
      <c r="AFP363" s="0"/>
      <c r="AFQ363" s="0"/>
      <c r="AFR363" s="0"/>
      <c r="AFS363" s="0"/>
      <c r="AFT363" s="0"/>
      <c r="AFU363" s="0"/>
      <c r="AFV363" s="0"/>
      <c r="AFW363" s="0"/>
      <c r="AFX363" s="0"/>
      <c r="AFY363" s="0"/>
      <c r="AFZ363" s="0"/>
      <c r="AGA363" s="0"/>
      <c r="AGB363" s="0"/>
      <c r="AGC363" s="0"/>
      <c r="AGD363" s="0"/>
      <c r="AGE363" s="0"/>
      <c r="AGF363" s="0"/>
      <c r="AGG363" s="0"/>
      <c r="AGH363" s="0"/>
      <c r="AGI363" s="0"/>
      <c r="AGJ363" s="0"/>
      <c r="AGK363" s="0"/>
      <c r="AGL363" s="0"/>
      <c r="AGM363" s="0"/>
      <c r="AGN363" s="0"/>
      <c r="AGO363" s="0"/>
      <c r="AGP363" s="0"/>
      <c r="AGQ363" s="0"/>
      <c r="AGR363" s="0"/>
      <c r="AGS363" s="0"/>
      <c r="AGT363" s="0"/>
      <c r="AGU363" s="0"/>
      <c r="AGV363" s="0"/>
      <c r="AGW363" s="0"/>
      <c r="AGX363" s="0"/>
      <c r="AGY363" s="0"/>
      <c r="AGZ363" s="0"/>
      <c r="AHA363" s="0"/>
      <c r="AHB363" s="0"/>
      <c r="AHC363" s="0"/>
      <c r="AHD363" s="0"/>
      <c r="AHE363" s="0"/>
      <c r="AHF363" s="0"/>
      <c r="AHG363" s="0"/>
      <c r="AHH363" s="0"/>
      <c r="AHI363" s="0"/>
      <c r="AHJ363" s="0"/>
      <c r="AHK363" s="0"/>
      <c r="AHL363" s="0"/>
      <c r="AHM363" s="0"/>
      <c r="AHN363" s="0"/>
      <c r="AHO363" s="0"/>
      <c r="AHP363" s="0"/>
      <c r="AHQ363" s="0"/>
      <c r="AHR363" s="0"/>
      <c r="AHS363" s="0"/>
      <c r="AHT363" s="0"/>
      <c r="AHU363" s="0"/>
      <c r="AHV363" s="0"/>
      <c r="AHW363" s="0"/>
      <c r="AHX363" s="0"/>
      <c r="AHY363" s="0"/>
      <c r="AHZ363" s="0"/>
      <c r="AIA363" s="0"/>
      <c r="AIB363" s="0"/>
      <c r="AIC363" s="0"/>
      <c r="AID363" s="0"/>
      <c r="AIE363" s="0"/>
      <c r="AIF363" s="0"/>
      <c r="AIG363" s="0"/>
      <c r="AIH363" s="0"/>
      <c r="AII363" s="0"/>
      <c r="AIJ363" s="0"/>
      <c r="AIK363" s="0"/>
      <c r="AIL363" s="0"/>
      <c r="AIM363" s="0"/>
      <c r="AIN363" s="0"/>
      <c r="AIO363" s="0"/>
      <c r="AIP363" s="0"/>
      <c r="AIQ363" s="0"/>
      <c r="AIR363" s="0"/>
      <c r="AIS363" s="0"/>
      <c r="AIT363" s="0"/>
      <c r="AIU363" s="0"/>
      <c r="AIV363" s="0"/>
      <c r="AIW363" s="0"/>
      <c r="AIX363" s="0"/>
      <c r="AIY363" s="0"/>
      <c r="AIZ363" s="0"/>
      <c r="AJA363" s="0"/>
      <c r="AJB363" s="0"/>
      <c r="AJC363" s="0"/>
      <c r="AJD363" s="0"/>
      <c r="AJE363" s="0"/>
      <c r="AJF363" s="0"/>
      <c r="AJG363" s="0"/>
      <c r="AJH363" s="0"/>
      <c r="AJI363" s="0"/>
      <c r="AJJ363" s="0"/>
      <c r="AJK363" s="0"/>
      <c r="AJL363" s="0"/>
      <c r="AJM363" s="0"/>
      <c r="AJN363" s="0"/>
      <c r="AJO363" s="0"/>
      <c r="AJP363" s="0"/>
      <c r="AJQ363" s="0"/>
      <c r="AJR363" s="0"/>
      <c r="AJS363" s="0"/>
      <c r="AJT363" s="0"/>
      <c r="AJU363" s="0"/>
      <c r="AJV363" s="0"/>
      <c r="AJW363" s="0"/>
      <c r="AJX363" s="0"/>
      <c r="AJY363" s="0"/>
      <c r="AJZ363" s="0"/>
      <c r="AKA363" s="0"/>
      <c r="AKB363" s="0"/>
      <c r="AKC363" s="0"/>
      <c r="AKD363" s="0"/>
      <c r="AKE363" s="0"/>
      <c r="AKF363" s="0"/>
      <c r="AKG363" s="0"/>
      <c r="AKH363" s="0"/>
      <c r="AKI363" s="0"/>
      <c r="AKJ363" s="0"/>
      <c r="AKK363" s="0"/>
      <c r="AKL363" s="0"/>
      <c r="AKM363" s="0"/>
      <c r="AKN363" s="0"/>
      <c r="AKO363" s="0"/>
      <c r="AKP363" s="0"/>
      <c r="AKQ363" s="0"/>
      <c r="AKR363" s="0"/>
      <c r="AKS363" s="0"/>
      <c r="AKT363" s="0"/>
      <c r="AKU363" s="0"/>
      <c r="AKV363" s="0"/>
      <c r="AKW363" s="0"/>
      <c r="AKX363" s="0"/>
      <c r="AKY363" s="0"/>
      <c r="AKZ363" s="0"/>
      <c r="ALA363" s="0"/>
      <c r="ALB363" s="0"/>
      <c r="ALC363" s="0"/>
      <c r="ALD363" s="0"/>
      <c r="ALE363" s="0"/>
      <c r="ALF363" s="0"/>
      <c r="ALG363" s="0"/>
      <c r="ALH363" s="0"/>
      <c r="ALI363" s="0"/>
      <c r="ALJ363" s="0"/>
      <c r="ALK363" s="0"/>
      <c r="ALL363" s="0"/>
      <c r="ALM363" s="0"/>
      <c r="ALN363" s="0"/>
      <c r="ALO363" s="0"/>
      <c r="ALP363" s="0"/>
      <c r="ALQ363" s="0"/>
      <c r="ALR363" s="0"/>
      <c r="ALS363" s="0"/>
      <c r="ALT363" s="0"/>
      <c r="ALU363" s="0"/>
      <c r="ALV363" s="0"/>
      <c r="ALW363" s="0"/>
      <c r="ALX363" s="0"/>
      <c r="ALY363" s="0"/>
      <c r="ALZ363" s="0"/>
      <c r="AMA363" s="0"/>
      <c r="AMB363" s="0"/>
      <c r="AMC363" s="0"/>
      <c r="AMD363" s="0"/>
      <c r="AME363" s="0"/>
      <c r="AMF363" s="0"/>
      <c r="AMG363" s="0"/>
      <c r="AMH363" s="0"/>
      <c r="AMI363" s="0"/>
      <c r="AMJ363" s="0"/>
    </row>
    <row r="364" customFormat="false" ht="15" hidden="false" customHeight="false" outlineLevel="0" collapsed="false">
      <c r="A364" s="127" t="s">
        <v>1443</v>
      </c>
      <c r="B364" s="0"/>
      <c r="C364" s="0"/>
      <c r="D364" s="0"/>
      <c r="E364" s="0"/>
      <c r="F364" s="0"/>
      <c r="G364" s="0"/>
      <c r="H364" s="0"/>
      <c r="I364" s="0"/>
      <c r="J364" s="0"/>
      <c r="K364" s="0"/>
      <c r="L364" s="0"/>
      <c r="M364" s="0"/>
      <c r="N364" s="0"/>
      <c r="O364" s="0"/>
      <c r="P364" s="0"/>
      <c r="Q364" s="0"/>
      <c r="R364" s="0"/>
      <c r="S364" s="0"/>
      <c r="T364" s="0"/>
      <c r="U364" s="0"/>
      <c r="V364" s="0"/>
      <c r="W364" s="0"/>
      <c r="X364" s="0"/>
      <c r="Y364" s="0"/>
      <c r="Z364" s="0"/>
      <c r="AA364" s="0"/>
      <c r="AB364" s="0"/>
      <c r="AC364" s="0"/>
      <c r="AD364" s="0"/>
      <c r="AE364" s="0"/>
      <c r="AF364" s="0"/>
      <c r="AG364" s="0"/>
      <c r="AH364" s="0"/>
      <c r="AI364" s="0"/>
      <c r="AJ364" s="0"/>
      <c r="AK364" s="0"/>
      <c r="AL364" s="0"/>
      <c r="AM364" s="0"/>
      <c r="AN364" s="0"/>
      <c r="AO364" s="0"/>
      <c r="AP364" s="0"/>
      <c r="AQ364" s="0"/>
      <c r="AR364" s="0"/>
      <c r="AS364" s="0"/>
      <c r="AT364" s="0"/>
      <c r="AU364" s="0"/>
      <c r="AV364" s="0"/>
      <c r="AW364" s="0"/>
      <c r="AX364" s="0"/>
      <c r="AY364" s="0"/>
      <c r="AZ364" s="0"/>
      <c r="BA364" s="0"/>
      <c r="BB364" s="0"/>
      <c r="BC364" s="0"/>
      <c r="BD364" s="0"/>
      <c r="BE364" s="0"/>
      <c r="BF364" s="0"/>
      <c r="BG364" s="0"/>
      <c r="BH364" s="0"/>
      <c r="BI364" s="0"/>
      <c r="BJ364" s="0"/>
      <c r="BK364" s="0"/>
      <c r="BL364" s="0"/>
      <c r="BM364" s="0"/>
      <c r="BN364" s="0"/>
      <c r="BO364" s="0"/>
      <c r="BP364" s="0"/>
      <c r="BQ364" s="0"/>
      <c r="BR364" s="0"/>
      <c r="BS364" s="0"/>
      <c r="BT364" s="0"/>
      <c r="BU364" s="0"/>
      <c r="BV364" s="0"/>
      <c r="BW364" s="0"/>
      <c r="BX364" s="0"/>
      <c r="BY364" s="0"/>
      <c r="BZ364" s="0"/>
      <c r="CA364" s="0"/>
      <c r="CB364" s="0"/>
      <c r="CC364" s="0"/>
      <c r="CD364" s="0"/>
      <c r="CE364" s="0"/>
      <c r="CF364" s="0"/>
      <c r="CG364" s="0"/>
      <c r="CH364" s="0"/>
      <c r="CI364" s="0"/>
      <c r="CJ364" s="0"/>
      <c r="CK364" s="0"/>
      <c r="CL364" s="0"/>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c r="DO364" s="0"/>
      <c r="DP364" s="0"/>
      <c r="DQ364" s="0"/>
      <c r="DR364" s="0"/>
      <c r="DS364" s="0"/>
      <c r="DT364" s="0"/>
      <c r="DU364" s="0"/>
      <c r="DV364" s="0"/>
      <c r="DW364" s="0"/>
      <c r="DX364" s="0"/>
      <c r="DY364" s="0"/>
      <c r="DZ364" s="0"/>
      <c r="EA364" s="0"/>
      <c r="EB364" s="0"/>
      <c r="EC364" s="0"/>
      <c r="ED364" s="0"/>
      <c r="EE364" s="0"/>
      <c r="EF364" s="0"/>
      <c r="EG364" s="0"/>
      <c r="EH364" s="0"/>
      <c r="EI364" s="0"/>
      <c r="EJ364" s="0"/>
      <c r="EK364" s="0"/>
      <c r="EL364" s="0"/>
      <c r="EM364" s="0"/>
      <c r="EN364" s="0"/>
      <c r="EO364" s="0"/>
      <c r="EP364" s="0"/>
      <c r="EQ364" s="0"/>
      <c r="ER364" s="0"/>
      <c r="ES364" s="0"/>
      <c r="ET364" s="0"/>
      <c r="EU364" s="0"/>
      <c r="EV364" s="0"/>
      <c r="EW364" s="0"/>
      <c r="EX364" s="0"/>
      <c r="EY364" s="0"/>
      <c r="EZ364" s="0"/>
      <c r="FA364" s="0"/>
      <c r="FB364" s="0"/>
      <c r="FC364" s="0"/>
      <c r="FD364" s="0"/>
      <c r="FE364" s="0"/>
      <c r="FF364" s="0"/>
      <c r="FG364" s="0"/>
      <c r="FH364" s="0"/>
      <c r="FI364" s="0"/>
      <c r="FJ364" s="0"/>
      <c r="FK364" s="0"/>
      <c r="FL364" s="0"/>
      <c r="FM364" s="0"/>
      <c r="FN364" s="0"/>
      <c r="FO364" s="0"/>
      <c r="FP364" s="0"/>
      <c r="FQ364" s="0"/>
      <c r="FR364" s="0"/>
      <c r="FS364" s="0"/>
      <c r="FT364" s="0"/>
      <c r="FU364" s="0"/>
      <c r="FV364" s="0"/>
      <c r="FW364" s="0"/>
      <c r="FX364" s="0"/>
      <c r="FY364" s="0"/>
      <c r="FZ364" s="0"/>
      <c r="GA364" s="0"/>
      <c r="GB364" s="0"/>
      <c r="GC364" s="0"/>
      <c r="GD364" s="0"/>
      <c r="GE364" s="0"/>
      <c r="GF364" s="0"/>
      <c r="GG364" s="0"/>
      <c r="GH364" s="0"/>
      <c r="GI364" s="0"/>
      <c r="GJ364" s="0"/>
      <c r="GK364" s="0"/>
      <c r="GL364" s="0"/>
      <c r="GM364" s="0"/>
      <c r="GN364" s="0"/>
      <c r="GO364" s="0"/>
      <c r="GP364" s="0"/>
      <c r="GQ364" s="0"/>
      <c r="GR364" s="0"/>
      <c r="GS364" s="0"/>
      <c r="GT364" s="0"/>
      <c r="GU364" s="0"/>
      <c r="GV364" s="0"/>
      <c r="GW364" s="0"/>
      <c r="GX364" s="0"/>
      <c r="GY364" s="0"/>
      <c r="GZ364" s="0"/>
      <c r="HA364" s="0"/>
      <c r="HB364" s="0"/>
      <c r="HC364" s="0"/>
      <c r="HD364" s="0"/>
      <c r="HE364" s="0"/>
      <c r="HF364" s="0"/>
      <c r="HG364" s="0"/>
      <c r="HH364" s="0"/>
      <c r="HI364" s="0"/>
      <c r="HJ364" s="0"/>
      <c r="HK364" s="0"/>
      <c r="HL364" s="0"/>
      <c r="HM364" s="0"/>
      <c r="HN364" s="0"/>
      <c r="HO364" s="0"/>
      <c r="HP364" s="0"/>
      <c r="HQ364" s="0"/>
      <c r="HR364" s="0"/>
      <c r="HS364" s="0"/>
      <c r="HT364" s="0"/>
      <c r="HU364" s="0"/>
      <c r="HV364" s="0"/>
      <c r="HW364" s="0"/>
      <c r="HX364" s="0"/>
      <c r="HY364" s="0"/>
      <c r="HZ364" s="0"/>
      <c r="IA364" s="0"/>
      <c r="IB364" s="0"/>
      <c r="IC364" s="0"/>
      <c r="ID364" s="0"/>
      <c r="IE364" s="0"/>
      <c r="IF364" s="0"/>
      <c r="IG364" s="0"/>
      <c r="IH364" s="0"/>
      <c r="II364" s="0"/>
      <c r="IJ364" s="0"/>
      <c r="IK364" s="0"/>
      <c r="IL364" s="0"/>
      <c r="IM364" s="0"/>
      <c r="IN364" s="0"/>
      <c r="IO364" s="0"/>
      <c r="IP364" s="0"/>
      <c r="IQ364" s="0"/>
      <c r="IR364" s="0"/>
      <c r="IS364" s="0"/>
      <c r="IT364" s="0"/>
      <c r="IU364" s="0"/>
      <c r="IV364" s="0"/>
      <c r="IW364" s="0"/>
      <c r="IX364" s="0"/>
      <c r="IY364" s="0"/>
      <c r="IZ364" s="0"/>
      <c r="JA364" s="0"/>
      <c r="JB364" s="0"/>
      <c r="JC364" s="0"/>
      <c r="JD364" s="0"/>
      <c r="JE364" s="0"/>
      <c r="JF364" s="0"/>
      <c r="JG364" s="0"/>
      <c r="JH364" s="0"/>
      <c r="JI364" s="0"/>
      <c r="JJ364" s="0"/>
      <c r="JK364" s="0"/>
      <c r="JL364" s="0"/>
      <c r="JM364" s="0"/>
      <c r="JN364" s="0"/>
      <c r="JO364" s="0"/>
      <c r="JP364" s="0"/>
      <c r="JQ364" s="0"/>
      <c r="JR364" s="0"/>
      <c r="JS364" s="0"/>
      <c r="JT364" s="0"/>
      <c r="JU364" s="0"/>
      <c r="JV364" s="0"/>
      <c r="JW364" s="0"/>
      <c r="JX364" s="0"/>
      <c r="JY364" s="0"/>
      <c r="JZ364" s="0"/>
      <c r="KA364" s="0"/>
      <c r="KB364" s="0"/>
      <c r="KC364" s="0"/>
      <c r="KD364" s="0"/>
      <c r="KE364" s="0"/>
      <c r="KF364" s="0"/>
      <c r="KG364" s="0"/>
      <c r="KH364" s="0"/>
      <c r="KI364" s="0"/>
      <c r="KJ364" s="0"/>
      <c r="KK364" s="0"/>
      <c r="KL364" s="0"/>
      <c r="KM364" s="0"/>
      <c r="KN364" s="0"/>
      <c r="KO364" s="0"/>
      <c r="KP364" s="0"/>
      <c r="KQ364" s="0"/>
      <c r="KR364" s="0"/>
      <c r="KS364" s="0"/>
      <c r="KT364" s="0"/>
      <c r="KU364" s="0"/>
      <c r="KV364" s="0"/>
      <c r="KW364" s="0"/>
      <c r="KX364" s="0"/>
      <c r="KY364" s="0"/>
      <c r="KZ364" s="0"/>
      <c r="LA364" s="0"/>
      <c r="LB364" s="0"/>
      <c r="LC364" s="0"/>
      <c r="LD364" s="0"/>
      <c r="LE364" s="0"/>
      <c r="LF364" s="0"/>
      <c r="LG364" s="0"/>
      <c r="LH364" s="0"/>
      <c r="LI364" s="0"/>
      <c r="LJ364" s="0"/>
      <c r="LK364" s="0"/>
      <c r="LL364" s="0"/>
      <c r="LM364" s="0"/>
      <c r="LN364" s="0"/>
      <c r="LO364" s="0"/>
      <c r="LP364" s="0"/>
      <c r="LQ364" s="0"/>
      <c r="LR364" s="0"/>
      <c r="LS364" s="0"/>
      <c r="LT364" s="0"/>
      <c r="LU364" s="0"/>
      <c r="LV364" s="0"/>
      <c r="LW364" s="0"/>
      <c r="LX364" s="0"/>
      <c r="LY364" s="0"/>
      <c r="LZ364" s="0"/>
      <c r="MA364" s="0"/>
      <c r="MB364" s="0"/>
      <c r="MC364" s="0"/>
      <c r="MD364" s="0"/>
      <c r="ME364" s="0"/>
      <c r="MF364" s="0"/>
      <c r="MG364" s="0"/>
      <c r="MH364" s="0"/>
      <c r="MI364" s="0"/>
      <c r="MJ364" s="0"/>
      <c r="MK364" s="0"/>
      <c r="ML364" s="0"/>
      <c r="MM364" s="0"/>
      <c r="MN364" s="0"/>
      <c r="MO364" s="0"/>
      <c r="MP364" s="0"/>
      <c r="MQ364" s="0"/>
      <c r="MR364" s="0"/>
      <c r="MS364" s="0"/>
      <c r="MT364" s="0"/>
      <c r="MU364" s="0"/>
      <c r="MV364" s="0"/>
      <c r="MW364" s="0"/>
      <c r="MX364" s="0"/>
      <c r="MY364" s="0"/>
      <c r="MZ364" s="0"/>
      <c r="NA364" s="0"/>
      <c r="NB364" s="0"/>
      <c r="NC364" s="0"/>
      <c r="ND364" s="0"/>
      <c r="NE364" s="0"/>
      <c r="NF364" s="0"/>
      <c r="NG364" s="0"/>
      <c r="NH364" s="0"/>
      <c r="NI364" s="0"/>
      <c r="NJ364" s="0"/>
      <c r="NK364" s="0"/>
      <c r="NL364" s="0"/>
      <c r="NM364" s="0"/>
      <c r="NN364" s="0"/>
      <c r="NO364" s="0"/>
      <c r="NP364" s="0"/>
      <c r="NQ364" s="0"/>
      <c r="NR364" s="0"/>
      <c r="NS364" s="0"/>
      <c r="NT364" s="0"/>
      <c r="NU364" s="0"/>
      <c r="NV364" s="0"/>
      <c r="NW364" s="0"/>
      <c r="NX364" s="0"/>
      <c r="NY364" s="0"/>
      <c r="NZ364" s="0"/>
      <c r="OA364" s="0"/>
      <c r="OB364" s="0"/>
      <c r="OC364" s="0"/>
      <c r="OD364" s="0"/>
      <c r="OE364" s="0"/>
      <c r="OF364" s="0"/>
      <c r="OG364" s="0"/>
      <c r="OH364" s="0"/>
      <c r="OI364" s="0"/>
      <c r="OJ364" s="0"/>
      <c r="OK364" s="0"/>
      <c r="OL364" s="0"/>
      <c r="OM364" s="0"/>
      <c r="ON364" s="0"/>
      <c r="OO364" s="0"/>
      <c r="OP364" s="0"/>
      <c r="OQ364" s="0"/>
      <c r="OR364" s="0"/>
      <c r="OS364" s="0"/>
      <c r="OT364" s="0"/>
      <c r="OU364" s="0"/>
      <c r="OV364" s="0"/>
      <c r="OW364" s="0"/>
      <c r="OX364" s="0"/>
      <c r="OY364" s="0"/>
      <c r="OZ364" s="0"/>
      <c r="PA364" s="0"/>
      <c r="PB364" s="0"/>
      <c r="PC364" s="0"/>
      <c r="PD364" s="0"/>
      <c r="PE364" s="0"/>
      <c r="PF364" s="0"/>
      <c r="PG364" s="0"/>
      <c r="PH364" s="0"/>
      <c r="PI364" s="0"/>
      <c r="PJ364" s="0"/>
      <c r="PK364" s="0"/>
      <c r="PL364" s="0"/>
      <c r="PM364" s="0"/>
      <c r="PN364" s="0"/>
      <c r="PO364" s="0"/>
      <c r="PP364" s="0"/>
      <c r="PQ364" s="0"/>
      <c r="PR364" s="0"/>
      <c r="PS364" s="0"/>
      <c r="PT364" s="0"/>
      <c r="PU364" s="0"/>
      <c r="PV364" s="0"/>
      <c r="PW364" s="0"/>
      <c r="PX364" s="0"/>
      <c r="PY364" s="0"/>
      <c r="PZ364" s="0"/>
      <c r="QA364" s="0"/>
      <c r="QB364" s="0"/>
      <c r="QC364" s="0"/>
      <c r="QD364" s="0"/>
      <c r="QE364" s="0"/>
      <c r="QF364" s="0"/>
      <c r="QG364" s="0"/>
      <c r="QH364" s="0"/>
      <c r="QI364" s="0"/>
      <c r="QJ364" s="0"/>
      <c r="QK364" s="0"/>
      <c r="QL364" s="0"/>
      <c r="QM364" s="0"/>
      <c r="QN364" s="0"/>
      <c r="QO364" s="0"/>
      <c r="QP364" s="0"/>
      <c r="QQ364" s="0"/>
      <c r="QR364" s="0"/>
      <c r="QS364" s="0"/>
      <c r="QT364" s="0"/>
      <c r="QU364" s="0"/>
      <c r="QV364" s="0"/>
      <c r="QW364" s="0"/>
      <c r="QX364" s="0"/>
      <c r="QY364" s="0"/>
      <c r="QZ364" s="0"/>
      <c r="RA364" s="0"/>
      <c r="RB364" s="0"/>
      <c r="RC364" s="0"/>
      <c r="RD364" s="0"/>
      <c r="RE364" s="0"/>
      <c r="RF364" s="0"/>
      <c r="RG364" s="0"/>
      <c r="RH364" s="0"/>
      <c r="RI364" s="0"/>
      <c r="RJ364" s="0"/>
      <c r="RK364" s="0"/>
      <c r="RL364" s="0"/>
      <c r="RM364" s="0"/>
      <c r="RN364" s="0"/>
      <c r="RO364" s="0"/>
      <c r="RP364" s="0"/>
      <c r="RQ364" s="0"/>
      <c r="RR364" s="0"/>
      <c r="RS364" s="0"/>
      <c r="RT364" s="0"/>
      <c r="RU364" s="0"/>
      <c r="RV364" s="0"/>
      <c r="RW364" s="0"/>
      <c r="RX364" s="0"/>
      <c r="RY364" s="0"/>
      <c r="RZ364" s="0"/>
      <c r="SA364" s="0"/>
      <c r="SB364" s="0"/>
      <c r="SC364" s="0"/>
      <c r="SD364" s="0"/>
      <c r="SE364" s="0"/>
      <c r="SF364" s="0"/>
      <c r="SG364" s="0"/>
      <c r="SH364" s="0"/>
      <c r="SI364" s="0"/>
      <c r="SJ364" s="0"/>
      <c r="SK364" s="0"/>
      <c r="SL364" s="0"/>
      <c r="SM364" s="0"/>
      <c r="SN364" s="0"/>
      <c r="SO364" s="0"/>
      <c r="SP364" s="0"/>
      <c r="SQ364" s="0"/>
      <c r="SR364" s="0"/>
      <c r="SS364" s="0"/>
      <c r="ST364" s="0"/>
      <c r="SU364" s="0"/>
      <c r="SV364" s="0"/>
      <c r="SW364" s="0"/>
      <c r="SX364" s="0"/>
      <c r="SY364" s="0"/>
      <c r="SZ364" s="0"/>
      <c r="TA364" s="0"/>
      <c r="TB364" s="0"/>
      <c r="TC364" s="0"/>
      <c r="TD364" s="0"/>
      <c r="TE364" s="0"/>
      <c r="TF364" s="0"/>
      <c r="TG364" s="0"/>
      <c r="TH364" s="0"/>
      <c r="TI364" s="0"/>
      <c r="TJ364" s="0"/>
      <c r="TK364" s="0"/>
      <c r="TL364" s="0"/>
      <c r="TM364" s="0"/>
      <c r="TN364" s="0"/>
      <c r="TO364" s="0"/>
      <c r="TP364" s="0"/>
      <c r="TQ364" s="0"/>
      <c r="TR364" s="0"/>
      <c r="TS364" s="0"/>
      <c r="TT364" s="0"/>
      <c r="TU364" s="0"/>
      <c r="TV364" s="0"/>
      <c r="TW364" s="0"/>
      <c r="TX364" s="0"/>
      <c r="TY364" s="0"/>
      <c r="TZ364" s="0"/>
      <c r="UA364" s="0"/>
      <c r="UB364" s="0"/>
      <c r="UC364" s="0"/>
      <c r="UD364" s="0"/>
      <c r="UE364" s="0"/>
      <c r="UF364" s="0"/>
      <c r="UG364" s="0"/>
      <c r="UH364" s="0"/>
      <c r="UI364" s="0"/>
      <c r="UJ364" s="0"/>
      <c r="UK364" s="0"/>
      <c r="UL364" s="0"/>
      <c r="UM364" s="0"/>
      <c r="UN364" s="0"/>
      <c r="UO364" s="0"/>
      <c r="UP364" s="0"/>
      <c r="UQ364" s="0"/>
      <c r="UR364" s="0"/>
      <c r="US364" s="0"/>
      <c r="UT364" s="0"/>
      <c r="UU364" s="0"/>
      <c r="UV364" s="0"/>
      <c r="UW364" s="0"/>
      <c r="UX364" s="0"/>
      <c r="UY364" s="0"/>
      <c r="UZ364" s="0"/>
      <c r="VA364" s="0"/>
      <c r="VB364" s="0"/>
      <c r="VC364" s="0"/>
      <c r="VD364" s="0"/>
      <c r="VE364" s="0"/>
      <c r="VF364" s="0"/>
      <c r="VG364" s="0"/>
      <c r="VH364" s="0"/>
      <c r="VI364" s="0"/>
      <c r="VJ364" s="0"/>
      <c r="VK364" s="0"/>
      <c r="VL364" s="0"/>
      <c r="VM364" s="0"/>
      <c r="VN364" s="0"/>
      <c r="VO364" s="0"/>
      <c r="VP364" s="0"/>
      <c r="VQ364" s="0"/>
      <c r="VR364" s="0"/>
      <c r="VS364" s="0"/>
      <c r="VT364" s="0"/>
      <c r="VU364" s="0"/>
      <c r="VV364" s="0"/>
      <c r="VW364" s="0"/>
      <c r="VX364" s="0"/>
      <c r="VY364" s="0"/>
      <c r="VZ364" s="0"/>
      <c r="WA364" s="0"/>
      <c r="WB364" s="0"/>
      <c r="WC364" s="0"/>
      <c r="WD364" s="0"/>
      <c r="WE364" s="0"/>
      <c r="WF364" s="0"/>
      <c r="WG364" s="0"/>
      <c r="WH364" s="0"/>
      <c r="WI364" s="0"/>
      <c r="WJ364" s="0"/>
      <c r="WK364" s="0"/>
      <c r="WL364" s="0"/>
      <c r="WM364" s="0"/>
      <c r="WN364" s="0"/>
      <c r="WO364" s="0"/>
      <c r="WP364" s="0"/>
      <c r="WQ364" s="0"/>
      <c r="WR364" s="0"/>
      <c r="WS364" s="0"/>
      <c r="WT364" s="0"/>
      <c r="WU364" s="0"/>
      <c r="WV364" s="0"/>
      <c r="WW364" s="0"/>
      <c r="WX364" s="0"/>
      <c r="WY364" s="0"/>
      <c r="WZ364" s="0"/>
      <c r="XA364" s="0"/>
      <c r="XB364" s="0"/>
      <c r="XC364" s="0"/>
      <c r="XD364" s="0"/>
      <c r="XE364" s="0"/>
      <c r="XF364" s="0"/>
      <c r="XG364" s="0"/>
      <c r="XH364" s="0"/>
      <c r="XI364" s="0"/>
      <c r="XJ364" s="0"/>
      <c r="XK364" s="0"/>
      <c r="XL364" s="0"/>
      <c r="XM364" s="0"/>
      <c r="XN364" s="0"/>
      <c r="XO364" s="0"/>
      <c r="XP364" s="0"/>
      <c r="XQ364" s="0"/>
      <c r="XR364" s="0"/>
      <c r="XS364" s="0"/>
      <c r="XT364" s="0"/>
      <c r="XU364" s="0"/>
      <c r="XV364" s="0"/>
      <c r="XW364" s="0"/>
      <c r="XX364" s="0"/>
      <c r="XY364" s="0"/>
      <c r="XZ364" s="0"/>
      <c r="YA364" s="0"/>
      <c r="YB364" s="0"/>
      <c r="YC364" s="0"/>
      <c r="YD364" s="0"/>
      <c r="YE364" s="0"/>
      <c r="YF364" s="0"/>
      <c r="YG364" s="0"/>
      <c r="YH364" s="0"/>
      <c r="YI364" s="0"/>
      <c r="YJ364" s="0"/>
      <c r="YK364" s="0"/>
      <c r="YL364" s="0"/>
      <c r="YM364" s="0"/>
      <c r="YN364" s="0"/>
      <c r="YO364" s="0"/>
      <c r="YP364" s="0"/>
      <c r="YQ364" s="0"/>
      <c r="YR364" s="0"/>
      <c r="YS364" s="0"/>
      <c r="YT364" s="0"/>
      <c r="YU364" s="0"/>
      <c r="YV364" s="0"/>
      <c r="YW364" s="0"/>
      <c r="YX364" s="0"/>
      <c r="YY364" s="0"/>
      <c r="YZ364" s="0"/>
      <c r="ZA364" s="0"/>
      <c r="ZB364" s="0"/>
      <c r="ZC364" s="0"/>
      <c r="ZD364" s="0"/>
      <c r="ZE364" s="0"/>
      <c r="ZF364" s="0"/>
      <c r="ZG364" s="0"/>
      <c r="ZH364" s="0"/>
      <c r="ZI364" s="0"/>
      <c r="ZJ364" s="0"/>
      <c r="ZK364" s="0"/>
      <c r="ZL364" s="0"/>
      <c r="ZM364" s="0"/>
      <c r="ZN364" s="0"/>
      <c r="ZO364" s="0"/>
      <c r="ZP364" s="0"/>
      <c r="ZQ364" s="0"/>
      <c r="ZR364" s="0"/>
      <c r="ZS364" s="0"/>
      <c r="ZT364" s="0"/>
      <c r="ZU364" s="0"/>
      <c r="ZV364" s="0"/>
      <c r="ZW364" s="0"/>
      <c r="ZX364" s="0"/>
      <c r="ZY364" s="0"/>
      <c r="ZZ364" s="0"/>
      <c r="AAA364" s="0"/>
      <c r="AAB364" s="0"/>
      <c r="AAC364" s="0"/>
      <c r="AAD364" s="0"/>
      <c r="AAE364" s="0"/>
      <c r="AAF364" s="0"/>
      <c r="AAG364" s="0"/>
      <c r="AAH364" s="0"/>
      <c r="AAI364" s="0"/>
      <c r="AAJ364" s="0"/>
      <c r="AAK364" s="0"/>
      <c r="AAL364" s="0"/>
      <c r="AAM364" s="0"/>
      <c r="AAN364" s="0"/>
      <c r="AAO364" s="0"/>
      <c r="AAP364" s="0"/>
      <c r="AAQ364" s="0"/>
      <c r="AAR364" s="0"/>
      <c r="AAS364" s="0"/>
      <c r="AAT364" s="0"/>
      <c r="AAU364" s="0"/>
      <c r="AAV364" s="0"/>
      <c r="AAW364" s="0"/>
      <c r="AAX364" s="0"/>
      <c r="AAY364" s="0"/>
      <c r="AAZ364" s="0"/>
      <c r="ABA364" s="0"/>
      <c r="ABB364" s="0"/>
      <c r="ABC364" s="0"/>
      <c r="ABD364" s="0"/>
      <c r="ABE364" s="0"/>
      <c r="ABF364" s="0"/>
      <c r="ABG364" s="0"/>
      <c r="ABH364" s="0"/>
      <c r="ABI364" s="0"/>
      <c r="ABJ364" s="0"/>
      <c r="ABK364" s="0"/>
      <c r="ABL364" s="0"/>
      <c r="ABM364" s="0"/>
      <c r="ABN364" s="0"/>
      <c r="ABO364" s="0"/>
      <c r="ABP364" s="0"/>
      <c r="ABQ364" s="0"/>
      <c r="ABR364" s="0"/>
      <c r="ABS364" s="0"/>
      <c r="ABT364" s="0"/>
      <c r="ABU364" s="0"/>
      <c r="ABV364" s="0"/>
      <c r="ABW364" s="0"/>
      <c r="ABX364" s="0"/>
      <c r="ABY364" s="0"/>
      <c r="ABZ364" s="0"/>
      <c r="ACA364" s="0"/>
      <c r="ACB364" s="0"/>
      <c r="ACC364" s="0"/>
      <c r="ACD364" s="0"/>
      <c r="ACE364" s="0"/>
      <c r="ACF364" s="0"/>
      <c r="ACG364" s="0"/>
      <c r="ACH364" s="0"/>
      <c r="ACI364" s="0"/>
      <c r="ACJ364" s="0"/>
      <c r="ACK364" s="0"/>
      <c r="ACL364" s="0"/>
      <c r="ACM364" s="0"/>
      <c r="ACN364" s="0"/>
      <c r="ACO364" s="0"/>
      <c r="ACP364" s="0"/>
      <c r="ACQ364" s="0"/>
      <c r="ACR364" s="0"/>
      <c r="ACS364" s="0"/>
      <c r="ACT364" s="0"/>
      <c r="ACU364" s="0"/>
      <c r="ACV364" s="0"/>
      <c r="ACW364" s="0"/>
      <c r="ACX364" s="0"/>
      <c r="ACY364" s="0"/>
      <c r="ACZ364" s="0"/>
      <c r="ADA364" s="0"/>
      <c r="ADB364" s="0"/>
      <c r="ADC364" s="0"/>
      <c r="ADD364" s="0"/>
      <c r="ADE364" s="0"/>
      <c r="ADF364" s="0"/>
      <c r="ADG364" s="0"/>
      <c r="ADH364" s="0"/>
      <c r="ADI364" s="0"/>
      <c r="ADJ364" s="0"/>
      <c r="ADK364" s="0"/>
      <c r="ADL364" s="0"/>
      <c r="ADM364" s="0"/>
      <c r="ADN364" s="0"/>
      <c r="ADO364" s="0"/>
      <c r="ADP364" s="0"/>
      <c r="ADQ364" s="0"/>
      <c r="ADR364" s="0"/>
      <c r="ADS364" s="0"/>
      <c r="ADT364" s="0"/>
      <c r="ADU364" s="0"/>
      <c r="ADV364" s="0"/>
      <c r="ADW364" s="0"/>
      <c r="ADX364" s="0"/>
      <c r="ADY364" s="0"/>
      <c r="ADZ364" s="0"/>
      <c r="AEA364" s="0"/>
      <c r="AEB364" s="0"/>
      <c r="AEC364" s="0"/>
      <c r="AED364" s="0"/>
      <c r="AEE364" s="0"/>
      <c r="AEF364" s="0"/>
      <c r="AEG364" s="0"/>
      <c r="AEH364" s="0"/>
      <c r="AEI364" s="0"/>
      <c r="AEJ364" s="0"/>
      <c r="AEK364" s="0"/>
      <c r="AEL364" s="0"/>
      <c r="AEM364" s="0"/>
      <c r="AEN364" s="0"/>
      <c r="AEO364" s="0"/>
      <c r="AEP364" s="0"/>
      <c r="AEQ364" s="0"/>
      <c r="AER364" s="0"/>
      <c r="AES364" s="0"/>
      <c r="AET364" s="0"/>
      <c r="AEU364" s="0"/>
      <c r="AEV364" s="0"/>
      <c r="AEW364" s="0"/>
      <c r="AEX364" s="0"/>
      <c r="AEY364" s="0"/>
      <c r="AEZ364" s="0"/>
      <c r="AFA364" s="0"/>
      <c r="AFB364" s="0"/>
      <c r="AFC364" s="0"/>
      <c r="AFD364" s="0"/>
      <c r="AFE364" s="0"/>
      <c r="AFF364" s="0"/>
      <c r="AFG364" s="0"/>
      <c r="AFH364" s="0"/>
      <c r="AFI364" s="0"/>
      <c r="AFJ364" s="0"/>
      <c r="AFK364" s="0"/>
      <c r="AFL364" s="0"/>
      <c r="AFM364" s="0"/>
      <c r="AFN364" s="0"/>
      <c r="AFO364" s="0"/>
      <c r="AFP364" s="0"/>
      <c r="AFQ364" s="0"/>
      <c r="AFR364" s="0"/>
      <c r="AFS364" s="0"/>
      <c r="AFT364" s="0"/>
      <c r="AFU364" s="0"/>
      <c r="AFV364" s="0"/>
      <c r="AFW364" s="0"/>
      <c r="AFX364" s="0"/>
      <c r="AFY364" s="0"/>
      <c r="AFZ364" s="0"/>
      <c r="AGA364" s="0"/>
      <c r="AGB364" s="0"/>
      <c r="AGC364" s="0"/>
      <c r="AGD364" s="0"/>
      <c r="AGE364" s="0"/>
      <c r="AGF364" s="0"/>
      <c r="AGG364" s="0"/>
      <c r="AGH364" s="0"/>
      <c r="AGI364" s="0"/>
      <c r="AGJ364" s="0"/>
      <c r="AGK364" s="0"/>
      <c r="AGL364" s="0"/>
      <c r="AGM364" s="0"/>
      <c r="AGN364" s="0"/>
      <c r="AGO364" s="0"/>
      <c r="AGP364" s="0"/>
      <c r="AGQ364" s="0"/>
      <c r="AGR364" s="0"/>
      <c r="AGS364" s="0"/>
      <c r="AGT364" s="0"/>
      <c r="AGU364" s="0"/>
      <c r="AGV364" s="0"/>
      <c r="AGW364" s="0"/>
      <c r="AGX364" s="0"/>
      <c r="AGY364" s="0"/>
      <c r="AGZ364" s="0"/>
      <c r="AHA364" s="0"/>
      <c r="AHB364" s="0"/>
      <c r="AHC364" s="0"/>
      <c r="AHD364" s="0"/>
      <c r="AHE364" s="0"/>
      <c r="AHF364" s="0"/>
      <c r="AHG364" s="0"/>
      <c r="AHH364" s="0"/>
      <c r="AHI364" s="0"/>
      <c r="AHJ364" s="0"/>
      <c r="AHK364" s="0"/>
      <c r="AHL364" s="0"/>
      <c r="AHM364" s="0"/>
      <c r="AHN364" s="0"/>
      <c r="AHO364" s="0"/>
      <c r="AHP364" s="0"/>
      <c r="AHQ364" s="0"/>
      <c r="AHR364" s="0"/>
      <c r="AHS364" s="0"/>
      <c r="AHT364" s="0"/>
      <c r="AHU364" s="0"/>
      <c r="AHV364" s="0"/>
      <c r="AHW364" s="0"/>
      <c r="AHX364" s="0"/>
      <c r="AHY364" s="0"/>
      <c r="AHZ364" s="0"/>
      <c r="AIA364" s="0"/>
      <c r="AIB364" s="0"/>
      <c r="AIC364" s="0"/>
      <c r="AID364" s="0"/>
      <c r="AIE364" s="0"/>
      <c r="AIF364" s="0"/>
      <c r="AIG364" s="0"/>
      <c r="AIH364" s="0"/>
      <c r="AII364" s="0"/>
      <c r="AIJ364" s="0"/>
      <c r="AIK364" s="0"/>
      <c r="AIL364" s="0"/>
      <c r="AIM364" s="0"/>
      <c r="AIN364" s="0"/>
      <c r="AIO364" s="0"/>
      <c r="AIP364" s="0"/>
      <c r="AIQ364" s="0"/>
      <c r="AIR364" s="0"/>
      <c r="AIS364" s="0"/>
      <c r="AIT364" s="0"/>
      <c r="AIU364" s="0"/>
      <c r="AIV364" s="0"/>
      <c r="AIW364" s="0"/>
      <c r="AIX364" s="0"/>
      <c r="AIY364" s="0"/>
      <c r="AIZ364" s="0"/>
      <c r="AJA364" s="0"/>
      <c r="AJB364" s="0"/>
      <c r="AJC364" s="0"/>
      <c r="AJD364" s="0"/>
      <c r="AJE364" s="0"/>
      <c r="AJF364" s="0"/>
      <c r="AJG364" s="0"/>
      <c r="AJH364" s="0"/>
      <c r="AJI364" s="0"/>
      <c r="AJJ364" s="0"/>
      <c r="AJK364" s="0"/>
      <c r="AJL364" s="0"/>
      <c r="AJM364" s="0"/>
      <c r="AJN364" s="0"/>
      <c r="AJO364" s="0"/>
      <c r="AJP364" s="0"/>
      <c r="AJQ364" s="0"/>
      <c r="AJR364" s="0"/>
      <c r="AJS364" s="0"/>
      <c r="AJT364" s="0"/>
      <c r="AJU364" s="0"/>
      <c r="AJV364" s="0"/>
      <c r="AJW364" s="0"/>
      <c r="AJX364" s="0"/>
      <c r="AJY364" s="0"/>
      <c r="AJZ364" s="0"/>
      <c r="AKA364" s="0"/>
      <c r="AKB364" s="0"/>
      <c r="AKC364" s="0"/>
      <c r="AKD364" s="0"/>
      <c r="AKE364" s="0"/>
      <c r="AKF364" s="0"/>
      <c r="AKG364" s="0"/>
      <c r="AKH364" s="0"/>
      <c r="AKI364" s="0"/>
      <c r="AKJ364" s="0"/>
      <c r="AKK364" s="0"/>
      <c r="AKL364" s="0"/>
      <c r="AKM364" s="0"/>
      <c r="AKN364" s="0"/>
      <c r="AKO364" s="0"/>
      <c r="AKP364" s="0"/>
      <c r="AKQ364" s="0"/>
      <c r="AKR364" s="0"/>
      <c r="AKS364" s="0"/>
      <c r="AKT364" s="0"/>
      <c r="AKU364" s="0"/>
      <c r="AKV364" s="0"/>
      <c r="AKW364" s="0"/>
      <c r="AKX364" s="0"/>
      <c r="AKY364" s="0"/>
      <c r="AKZ364" s="0"/>
      <c r="ALA364" s="0"/>
      <c r="ALB364" s="0"/>
      <c r="ALC364" s="0"/>
      <c r="ALD364" s="0"/>
      <c r="ALE364" s="0"/>
      <c r="ALF364" s="0"/>
      <c r="ALG364" s="0"/>
      <c r="ALH364" s="0"/>
      <c r="ALI364" s="0"/>
      <c r="ALJ364" s="0"/>
      <c r="ALK364" s="0"/>
      <c r="ALL364" s="0"/>
      <c r="ALM364" s="0"/>
      <c r="ALN364" s="0"/>
      <c r="ALO364" s="0"/>
      <c r="ALP364" s="0"/>
      <c r="ALQ364" s="0"/>
      <c r="ALR364" s="0"/>
      <c r="ALS364" s="0"/>
      <c r="ALT364" s="0"/>
      <c r="ALU364" s="0"/>
      <c r="ALV364" s="0"/>
      <c r="ALW364" s="0"/>
      <c r="ALX364" s="0"/>
      <c r="ALY364" s="0"/>
      <c r="ALZ364" s="0"/>
      <c r="AMA364" s="0"/>
      <c r="AMB364" s="0"/>
      <c r="AMC364" s="0"/>
      <c r="AMD364" s="0"/>
      <c r="AME364" s="0"/>
      <c r="AMF364" s="0"/>
      <c r="AMG364" s="0"/>
      <c r="AMH364" s="0"/>
      <c r="AMI364" s="0"/>
      <c r="AMJ364" s="0"/>
    </row>
    <row r="365" customFormat="false" ht="15" hidden="false" customHeight="false" outlineLevel="0" collapsed="false">
      <c r="A365" s="109" t="s">
        <v>1444</v>
      </c>
      <c r="B365" s="0"/>
      <c r="C365" s="0"/>
      <c r="D365" s="110" t="n">
        <v>0.991</v>
      </c>
      <c r="E365" s="0"/>
      <c r="F365" s="0"/>
      <c r="G365" s="110" t="n">
        <v>0.95</v>
      </c>
      <c r="H365" s="0"/>
      <c r="I365" s="110" t="n">
        <v>0.482</v>
      </c>
      <c r="J365" s="110" t="n">
        <v>0.99</v>
      </c>
      <c r="K365" s="110" t="n">
        <v>0.97</v>
      </c>
      <c r="L365" s="0"/>
      <c r="M365" s="110" t="n">
        <v>0.87</v>
      </c>
      <c r="N365" s="110" t="n">
        <v>1</v>
      </c>
      <c r="O365" s="0"/>
      <c r="P365" s="111" t="n">
        <v>0.895</v>
      </c>
      <c r="Q365" s="0"/>
      <c r="R365" s="0"/>
      <c r="S365" s="0"/>
      <c r="T365" s="0"/>
      <c r="U365" s="0"/>
      <c r="V365" s="0"/>
      <c r="W365" s="0"/>
      <c r="X365" s="0"/>
      <c r="Y365" s="0"/>
      <c r="Z365" s="0"/>
      <c r="AA365" s="0"/>
      <c r="AB365" s="0"/>
      <c r="AC365" s="0"/>
      <c r="AD365" s="0"/>
      <c r="AE365" s="0"/>
      <c r="AF365" s="0"/>
      <c r="AG365" s="0"/>
      <c r="AH365" s="0"/>
      <c r="AI365" s="0"/>
      <c r="AJ365" s="0"/>
      <c r="AK365" s="0"/>
      <c r="AL365" s="0"/>
      <c r="AM365" s="0"/>
      <c r="AN365" s="0"/>
      <c r="AO365" s="0"/>
      <c r="AP365" s="0"/>
      <c r="AQ365" s="0"/>
      <c r="AR365" s="0"/>
      <c r="AS365" s="0"/>
      <c r="AT365" s="0"/>
      <c r="AU365" s="0"/>
      <c r="AV365" s="0"/>
      <c r="AW365" s="0"/>
      <c r="AX365" s="0"/>
      <c r="AY365" s="0"/>
      <c r="AZ365" s="0"/>
      <c r="BA365" s="0"/>
      <c r="BB365" s="0"/>
      <c r="BC365" s="0"/>
      <c r="BD365" s="0"/>
      <c r="BE365" s="0"/>
      <c r="BF365" s="0"/>
      <c r="BG365" s="0"/>
      <c r="BH365" s="0"/>
      <c r="BI365" s="0"/>
      <c r="BJ365" s="0"/>
      <c r="BK365" s="0"/>
      <c r="BL365" s="0"/>
      <c r="BM365" s="0"/>
      <c r="BN365" s="0"/>
      <c r="BO365" s="0"/>
      <c r="BP365" s="0"/>
      <c r="BQ365" s="0"/>
      <c r="BR365" s="0"/>
      <c r="BS365" s="0"/>
      <c r="BT365" s="0"/>
      <c r="BU365" s="0"/>
      <c r="BV365" s="0"/>
      <c r="BW365" s="0"/>
      <c r="BX365" s="0"/>
      <c r="BY365" s="0"/>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c r="DO365" s="0"/>
      <c r="DP365" s="0"/>
      <c r="DQ365" s="0"/>
      <c r="DR365" s="0"/>
      <c r="DS365" s="0"/>
      <c r="DT365" s="0"/>
      <c r="DU365" s="0"/>
      <c r="DV365" s="0"/>
      <c r="DW365" s="0"/>
      <c r="DX365" s="0"/>
      <c r="DY365" s="0"/>
      <c r="DZ365" s="0"/>
      <c r="EA365" s="0"/>
      <c r="EB365" s="0"/>
      <c r="EC365" s="0"/>
      <c r="ED365" s="0"/>
      <c r="EE365" s="0"/>
      <c r="EF365" s="0"/>
      <c r="EG365" s="0"/>
      <c r="EH365" s="0"/>
      <c r="EI365" s="0"/>
      <c r="EJ365" s="0"/>
      <c r="EK365" s="0"/>
      <c r="EL365" s="0"/>
      <c r="EM365" s="0"/>
      <c r="EN365" s="0"/>
      <c r="EO365" s="0"/>
      <c r="EP365" s="0"/>
      <c r="EQ365" s="0"/>
      <c r="ER365" s="0"/>
      <c r="ES365" s="0"/>
      <c r="ET365" s="0"/>
      <c r="EU365" s="0"/>
      <c r="EV365" s="0"/>
      <c r="EW365" s="0"/>
      <c r="EX365" s="0"/>
      <c r="EY365" s="0"/>
      <c r="EZ365" s="0"/>
      <c r="FA365" s="0"/>
      <c r="FB365" s="0"/>
      <c r="FC365" s="0"/>
      <c r="FD365" s="0"/>
      <c r="FE365" s="0"/>
      <c r="FF365" s="0"/>
      <c r="FG365" s="0"/>
      <c r="FH365" s="0"/>
      <c r="FI365" s="0"/>
      <c r="FJ365" s="0"/>
      <c r="FK365" s="0"/>
      <c r="FL365" s="0"/>
      <c r="FM365" s="0"/>
      <c r="FN365" s="0"/>
      <c r="FO365" s="0"/>
      <c r="FP365" s="0"/>
      <c r="FQ365" s="0"/>
      <c r="FR365" s="0"/>
      <c r="FS365" s="0"/>
      <c r="FT365" s="0"/>
      <c r="FU365" s="0"/>
      <c r="FV365" s="0"/>
      <c r="FW365" s="0"/>
      <c r="FX365" s="0"/>
      <c r="FY365" s="0"/>
      <c r="FZ365" s="0"/>
      <c r="GA365" s="0"/>
      <c r="GB365" s="0"/>
      <c r="GC365" s="0"/>
      <c r="GD365" s="0"/>
      <c r="GE365" s="0"/>
      <c r="GF365" s="0"/>
      <c r="GG365" s="0"/>
      <c r="GH365" s="0"/>
      <c r="GI365" s="0"/>
      <c r="GJ365" s="0"/>
      <c r="GK365" s="0"/>
      <c r="GL365" s="0"/>
      <c r="GM365" s="0"/>
      <c r="GN365" s="0"/>
      <c r="GO365" s="0"/>
      <c r="GP365" s="0"/>
      <c r="GQ365" s="0"/>
      <c r="GR365" s="0"/>
      <c r="GS365" s="0"/>
      <c r="GT365" s="0"/>
      <c r="GU365" s="0"/>
      <c r="GV365" s="0"/>
      <c r="GW365" s="0"/>
      <c r="GX365" s="0"/>
      <c r="GY365" s="0"/>
      <c r="GZ365" s="0"/>
      <c r="HA365" s="0"/>
      <c r="HB365" s="0"/>
      <c r="HC365" s="0"/>
      <c r="HD365" s="0"/>
      <c r="HE365" s="0"/>
      <c r="HF365" s="0"/>
      <c r="HG365" s="0"/>
      <c r="HH365" s="0"/>
      <c r="HI365" s="0"/>
      <c r="HJ365" s="0"/>
      <c r="HK365" s="0"/>
      <c r="HL365" s="0"/>
      <c r="HM365" s="0"/>
      <c r="HN365" s="0"/>
      <c r="HO365" s="0"/>
      <c r="HP365" s="0"/>
      <c r="HQ365" s="0"/>
      <c r="HR365" s="0"/>
      <c r="HS365" s="0"/>
      <c r="HT365" s="0"/>
      <c r="HU365" s="0"/>
      <c r="HV365" s="0"/>
      <c r="HW365" s="0"/>
      <c r="HX365" s="0"/>
      <c r="HY365" s="0"/>
      <c r="HZ365" s="0"/>
      <c r="IA365" s="0"/>
      <c r="IB365" s="0"/>
      <c r="IC365" s="0"/>
      <c r="ID365" s="0"/>
      <c r="IE365" s="0"/>
      <c r="IF365" s="0"/>
      <c r="IG365" s="0"/>
      <c r="IH365" s="0"/>
      <c r="II365" s="0"/>
      <c r="IJ365" s="0"/>
      <c r="IK365" s="0"/>
      <c r="IL365" s="0"/>
      <c r="IM365" s="0"/>
      <c r="IN365" s="0"/>
      <c r="IO365" s="0"/>
      <c r="IP365" s="0"/>
      <c r="IQ365" s="0"/>
      <c r="IR365" s="0"/>
      <c r="IS365" s="0"/>
      <c r="IT365" s="0"/>
      <c r="IU365" s="0"/>
      <c r="IV365" s="0"/>
      <c r="IW365" s="0"/>
      <c r="IX365" s="0"/>
      <c r="IY365" s="0"/>
      <c r="IZ365" s="0"/>
      <c r="JA365" s="0"/>
      <c r="JB365" s="0"/>
      <c r="JC365" s="0"/>
      <c r="JD365" s="0"/>
      <c r="JE365" s="0"/>
      <c r="JF365" s="0"/>
      <c r="JG365" s="0"/>
      <c r="JH365" s="0"/>
      <c r="JI365" s="0"/>
      <c r="JJ365" s="0"/>
      <c r="JK365" s="0"/>
      <c r="JL365" s="0"/>
      <c r="JM365" s="0"/>
      <c r="JN365" s="0"/>
      <c r="JO365" s="0"/>
      <c r="JP365" s="0"/>
      <c r="JQ365" s="0"/>
      <c r="JR365" s="0"/>
      <c r="JS365" s="0"/>
      <c r="JT365" s="0"/>
      <c r="JU365" s="0"/>
      <c r="JV365" s="0"/>
      <c r="JW365" s="0"/>
      <c r="JX365" s="0"/>
      <c r="JY365" s="0"/>
      <c r="JZ365" s="0"/>
      <c r="KA365" s="0"/>
      <c r="KB365" s="0"/>
      <c r="KC365" s="0"/>
      <c r="KD365" s="0"/>
      <c r="KE365" s="0"/>
      <c r="KF365" s="0"/>
      <c r="KG365" s="0"/>
      <c r="KH365" s="0"/>
      <c r="KI365" s="0"/>
      <c r="KJ365" s="0"/>
      <c r="KK365" s="0"/>
      <c r="KL365" s="0"/>
      <c r="KM365" s="0"/>
      <c r="KN365" s="0"/>
      <c r="KO365" s="0"/>
      <c r="KP365" s="0"/>
      <c r="KQ365" s="0"/>
      <c r="KR365" s="0"/>
      <c r="KS365" s="0"/>
      <c r="KT365" s="0"/>
      <c r="KU365" s="0"/>
      <c r="KV365" s="0"/>
      <c r="KW365" s="0"/>
      <c r="KX365" s="0"/>
      <c r="KY365" s="0"/>
      <c r="KZ365" s="0"/>
      <c r="LA365" s="0"/>
      <c r="LB365" s="0"/>
      <c r="LC365" s="0"/>
      <c r="LD365" s="0"/>
      <c r="LE365" s="0"/>
      <c r="LF365" s="0"/>
      <c r="LG365" s="0"/>
      <c r="LH365" s="0"/>
      <c r="LI365" s="0"/>
      <c r="LJ365" s="0"/>
      <c r="LK365" s="0"/>
      <c r="LL365" s="0"/>
      <c r="LM365" s="0"/>
      <c r="LN365" s="0"/>
      <c r="LO365" s="0"/>
      <c r="LP365" s="0"/>
      <c r="LQ365" s="0"/>
      <c r="LR365" s="0"/>
      <c r="LS365" s="0"/>
      <c r="LT365" s="0"/>
      <c r="LU365" s="0"/>
      <c r="LV365" s="0"/>
      <c r="LW365" s="0"/>
      <c r="LX365" s="0"/>
      <c r="LY365" s="0"/>
      <c r="LZ365" s="0"/>
      <c r="MA365" s="0"/>
      <c r="MB365" s="0"/>
      <c r="MC365" s="0"/>
      <c r="MD365" s="0"/>
      <c r="ME365" s="0"/>
      <c r="MF365" s="0"/>
      <c r="MG365" s="0"/>
      <c r="MH365" s="0"/>
      <c r="MI365" s="0"/>
      <c r="MJ365" s="0"/>
      <c r="MK365" s="0"/>
      <c r="ML365" s="0"/>
      <c r="MM365" s="0"/>
      <c r="MN365" s="0"/>
      <c r="MO365" s="0"/>
      <c r="MP365" s="0"/>
      <c r="MQ365" s="0"/>
      <c r="MR365" s="0"/>
      <c r="MS365" s="0"/>
      <c r="MT365" s="0"/>
      <c r="MU365" s="0"/>
      <c r="MV365" s="0"/>
      <c r="MW365" s="0"/>
      <c r="MX365" s="0"/>
      <c r="MY365" s="0"/>
      <c r="MZ365" s="0"/>
      <c r="NA365" s="0"/>
      <c r="NB365" s="0"/>
      <c r="NC365" s="0"/>
      <c r="ND365" s="0"/>
      <c r="NE365" s="0"/>
      <c r="NF365" s="0"/>
      <c r="NG365" s="0"/>
      <c r="NH365" s="0"/>
      <c r="NI365" s="0"/>
      <c r="NJ365" s="0"/>
      <c r="NK365" s="0"/>
      <c r="NL365" s="0"/>
      <c r="NM365" s="0"/>
      <c r="NN365" s="0"/>
      <c r="NO365" s="0"/>
      <c r="NP365" s="0"/>
      <c r="NQ365" s="0"/>
      <c r="NR365" s="0"/>
      <c r="NS365" s="0"/>
      <c r="NT365" s="0"/>
      <c r="NU365" s="0"/>
      <c r="NV365" s="0"/>
      <c r="NW365" s="0"/>
      <c r="NX365" s="0"/>
      <c r="NY365" s="0"/>
      <c r="NZ365" s="0"/>
      <c r="OA365" s="0"/>
      <c r="OB365" s="0"/>
      <c r="OC365" s="0"/>
      <c r="OD365" s="0"/>
      <c r="OE365" s="0"/>
      <c r="OF365" s="0"/>
      <c r="OG365" s="0"/>
      <c r="OH365" s="0"/>
      <c r="OI365" s="0"/>
      <c r="OJ365" s="0"/>
      <c r="OK365" s="0"/>
      <c r="OL365" s="0"/>
      <c r="OM365" s="0"/>
      <c r="ON365" s="0"/>
      <c r="OO365" s="0"/>
      <c r="OP365" s="0"/>
      <c r="OQ365" s="0"/>
      <c r="OR365" s="0"/>
      <c r="OS365" s="0"/>
      <c r="OT365" s="0"/>
      <c r="OU365" s="0"/>
      <c r="OV365" s="0"/>
      <c r="OW365" s="0"/>
      <c r="OX365" s="0"/>
      <c r="OY365" s="0"/>
      <c r="OZ365" s="0"/>
      <c r="PA365" s="0"/>
      <c r="PB365" s="0"/>
      <c r="PC365" s="0"/>
      <c r="PD365" s="0"/>
      <c r="PE365" s="0"/>
      <c r="PF365" s="0"/>
      <c r="PG365" s="0"/>
      <c r="PH365" s="0"/>
      <c r="PI365" s="0"/>
      <c r="PJ365" s="0"/>
      <c r="PK365" s="0"/>
      <c r="PL365" s="0"/>
      <c r="PM365" s="0"/>
      <c r="PN365" s="0"/>
      <c r="PO365" s="0"/>
      <c r="PP365" s="0"/>
      <c r="PQ365" s="0"/>
      <c r="PR365" s="0"/>
      <c r="PS365" s="0"/>
      <c r="PT365" s="0"/>
      <c r="PU365" s="0"/>
      <c r="PV365" s="0"/>
      <c r="PW365" s="0"/>
      <c r="PX365" s="0"/>
      <c r="PY365" s="0"/>
      <c r="PZ365" s="0"/>
      <c r="QA365" s="0"/>
      <c r="QB365" s="0"/>
      <c r="QC365" s="0"/>
      <c r="QD365" s="0"/>
      <c r="QE365" s="0"/>
      <c r="QF365" s="0"/>
      <c r="QG365" s="0"/>
      <c r="QH365" s="0"/>
      <c r="QI365" s="0"/>
      <c r="QJ365" s="0"/>
      <c r="QK365" s="0"/>
      <c r="QL365" s="0"/>
      <c r="QM365" s="0"/>
      <c r="QN365" s="0"/>
      <c r="QO365" s="0"/>
      <c r="QP365" s="0"/>
      <c r="QQ365" s="0"/>
      <c r="QR365" s="0"/>
      <c r="QS365" s="0"/>
      <c r="QT365" s="0"/>
      <c r="QU365" s="0"/>
      <c r="QV365" s="0"/>
      <c r="QW365" s="0"/>
      <c r="QX365" s="0"/>
      <c r="QY365" s="0"/>
      <c r="QZ365" s="0"/>
      <c r="RA365" s="0"/>
      <c r="RB365" s="0"/>
      <c r="RC365" s="0"/>
      <c r="RD365" s="0"/>
      <c r="RE365" s="0"/>
      <c r="RF365" s="0"/>
      <c r="RG365" s="0"/>
      <c r="RH365" s="0"/>
      <c r="RI365" s="0"/>
      <c r="RJ365" s="0"/>
      <c r="RK365" s="0"/>
      <c r="RL365" s="0"/>
      <c r="RM365" s="0"/>
      <c r="RN365" s="0"/>
      <c r="RO365" s="0"/>
      <c r="RP365" s="0"/>
      <c r="RQ365" s="0"/>
      <c r="RR365" s="0"/>
      <c r="RS365" s="0"/>
      <c r="RT365" s="0"/>
      <c r="RU365" s="0"/>
      <c r="RV365" s="0"/>
      <c r="RW365" s="0"/>
      <c r="RX365" s="0"/>
      <c r="RY365" s="0"/>
      <c r="RZ365" s="0"/>
      <c r="SA365" s="0"/>
      <c r="SB365" s="0"/>
      <c r="SC365" s="0"/>
      <c r="SD365" s="0"/>
      <c r="SE365" s="0"/>
      <c r="SF365" s="0"/>
      <c r="SG365" s="0"/>
      <c r="SH365" s="0"/>
      <c r="SI365" s="0"/>
      <c r="SJ365" s="0"/>
      <c r="SK365" s="0"/>
      <c r="SL365" s="0"/>
      <c r="SM365" s="0"/>
      <c r="SN365" s="0"/>
      <c r="SO365" s="0"/>
      <c r="SP365" s="0"/>
      <c r="SQ365" s="0"/>
      <c r="SR365" s="0"/>
      <c r="SS365" s="0"/>
      <c r="ST365" s="0"/>
      <c r="SU365" s="0"/>
      <c r="SV365" s="0"/>
      <c r="SW365" s="0"/>
      <c r="SX365" s="0"/>
      <c r="SY365" s="0"/>
      <c r="SZ365" s="0"/>
      <c r="TA365" s="0"/>
      <c r="TB365" s="0"/>
      <c r="TC365" s="0"/>
      <c r="TD365" s="0"/>
      <c r="TE365" s="0"/>
      <c r="TF365" s="0"/>
      <c r="TG365" s="0"/>
      <c r="TH365" s="0"/>
      <c r="TI365" s="0"/>
      <c r="TJ365" s="0"/>
      <c r="TK365" s="0"/>
      <c r="TL365" s="0"/>
      <c r="TM365" s="0"/>
      <c r="TN365" s="0"/>
      <c r="TO365" s="0"/>
      <c r="TP365" s="0"/>
      <c r="TQ365" s="0"/>
      <c r="TR365" s="0"/>
      <c r="TS365" s="0"/>
      <c r="TT365" s="0"/>
      <c r="TU365" s="0"/>
      <c r="TV365" s="0"/>
      <c r="TW365" s="0"/>
      <c r="TX365" s="0"/>
      <c r="TY365" s="0"/>
      <c r="TZ365" s="0"/>
      <c r="UA365" s="0"/>
      <c r="UB365" s="0"/>
      <c r="UC365" s="0"/>
      <c r="UD365" s="0"/>
      <c r="UE365" s="0"/>
      <c r="UF365" s="0"/>
      <c r="UG365" s="0"/>
      <c r="UH365" s="0"/>
      <c r="UI365" s="0"/>
      <c r="UJ365" s="0"/>
      <c r="UK365" s="0"/>
      <c r="UL365" s="0"/>
      <c r="UM365" s="0"/>
      <c r="UN365" s="0"/>
      <c r="UO365" s="0"/>
      <c r="UP365" s="0"/>
      <c r="UQ365" s="0"/>
      <c r="UR365" s="0"/>
      <c r="US365" s="0"/>
      <c r="UT365" s="0"/>
      <c r="UU365" s="0"/>
      <c r="UV365" s="0"/>
      <c r="UW365" s="0"/>
      <c r="UX365" s="0"/>
      <c r="UY365" s="0"/>
      <c r="UZ365" s="0"/>
      <c r="VA365" s="0"/>
      <c r="VB365" s="0"/>
      <c r="VC365" s="0"/>
      <c r="VD365" s="0"/>
      <c r="VE365" s="0"/>
      <c r="VF365" s="0"/>
      <c r="VG365" s="0"/>
      <c r="VH365" s="0"/>
      <c r="VI365" s="0"/>
      <c r="VJ365" s="0"/>
      <c r="VK365" s="0"/>
      <c r="VL365" s="0"/>
      <c r="VM365" s="0"/>
      <c r="VN365" s="0"/>
      <c r="VO365" s="0"/>
      <c r="VP365" s="0"/>
      <c r="VQ365" s="0"/>
      <c r="VR365" s="0"/>
      <c r="VS365" s="0"/>
      <c r="VT365" s="0"/>
      <c r="VU365" s="0"/>
      <c r="VV365" s="0"/>
      <c r="VW365" s="0"/>
      <c r="VX365" s="0"/>
      <c r="VY365" s="0"/>
      <c r="VZ365" s="0"/>
      <c r="WA365" s="0"/>
      <c r="WB365" s="0"/>
      <c r="WC365" s="0"/>
      <c r="WD365" s="0"/>
      <c r="WE365" s="0"/>
      <c r="WF365" s="0"/>
      <c r="WG365" s="0"/>
      <c r="WH365" s="0"/>
      <c r="WI365" s="0"/>
      <c r="WJ365" s="0"/>
      <c r="WK365" s="0"/>
      <c r="WL365" s="0"/>
      <c r="WM365" s="0"/>
      <c r="WN365" s="0"/>
      <c r="WO365" s="0"/>
      <c r="WP365" s="0"/>
      <c r="WQ365" s="0"/>
      <c r="WR365" s="0"/>
      <c r="WS365" s="0"/>
      <c r="WT365" s="0"/>
      <c r="WU365" s="0"/>
      <c r="WV365" s="0"/>
      <c r="WW365" s="0"/>
      <c r="WX365" s="0"/>
      <c r="WY365" s="0"/>
      <c r="WZ365" s="0"/>
      <c r="XA365" s="0"/>
      <c r="XB365" s="0"/>
      <c r="XC365" s="0"/>
      <c r="XD365" s="0"/>
      <c r="XE365" s="0"/>
      <c r="XF365" s="0"/>
      <c r="XG365" s="0"/>
      <c r="XH365" s="0"/>
      <c r="XI365" s="0"/>
      <c r="XJ365" s="0"/>
      <c r="XK365" s="0"/>
      <c r="XL365" s="0"/>
      <c r="XM365" s="0"/>
      <c r="XN365" s="0"/>
      <c r="XO365" s="0"/>
      <c r="XP365" s="0"/>
      <c r="XQ365" s="0"/>
      <c r="XR365" s="0"/>
      <c r="XS365" s="0"/>
      <c r="XT365" s="0"/>
      <c r="XU365" s="0"/>
      <c r="XV365" s="0"/>
      <c r="XW365" s="0"/>
      <c r="XX365" s="0"/>
      <c r="XY365" s="0"/>
      <c r="XZ365" s="0"/>
      <c r="YA365" s="0"/>
      <c r="YB365" s="0"/>
      <c r="YC365" s="0"/>
      <c r="YD365" s="0"/>
      <c r="YE365" s="0"/>
      <c r="YF365" s="0"/>
      <c r="YG365" s="0"/>
      <c r="YH365" s="0"/>
      <c r="YI365" s="0"/>
      <c r="YJ365" s="0"/>
      <c r="YK365" s="0"/>
      <c r="YL365" s="0"/>
      <c r="YM365" s="0"/>
      <c r="YN365" s="0"/>
      <c r="YO365" s="0"/>
      <c r="YP365" s="0"/>
      <c r="YQ365" s="0"/>
      <c r="YR365" s="0"/>
      <c r="YS365" s="0"/>
      <c r="YT365" s="0"/>
      <c r="YU365" s="0"/>
      <c r="YV365" s="0"/>
      <c r="YW365" s="0"/>
      <c r="YX365" s="0"/>
      <c r="YY365" s="0"/>
      <c r="YZ365" s="0"/>
      <c r="ZA365" s="0"/>
      <c r="ZB365" s="0"/>
      <c r="ZC365" s="0"/>
      <c r="ZD365" s="0"/>
      <c r="ZE365" s="0"/>
      <c r="ZF365" s="0"/>
      <c r="ZG365" s="0"/>
      <c r="ZH365" s="0"/>
      <c r="ZI365" s="0"/>
      <c r="ZJ365" s="0"/>
      <c r="ZK365" s="0"/>
      <c r="ZL365" s="0"/>
      <c r="ZM365" s="0"/>
      <c r="ZN365" s="0"/>
      <c r="ZO365" s="0"/>
      <c r="ZP365" s="0"/>
      <c r="ZQ365" s="0"/>
      <c r="ZR365" s="0"/>
      <c r="ZS365" s="0"/>
      <c r="ZT365" s="0"/>
      <c r="ZU365" s="0"/>
      <c r="ZV365" s="0"/>
      <c r="ZW365" s="0"/>
      <c r="ZX365" s="0"/>
      <c r="ZY365" s="0"/>
      <c r="ZZ365" s="0"/>
      <c r="AAA365" s="0"/>
      <c r="AAB365" s="0"/>
      <c r="AAC365" s="0"/>
      <c r="AAD365" s="0"/>
      <c r="AAE365" s="0"/>
      <c r="AAF365" s="0"/>
      <c r="AAG365" s="0"/>
      <c r="AAH365" s="0"/>
      <c r="AAI365" s="0"/>
      <c r="AAJ365" s="0"/>
      <c r="AAK365" s="0"/>
      <c r="AAL365" s="0"/>
      <c r="AAM365" s="0"/>
      <c r="AAN365" s="0"/>
      <c r="AAO365" s="0"/>
      <c r="AAP365" s="0"/>
      <c r="AAQ365" s="0"/>
      <c r="AAR365" s="0"/>
      <c r="AAS365" s="0"/>
      <c r="AAT365" s="0"/>
      <c r="AAU365" s="0"/>
      <c r="AAV365" s="0"/>
      <c r="AAW365" s="0"/>
      <c r="AAX365" s="0"/>
      <c r="AAY365" s="0"/>
      <c r="AAZ365" s="0"/>
      <c r="ABA365" s="0"/>
      <c r="ABB365" s="0"/>
      <c r="ABC365" s="0"/>
      <c r="ABD365" s="0"/>
      <c r="ABE365" s="0"/>
      <c r="ABF365" s="0"/>
      <c r="ABG365" s="0"/>
      <c r="ABH365" s="0"/>
      <c r="ABI365" s="0"/>
      <c r="ABJ365" s="0"/>
      <c r="ABK365" s="0"/>
      <c r="ABL365" s="0"/>
      <c r="ABM365" s="0"/>
      <c r="ABN365" s="0"/>
      <c r="ABO365" s="0"/>
      <c r="ABP365" s="0"/>
      <c r="ABQ365" s="0"/>
      <c r="ABR365" s="0"/>
      <c r="ABS365" s="0"/>
      <c r="ABT365" s="0"/>
      <c r="ABU365" s="0"/>
      <c r="ABV365" s="0"/>
      <c r="ABW365" s="0"/>
      <c r="ABX365" s="0"/>
      <c r="ABY365" s="0"/>
      <c r="ABZ365" s="0"/>
      <c r="ACA365" s="0"/>
      <c r="ACB365" s="0"/>
      <c r="ACC365" s="0"/>
      <c r="ACD365" s="0"/>
      <c r="ACE365" s="0"/>
      <c r="ACF365" s="0"/>
      <c r="ACG365" s="0"/>
      <c r="ACH365" s="0"/>
      <c r="ACI365" s="0"/>
      <c r="ACJ365" s="0"/>
      <c r="ACK365" s="0"/>
      <c r="ACL365" s="0"/>
      <c r="ACM365" s="0"/>
      <c r="ACN365" s="0"/>
      <c r="ACO365" s="0"/>
      <c r="ACP365" s="0"/>
      <c r="ACQ365" s="0"/>
      <c r="ACR365" s="0"/>
      <c r="ACS365" s="0"/>
      <c r="ACT365" s="0"/>
      <c r="ACU365" s="0"/>
      <c r="ACV365" s="0"/>
      <c r="ACW365" s="0"/>
      <c r="ACX365" s="0"/>
      <c r="ACY365" s="0"/>
      <c r="ACZ365" s="0"/>
      <c r="ADA365" s="0"/>
      <c r="ADB365" s="0"/>
      <c r="ADC365" s="0"/>
      <c r="ADD365" s="0"/>
      <c r="ADE365" s="0"/>
      <c r="ADF365" s="0"/>
      <c r="ADG365" s="0"/>
      <c r="ADH365" s="0"/>
      <c r="ADI365" s="0"/>
      <c r="ADJ365" s="0"/>
      <c r="ADK365" s="0"/>
      <c r="ADL365" s="0"/>
      <c r="ADM365" s="0"/>
      <c r="ADN365" s="0"/>
      <c r="ADO365" s="0"/>
      <c r="ADP365" s="0"/>
      <c r="ADQ365" s="0"/>
      <c r="ADR365" s="0"/>
      <c r="ADS365" s="0"/>
      <c r="ADT365" s="0"/>
      <c r="ADU365" s="0"/>
      <c r="ADV365" s="0"/>
      <c r="ADW365" s="0"/>
      <c r="ADX365" s="0"/>
      <c r="ADY365" s="0"/>
      <c r="ADZ365" s="0"/>
      <c r="AEA365" s="0"/>
      <c r="AEB365" s="0"/>
      <c r="AEC365" s="0"/>
      <c r="AED365" s="0"/>
      <c r="AEE365" s="0"/>
      <c r="AEF365" s="0"/>
      <c r="AEG365" s="0"/>
      <c r="AEH365" s="0"/>
      <c r="AEI365" s="0"/>
      <c r="AEJ365" s="0"/>
      <c r="AEK365" s="0"/>
      <c r="AEL365" s="0"/>
      <c r="AEM365" s="0"/>
      <c r="AEN365" s="0"/>
      <c r="AEO365" s="0"/>
      <c r="AEP365" s="0"/>
      <c r="AEQ365" s="0"/>
      <c r="AER365" s="0"/>
      <c r="AES365" s="0"/>
      <c r="AET365" s="0"/>
      <c r="AEU365" s="0"/>
      <c r="AEV365" s="0"/>
      <c r="AEW365" s="0"/>
      <c r="AEX365" s="0"/>
      <c r="AEY365" s="0"/>
      <c r="AEZ365" s="0"/>
      <c r="AFA365" s="0"/>
      <c r="AFB365" s="0"/>
      <c r="AFC365" s="0"/>
      <c r="AFD365" s="0"/>
      <c r="AFE365" s="0"/>
      <c r="AFF365" s="0"/>
      <c r="AFG365" s="0"/>
      <c r="AFH365" s="0"/>
      <c r="AFI365" s="0"/>
      <c r="AFJ365" s="0"/>
      <c r="AFK365" s="0"/>
      <c r="AFL365" s="0"/>
      <c r="AFM365" s="0"/>
      <c r="AFN365" s="0"/>
      <c r="AFO365" s="0"/>
      <c r="AFP365" s="0"/>
      <c r="AFQ365" s="0"/>
      <c r="AFR365" s="0"/>
      <c r="AFS365" s="0"/>
      <c r="AFT365" s="0"/>
      <c r="AFU365" s="0"/>
      <c r="AFV365" s="0"/>
      <c r="AFW365" s="0"/>
      <c r="AFX365" s="0"/>
      <c r="AFY365" s="0"/>
      <c r="AFZ365" s="0"/>
      <c r="AGA365" s="0"/>
      <c r="AGB365" s="0"/>
      <c r="AGC365" s="0"/>
      <c r="AGD365" s="0"/>
      <c r="AGE365" s="0"/>
      <c r="AGF365" s="0"/>
      <c r="AGG365" s="0"/>
      <c r="AGH365" s="0"/>
      <c r="AGI365" s="0"/>
      <c r="AGJ365" s="0"/>
      <c r="AGK365" s="0"/>
      <c r="AGL365" s="0"/>
      <c r="AGM365" s="0"/>
      <c r="AGN365" s="0"/>
      <c r="AGO365" s="0"/>
      <c r="AGP365" s="0"/>
      <c r="AGQ365" s="0"/>
      <c r="AGR365" s="0"/>
      <c r="AGS365" s="0"/>
      <c r="AGT365" s="0"/>
      <c r="AGU365" s="0"/>
      <c r="AGV365" s="0"/>
      <c r="AGW365" s="0"/>
      <c r="AGX365" s="0"/>
      <c r="AGY365" s="0"/>
      <c r="AGZ365" s="0"/>
      <c r="AHA365" s="0"/>
      <c r="AHB365" s="0"/>
      <c r="AHC365" s="0"/>
      <c r="AHD365" s="0"/>
      <c r="AHE365" s="0"/>
      <c r="AHF365" s="0"/>
      <c r="AHG365" s="0"/>
      <c r="AHH365" s="0"/>
      <c r="AHI365" s="0"/>
      <c r="AHJ365" s="0"/>
      <c r="AHK365" s="0"/>
      <c r="AHL365" s="0"/>
      <c r="AHM365" s="0"/>
      <c r="AHN365" s="0"/>
      <c r="AHO365" s="0"/>
      <c r="AHP365" s="0"/>
      <c r="AHQ365" s="0"/>
      <c r="AHR365" s="0"/>
      <c r="AHS365" s="0"/>
      <c r="AHT365" s="0"/>
      <c r="AHU365" s="0"/>
      <c r="AHV365" s="0"/>
      <c r="AHW365" s="0"/>
      <c r="AHX365" s="0"/>
      <c r="AHY365" s="0"/>
      <c r="AHZ365" s="0"/>
      <c r="AIA365" s="0"/>
      <c r="AIB365" s="0"/>
      <c r="AIC365" s="0"/>
      <c r="AID365" s="0"/>
      <c r="AIE365" s="0"/>
      <c r="AIF365" s="0"/>
      <c r="AIG365" s="0"/>
      <c r="AIH365" s="0"/>
      <c r="AII365" s="0"/>
      <c r="AIJ365" s="0"/>
      <c r="AIK365" s="0"/>
      <c r="AIL365" s="0"/>
      <c r="AIM365" s="0"/>
      <c r="AIN365" s="0"/>
      <c r="AIO365" s="0"/>
      <c r="AIP365" s="0"/>
      <c r="AIQ365" s="0"/>
      <c r="AIR365" s="0"/>
      <c r="AIS365" s="0"/>
      <c r="AIT365" s="0"/>
      <c r="AIU365" s="0"/>
      <c r="AIV365" s="0"/>
      <c r="AIW365" s="0"/>
      <c r="AIX365" s="0"/>
      <c r="AIY365" s="0"/>
      <c r="AIZ365" s="0"/>
      <c r="AJA365" s="0"/>
      <c r="AJB365" s="0"/>
      <c r="AJC365" s="0"/>
      <c r="AJD365" s="0"/>
      <c r="AJE365" s="0"/>
      <c r="AJF365" s="0"/>
      <c r="AJG365" s="0"/>
      <c r="AJH365" s="0"/>
      <c r="AJI365" s="0"/>
      <c r="AJJ365" s="0"/>
      <c r="AJK365" s="0"/>
      <c r="AJL365" s="0"/>
      <c r="AJM365" s="0"/>
      <c r="AJN365" s="0"/>
      <c r="AJO365" s="0"/>
      <c r="AJP365" s="0"/>
      <c r="AJQ365" s="0"/>
      <c r="AJR365" s="0"/>
      <c r="AJS365" s="0"/>
      <c r="AJT365" s="0"/>
      <c r="AJU365" s="0"/>
      <c r="AJV365" s="0"/>
      <c r="AJW365" s="0"/>
      <c r="AJX365" s="0"/>
      <c r="AJY365" s="0"/>
      <c r="AJZ365" s="0"/>
      <c r="AKA365" s="0"/>
      <c r="AKB365" s="0"/>
      <c r="AKC365" s="0"/>
      <c r="AKD365" s="0"/>
      <c r="AKE365" s="0"/>
      <c r="AKF365" s="0"/>
      <c r="AKG365" s="0"/>
      <c r="AKH365" s="0"/>
      <c r="AKI365" s="0"/>
      <c r="AKJ365" s="0"/>
      <c r="AKK365" s="0"/>
      <c r="AKL365" s="0"/>
      <c r="AKM365" s="0"/>
      <c r="AKN365" s="0"/>
      <c r="AKO365" s="0"/>
      <c r="AKP365" s="0"/>
      <c r="AKQ365" s="0"/>
      <c r="AKR365" s="0"/>
      <c r="AKS365" s="0"/>
      <c r="AKT365" s="0"/>
      <c r="AKU365" s="0"/>
      <c r="AKV365" s="0"/>
      <c r="AKW365" s="0"/>
      <c r="AKX365" s="0"/>
      <c r="AKY365" s="0"/>
      <c r="AKZ365" s="0"/>
      <c r="ALA365" s="0"/>
      <c r="ALB365" s="0"/>
      <c r="ALC365" s="0"/>
      <c r="ALD365" s="0"/>
      <c r="ALE365" s="0"/>
      <c r="ALF365" s="0"/>
      <c r="ALG365" s="0"/>
      <c r="ALH365" s="0"/>
      <c r="ALI365" s="0"/>
      <c r="ALJ365" s="0"/>
      <c r="ALK365" s="0"/>
      <c r="ALL365" s="0"/>
      <c r="ALM365" s="0"/>
      <c r="ALN365" s="0"/>
      <c r="ALO365" s="0"/>
      <c r="ALP365" s="0"/>
      <c r="ALQ365" s="0"/>
      <c r="ALR365" s="0"/>
      <c r="ALS365" s="0"/>
      <c r="ALT365" s="0"/>
      <c r="ALU365" s="0"/>
      <c r="ALV365" s="0"/>
      <c r="ALW365" s="0"/>
      <c r="ALX365" s="0"/>
      <c r="ALY365" s="0"/>
      <c r="ALZ365" s="0"/>
      <c r="AMA365" s="0"/>
      <c r="AMB365" s="0"/>
      <c r="AMC365" s="0"/>
      <c r="AMD365" s="0"/>
      <c r="AME365" s="0"/>
      <c r="AMF365" s="0"/>
      <c r="AMG365" s="0"/>
      <c r="AMH365" s="0"/>
      <c r="AMI365" s="0"/>
      <c r="AMJ365" s="0"/>
    </row>
    <row r="366" customFormat="false" ht="15" hidden="false" customHeight="false" outlineLevel="0" collapsed="false">
      <c r="A366" s="109" t="s">
        <v>1445</v>
      </c>
      <c r="B366" s="0"/>
      <c r="C366" s="0"/>
      <c r="D366" s="110" t="n">
        <v>0.991</v>
      </c>
      <c r="E366" s="0"/>
      <c r="F366" s="0"/>
      <c r="G366" s="110" t="n">
        <v>0.969</v>
      </c>
      <c r="H366" s="0"/>
      <c r="I366" s="110" t="n">
        <v>0.477</v>
      </c>
      <c r="J366" s="110" t="n">
        <v>0.989</v>
      </c>
      <c r="K366" s="110" t="n">
        <v>0.984</v>
      </c>
      <c r="L366" s="0"/>
      <c r="M366" s="110" t="n">
        <v>0.87</v>
      </c>
      <c r="N366" s="110" t="n">
        <v>1</v>
      </c>
      <c r="O366" s="0"/>
      <c r="P366" s="111" t="n">
        <v>0.921</v>
      </c>
      <c r="Q366" s="0"/>
      <c r="R366" s="0"/>
      <c r="S366" s="0"/>
      <c r="T366" s="0"/>
      <c r="U366" s="0"/>
      <c r="V366" s="0"/>
      <c r="W366" s="0"/>
      <c r="X366" s="0"/>
      <c r="Y366" s="0"/>
      <c r="Z366" s="0"/>
      <c r="AA366" s="0"/>
      <c r="AB366" s="0"/>
      <c r="AC366" s="0"/>
      <c r="AD366" s="0"/>
      <c r="AE366" s="0"/>
      <c r="AF366" s="0"/>
      <c r="AG366" s="0"/>
      <c r="AH366" s="0"/>
      <c r="AI366" s="0"/>
      <c r="AJ366" s="0"/>
      <c r="AK366" s="0"/>
      <c r="AL366" s="0"/>
      <c r="AM366" s="0"/>
      <c r="AN366" s="0"/>
      <c r="AO366" s="0"/>
      <c r="AP366" s="0"/>
      <c r="AQ366" s="0"/>
      <c r="AR366" s="0"/>
      <c r="AS366" s="0"/>
      <c r="AT366" s="0"/>
      <c r="AU366" s="0"/>
      <c r="AV366" s="0"/>
      <c r="AW366" s="0"/>
      <c r="AX366" s="0"/>
      <c r="AY366" s="0"/>
      <c r="AZ366" s="0"/>
      <c r="BA366" s="0"/>
      <c r="BB366" s="0"/>
      <c r="BC366" s="0"/>
      <c r="BD366" s="0"/>
      <c r="BE366" s="0"/>
      <c r="BF366" s="0"/>
      <c r="BG366" s="0"/>
      <c r="BH366" s="0"/>
      <c r="BI366" s="0"/>
      <c r="BJ366" s="0"/>
      <c r="BK366" s="0"/>
      <c r="BL366" s="0"/>
      <c r="BM366" s="0"/>
      <c r="BN366" s="0"/>
      <c r="BO366" s="0"/>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c r="CP366" s="0"/>
      <c r="CQ366" s="0"/>
      <c r="CR366" s="0"/>
      <c r="CS366" s="0"/>
      <c r="CT366" s="0"/>
      <c r="CU366" s="0"/>
      <c r="CV366" s="0"/>
      <c r="CW366" s="0"/>
      <c r="CX366" s="0"/>
      <c r="CY366" s="0"/>
      <c r="CZ366" s="0"/>
      <c r="DA366" s="0"/>
      <c r="DB366" s="0"/>
      <c r="DC366" s="0"/>
      <c r="DD366" s="0"/>
      <c r="DE366" s="0"/>
      <c r="DF366" s="0"/>
      <c r="DG366" s="0"/>
      <c r="DH366" s="0"/>
      <c r="DI366" s="0"/>
      <c r="DJ366" s="0"/>
      <c r="DK366" s="0"/>
      <c r="DL366" s="0"/>
      <c r="DM366" s="0"/>
      <c r="DN366" s="0"/>
      <c r="DO366" s="0"/>
      <c r="DP366" s="0"/>
      <c r="DQ366" s="0"/>
      <c r="DR366" s="0"/>
      <c r="DS366" s="0"/>
      <c r="DT366" s="0"/>
      <c r="DU366" s="0"/>
      <c r="DV366" s="0"/>
      <c r="DW366" s="0"/>
      <c r="DX366" s="0"/>
      <c r="DY366" s="0"/>
      <c r="DZ366" s="0"/>
      <c r="EA366" s="0"/>
      <c r="EB366" s="0"/>
      <c r="EC366" s="0"/>
      <c r="ED366" s="0"/>
      <c r="EE366" s="0"/>
      <c r="EF366" s="0"/>
      <c r="EG366" s="0"/>
      <c r="EH366" s="0"/>
      <c r="EI366" s="0"/>
      <c r="EJ366" s="0"/>
      <c r="EK366" s="0"/>
      <c r="EL366" s="0"/>
      <c r="EM366" s="0"/>
      <c r="EN366" s="0"/>
      <c r="EO366" s="0"/>
      <c r="EP366" s="0"/>
      <c r="EQ366" s="0"/>
      <c r="ER366" s="0"/>
      <c r="ES366" s="0"/>
      <c r="ET366" s="0"/>
      <c r="EU366" s="0"/>
      <c r="EV366" s="0"/>
      <c r="EW366" s="0"/>
      <c r="EX366" s="0"/>
      <c r="EY366" s="0"/>
      <c r="EZ366" s="0"/>
      <c r="FA366" s="0"/>
      <c r="FB366" s="0"/>
      <c r="FC366" s="0"/>
      <c r="FD366" s="0"/>
      <c r="FE366" s="0"/>
      <c r="FF366" s="0"/>
      <c r="FG366" s="0"/>
      <c r="FH366" s="0"/>
      <c r="FI366" s="0"/>
      <c r="FJ366" s="0"/>
      <c r="FK366" s="0"/>
      <c r="FL366" s="0"/>
      <c r="FM366" s="0"/>
      <c r="FN366" s="0"/>
      <c r="FO366" s="0"/>
      <c r="FP366" s="0"/>
      <c r="FQ366" s="0"/>
      <c r="FR366" s="0"/>
      <c r="FS366" s="0"/>
      <c r="FT366" s="0"/>
      <c r="FU366" s="0"/>
      <c r="FV366" s="0"/>
      <c r="FW366" s="0"/>
      <c r="FX366" s="0"/>
      <c r="FY366" s="0"/>
      <c r="FZ366" s="0"/>
      <c r="GA366" s="0"/>
      <c r="GB366" s="0"/>
      <c r="GC366" s="0"/>
      <c r="GD366" s="0"/>
      <c r="GE366" s="0"/>
      <c r="GF366" s="0"/>
      <c r="GG366" s="0"/>
      <c r="GH366" s="0"/>
      <c r="GI366" s="0"/>
      <c r="GJ366" s="0"/>
      <c r="GK366" s="0"/>
      <c r="GL366" s="0"/>
      <c r="GM366" s="0"/>
      <c r="GN366" s="0"/>
      <c r="GO366" s="0"/>
      <c r="GP366" s="0"/>
      <c r="GQ366" s="0"/>
      <c r="GR366" s="0"/>
      <c r="GS366" s="0"/>
      <c r="GT366" s="0"/>
      <c r="GU366" s="0"/>
      <c r="GV366" s="0"/>
      <c r="GW366" s="0"/>
      <c r="GX366" s="0"/>
      <c r="GY366" s="0"/>
      <c r="GZ366" s="0"/>
      <c r="HA366" s="0"/>
      <c r="HB366" s="0"/>
      <c r="HC366" s="0"/>
      <c r="HD366" s="0"/>
      <c r="HE366" s="0"/>
      <c r="HF366" s="0"/>
      <c r="HG366" s="0"/>
      <c r="HH366" s="0"/>
      <c r="HI366" s="0"/>
      <c r="HJ366" s="0"/>
      <c r="HK366" s="0"/>
      <c r="HL366" s="0"/>
      <c r="HM366" s="0"/>
      <c r="HN366" s="0"/>
      <c r="HO366" s="0"/>
      <c r="HP366" s="0"/>
      <c r="HQ366" s="0"/>
      <c r="HR366" s="0"/>
      <c r="HS366" s="0"/>
      <c r="HT366" s="0"/>
      <c r="HU366" s="0"/>
      <c r="HV366" s="0"/>
      <c r="HW366" s="0"/>
      <c r="HX366" s="0"/>
      <c r="HY366" s="0"/>
      <c r="HZ366" s="0"/>
      <c r="IA366" s="0"/>
      <c r="IB366" s="0"/>
      <c r="IC366" s="0"/>
      <c r="ID366" s="0"/>
      <c r="IE366" s="0"/>
      <c r="IF366" s="0"/>
      <c r="IG366" s="0"/>
      <c r="IH366" s="0"/>
      <c r="II366" s="0"/>
      <c r="IJ366" s="0"/>
      <c r="IK366" s="0"/>
      <c r="IL366" s="0"/>
      <c r="IM366" s="0"/>
      <c r="IN366" s="0"/>
      <c r="IO366" s="0"/>
      <c r="IP366" s="0"/>
      <c r="IQ366" s="0"/>
      <c r="IR366" s="0"/>
      <c r="IS366" s="0"/>
      <c r="IT366" s="0"/>
      <c r="IU366" s="0"/>
      <c r="IV366" s="0"/>
      <c r="IW366" s="0"/>
      <c r="IX366" s="0"/>
      <c r="IY366" s="0"/>
      <c r="IZ366" s="0"/>
      <c r="JA366" s="0"/>
      <c r="JB366" s="0"/>
      <c r="JC366" s="0"/>
      <c r="JD366" s="0"/>
      <c r="JE366" s="0"/>
      <c r="JF366" s="0"/>
      <c r="JG366" s="0"/>
      <c r="JH366" s="0"/>
      <c r="JI366" s="0"/>
      <c r="JJ366" s="0"/>
      <c r="JK366" s="0"/>
      <c r="JL366" s="0"/>
      <c r="JM366" s="0"/>
      <c r="JN366" s="0"/>
      <c r="JO366" s="0"/>
      <c r="JP366" s="0"/>
      <c r="JQ366" s="0"/>
      <c r="JR366" s="0"/>
      <c r="JS366" s="0"/>
      <c r="JT366" s="0"/>
      <c r="JU366" s="0"/>
      <c r="JV366" s="0"/>
      <c r="JW366" s="0"/>
      <c r="JX366" s="0"/>
      <c r="JY366" s="0"/>
      <c r="JZ366" s="0"/>
      <c r="KA366" s="0"/>
      <c r="KB366" s="0"/>
      <c r="KC366" s="0"/>
      <c r="KD366" s="0"/>
      <c r="KE366" s="0"/>
      <c r="KF366" s="0"/>
      <c r="KG366" s="0"/>
      <c r="KH366" s="0"/>
      <c r="KI366" s="0"/>
      <c r="KJ366" s="0"/>
      <c r="KK366" s="0"/>
      <c r="KL366" s="0"/>
      <c r="KM366" s="0"/>
      <c r="KN366" s="0"/>
      <c r="KO366" s="0"/>
      <c r="KP366" s="0"/>
      <c r="KQ366" s="0"/>
      <c r="KR366" s="0"/>
      <c r="KS366" s="0"/>
      <c r="KT366" s="0"/>
      <c r="KU366" s="0"/>
      <c r="KV366" s="0"/>
      <c r="KW366" s="0"/>
      <c r="KX366" s="0"/>
      <c r="KY366" s="0"/>
      <c r="KZ366" s="0"/>
      <c r="LA366" s="0"/>
      <c r="LB366" s="0"/>
      <c r="LC366" s="0"/>
      <c r="LD366" s="0"/>
      <c r="LE366" s="0"/>
      <c r="LF366" s="0"/>
      <c r="LG366" s="0"/>
      <c r="LH366" s="0"/>
      <c r="LI366" s="0"/>
      <c r="LJ366" s="0"/>
      <c r="LK366" s="0"/>
      <c r="LL366" s="0"/>
      <c r="LM366" s="0"/>
      <c r="LN366" s="0"/>
      <c r="LO366" s="0"/>
      <c r="LP366" s="0"/>
      <c r="LQ366" s="0"/>
      <c r="LR366" s="0"/>
      <c r="LS366" s="0"/>
      <c r="LT366" s="0"/>
      <c r="LU366" s="0"/>
      <c r="LV366" s="0"/>
      <c r="LW366" s="0"/>
      <c r="LX366" s="0"/>
      <c r="LY366" s="0"/>
      <c r="LZ366" s="0"/>
      <c r="MA366" s="0"/>
      <c r="MB366" s="0"/>
      <c r="MC366" s="0"/>
      <c r="MD366" s="0"/>
      <c r="ME366" s="0"/>
      <c r="MF366" s="0"/>
      <c r="MG366" s="0"/>
      <c r="MH366" s="0"/>
      <c r="MI366" s="0"/>
      <c r="MJ366" s="0"/>
      <c r="MK366" s="0"/>
      <c r="ML366" s="0"/>
      <c r="MM366" s="0"/>
      <c r="MN366" s="0"/>
      <c r="MO366" s="0"/>
      <c r="MP366" s="0"/>
      <c r="MQ366" s="0"/>
      <c r="MR366" s="0"/>
      <c r="MS366" s="0"/>
      <c r="MT366" s="0"/>
      <c r="MU366" s="0"/>
      <c r="MV366" s="0"/>
      <c r="MW366" s="0"/>
      <c r="MX366" s="0"/>
      <c r="MY366" s="0"/>
      <c r="MZ366" s="0"/>
      <c r="NA366" s="0"/>
      <c r="NB366" s="0"/>
      <c r="NC366" s="0"/>
      <c r="ND366" s="0"/>
      <c r="NE366" s="0"/>
      <c r="NF366" s="0"/>
      <c r="NG366" s="0"/>
      <c r="NH366" s="0"/>
      <c r="NI366" s="0"/>
      <c r="NJ366" s="0"/>
      <c r="NK366" s="0"/>
      <c r="NL366" s="0"/>
      <c r="NM366" s="0"/>
      <c r="NN366" s="0"/>
      <c r="NO366" s="0"/>
      <c r="NP366" s="0"/>
      <c r="NQ366" s="0"/>
      <c r="NR366" s="0"/>
      <c r="NS366" s="0"/>
      <c r="NT366" s="0"/>
      <c r="NU366" s="0"/>
      <c r="NV366" s="0"/>
      <c r="NW366" s="0"/>
      <c r="NX366" s="0"/>
      <c r="NY366" s="0"/>
      <c r="NZ366" s="0"/>
      <c r="OA366" s="0"/>
      <c r="OB366" s="0"/>
      <c r="OC366" s="0"/>
      <c r="OD366" s="0"/>
      <c r="OE366" s="0"/>
      <c r="OF366" s="0"/>
      <c r="OG366" s="0"/>
      <c r="OH366" s="0"/>
      <c r="OI366" s="0"/>
      <c r="OJ366" s="0"/>
      <c r="OK366" s="0"/>
      <c r="OL366" s="0"/>
      <c r="OM366" s="0"/>
      <c r="ON366" s="0"/>
      <c r="OO366" s="0"/>
      <c r="OP366" s="0"/>
      <c r="OQ366" s="0"/>
      <c r="OR366" s="0"/>
      <c r="OS366" s="0"/>
      <c r="OT366" s="0"/>
      <c r="OU366" s="0"/>
      <c r="OV366" s="0"/>
      <c r="OW366" s="0"/>
      <c r="OX366" s="0"/>
      <c r="OY366" s="0"/>
      <c r="OZ366" s="0"/>
      <c r="PA366" s="0"/>
      <c r="PB366" s="0"/>
      <c r="PC366" s="0"/>
      <c r="PD366" s="0"/>
      <c r="PE366" s="0"/>
      <c r="PF366" s="0"/>
      <c r="PG366" s="0"/>
      <c r="PH366" s="0"/>
      <c r="PI366" s="0"/>
      <c r="PJ366" s="0"/>
      <c r="PK366" s="0"/>
      <c r="PL366" s="0"/>
      <c r="PM366" s="0"/>
      <c r="PN366" s="0"/>
      <c r="PO366" s="0"/>
      <c r="PP366" s="0"/>
      <c r="PQ366" s="0"/>
      <c r="PR366" s="0"/>
      <c r="PS366" s="0"/>
      <c r="PT366" s="0"/>
      <c r="PU366" s="0"/>
      <c r="PV366" s="0"/>
      <c r="PW366" s="0"/>
      <c r="PX366" s="0"/>
      <c r="PY366" s="0"/>
      <c r="PZ366" s="0"/>
      <c r="QA366" s="0"/>
      <c r="QB366" s="0"/>
      <c r="QC366" s="0"/>
      <c r="QD366" s="0"/>
      <c r="QE366" s="0"/>
      <c r="QF366" s="0"/>
      <c r="QG366" s="0"/>
      <c r="QH366" s="0"/>
      <c r="QI366" s="0"/>
      <c r="QJ366" s="0"/>
      <c r="QK366" s="0"/>
      <c r="QL366" s="0"/>
      <c r="QM366" s="0"/>
      <c r="QN366" s="0"/>
      <c r="QO366" s="0"/>
      <c r="QP366" s="0"/>
      <c r="QQ366" s="0"/>
      <c r="QR366" s="0"/>
      <c r="QS366" s="0"/>
      <c r="QT366" s="0"/>
      <c r="QU366" s="0"/>
      <c r="QV366" s="0"/>
      <c r="QW366" s="0"/>
      <c r="QX366" s="0"/>
      <c r="QY366" s="0"/>
      <c r="QZ366" s="0"/>
      <c r="RA366" s="0"/>
      <c r="RB366" s="0"/>
      <c r="RC366" s="0"/>
      <c r="RD366" s="0"/>
      <c r="RE366" s="0"/>
      <c r="RF366" s="0"/>
      <c r="RG366" s="0"/>
      <c r="RH366" s="0"/>
      <c r="RI366" s="0"/>
      <c r="RJ366" s="0"/>
      <c r="RK366" s="0"/>
      <c r="RL366" s="0"/>
      <c r="RM366" s="0"/>
      <c r="RN366" s="0"/>
      <c r="RO366" s="0"/>
      <c r="RP366" s="0"/>
      <c r="RQ366" s="0"/>
      <c r="RR366" s="0"/>
      <c r="RS366" s="0"/>
      <c r="RT366" s="0"/>
      <c r="RU366" s="0"/>
      <c r="RV366" s="0"/>
      <c r="RW366" s="0"/>
      <c r="RX366" s="0"/>
      <c r="RY366" s="0"/>
      <c r="RZ366" s="0"/>
      <c r="SA366" s="0"/>
      <c r="SB366" s="0"/>
      <c r="SC366" s="0"/>
      <c r="SD366" s="0"/>
      <c r="SE366" s="0"/>
      <c r="SF366" s="0"/>
      <c r="SG366" s="0"/>
      <c r="SH366" s="0"/>
      <c r="SI366" s="0"/>
      <c r="SJ366" s="0"/>
      <c r="SK366" s="0"/>
      <c r="SL366" s="0"/>
      <c r="SM366" s="0"/>
      <c r="SN366" s="0"/>
      <c r="SO366" s="0"/>
      <c r="SP366" s="0"/>
      <c r="SQ366" s="0"/>
      <c r="SR366" s="0"/>
      <c r="SS366" s="0"/>
      <c r="ST366" s="0"/>
      <c r="SU366" s="0"/>
      <c r="SV366" s="0"/>
      <c r="SW366" s="0"/>
      <c r="SX366" s="0"/>
      <c r="SY366" s="0"/>
      <c r="SZ366" s="0"/>
      <c r="TA366" s="0"/>
      <c r="TB366" s="0"/>
      <c r="TC366" s="0"/>
      <c r="TD366" s="0"/>
      <c r="TE366" s="0"/>
      <c r="TF366" s="0"/>
      <c r="TG366" s="0"/>
      <c r="TH366" s="0"/>
      <c r="TI366" s="0"/>
      <c r="TJ366" s="0"/>
      <c r="TK366" s="0"/>
      <c r="TL366" s="0"/>
      <c r="TM366" s="0"/>
      <c r="TN366" s="0"/>
      <c r="TO366" s="0"/>
      <c r="TP366" s="0"/>
      <c r="TQ366" s="0"/>
      <c r="TR366" s="0"/>
      <c r="TS366" s="0"/>
      <c r="TT366" s="0"/>
      <c r="TU366" s="0"/>
      <c r="TV366" s="0"/>
      <c r="TW366" s="0"/>
      <c r="TX366" s="0"/>
      <c r="TY366" s="0"/>
      <c r="TZ366" s="0"/>
      <c r="UA366" s="0"/>
      <c r="UB366" s="0"/>
      <c r="UC366" s="0"/>
      <c r="UD366" s="0"/>
      <c r="UE366" s="0"/>
      <c r="UF366" s="0"/>
      <c r="UG366" s="0"/>
      <c r="UH366" s="0"/>
      <c r="UI366" s="0"/>
      <c r="UJ366" s="0"/>
      <c r="UK366" s="0"/>
      <c r="UL366" s="0"/>
      <c r="UM366" s="0"/>
      <c r="UN366" s="0"/>
      <c r="UO366" s="0"/>
      <c r="UP366" s="0"/>
      <c r="UQ366" s="0"/>
      <c r="UR366" s="0"/>
      <c r="US366" s="0"/>
      <c r="UT366" s="0"/>
      <c r="UU366" s="0"/>
      <c r="UV366" s="0"/>
      <c r="UW366" s="0"/>
      <c r="UX366" s="0"/>
      <c r="UY366" s="0"/>
      <c r="UZ366" s="0"/>
      <c r="VA366" s="0"/>
      <c r="VB366" s="0"/>
      <c r="VC366" s="0"/>
      <c r="VD366" s="0"/>
      <c r="VE366" s="0"/>
      <c r="VF366" s="0"/>
      <c r="VG366" s="0"/>
      <c r="VH366" s="0"/>
      <c r="VI366" s="0"/>
      <c r="VJ366" s="0"/>
      <c r="VK366" s="0"/>
      <c r="VL366" s="0"/>
      <c r="VM366" s="0"/>
      <c r="VN366" s="0"/>
      <c r="VO366" s="0"/>
      <c r="VP366" s="0"/>
      <c r="VQ366" s="0"/>
      <c r="VR366" s="0"/>
      <c r="VS366" s="0"/>
      <c r="VT366" s="0"/>
      <c r="VU366" s="0"/>
      <c r="VV366" s="0"/>
      <c r="VW366" s="0"/>
      <c r="VX366" s="0"/>
      <c r="VY366" s="0"/>
      <c r="VZ366" s="0"/>
      <c r="WA366" s="0"/>
      <c r="WB366" s="0"/>
      <c r="WC366" s="0"/>
      <c r="WD366" s="0"/>
      <c r="WE366" s="0"/>
      <c r="WF366" s="0"/>
      <c r="WG366" s="0"/>
      <c r="WH366" s="0"/>
      <c r="WI366" s="0"/>
      <c r="WJ366" s="0"/>
      <c r="WK366" s="0"/>
      <c r="WL366" s="0"/>
      <c r="WM366" s="0"/>
      <c r="WN366" s="0"/>
      <c r="WO366" s="0"/>
      <c r="WP366" s="0"/>
      <c r="WQ366" s="0"/>
      <c r="WR366" s="0"/>
      <c r="WS366" s="0"/>
      <c r="WT366" s="0"/>
      <c r="WU366" s="0"/>
      <c r="WV366" s="0"/>
      <c r="WW366" s="0"/>
      <c r="WX366" s="0"/>
      <c r="WY366" s="0"/>
      <c r="WZ366" s="0"/>
      <c r="XA366" s="0"/>
      <c r="XB366" s="0"/>
      <c r="XC366" s="0"/>
      <c r="XD366" s="0"/>
      <c r="XE366" s="0"/>
      <c r="XF366" s="0"/>
      <c r="XG366" s="0"/>
      <c r="XH366" s="0"/>
      <c r="XI366" s="0"/>
      <c r="XJ366" s="0"/>
      <c r="XK366" s="0"/>
      <c r="XL366" s="0"/>
      <c r="XM366" s="0"/>
      <c r="XN366" s="0"/>
      <c r="XO366" s="0"/>
      <c r="XP366" s="0"/>
      <c r="XQ366" s="0"/>
      <c r="XR366" s="0"/>
      <c r="XS366" s="0"/>
      <c r="XT366" s="0"/>
      <c r="XU366" s="0"/>
      <c r="XV366" s="0"/>
      <c r="XW366" s="0"/>
      <c r="XX366" s="0"/>
      <c r="XY366" s="0"/>
      <c r="XZ366" s="0"/>
      <c r="YA366" s="0"/>
      <c r="YB366" s="0"/>
      <c r="YC366" s="0"/>
      <c r="YD366" s="0"/>
      <c r="YE366" s="0"/>
      <c r="YF366" s="0"/>
      <c r="YG366" s="0"/>
      <c r="YH366" s="0"/>
      <c r="YI366" s="0"/>
      <c r="YJ366" s="0"/>
      <c r="YK366" s="0"/>
      <c r="YL366" s="0"/>
      <c r="YM366" s="0"/>
      <c r="YN366" s="0"/>
      <c r="YO366" s="0"/>
      <c r="YP366" s="0"/>
      <c r="YQ366" s="0"/>
      <c r="YR366" s="0"/>
      <c r="YS366" s="0"/>
      <c r="YT366" s="0"/>
      <c r="YU366" s="0"/>
      <c r="YV366" s="0"/>
      <c r="YW366" s="0"/>
      <c r="YX366" s="0"/>
      <c r="YY366" s="0"/>
      <c r="YZ366" s="0"/>
      <c r="ZA366" s="0"/>
      <c r="ZB366" s="0"/>
      <c r="ZC366" s="0"/>
      <c r="ZD366" s="0"/>
      <c r="ZE366" s="0"/>
      <c r="ZF366" s="0"/>
      <c r="ZG366" s="0"/>
      <c r="ZH366" s="0"/>
      <c r="ZI366" s="0"/>
      <c r="ZJ366" s="0"/>
      <c r="ZK366" s="0"/>
      <c r="ZL366" s="0"/>
      <c r="ZM366" s="0"/>
      <c r="ZN366" s="0"/>
      <c r="ZO366" s="0"/>
      <c r="ZP366" s="0"/>
      <c r="ZQ366" s="0"/>
      <c r="ZR366" s="0"/>
      <c r="ZS366" s="0"/>
      <c r="ZT366" s="0"/>
      <c r="ZU366" s="0"/>
      <c r="ZV366" s="0"/>
      <c r="ZW366" s="0"/>
      <c r="ZX366" s="0"/>
      <c r="ZY366" s="0"/>
      <c r="ZZ366" s="0"/>
      <c r="AAA366" s="0"/>
      <c r="AAB366" s="0"/>
      <c r="AAC366" s="0"/>
      <c r="AAD366" s="0"/>
      <c r="AAE366" s="0"/>
      <c r="AAF366" s="0"/>
      <c r="AAG366" s="0"/>
      <c r="AAH366" s="0"/>
      <c r="AAI366" s="0"/>
      <c r="AAJ366" s="0"/>
      <c r="AAK366" s="0"/>
      <c r="AAL366" s="0"/>
      <c r="AAM366" s="0"/>
      <c r="AAN366" s="0"/>
      <c r="AAO366" s="0"/>
      <c r="AAP366" s="0"/>
      <c r="AAQ366" s="0"/>
      <c r="AAR366" s="0"/>
      <c r="AAS366" s="0"/>
      <c r="AAT366" s="0"/>
      <c r="AAU366" s="0"/>
      <c r="AAV366" s="0"/>
      <c r="AAW366" s="0"/>
      <c r="AAX366" s="0"/>
      <c r="AAY366" s="0"/>
      <c r="AAZ366" s="0"/>
      <c r="ABA366" s="0"/>
      <c r="ABB366" s="0"/>
      <c r="ABC366" s="0"/>
      <c r="ABD366" s="0"/>
      <c r="ABE366" s="0"/>
      <c r="ABF366" s="0"/>
      <c r="ABG366" s="0"/>
      <c r="ABH366" s="0"/>
      <c r="ABI366" s="0"/>
      <c r="ABJ366" s="0"/>
      <c r="ABK366" s="0"/>
      <c r="ABL366" s="0"/>
      <c r="ABM366" s="0"/>
      <c r="ABN366" s="0"/>
      <c r="ABO366" s="0"/>
      <c r="ABP366" s="0"/>
      <c r="ABQ366" s="0"/>
      <c r="ABR366" s="0"/>
      <c r="ABS366" s="0"/>
      <c r="ABT366" s="0"/>
      <c r="ABU366" s="0"/>
      <c r="ABV366" s="0"/>
      <c r="ABW366" s="0"/>
      <c r="ABX366" s="0"/>
      <c r="ABY366" s="0"/>
      <c r="ABZ366" s="0"/>
      <c r="ACA366" s="0"/>
      <c r="ACB366" s="0"/>
      <c r="ACC366" s="0"/>
      <c r="ACD366" s="0"/>
      <c r="ACE366" s="0"/>
      <c r="ACF366" s="0"/>
      <c r="ACG366" s="0"/>
      <c r="ACH366" s="0"/>
      <c r="ACI366" s="0"/>
      <c r="ACJ366" s="0"/>
      <c r="ACK366" s="0"/>
      <c r="ACL366" s="0"/>
      <c r="ACM366" s="0"/>
      <c r="ACN366" s="0"/>
      <c r="ACO366" s="0"/>
      <c r="ACP366" s="0"/>
      <c r="ACQ366" s="0"/>
      <c r="ACR366" s="0"/>
      <c r="ACS366" s="0"/>
      <c r="ACT366" s="0"/>
      <c r="ACU366" s="0"/>
      <c r="ACV366" s="0"/>
      <c r="ACW366" s="0"/>
      <c r="ACX366" s="0"/>
      <c r="ACY366" s="0"/>
      <c r="ACZ366" s="0"/>
      <c r="ADA366" s="0"/>
      <c r="ADB366" s="0"/>
      <c r="ADC366" s="0"/>
      <c r="ADD366" s="0"/>
      <c r="ADE366" s="0"/>
      <c r="ADF366" s="0"/>
      <c r="ADG366" s="0"/>
      <c r="ADH366" s="0"/>
      <c r="ADI366" s="0"/>
      <c r="ADJ366" s="0"/>
      <c r="ADK366" s="0"/>
      <c r="ADL366" s="0"/>
      <c r="ADM366" s="0"/>
      <c r="ADN366" s="0"/>
      <c r="ADO366" s="0"/>
      <c r="ADP366" s="0"/>
      <c r="ADQ366" s="0"/>
      <c r="ADR366" s="0"/>
      <c r="ADS366" s="0"/>
      <c r="ADT366" s="0"/>
      <c r="ADU366" s="0"/>
      <c r="ADV366" s="0"/>
      <c r="ADW366" s="0"/>
      <c r="ADX366" s="0"/>
      <c r="ADY366" s="0"/>
      <c r="ADZ366" s="0"/>
      <c r="AEA366" s="0"/>
      <c r="AEB366" s="0"/>
      <c r="AEC366" s="0"/>
      <c r="AED366" s="0"/>
      <c r="AEE366" s="0"/>
      <c r="AEF366" s="0"/>
      <c r="AEG366" s="0"/>
      <c r="AEH366" s="0"/>
      <c r="AEI366" s="0"/>
      <c r="AEJ366" s="0"/>
      <c r="AEK366" s="0"/>
      <c r="AEL366" s="0"/>
      <c r="AEM366" s="0"/>
      <c r="AEN366" s="0"/>
      <c r="AEO366" s="0"/>
      <c r="AEP366" s="0"/>
      <c r="AEQ366" s="0"/>
      <c r="AER366" s="0"/>
      <c r="AES366" s="0"/>
      <c r="AET366" s="0"/>
      <c r="AEU366" s="0"/>
      <c r="AEV366" s="0"/>
      <c r="AEW366" s="0"/>
      <c r="AEX366" s="0"/>
      <c r="AEY366" s="0"/>
      <c r="AEZ366" s="0"/>
      <c r="AFA366" s="0"/>
      <c r="AFB366" s="0"/>
      <c r="AFC366" s="0"/>
      <c r="AFD366" s="0"/>
      <c r="AFE366" s="0"/>
      <c r="AFF366" s="0"/>
      <c r="AFG366" s="0"/>
      <c r="AFH366" s="0"/>
      <c r="AFI366" s="0"/>
      <c r="AFJ366" s="0"/>
      <c r="AFK366" s="0"/>
      <c r="AFL366" s="0"/>
      <c r="AFM366" s="0"/>
      <c r="AFN366" s="0"/>
      <c r="AFO366" s="0"/>
      <c r="AFP366" s="0"/>
      <c r="AFQ366" s="0"/>
      <c r="AFR366" s="0"/>
      <c r="AFS366" s="0"/>
      <c r="AFT366" s="0"/>
      <c r="AFU366" s="0"/>
      <c r="AFV366" s="0"/>
      <c r="AFW366" s="0"/>
      <c r="AFX366" s="0"/>
      <c r="AFY366" s="0"/>
      <c r="AFZ366" s="0"/>
      <c r="AGA366" s="0"/>
      <c r="AGB366" s="0"/>
      <c r="AGC366" s="0"/>
      <c r="AGD366" s="0"/>
      <c r="AGE366" s="0"/>
      <c r="AGF366" s="0"/>
      <c r="AGG366" s="0"/>
      <c r="AGH366" s="0"/>
      <c r="AGI366" s="0"/>
      <c r="AGJ366" s="0"/>
      <c r="AGK366" s="0"/>
      <c r="AGL366" s="0"/>
      <c r="AGM366" s="0"/>
      <c r="AGN366" s="0"/>
      <c r="AGO366" s="0"/>
      <c r="AGP366" s="0"/>
      <c r="AGQ366" s="0"/>
      <c r="AGR366" s="0"/>
      <c r="AGS366" s="0"/>
      <c r="AGT366" s="0"/>
      <c r="AGU366" s="0"/>
      <c r="AGV366" s="0"/>
      <c r="AGW366" s="0"/>
      <c r="AGX366" s="0"/>
      <c r="AGY366" s="0"/>
      <c r="AGZ366" s="0"/>
      <c r="AHA366" s="0"/>
      <c r="AHB366" s="0"/>
      <c r="AHC366" s="0"/>
      <c r="AHD366" s="0"/>
      <c r="AHE366" s="0"/>
      <c r="AHF366" s="0"/>
      <c r="AHG366" s="0"/>
      <c r="AHH366" s="0"/>
      <c r="AHI366" s="0"/>
      <c r="AHJ366" s="0"/>
      <c r="AHK366" s="0"/>
      <c r="AHL366" s="0"/>
      <c r="AHM366" s="0"/>
      <c r="AHN366" s="0"/>
      <c r="AHO366" s="0"/>
      <c r="AHP366" s="0"/>
      <c r="AHQ366" s="0"/>
      <c r="AHR366" s="0"/>
      <c r="AHS366" s="0"/>
      <c r="AHT366" s="0"/>
      <c r="AHU366" s="0"/>
      <c r="AHV366" s="0"/>
      <c r="AHW366" s="0"/>
      <c r="AHX366" s="0"/>
      <c r="AHY366" s="0"/>
      <c r="AHZ366" s="0"/>
      <c r="AIA366" s="0"/>
      <c r="AIB366" s="0"/>
      <c r="AIC366" s="0"/>
      <c r="AID366" s="0"/>
      <c r="AIE366" s="0"/>
      <c r="AIF366" s="0"/>
      <c r="AIG366" s="0"/>
      <c r="AIH366" s="0"/>
      <c r="AII366" s="0"/>
      <c r="AIJ366" s="0"/>
      <c r="AIK366" s="0"/>
      <c r="AIL366" s="0"/>
      <c r="AIM366" s="0"/>
      <c r="AIN366" s="0"/>
      <c r="AIO366" s="0"/>
      <c r="AIP366" s="0"/>
      <c r="AIQ366" s="0"/>
      <c r="AIR366" s="0"/>
      <c r="AIS366" s="0"/>
      <c r="AIT366" s="0"/>
      <c r="AIU366" s="0"/>
      <c r="AIV366" s="0"/>
      <c r="AIW366" s="0"/>
      <c r="AIX366" s="0"/>
      <c r="AIY366" s="0"/>
      <c r="AIZ366" s="0"/>
      <c r="AJA366" s="0"/>
      <c r="AJB366" s="0"/>
      <c r="AJC366" s="0"/>
      <c r="AJD366" s="0"/>
      <c r="AJE366" s="0"/>
      <c r="AJF366" s="0"/>
      <c r="AJG366" s="0"/>
      <c r="AJH366" s="0"/>
      <c r="AJI366" s="0"/>
      <c r="AJJ366" s="0"/>
      <c r="AJK366" s="0"/>
      <c r="AJL366" s="0"/>
      <c r="AJM366" s="0"/>
      <c r="AJN366" s="0"/>
      <c r="AJO366" s="0"/>
      <c r="AJP366" s="0"/>
      <c r="AJQ366" s="0"/>
      <c r="AJR366" s="0"/>
      <c r="AJS366" s="0"/>
      <c r="AJT366" s="0"/>
      <c r="AJU366" s="0"/>
      <c r="AJV366" s="0"/>
      <c r="AJW366" s="0"/>
      <c r="AJX366" s="0"/>
      <c r="AJY366" s="0"/>
      <c r="AJZ366" s="0"/>
      <c r="AKA366" s="0"/>
      <c r="AKB366" s="0"/>
      <c r="AKC366" s="0"/>
      <c r="AKD366" s="0"/>
      <c r="AKE366" s="0"/>
      <c r="AKF366" s="0"/>
      <c r="AKG366" s="0"/>
      <c r="AKH366" s="0"/>
      <c r="AKI366" s="0"/>
      <c r="AKJ366" s="0"/>
      <c r="AKK366" s="0"/>
      <c r="AKL366" s="0"/>
      <c r="AKM366" s="0"/>
      <c r="AKN366" s="0"/>
      <c r="AKO366" s="0"/>
      <c r="AKP366" s="0"/>
      <c r="AKQ366" s="0"/>
      <c r="AKR366" s="0"/>
      <c r="AKS366" s="0"/>
      <c r="AKT366" s="0"/>
      <c r="AKU366" s="0"/>
      <c r="AKV366" s="0"/>
      <c r="AKW366" s="0"/>
      <c r="AKX366" s="0"/>
      <c r="AKY366" s="0"/>
      <c r="AKZ366" s="0"/>
      <c r="ALA366" s="0"/>
      <c r="ALB366" s="0"/>
      <c r="ALC366" s="0"/>
      <c r="ALD366" s="0"/>
      <c r="ALE366" s="0"/>
      <c r="ALF366" s="0"/>
      <c r="ALG366" s="0"/>
      <c r="ALH366" s="0"/>
      <c r="ALI366" s="0"/>
      <c r="ALJ366" s="0"/>
      <c r="ALK366" s="0"/>
      <c r="ALL366" s="0"/>
      <c r="ALM366" s="0"/>
      <c r="ALN366" s="0"/>
      <c r="ALO366" s="0"/>
      <c r="ALP366" s="0"/>
      <c r="ALQ366" s="0"/>
      <c r="ALR366" s="0"/>
      <c r="ALS366" s="0"/>
      <c r="ALT366" s="0"/>
      <c r="ALU366" s="0"/>
      <c r="ALV366" s="0"/>
      <c r="ALW366" s="0"/>
      <c r="ALX366" s="0"/>
      <c r="ALY366" s="0"/>
      <c r="ALZ366" s="0"/>
      <c r="AMA366" s="0"/>
      <c r="AMB366" s="0"/>
      <c r="AMC366" s="0"/>
      <c r="AMD366" s="0"/>
      <c r="AME366" s="0"/>
      <c r="AMF366" s="0"/>
      <c r="AMG366" s="0"/>
      <c r="AMH366" s="0"/>
      <c r="AMI366" s="0"/>
      <c r="AMJ366" s="0"/>
    </row>
    <row r="367" customFormat="false" ht="15" hidden="false" customHeight="false" outlineLevel="0" collapsed="false">
      <c r="A367" s="109" t="s">
        <v>1446</v>
      </c>
      <c r="B367" s="110" t="n">
        <v>0.96</v>
      </c>
      <c r="C367" s="0"/>
      <c r="D367" s="110" t="n">
        <v>0.967</v>
      </c>
      <c r="E367" s="110" t="n">
        <v>0.884</v>
      </c>
      <c r="F367" s="0"/>
      <c r="G367" s="110" t="n">
        <v>0.879</v>
      </c>
      <c r="H367" s="110" t="n">
        <v>0.975</v>
      </c>
      <c r="I367" s="110" t="n">
        <v>0.487</v>
      </c>
      <c r="J367" s="110" t="n">
        <v>0.984</v>
      </c>
      <c r="K367" s="110" t="n">
        <v>0.95</v>
      </c>
      <c r="L367" s="110" t="n">
        <v>0.976</v>
      </c>
      <c r="M367" s="110" t="n">
        <v>0.847</v>
      </c>
      <c r="N367" s="110" t="n">
        <v>0.99</v>
      </c>
      <c r="O367" s="110" t="n">
        <v>0.85</v>
      </c>
      <c r="P367" s="111" t="n">
        <v>0.977</v>
      </c>
      <c r="Q367" s="0"/>
      <c r="R367" s="0"/>
      <c r="S367" s="0"/>
      <c r="T367" s="0"/>
      <c r="U367" s="0"/>
      <c r="V367" s="0"/>
      <c r="W367" s="0"/>
      <c r="X367" s="0"/>
      <c r="Y367" s="0"/>
      <c r="Z367" s="0"/>
      <c r="AA367" s="0"/>
      <c r="AB367" s="0"/>
      <c r="AC367" s="0"/>
      <c r="AD367" s="0"/>
      <c r="AE367" s="0"/>
      <c r="AF367" s="0"/>
      <c r="AG367" s="0"/>
      <c r="AH367" s="0"/>
      <c r="AI367" s="0"/>
      <c r="AJ367" s="0"/>
      <c r="AK367" s="0"/>
      <c r="AL367" s="0"/>
      <c r="AM367" s="0"/>
      <c r="AN367" s="0"/>
      <c r="AO367" s="0"/>
      <c r="AP367" s="0"/>
      <c r="AQ367" s="0"/>
      <c r="AR367" s="0"/>
      <c r="AS367" s="0"/>
      <c r="AT367" s="0"/>
      <c r="AU367" s="0"/>
      <c r="AV367" s="0"/>
      <c r="AW367" s="0"/>
      <c r="AX367" s="0"/>
      <c r="AY367" s="0"/>
      <c r="AZ367" s="0"/>
      <c r="BA367" s="0"/>
      <c r="BB367" s="0"/>
      <c r="BC367" s="0"/>
      <c r="BD367" s="0"/>
      <c r="BE367" s="0"/>
      <c r="BF367" s="0"/>
      <c r="BG367" s="0"/>
      <c r="BH367" s="0"/>
      <c r="BI367" s="0"/>
      <c r="BJ367" s="0"/>
      <c r="BK367" s="0"/>
      <c r="BL367" s="0"/>
      <c r="BM367" s="0"/>
      <c r="BN367" s="0"/>
      <c r="BO367" s="0"/>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c r="DO367" s="0"/>
      <c r="DP367" s="0"/>
      <c r="DQ367" s="0"/>
      <c r="DR367" s="0"/>
      <c r="DS367" s="0"/>
      <c r="DT367" s="0"/>
      <c r="DU367" s="0"/>
      <c r="DV367" s="0"/>
      <c r="DW367" s="0"/>
      <c r="DX367" s="0"/>
      <c r="DY367" s="0"/>
      <c r="DZ367" s="0"/>
      <c r="EA367" s="0"/>
      <c r="EB367" s="0"/>
      <c r="EC367" s="0"/>
      <c r="ED367" s="0"/>
      <c r="EE367" s="0"/>
      <c r="EF367" s="0"/>
      <c r="EG367" s="0"/>
      <c r="EH367" s="0"/>
      <c r="EI367" s="0"/>
      <c r="EJ367" s="0"/>
      <c r="EK367" s="0"/>
      <c r="EL367" s="0"/>
      <c r="EM367" s="0"/>
      <c r="EN367" s="0"/>
      <c r="EO367" s="0"/>
      <c r="EP367" s="0"/>
      <c r="EQ367" s="0"/>
      <c r="ER367" s="0"/>
      <c r="ES367" s="0"/>
      <c r="ET367" s="0"/>
      <c r="EU367" s="0"/>
      <c r="EV367" s="0"/>
      <c r="EW367" s="0"/>
      <c r="EX367" s="0"/>
      <c r="EY367" s="0"/>
      <c r="EZ367" s="0"/>
      <c r="FA367" s="0"/>
      <c r="FB367" s="0"/>
      <c r="FC367" s="0"/>
      <c r="FD367" s="0"/>
      <c r="FE367" s="0"/>
      <c r="FF367" s="0"/>
      <c r="FG367" s="0"/>
      <c r="FH367" s="0"/>
      <c r="FI367" s="0"/>
      <c r="FJ367" s="0"/>
      <c r="FK367" s="0"/>
      <c r="FL367" s="0"/>
      <c r="FM367" s="0"/>
      <c r="FN367" s="0"/>
      <c r="FO367" s="0"/>
      <c r="FP367" s="0"/>
      <c r="FQ367" s="0"/>
      <c r="FR367" s="0"/>
      <c r="FS367" s="0"/>
      <c r="FT367" s="0"/>
      <c r="FU367" s="0"/>
      <c r="FV367" s="0"/>
      <c r="FW367" s="0"/>
      <c r="FX367" s="0"/>
      <c r="FY367" s="0"/>
      <c r="FZ367" s="0"/>
      <c r="GA367" s="0"/>
      <c r="GB367" s="0"/>
      <c r="GC367" s="0"/>
      <c r="GD367" s="0"/>
      <c r="GE367" s="0"/>
      <c r="GF367" s="0"/>
      <c r="GG367" s="0"/>
      <c r="GH367" s="0"/>
      <c r="GI367" s="0"/>
      <c r="GJ367" s="0"/>
      <c r="GK367" s="0"/>
      <c r="GL367" s="0"/>
      <c r="GM367" s="0"/>
      <c r="GN367" s="0"/>
      <c r="GO367" s="0"/>
      <c r="GP367" s="0"/>
      <c r="GQ367" s="0"/>
      <c r="GR367" s="0"/>
      <c r="GS367" s="0"/>
      <c r="GT367" s="0"/>
      <c r="GU367" s="0"/>
      <c r="GV367" s="0"/>
      <c r="GW367" s="0"/>
      <c r="GX367" s="0"/>
      <c r="GY367" s="0"/>
      <c r="GZ367" s="0"/>
      <c r="HA367" s="0"/>
      <c r="HB367" s="0"/>
      <c r="HC367" s="0"/>
      <c r="HD367" s="0"/>
      <c r="HE367" s="0"/>
      <c r="HF367" s="0"/>
      <c r="HG367" s="0"/>
      <c r="HH367" s="0"/>
      <c r="HI367" s="0"/>
      <c r="HJ367" s="0"/>
      <c r="HK367" s="0"/>
      <c r="HL367" s="0"/>
      <c r="HM367" s="0"/>
      <c r="HN367" s="0"/>
      <c r="HO367" s="0"/>
      <c r="HP367" s="0"/>
      <c r="HQ367" s="0"/>
      <c r="HR367" s="0"/>
      <c r="HS367" s="0"/>
      <c r="HT367" s="0"/>
      <c r="HU367" s="0"/>
      <c r="HV367" s="0"/>
      <c r="HW367" s="0"/>
      <c r="HX367" s="0"/>
      <c r="HY367" s="0"/>
      <c r="HZ367" s="0"/>
      <c r="IA367" s="0"/>
      <c r="IB367" s="0"/>
      <c r="IC367" s="0"/>
      <c r="ID367" s="0"/>
      <c r="IE367" s="0"/>
      <c r="IF367" s="0"/>
      <c r="IG367" s="0"/>
      <c r="IH367" s="0"/>
      <c r="II367" s="0"/>
      <c r="IJ367" s="0"/>
      <c r="IK367" s="0"/>
      <c r="IL367" s="0"/>
      <c r="IM367" s="0"/>
      <c r="IN367" s="0"/>
      <c r="IO367" s="0"/>
      <c r="IP367" s="0"/>
      <c r="IQ367" s="0"/>
      <c r="IR367" s="0"/>
      <c r="IS367" s="0"/>
      <c r="IT367" s="0"/>
      <c r="IU367" s="0"/>
      <c r="IV367" s="0"/>
      <c r="IW367" s="0"/>
      <c r="IX367" s="0"/>
      <c r="IY367" s="0"/>
      <c r="IZ367" s="0"/>
      <c r="JA367" s="0"/>
      <c r="JB367" s="0"/>
      <c r="JC367" s="0"/>
      <c r="JD367" s="0"/>
      <c r="JE367" s="0"/>
      <c r="JF367" s="0"/>
      <c r="JG367" s="0"/>
      <c r="JH367" s="0"/>
      <c r="JI367" s="0"/>
      <c r="JJ367" s="0"/>
      <c r="JK367" s="0"/>
      <c r="JL367" s="0"/>
      <c r="JM367" s="0"/>
      <c r="JN367" s="0"/>
      <c r="JO367" s="0"/>
      <c r="JP367" s="0"/>
      <c r="JQ367" s="0"/>
      <c r="JR367" s="0"/>
      <c r="JS367" s="0"/>
      <c r="JT367" s="0"/>
      <c r="JU367" s="0"/>
      <c r="JV367" s="0"/>
      <c r="JW367" s="0"/>
      <c r="JX367" s="0"/>
      <c r="JY367" s="0"/>
      <c r="JZ367" s="0"/>
      <c r="KA367" s="0"/>
      <c r="KB367" s="0"/>
      <c r="KC367" s="0"/>
      <c r="KD367" s="0"/>
      <c r="KE367" s="0"/>
      <c r="KF367" s="0"/>
      <c r="KG367" s="0"/>
      <c r="KH367" s="0"/>
      <c r="KI367" s="0"/>
      <c r="KJ367" s="0"/>
      <c r="KK367" s="0"/>
      <c r="KL367" s="0"/>
      <c r="KM367" s="0"/>
      <c r="KN367" s="0"/>
      <c r="KO367" s="0"/>
      <c r="KP367" s="0"/>
      <c r="KQ367" s="0"/>
      <c r="KR367" s="0"/>
      <c r="KS367" s="0"/>
      <c r="KT367" s="0"/>
      <c r="KU367" s="0"/>
      <c r="KV367" s="0"/>
      <c r="KW367" s="0"/>
      <c r="KX367" s="0"/>
      <c r="KY367" s="0"/>
      <c r="KZ367" s="0"/>
      <c r="LA367" s="0"/>
      <c r="LB367" s="0"/>
      <c r="LC367" s="0"/>
      <c r="LD367" s="0"/>
      <c r="LE367" s="0"/>
      <c r="LF367" s="0"/>
      <c r="LG367" s="0"/>
      <c r="LH367" s="0"/>
      <c r="LI367" s="0"/>
      <c r="LJ367" s="0"/>
      <c r="LK367" s="0"/>
      <c r="LL367" s="0"/>
      <c r="LM367" s="0"/>
      <c r="LN367" s="0"/>
      <c r="LO367" s="0"/>
      <c r="LP367" s="0"/>
      <c r="LQ367" s="0"/>
      <c r="LR367" s="0"/>
      <c r="LS367" s="0"/>
      <c r="LT367" s="0"/>
      <c r="LU367" s="0"/>
      <c r="LV367" s="0"/>
      <c r="LW367" s="0"/>
      <c r="LX367" s="0"/>
      <c r="LY367" s="0"/>
      <c r="LZ367" s="0"/>
      <c r="MA367" s="0"/>
      <c r="MB367" s="0"/>
      <c r="MC367" s="0"/>
      <c r="MD367" s="0"/>
      <c r="ME367" s="0"/>
      <c r="MF367" s="0"/>
      <c r="MG367" s="0"/>
      <c r="MH367" s="0"/>
      <c r="MI367" s="0"/>
      <c r="MJ367" s="0"/>
      <c r="MK367" s="0"/>
      <c r="ML367" s="0"/>
      <c r="MM367" s="0"/>
      <c r="MN367" s="0"/>
      <c r="MO367" s="0"/>
      <c r="MP367" s="0"/>
      <c r="MQ367" s="0"/>
      <c r="MR367" s="0"/>
      <c r="MS367" s="0"/>
      <c r="MT367" s="0"/>
      <c r="MU367" s="0"/>
      <c r="MV367" s="0"/>
      <c r="MW367" s="0"/>
      <c r="MX367" s="0"/>
      <c r="MY367" s="0"/>
      <c r="MZ367" s="0"/>
      <c r="NA367" s="0"/>
      <c r="NB367" s="0"/>
      <c r="NC367" s="0"/>
      <c r="ND367" s="0"/>
      <c r="NE367" s="0"/>
      <c r="NF367" s="0"/>
      <c r="NG367" s="0"/>
      <c r="NH367" s="0"/>
      <c r="NI367" s="0"/>
      <c r="NJ367" s="0"/>
      <c r="NK367" s="0"/>
      <c r="NL367" s="0"/>
      <c r="NM367" s="0"/>
      <c r="NN367" s="0"/>
      <c r="NO367" s="0"/>
      <c r="NP367" s="0"/>
      <c r="NQ367" s="0"/>
      <c r="NR367" s="0"/>
      <c r="NS367" s="0"/>
      <c r="NT367" s="0"/>
      <c r="NU367" s="0"/>
      <c r="NV367" s="0"/>
      <c r="NW367" s="0"/>
      <c r="NX367" s="0"/>
      <c r="NY367" s="0"/>
      <c r="NZ367" s="0"/>
      <c r="OA367" s="0"/>
      <c r="OB367" s="0"/>
      <c r="OC367" s="0"/>
      <c r="OD367" s="0"/>
      <c r="OE367" s="0"/>
      <c r="OF367" s="0"/>
      <c r="OG367" s="0"/>
      <c r="OH367" s="0"/>
      <c r="OI367" s="0"/>
      <c r="OJ367" s="0"/>
      <c r="OK367" s="0"/>
      <c r="OL367" s="0"/>
      <c r="OM367" s="0"/>
      <c r="ON367" s="0"/>
      <c r="OO367" s="0"/>
      <c r="OP367" s="0"/>
      <c r="OQ367" s="0"/>
      <c r="OR367" s="0"/>
      <c r="OS367" s="0"/>
      <c r="OT367" s="0"/>
      <c r="OU367" s="0"/>
      <c r="OV367" s="0"/>
      <c r="OW367" s="0"/>
      <c r="OX367" s="0"/>
      <c r="OY367" s="0"/>
      <c r="OZ367" s="0"/>
      <c r="PA367" s="0"/>
      <c r="PB367" s="0"/>
      <c r="PC367" s="0"/>
      <c r="PD367" s="0"/>
      <c r="PE367" s="0"/>
      <c r="PF367" s="0"/>
      <c r="PG367" s="0"/>
      <c r="PH367" s="0"/>
      <c r="PI367" s="0"/>
      <c r="PJ367" s="0"/>
      <c r="PK367" s="0"/>
      <c r="PL367" s="0"/>
      <c r="PM367" s="0"/>
      <c r="PN367" s="0"/>
      <c r="PO367" s="0"/>
      <c r="PP367" s="0"/>
      <c r="PQ367" s="0"/>
      <c r="PR367" s="0"/>
      <c r="PS367" s="0"/>
      <c r="PT367" s="0"/>
      <c r="PU367" s="0"/>
      <c r="PV367" s="0"/>
      <c r="PW367" s="0"/>
      <c r="PX367" s="0"/>
      <c r="PY367" s="0"/>
      <c r="PZ367" s="0"/>
      <c r="QA367" s="0"/>
      <c r="QB367" s="0"/>
      <c r="QC367" s="0"/>
      <c r="QD367" s="0"/>
      <c r="QE367" s="0"/>
      <c r="QF367" s="0"/>
      <c r="QG367" s="0"/>
      <c r="QH367" s="0"/>
      <c r="QI367" s="0"/>
      <c r="QJ367" s="0"/>
      <c r="QK367" s="0"/>
      <c r="QL367" s="0"/>
      <c r="QM367" s="0"/>
      <c r="QN367" s="0"/>
      <c r="QO367" s="0"/>
      <c r="QP367" s="0"/>
      <c r="QQ367" s="0"/>
      <c r="QR367" s="0"/>
      <c r="QS367" s="0"/>
      <c r="QT367" s="0"/>
      <c r="QU367" s="0"/>
      <c r="QV367" s="0"/>
      <c r="QW367" s="0"/>
      <c r="QX367" s="0"/>
      <c r="QY367" s="0"/>
      <c r="QZ367" s="0"/>
      <c r="RA367" s="0"/>
      <c r="RB367" s="0"/>
      <c r="RC367" s="0"/>
      <c r="RD367" s="0"/>
      <c r="RE367" s="0"/>
      <c r="RF367" s="0"/>
      <c r="RG367" s="0"/>
      <c r="RH367" s="0"/>
      <c r="RI367" s="0"/>
      <c r="RJ367" s="0"/>
      <c r="RK367" s="0"/>
      <c r="RL367" s="0"/>
      <c r="RM367" s="0"/>
      <c r="RN367" s="0"/>
      <c r="RO367" s="0"/>
      <c r="RP367" s="0"/>
      <c r="RQ367" s="0"/>
      <c r="RR367" s="0"/>
      <c r="RS367" s="0"/>
      <c r="RT367" s="0"/>
      <c r="RU367" s="0"/>
      <c r="RV367" s="0"/>
      <c r="RW367" s="0"/>
      <c r="RX367" s="0"/>
      <c r="RY367" s="0"/>
      <c r="RZ367" s="0"/>
      <c r="SA367" s="0"/>
      <c r="SB367" s="0"/>
      <c r="SC367" s="0"/>
      <c r="SD367" s="0"/>
      <c r="SE367" s="0"/>
      <c r="SF367" s="0"/>
      <c r="SG367" s="0"/>
      <c r="SH367" s="0"/>
      <c r="SI367" s="0"/>
      <c r="SJ367" s="0"/>
      <c r="SK367" s="0"/>
      <c r="SL367" s="0"/>
      <c r="SM367" s="0"/>
      <c r="SN367" s="0"/>
      <c r="SO367" s="0"/>
      <c r="SP367" s="0"/>
      <c r="SQ367" s="0"/>
      <c r="SR367" s="0"/>
      <c r="SS367" s="0"/>
      <c r="ST367" s="0"/>
      <c r="SU367" s="0"/>
      <c r="SV367" s="0"/>
      <c r="SW367" s="0"/>
      <c r="SX367" s="0"/>
      <c r="SY367" s="0"/>
      <c r="SZ367" s="0"/>
      <c r="TA367" s="0"/>
      <c r="TB367" s="0"/>
      <c r="TC367" s="0"/>
      <c r="TD367" s="0"/>
      <c r="TE367" s="0"/>
      <c r="TF367" s="0"/>
      <c r="TG367" s="0"/>
      <c r="TH367" s="0"/>
      <c r="TI367" s="0"/>
      <c r="TJ367" s="0"/>
      <c r="TK367" s="0"/>
      <c r="TL367" s="0"/>
      <c r="TM367" s="0"/>
      <c r="TN367" s="0"/>
      <c r="TO367" s="0"/>
      <c r="TP367" s="0"/>
      <c r="TQ367" s="0"/>
      <c r="TR367" s="0"/>
      <c r="TS367" s="0"/>
      <c r="TT367" s="0"/>
      <c r="TU367" s="0"/>
      <c r="TV367" s="0"/>
      <c r="TW367" s="0"/>
      <c r="TX367" s="0"/>
      <c r="TY367" s="0"/>
      <c r="TZ367" s="0"/>
      <c r="UA367" s="0"/>
      <c r="UB367" s="0"/>
      <c r="UC367" s="0"/>
      <c r="UD367" s="0"/>
      <c r="UE367" s="0"/>
      <c r="UF367" s="0"/>
      <c r="UG367" s="0"/>
      <c r="UH367" s="0"/>
      <c r="UI367" s="0"/>
      <c r="UJ367" s="0"/>
      <c r="UK367" s="0"/>
      <c r="UL367" s="0"/>
      <c r="UM367" s="0"/>
      <c r="UN367" s="0"/>
      <c r="UO367" s="0"/>
      <c r="UP367" s="0"/>
      <c r="UQ367" s="0"/>
      <c r="UR367" s="0"/>
      <c r="US367" s="0"/>
      <c r="UT367" s="0"/>
      <c r="UU367" s="0"/>
      <c r="UV367" s="0"/>
      <c r="UW367" s="0"/>
      <c r="UX367" s="0"/>
      <c r="UY367" s="0"/>
      <c r="UZ367" s="0"/>
      <c r="VA367" s="0"/>
      <c r="VB367" s="0"/>
      <c r="VC367" s="0"/>
      <c r="VD367" s="0"/>
      <c r="VE367" s="0"/>
      <c r="VF367" s="0"/>
      <c r="VG367" s="0"/>
      <c r="VH367" s="0"/>
      <c r="VI367" s="0"/>
      <c r="VJ367" s="0"/>
      <c r="VK367" s="0"/>
      <c r="VL367" s="0"/>
      <c r="VM367" s="0"/>
      <c r="VN367" s="0"/>
      <c r="VO367" s="0"/>
      <c r="VP367" s="0"/>
      <c r="VQ367" s="0"/>
      <c r="VR367" s="0"/>
      <c r="VS367" s="0"/>
      <c r="VT367" s="0"/>
      <c r="VU367" s="0"/>
      <c r="VV367" s="0"/>
      <c r="VW367" s="0"/>
      <c r="VX367" s="0"/>
      <c r="VY367" s="0"/>
      <c r="VZ367" s="0"/>
      <c r="WA367" s="0"/>
      <c r="WB367" s="0"/>
      <c r="WC367" s="0"/>
      <c r="WD367" s="0"/>
      <c r="WE367" s="0"/>
      <c r="WF367" s="0"/>
      <c r="WG367" s="0"/>
      <c r="WH367" s="0"/>
      <c r="WI367" s="0"/>
      <c r="WJ367" s="0"/>
      <c r="WK367" s="0"/>
      <c r="WL367" s="0"/>
      <c r="WM367" s="0"/>
      <c r="WN367" s="0"/>
      <c r="WO367" s="0"/>
      <c r="WP367" s="0"/>
      <c r="WQ367" s="0"/>
      <c r="WR367" s="0"/>
      <c r="WS367" s="0"/>
      <c r="WT367" s="0"/>
      <c r="WU367" s="0"/>
      <c r="WV367" s="0"/>
      <c r="WW367" s="0"/>
      <c r="WX367" s="0"/>
      <c r="WY367" s="0"/>
      <c r="WZ367" s="0"/>
      <c r="XA367" s="0"/>
      <c r="XB367" s="0"/>
      <c r="XC367" s="0"/>
      <c r="XD367" s="0"/>
      <c r="XE367" s="0"/>
      <c r="XF367" s="0"/>
      <c r="XG367" s="0"/>
      <c r="XH367" s="0"/>
      <c r="XI367" s="0"/>
      <c r="XJ367" s="0"/>
      <c r="XK367" s="0"/>
      <c r="XL367" s="0"/>
      <c r="XM367" s="0"/>
      <c r="XN367" s="0"/>
      <c r="XO367" s="0"/>
      <c r="XP367" s="0"/>
      <c r="XQ367" s="0"/>
      <c r="XR367" s="0"/>
      <c r="XS367" s="0"/>
      <c r="XT367" s="0"/>
      <c r="XU367" s="0"/>
      <c r="XV367" s="0"/>
      <c r="XW367" s="0"/>
      <c r="XX367" s="0"/>
      <c r="XY367" s="0"/>
      <c r="XZ367" s="0"/>
      <c r="YA367" s="0"/>
      <c r="YB367" s="0"/>
      <c r="YC367" s="0"/>
      <c r="YD367" s="0"/>
      <c r="YE367" s="0"/>
      <c r="YF367" s="0"/>
      <c r="YG367" s="0"/>
      <c r="YH367" s="0"/>
      <c r="YI367" s="0"/>
      <c r="YJ367" s="0"/>
      <c r="YK367" s="0"/>
      <c r="YL367" s="0"/>
      <c r="YM367" s="0"/>
      <c r="YN367" s="0"/>
      <c r="YO367" s="0"/>
      <c r="YP367" s="0"/>
      <c r="YQ367" s="0"/>
      <c r="YR367" s="0"/>
      <c r="YS367" s="0"/>
      <c r="YT367" s="0"/>
      <c r="YU367" s="0"/>
      <c r="YV367" s="0"/>
      <c r="YW367" s="0"/>
      <c r="YX367" s="0"/>
      <c r="YY367" s="0"/>
      <c r="YZ367" s="0"/>
      <c r="ZA367" s="0"/>
      <c r="ZB367" s="0"/>
      <c r="ZC367" s="0"/>
      <c r="ZD367" s="0"/>
      <c r="ZE367" s="0"/>
      <c r="ZF367" s="0"/>
      <c r="ZG367" s="0"/>
      <c r="ZH367" s="0"/>
      <c r="ZI367" s="0"/>
      <c r="ZJ367" s="0"/>
      <c r="ZK367" s="0"/>
      <c r="ZL367" s="0"/>
      <c r="ZM367" s="0"/>
      <c r="ZN367" s="0"/>
      <c r="ZO367" s="0"/>
      <c r="ZP367" s="0"/>
      <c r="ZQ367" s="0"/>
      <c r="ZR367" s="0"/>
      <c r="ZS367" s="0"/>
      <c r="ZT367" s="0"/>
      <c r="ZU367" s="0"/>
      <c r="ZV367" s="0"/>
      <c r="ZW367" s="0"/>
      <c r="ZX367" s="0"/>
      <c r="ZY367" s="0"/>
      <c r="ZZ367" s="0"/>
      <c r="AAA367" s="0"/>
      <c r="AAB367" s="0"/>
      <c r="AAC367" s="0"/>
      <c r="AAD367" s="0"/>
      <c r="AAE367" s="0"/>
      <c r="AAF367" s="0"/>
      <c r="AAG367" s="0"/>
      <c r="AAH367" s="0"/>
      <c r="AAI367" s="0"/>
      <c r="AAJ367" s="0"/>
      <c r="AAK367" s="0"/>
      <c r="AAL367" s="0"/>
      <c r="AAM367" s="0"/>
      <c r="AAN367" s="0"/>
      <c r="AAO367" s="0"/>
      <c r="AAP367" s="0"/>
      <c r="AAQ367" s="0"/>
      <c r="AAR367" s="0"/>
      <c r="AAS367" s="0"/>
      <c r="AAT367" s="0"/>
      <c r="AAU367" s="0"/>
      <c r="AAV367" s="0"/>
      <c r="AAW367" s="0"/>
      <c r="AAX367" s="0"/>
      <c r="AAY367" s="0"/>
      <c r="AAZ367" s="0"/>
      <c r="ABA367" s="0"/>
      <c r="ABB367" s="0"/>
      <c r="ABC367" s="0"/>
      <c r="ABD367" s="0"/>
      <c r="ABE367" s="0"/>
      <c r="ABF367" s="0"/>
      <c r="ABG367" s="0"/>
      <c r="ABH367" s="0"/>
      <c r="ABI367" s="0"/>
      <c r="ABJ367" s="0"/>
      <c r="ABK367" s="0"/>
      <c r="ABL367" s="0"/>
      <c r="ABM367" s="0"/>
      <c r="ABN367" s="0"/>
      <c r="ABO367" s="0"/>
      <c r="ABP367" s="0"/>
      <c r="ABQ367" s="0"/>
      <c r="ABR367" s="0"/>
      <c r="ABS367" s="0"/>
      <c r="ABT367" s="0"/>
      <c r="ABU367" s="0"/>
      <c r="ABV367" s="0"/>
      <c r="ABW367" s="0"/>
      <c r="ABX367" s="0"/>
      <c r="ABY367" s="0"/>
      <c r="ABZ367" s="0"/>
      <c r="ACA367" s="0"/>
      <c r="ACB367" s="0"/>
      <c r="ACC367" s="0"/>
      <c r="ACD367" s="0"/>
      <c r="ACE367" s="0"/>
      <c r="ACF367" s="0"/>
      <c r="ACG367" s="0"/>
      <c r="ACH367" s="0"/>
      <c r="ACI367" s="0"/>
      <c r="ACJ367" s="0"/>
      <c r="ACK367" s="0"/>
      <c r="ACL367" s="0"/>
      <c r="ACM367" s="0"/>
      <c r="ACN367" s="0"/>
      <c r="ACO367" s="0"/>
      <c r="ACP367" s="0"/>
      <c r="ACQ367" s="0"/>
      <c r="ACR367" s="0"/>
      <c r="ACS367" s="0"/>
      <c r="ACT367" s="0"/>
      <c r="ACU367" s="0"/>
      <c r="ACV367" s="0"/>
      <c r="ACW367" s="0"/>
      <c r="ACX367" s="0"/>
      <c r="ACY367" s="0"/>
      <c r="ACZ367" s="0"/>
      <c r="ADA367" s="0"/>
      <c r="ADB367" s="0"/>
      <c r="ADC367" s="0"/>
      <c r="ADD367" s="0"/>
      <c r="ADE367" s="0"/>
      <c r="ADF367" s="0"/>
      <c r="ADG367" s="0"/>
      <c r="ADH367" s="0"/>
      <c r="ADI367" s="0"/>
      <c r="ADJ367" s="0"/>
      <c r="ADK367" s="0"/>
      <c r="ADL367" s="0"/>
      <c r="ADM367" s="0"/>
      <c r="ADN367" s="0"/>
      <c r="ADO367" s="0"/>
      <c r="ADP367" s="0"/>
      <c r="ADQ367" s="0"/>
      <c r="ADR367" s="0"/>
      <c r="ADS367" s="0"/>
      <c r="ADT367" s="0"/>
      <c r="ADU367" s="0"/>
      <c r="ADV367" s="0"/>
      <c r="ADW367" s="0"/>
      <c r="ADX367" s="0"/>
      <c r="ADY367" s="0"/>
      <c r="ADZ367" s="0"/>
      <c r="AEA367" s="0"/>
      <c r="AEB367" s="0"/>
      <c r="AEC367" s="0"/>
      <c r="AED367" s="0"/>
      <c r="AEE367" s="0"/>
      <c r="AEF367" s="0"/>
      <c r="AEG367" s="0"/>
      <c r="AEH367" s="0"/>
      <c r="AEI367" s="0"/>
      <c r="AEJ367" s="0"/>
      <c r="AEK367" s="0"/>
      <c r="AEL367" s="0"/>
      <c r="AEM367" s="0"/>
      <c r="AEN367" s="0"/>
      <c r="AEO367" s="0"/>
      <c r="AEP367" s="0"/>
      <c r="AEQ367" s="0"/>
      <c r="AER367" s="0"/>
      <c r="AES367" s="0"/>
      <c r="AET367" s="0"/>
      <c r="AEU367" s="0"/>
      <c r="AEV367" s="0"/>
      <c r="AEW367" s="0"/>
      <c r="AEX367" s="0"/>
      <c r="AEY367" s="0"/>
      <c r="AEZ367" s="0"/>
      <c r="AFA367" s="0"/>
      <c r="AFB367" s="0"/>
      <c r="AFC367" s="0"/>
      <c r="AFD367" s="0"/>
      <c r="AFE367" s="0"/>
      <c r="AFF367" s="0"/>
      <c r="AFG367" s="0"/>
      <c r="AFH367" s="0"/>
      <c r="AFI367" s="0"/>
      <c r="AFJ367" s="0"/>
      <c r="AFK367" s="0"/>
      <c r="AFL367" s="0"/>
      <c r="AFM367" s="0"/>
      <c r="AFN367" s="0"/>
      <c r="AFO367" s="0"/>
      <c r="AFP367" s="0"/>
      <c r="AFQ367" s="0"/>
      <c r="AFR367" s="0"/>
      <c r="AFS367" s="0"/>
      <c r="AFT367" s="0"/>
      <c r="AFU367" s="0"/>
      <c r="AFV367" s="0"/>
      <c r="AFW367" s="0"/>
      <c r="AFX367" s="0"/>
      <c r="AFY367" s="0"/>
      <c r="AFZ367" s="0"/>
      <c r="AGA367" s="0"/>
      <c r="AGB367" s="0"/>
      <c r="AGC367" s="0"/>
      <c r="AGD367" s="0"/>
      <c r="AGE367" s="0"/>
      <c r="AGF367" s="0"/>
      <c r="AGG367" s="0"/>
      <c r="AGH367" s="0"/>
      <c r="AGI367" s="0"/>
      <c r="AGJ367" s="0"/>
      <c r="AGK367" s="0"/>
      <c r="AGL367" s="0"/>
      <c r="AGM367" s="0"/>
      <c r="AGN367" s="0"/>
      <c r="AGO367" s="0"/>
      <c r="AGP367" s="0"/>
      <c r="AGQ367" s="0"/>
      <c r="AGR367" s="0"/>
      <c r="AGS367" s="0"/>
      <c r="AGT367" s="0"/>
      <c r="AGU367" s="0"/>
      <c r="AGV367" s="0"/>
      <c r="AGW367" s="0"/>
      <c r="AGX367" s="0"/>
      <c r="AGY367" s="0"/>
      <c r="AGZ367" s="0"/>
      <c r="AHA367" s="0"/>
      <c r="AHB367" s="0"/>
      <c r="AHC367" s="0"/>
      <c r="AHD367" s="0"/>
      <c r="AHE367" s="0"/>
      <c r="AHF367" s="0"/>
      <c r="AHG367" s="0"/>
      <c r="AHH367" s="0"/>
      <c r="AHI367" s="0"/>
      <c r="AHJ367" s="0"/>
      <c r="AHK367" s="0"/>
      <c r="AHL367" s="0"/>
      <c r="AHM367" s="0"/>
      <c r="AHN367" s="0"/>
      <c r="AHO367" s="0"/>
      <c r="AHP367" s="0"/>
      <c r="AHQ367" s="0"/>
      <c r="AHR367" s="0"/>
      <c r="AHS367" s="0"/>
      <c r="AHT367" s="0"/>
      <c r="AHU367" s="0"/>
      <c r="AHV367" s="0"/>
      <c r="AHW367" s="0"/>
      <c r="AHX367" s="0"/>
      <c r="AHY367" s="0"/>
      <c r="AHZ367" s="0"/>
      <c r="AIA367" s="0"/>
      <c r="AIB367" s="0"/>
      <c r="AIC367" s="0"/>
      <c r="AID367" s="0"/>
      <c r="AIE367" s="0"/>
      <c r="AIF367" s="0"/>
      <c r="AIG367" s="0"/>
      <c r="AIH367" s="0"/>
      <c r="AII367" s="0"/>
      <c r="AIJ367" s="0"/>
      <c r="AIK367" s="0"/>
      <c r="AIL367" s="0"/>
      <c r="AIM367" s="0"/>
      <c r="AIN367" s="0"/>
      <c r="AIO367" s="0"/>
      <c r="AIP367" s="0"/>
      <c r="AIQ367" s="0"/>
      <c r="AIR367" s="0"/>
      <c r="AIS367" s="0"/>
      <c r="AIT367" s="0"/>
      <c r="AIU367" s="0"/>
      <c r="AIV367" s="0"/>
      <c r="AIW367" s="0"/>
      <c r="AIX367" s="0"/>
      <c r="AIY367" s="0"/>
      <c r="AIZ367" s="0"/>
      <c r="AJA367" s="0"/>
      <c r="AJB367" s="0"/>
      <c r="AJC367" s="0"/>
      <c r="AJD367" s="0"/>
      <c r="AJE367" s="0"/>
      <c r="AJF367" s="0"/>
      <c r="AJG367" s="0"/>
      <c r="AJH367" s="0"/>
      <c r="AJI367" s="0"/>
      <c r="AJJ367" s="0"/>
      <c r="AJK367" s="0"/>
      <c r="AJL367" s="0"/>
      <c r="AJM367" s="0"/>
      <c r="AJN367" s="0"/>
      <c r="AJO367" s="0"/>
      <c r="AJP367" s="0"/>
      <c r="AJQ367" s="0"/>
      <c r="AJR367" s="0"/>
      <c r="AJS367" s="0"/>
      <c r="AJT367" s="0"/>
      <c r="AJU367" s="0"/>
      <c r="AJV367" s="0"/>
      <c r="AJW367" s="0"/>
      <c r="AJX367" s="0"/>
      <c r="AJY367" s="0"/>
      <c r="AJZ367" s="0"/>
      <c r="AKA367" s="0"/>
      <c r="AKB367" s="0"/>
      <c r="AKC367" s="0"/>
      <c r="AKD367" s="0"/>
      <c r="AKE367" s="0"/>
      <c r="AKF367" s="0"/>
      <c r="AKG367" s="0"/>
      <c r="AKH367" s="0"/>
      <c r="AKI367" s="0"/>
      <c r="AKJ367" s="0"/>
      <c r="AKK367" s="0"/>
      <c r="AKL367" s="0"/>
      <c r="AKM367" s="0"/>
      <c r="AKN367" s="0"/>
      <c r="AKO367" s="0"/>
      <c r="AKP367" s="0"/>
      <c r="AKQ367" s="0"/>
      <c r="AKR367" s="0"/>
      <c r="AKS367" s="0"/>
      <c r="AKT367" s="0"/>
      <c r="AKU367" s="0"/>
      <c r="AKV367" s="0"/>
      <c r="AKW367" s="0"/>
      <c r="AKX367" s="0"/>
      <c r="AKY367" s="0"/>
      <c r="AKZ367" s="0"/>
      <c r="ALA367" s="0"/>
      <c r="ALB367" s="0"/>
      <c r="ALC367" s="0"/>
      <c r="ALD367" s="0"/>
      <c r="ALE367" s="0"/>
      <c r="ALF367" s="0"/>
      <c r="ALG367" s="0"/>
      <c r="ALH367" s="0"/>
      <c r="ALI367" s="0"/>
      <c r="ALJ367" s="0"/>
      <c r="ALK367" s="0"/>
      <c r="ALL367" s="0"/>
      <c r="ALM367" s="0"/>
      <c r="ALN367" s="0"/>
      <c r="ALO367" s="0"/>
      <c r="ALP367" s="0"/>
      <c r="ALQ367" s="0"/>
      <c r="ALR367" s="0"/>
      <c r="ALS367" s="0"/>
      <c r="ALT367" s="0"/>
      <c r="ALU367" s="0"/>
      <c r="ALV367" s="0"/>
      <c r="ALW367" s="0"/>
      <c r="ALX367" s="0"/>
      <c r="ALY367" s="0"/>
      <c r="ALZ367" s="0"/>
      <c r="AMA367" s="0"/>
      <c r="AMB367" s="0"/>
      <c r="AMC367" s="0"/>
      <c r="AMD367" s="0"/>
      <c r="AME367" s="0"/>
      <c r="AMF367" s="0"/>
      <c r="AMG367" s="0"/>
      <c r="AMH367" s="0"/>
      <c r="AMI367" s="0"/>
      <c r="AMJ367" s="0"/>
    </row>
    <row r="368" customFormat="false" ht="15" hidden="false" customHeight="false" outlineLevel="0" collapsed="false">
      <c r="A368" s="109" t="s">
        <v>1447</v>
      </c>
      <c r="B368" s="110" t="n">
        <v>0.96</v>
      </c>
      <c r="C368" s="0"/>
      <c r="D368" s="110" t="n">
        <v>0.965</v>
      </c>
      <c r="E368" s="110" t="n">
        <v>0.638</v>
      </c>
      <c r="F368" s="0"/>
      <c r="G368" s="110" t="n">
        <v>0.879</v>
      </c>
      <c r="H368" s="110" t="n">
        <v>0.9504</v>
      </c>
      <c r="I368" s="110" t="n">
        <v>0.455</v>
      </c>
      <c r="J368" s="110" t="n">
        <v>0.941</v>
      </c>
      <c r="K368" s="110" t="n">
        <v>0.958</v>
      </c>
      <c r="L368" s="110" t="n">
        <v>0.976</v>
      </c>
      <c r="M368" s="110" t="n">
        <v>0.761</v>
      </c>
      <c r="N368" s="110" t="n">
        <v>0.99</v>
      </c>
      <c r="O368" s="110" t="n">
        <v>0.88</v>
      </c>
      <c r="P368" s="111" t="n">
        <v>0.8007</v>
      </c>
      <c r="Q368" s="0"/>
      <c r="R368" s="0"/>
      <c r="S368" s="0"/>
      <c r="T368" s="0"/>
      <c r="U368" s="0"/>
      <c r="V368" s="0"/>
      <c r="W368" s="0"/>
      <c r="X368" s="0"/>
      <c r="Y368" s="0"/>
      <c r="Z368" s="0"/>
      <c r="AA368" s="0"/>
      <c r="AB368" s="0"/>
      <c r="AC368" s="0"/>
      <c r="AD368" s="0"/>
      <c r="AE368" s="0"/>
      <c r="AF368" s="0"/>
      <c r="AG368" s="0"/>
      <c r="AH368" s="0"/>
      <c r="AI368" s="0"/>
      <c r="AJ368" s="0"/>
      <c r="AK368" s="0"/>
      <c r="AL368" s="0"/>
      <c r="AM368" s="0"/>
      <c r="AN368" s="0"/>
      <c r="AO368" s="0"/>
      <c r="AP368" s="0"/>
      <c r="AQ368" s="0"/>
      <c r="AR368" s="0"/>
      <c r="AS368" s="0"/>
      <c r="AT368" s="0"/>
      <c r="AU368" s="0"/>
      <c r="AV368" s="0"/>
      <c r="AW368" s="0"/>
      <c r="AX368" s="0"/>
      <c r="AY368" s="0"/>
      <c r="AZ368" s="0"/>
      <c r="BA368" s="0"/>
      <c r="BB368" s="0"/>
      <c r="BC368" s="0"/>
      <c r="BD368" s="0"/>
      <c r="BE368" s="0"/>
      <c r="BF368" s="0"/>
      <c r="BG368" s="0"/>
      <c r="BH368" s="0"/>
      <c r="BI368" s="0"/>
      <c r="BJ368" s="0"/>
      <c r="BK368" s="0"/>
      <c r="BL368" s="0"/>
      <c r="BM368" s="0"/>
      <c r="BN368" s="0"/>
      <c r="BO368" s="0"/>
      <c r="BP368" s="0"/>
      <c r="BQ368" s="0"/>
      <c r="BR368" s="0"/>
      <c r="BS368" s="0"/>
      <c r="BT368" s="0"/>
      <c r="BU368" s="0"/>
      <c r="BV368" s="0"/>
      <c r="BW368" s="0"/>
      <c r="BX368" s="0"/>
      <c r="BY368" s="0"/>
      <c r="BZ368" s="0"/>
      <c r="CA368" s="0"/>
      <c r="CB368" s="0"/>
      <c r="CC368" s="0"/>
      <c r="CD368" s="0"/>
      <c r="CE368" s="0"/>
      <c r="CF368" s="0"/>
      <c r="CG368" s="0"/>
      <c r="CH368" s="0"/>
      <c r="CI368" s="0"/>
      <c r="CJ368" s="0"/>
      <c r="CK368" s="0"/>
      <c r="CL368" s="0"/>
      <c r="CM368" s="0"/>
      <c r="CN368" s="0"/>
      <c r="CO368" s="0"/>
      <c r="CP368" s="0"/>
      <c r="CQ368" s="0"/>
      <c r="CR368" s="0"/>
      <c r="CS368" s="0"/>
      <c r="CT368" s="0"/>
      <c r="CU368" s="0"/>
      <c r="CV368" s="0"/>
      <c r="CW368" s="0"/>
      <c r="CX368" s="0"/>
      <c r="CY368" s="0"/>
      <c r="CZ368" s="0"/>
      <c r="DA368" s="0"/>
      <c r="DB368" s="0"/>
      <c r="DC368" s="0"/>
      <c r="DD368" s="0"/>
      <c r="DE368" s="0"/>
      <c r="DF368" s="0"/>
      <c r="DG368" s="0"/>
      <c r="DH368" s="0"/>
      <c r="DI368" s="0"/>
      <c r="DJ368" s="0"/>
      <c r="DK368" s="0"/>
      <c r="DL368" s="0"/>
      <c r="DM368" s="0"/>
      <c r="DN368" s="0"/>
      <c r="DO368" s="0"/>
      <c r="DP368" s="0"/>
      <c r="DQ368" s="0"/>
      <c r="DR368" s="0"/>
      <c r="DS368" s="0"/>
      <c r="DT368" s="0"/>
      <c r="DU368" s="0"/>
      <c r="DV368" s="0"/>
      <c r="DW368" s="0"/>
      <c r="DX368" s="0"/>
      <c r="DY368" s="0"/>
      <c r="DZ368" s="0"/>
      <c r="EA368" s="0"/>
      <c r="EB368" s="0"/>
      <c r="EC368" s="0"/>
      <c r="ED368" s="0"/>
      <c r="EE368" s="0"/>
      <c r="EF368" s="0"/>
      <c r="EG368" s="0"/>
      <c r="EH368" s="0"/>
      <c r="EI368" s="0"/>
      <c r="EJ368" s="0"/>
      <c r="EK368" s="0"/>
      <c r="EL368" s="0"/>
      <c r="EM368" s="0"/>
      <c r="EN368" s="0"/>
      <c r="EO368" s="0"/>
      <c r="EP368" s="0"/>
      <c r="EQ368" s="0"/>
      <c r="ER368" s="0"/>
      <c r="ES368" s="0"/>
      <c r="ET368" s="0"/>
      <c r="EU368" s="0"/>
      <c r="EV368" s="0"/>
      <c r="EW368" s="0"/>
      <c r="EX368" s="0"/>
      <c r="EY368" s="0"/>
      <c r="EZ368" s="0"/>
      <c r="FA368" s="0"/>
      <c r="FB368" s="0"/>
      <c r="FC368" s="0"/>
      <c r="FD368" s="0"/>
      <c r="FE368" s="0"/>
      <c r="FF368" s="0"/>
      <c r="FG368" s="0"/>
      <c r="FH368" s="0"/>
      <c r="FI368" s="0"/>
      <c r="FJ368" s="0"/>
      <c r="FK368" s="0"/>
      <c r="FL368" s="0"/>
      <c r="FM368" s="0"/>
      <c r="FN368" s="0"/>
      <c r="FO368" s="0"/>
      <c r="FP368" s="0"/>
      <c r="FQ368" s="0"/>
      <c r="FR368" s="0"/>
      <c r="FS368" s="0"/>
      <c r="FT368" s="0"/>
      <c r="FU368" s="0"/>
      <c r="FV368" s="0"/>
      <c r="FW368" s="0"/>
      <c r="FX368" s="0"/>
      <c r="FY368" s="0"/>
      <c r="FZ368" s="0"/>
      <c r="GA368" s="0"/>
      <c r="GB368" s="0"/>
      <c r="GC368" s="0"/>
      <c r="GD368" s="0"/>
      <c r="GE368" s="0"/>
      <c r="GF368" s="0"/>
      <c r="GG368" s="0"/>
      <c r="GH368" s="0"/>
      <c r="GI368" s="0"/>
      <c r="GJ368" s="0"/>
      <c r="GK368" s="0"/>
      <c r="GL368" s="0"/>
      <c r="GM368" s="0"/>
      <c r="GN368" s="0"/>
      <c r="GO368" s="0"/>
      <c r="GP368" s="0"/>
      <c r="GQ368" s="0"/>
      <c r="GR368" s="0"/>
      <c r="GS368" s="0"/>
      <c r="GT368" s="0"/>
      <c r="GU368" s="0"/>
      <c r="GV368" s="0"/>
      <c r="GW368" s="0"/>
      <c r="GX368" s="0"/>
      <c r="GY368" s="0"/>
      <c r="GZ368" s="0"/>
      <c r="HA368" s="0"/>
      <c r="HB368" s="0"/>
      <c r="HC368" s="0"/>
      <c r="HD368" s="0"/>
      <c r="HE368" s="0"/>
      <c r="HF368" s="0"/>
      <c r="HG368" s="0"/>
      <c r="HH368" s="0"/>
      <c r="HI368" s="0"/>
      <c r="HJ368" s="0"/>
      <c r="HK368" s="0"/>
      <c r="HL368" s="0"/>
      <c r="HM368" s="0"/>
      <c r="HN368" s="0"/>
      <c r="HO368" s="0"/>
      <c r="HP368" s="0"/>
      <c r="HQ368" s="0"/>
      <c r="HR368" s="0"/>
      <c r="HS368" s="0"/>
      <c r="HT368" s="0"/>
      <c r="HU368" s="0"/>
      <c r="HV368" s="0"/>
      <c r="HW368" s="0"/>
      <c r="HX368" s="0"/>
      <c r="HY368" s="0"/>
      <c r="HZ368" s="0"/>
      <c r="IA368" s="0"/>
      <c r="IB368" s="0"/>
      <c r="IC368" s="0"/>
      <c r="ID368" s="0"/>
      <c r="IE368" s="0"/>
      <c r="IF368" s="0"/>
      <c r="IG368" s="0"/>
      <c r="IH368" s="0"/>
      <c r="II368" s="0"/>
      <c r="IJ368" s="0"/>
      <c r="IK368" s="0"/>
      <c r="IL368" s="0"/>
      <c r="IM368" s="0"/>
      <c r="IN368" s="0"/>
      <c r="IO368" s="0"/>
      <c r="IP368" s="0"/>
      <c r="IQ368" s="0"/>
      <c r="IR368" s="0"/>
      <c r="IS368" s="0"/>
      <c r="IT368" s="0"/>
      <c r="IU368" s="0"/>
      <c r="IV368" s="0"/>
      <c r="IW368" s="0"/>
      <c r="IX368" s="0"/>
      <c r="IY368" s="0"/>
      <c r="IZ368" s="0"/>
      <c r="JA368" s="0"/>
      <c r="JB368" s="0"/>
      <c r="JC368" s="0"/>
      <c r="JD368" s="0"/>
      <c r="JE368" s="0"/>
      <c r="JF368" s="0"/>
      <c r="JG368" s="0"/>
      <c r="JH368" s="0"/>
      <c r="JI368" s="0"/>
      <c r="JJ368" s="0"/>
      <c r="JK368" s="0"/>
      <c r="JL368" s="0"/>
      <c r="JM368" s="0"/>
      <c r="JN368" s="0"/>
      <c r="JO368" s="0"/>
      <c r="JP368" s="0"/>
      <c r="JQ368" s="0"/>
      <c r="JR368" s="0"/>
      <c r="JS368" s="0"/>
      <c r="JT368" s="0"/>
      <c r="JU368" s="0"/>
      <c r="JV368" s="0"/>
      <c r="JW368" s="0"/>
      <c r="JX368" s="0"/>
      <c r="JY368" s="0"/>
      <c r="JZ368" s="0"/>
      <c r="KA368" s="0"/>
      <c r="KB368" s="0"/>
      <c r="KC368" s="0"/>
      <c r="KD368" s="0"/>
      <c r="KE368" s="0"/>
      <c r="KF368" s="0"/>
      <c r="KG368" s="0"/>
      <c r="KH368" s="0"/>
      <c r="KI368" s="0"/>
      <c r="KJ368" s="0"/>
      <c r="KK368" s="0"/>
      <c r="KL368" s="0"/>
      <c r="KM368" s="0"/>
      <c r="KN368" s="0"/>
      <c r="KO368" s="0"/>
      <c r="KP368" s="0"/>
      <c r="KQ368" s="0"/>
      <c r="KR368" s="0"/>
      <c r="KS368" s="0"/>
      <c r="KT368" s="0"/>
      <c r="KU368" s="0"/>
      <c r="KV368" s="0"/>
      <c r="KW368" s="0"/>
      <c r="KX368" s="0"/>
      <c r="KY368" s="0"/>
      <c r="KZ368" s="0"/>
      <c r="LA368" s="0"/>
      <c r="LB368" s="0"/>
      <c r="LC368" s="0"/>
      <c r="LD368" s="0"/>
      <c r="LE368" s="0"/>
      <c r="LF368" s="0"/>
      <c r="LG368" s="0"/>
      <c r="LH368" s="0"/>
      <c r="LI368" s="0"/>
      <c r="LJ368" s="0"/>
      <c r="LK368" s="0"/>
      <c r="LL368" s="0"/>
      <c r="LM368" s="0"/>
      <c r="LN368" s="0"/>
      <c r="LO368" s="0"/>
      <c r="LP368" s="0"/>
      <c r="LQ368" s="0"/>
      <c r="LR368" s="0"/>
      <c r="LS368" s="0"/>
      <c r="LT368" s="0"/>
      <c r="LU368" s="0"/>
      <c r="LV368" s="0"/>
      <c r="LW368" s="0"/>
      <c r="LX368" s="0"/>
      <c r="LY368" s="0"/>
      <c r="LZ368" s="0"/>
      <c r="MA368" s="0"/>
      <c r="MB368" s="0"/>
      <c r="MC368" s="0"/>
      <c r="MD368" s="0"/>
      <c r="ME368" s="0"/>
      <c r="MF368" s="0"/>
      <c r="MG368" s="0"/>
      <c r="MH368" s="0"/>
      <c r="MI368" s="0"/>
      <c r="MJ368" s="0"/>
      <c r="MK368" s="0"/>
      <c r="ML368" s="0"/>
      <c r="MM368" s="0"/>
      <c r="MN368" s="0"/>
      <c r="MO368" s="0"/>
      <c r="MP368" s="0"/>
      <c r="MQ368" s="0"/>
      <c r="MR368" s="0"/>
      <c r="MS368" s="0"/>
      <c r="MT368" s="0"/>
      <c r="MU368" s="0"/>
      <c r="MV368" s="0"/>
      <c r="MW368" s="0"/>
      <c r="MX368" s="0"/>
      <c r="MY368" s="0"/>
      <c r="MZ368" s="0"/>
      <c r="NA368" s="0"/>
      <c r="NB368" s="0"/>
      <c r="NC368" s="0"/>
      <c r="ND368" s="0"/>
      <c r="NE368" s="0"/>
      <c r="NF368" s="0"/>
      <c r="NG368" s="0"/>
      <c r="NH368" s="0"/>
      <c r="NI368" s="0"/>
      <c r="NJ368" s="0"/>
      <c r="NK368" s="0"/>
      <c r="NL368" s="0"/>
      <c r="NM368" s="0"/>
      <c r="NN368" s="0"/>
      <c r="NO368" s="0"/>
      <c r="NP368" s="0"/>
      <c r="NQ368" s="0"/>
      <c r="NR368" s="0"/>
      <c r="NS368" s="0"/>
      <c r="NT368" s="0"/>
      <c r="NU368" s="0"/>
      <c r="NV368" s="0"/>
      <c r="NW368" s="0"/>
      <c r="NX368" s="0"/>
      <c r="NY368" s="0"/>
      <c r="NZ368" s="0"/>
      <c r="OA368" s="0"/>
      <c r="OB368" s="0"/>
      <c r="OC368" s="0"/>
      <c r="OD368" s="0"/>
      <c r="OE368" s="0"/>
      <c r="OF368" s="0"/>
      <c r="OG368" s="0"/>
      <c r="OH368" s="0"/>
      <c r="OI368" s="0"/>
      <c r="OJ368" s="0"/>
      <c r="OK368" s="0"/>
      <c r="OL368" s="0"/>
      <c r="OM368" s="0"/>
      <c r="ON368" s="0"/>
      <c r="OO368" s="0"/>
      <c r="OP368" s="0"/>
      <c r="OQ368" s="0"/>
      <c r="OR368" s="0"/>
      <c r="OS368" s="0"/>
      <c r="OT368" s="0"/>
      <c r="OU368" s="0"/>
      <c r="OV368" s="0"/>
      <c r="OW368" s="0"/>
      <c r="OX368" s="0"/>
      <c r="OY368" s="0"/>
      <c r="OZ368" s="0"/>
      <c r="PA368" s="0"/>
      <c r="PB368" s="0"/>
      <c r="PC368" s="0"/>
      <c r="PD368" s="0"/>
      <c r="PE368" s="0"/>
      <c r="PF368" s="0"/>
      <c r="PG368" s="0"/>
      <c r="PH368" s="0"/>
      <c r="PI368" s="0"/>
      <c r="PJ368" s="0"/>
      <c r="PK368" s="0"/>
      <c r="PL368" s="0"/>
      <c r="PM368" s="0"/>
      <c r="PN368" s="0"/>
      <c r="PO368" s="0"/>
      <c r="PP368" s="0"/>
      <c r="PQ368" s="0"/>
      <c r="PR368" s="0"/>
      <c r="PS368" s="0"/>
      <c r="PT368" s="0"/>
      <c r="PU368" s="0"/>
      <c r="PV368" s="0"/>
      <c r="PW368" s="0"/>
      <c r="PX368" s="0"/>
      <c r="PY368" s="0"/>
      <c r="PZ368" s="0"/>
      <c r="QA368" s="0"/>
      <c r="QB368" s="0"/>
      <c r="QC368" s="0"/>
      <c r="QD368" s="0"/>
      <c r="QE368" s="0"/>
      <c r="QF368" s="0"/>
      <c r="QG368" s="0"/>
      <c r="QH368" s="0"/>
      <c r="QI368" s="0"/>
      <c r="QJ368" s="0"/>
      <c r="QK368" s="0"/>
      <c r="QL368" s="0"/>
      <c r="QM368" s="0"/>
      <c r="QN368" s="0"/>
      <c r="QO368" s="0"/>
      <c r="QP368" s="0"/>
      <c r="QQ368" s="0"/>
      <c r="QR368" s="0"/>
      <c r="QS368" s="0"/>
      <c r="QT368" s="0"/>
      <c r="QU368" s="0"/>
      <c r="QV368" s="0"/>
      <c r="QW368" s="0"/>
      <c r="QX368" s="0"/>
      <c r="QY368" s="0"/>
      <c r="QZ368" s="0"/>
      <c r="RA368" s="0"/>
      <c r="RB368" s="0"/>
      <c r="RC368" s="0"/>
      <c r="RD368" s="0"/>
      <c r="RE368" s="0"/>
      <c r="RF368" s="0"/>
      <c r="RG368" s="0"/>
      <c r="RH368" s="0"/>
      <c r="RI368" s="0"/>
      <c r="RJ368" s="0"/>
      <c r="RK368" s="0"/>
      <c r="RL368" s="0"/>
      <c r="RM368" s="0"/>
      <c r="RN368" s="0"/>
      <c r="RO368" s="0"/>
      <c r="RP368" s="0"/>
      <c r="RQ368" s="0"/>
      <c r="RR368" s="0"/>
      <c r="RS368" s="0"/>
      <c r="RT368" s="0"/>
      <c r="RU368" s="0"/>
      <c r="RV368" s="0"/>
      <c r="RW368" s="0"/>
      <c r="RX368" s="0"/>
      <c r="RY368" s="0"/>
      <c r="RZ368" s="0"/>
      <c r="SA368" s="0"/>
      <c r="SB368" s="0"/>
      <c r="SC368" s="0"/>
      <c r="SD368" s="0"/>
      <c r="SE368" s="0"/>
      <c r="SF368" s="0"/>
      <c r="SG368" s="0"/>
      <c r="SH368" s="0"/>
      <c r="SI368" s="0"/>
      <c r="SJ368" s="0"/>
      <c r="SK368" s="0"/>
      <c r="SL368" s="0"/>
      <c r="SM368" s="0"/>
      <c r="SN368" s="0"/>
      <c r="SO368" s="0"/>
      <c r="SP368" s="0"/>
      <c r="SQ368" s="0"/>
      <c r="SR368" s="0"/>
      <c r="SS368" s="0"/>
      <c r="ST368" s="0"/>
      <c r="SU368" s="0"/>
      <c r="SV368" s="0"/>
      <c r="SW368" s="0"/>
      <c r="SX368" s="0"/>
      <c r="SY368" s="0"/>
      <c r="SZ368" s="0"/>
      <c r="TA368" s="0"/>
      <c r="TB368" s="0"/>
      <c r="TC368" s="0"/>
      <c r="TD368" s="0"/>
      <c r="TE368" s="0"/>
      <c r="TF368" s="0"/>
      <c r="TG368" s="0"/>
      <c r="TH368" s="0"/>
      <c r="TI368" s="0"/>
      <c r="TJ368" s="0"/>
      <c r="TK368" s="0"/>
      <c r="TL368" s="0"/>
      <c r="TM368" s="0"/>
      <c r="TN368" s="0"/>
      <c r="TO368" s="0"/>
      <c r="TP368" s="0"/>
      <c r="TQ368" s="0"/>
      <c r="TR368" s="0"/>
      <c r="TS368" s="0"/>
      <c r="TT368" s="0"/>
      <c r="TU368" s="0"/>
      <c r="TV368" s="0"/>
      <c r="TW368" s="0"/>
      <c r="TX368" s="0"/>
      <c r="TY368" s="0"/>
      <c r="TZ368" s="0"/>
      <c r="UA368" s="0"/>
      <c r="UB368" s="0"/>
      <c r="UC368" s="0"/>
      <c r="UD368" s="0"/>
      <c r="UE368" s="0"/>
      <c r="UF368" s="0"/>
      <c r="UG368" s="0"/>
      <c r="UH368" s="0"/>
      <c r="UI368" s="0"/>
      <c r="UJ368" s="0"/>
      <c r="UK368" s="0"/>
      <c r="UL368" s="0"/>
      <c r="UM368" s="0"/>
      <c r="UN368" s="0"/>
      <c r="UO368" s="0"/>
      <c r="UP368" s="0"/>
      <c r="UQ368" s="0"/>
      <c r="UR368" s="0"/>
      <c r="US368" s="0"/>
      <c r="UT368" s="0"/>
      <c r="UU368" s="0"/>
      <c r="UV368" s="0"/>
      <c r="UW368" s="0"/>
      <c r="UX368" s="0"/>
      <c r="UY368" s="0"/>
      <c r="UZ368" s="0"/>
      <c r="VA368" s="0"/>
      <c r="VB368" s="0"/>
      <c r="VC368" s="0"/>
      <c r="VD368" s="0"/>
      <c r="VE368" s="0"/>
      <c r="VF368" s="0"/>
      <c r="VG368" s="0"/>
      <c r="VH368" s="0"/>
      <c r="VI368" s="0"/>
      <c r="VJ368" s="0"/>
      <c r="VK368" s="0"/>
      <c r="VL368" s="0"/>
      <c r="VM368" s="0"/>
      <c r="VN368" s="0"/>
      <c r="VO368" s="0"/>
      <c r="VP368" s="0"/>
      <c r="VQ368" s="0"/>
      <c r="VR368" s="0"/>
      <c r="VS368" s="0"/>
      <c r="VT368" s="0"/>
      <c r="VU368" s="0"/>
      <c r="VV368" s="0"/>
      <c r="VW368" s="0"/>
      <c r="VX368" s="0"/>
      <c r="VY368" s="0"/>
      <c r="VZ368" s="0"/>
      <c r="WA368" s="0"/>
      <c r="WB368" s="0"/>
      <c r="WC368" s="0"/>
      <c r="WD368" s="0"/>
      <c r="WE368" s="0"/>
      <c r="WF368" s="0"/>
      <c r="WG368" s="0"/>
      <c r="WH368" s="0"/>
      <c r="WI368" s="0"/>
      <c r="WJ368" s="0"/>
      <c r="WK368" s="0"/>
      <c r="WL368" s="0"/>
      <c r="WM368" s="0"/>
      <c r="WN368" s="0"/>
      <c r="WO368" s="0"/>
      <c r="WP368" s="0"/>
      <c r="WQ368" s="0"/>
      <c r="WR368" s="0"/>
      <c r="WS368" s="0"/>
      <c r="WT368" s="0"/>
      <c r="WU368" s="0"/>
      <c r="WV368" s="0"/>
      <c r="WW368" s="0"/>
      <c r="WX368" s="0"/>
      <c r="WY368" s="0"/>
      <c r="WZ368" s="0"/>
      <c r="XA368" s="0"/>
      <c r="XB368" s="0"/>
      <c r="XC368" s="0"/>
      <c r="XD368" s="0"/>
      <c r="XE368" s="0"/>
      <c r="XF368" s="0"/>
      <c r="XG368" s="0"/>
      <c r="XH368" s="0"/>
      <c r="XI368" s="0"/>
      <c r="XJ368" s="0"/>
      <c r="XK368" s="0"/>
      <c r="XL368" s="0"/>
      <c r="XM368" s="0"/>
      <c r="XN368" s="0"/>
      <c r="XO368" s="0"/>
      <c r="XP368" s="0"/>
      <c r="XQ368" s="0"/>
      <c r="XR368" s="0"/>
      <c r="XS368" s="0"/>
      <c r="XT368" s="0"/>
      <c r="XU368" s="0"/>
      <c r="XV368" s="0"/>
      <c r="XW368" s="0"/>
      <c r="XX368" s="0"/>
      <c r="XY368" s="0"/>
      <c r="XZ368" s="0"/>
      <c r="YA368" s="0"/>
      <c r="YB368" s="0"/>
      <c r="YC368" s="0"/>
      <c r="YD368" s="0"/>
      <c r="YE368" s="0"/>
      <c r="YF368" s="0"/>
      <c r="YG368" s="0"/>
      <c r="YH368" s="0"/>
      <c r="YI368" s="0"/>
      <c r="YJ368" s="0"/>
      <c r="YK368" s="0"/>
      <c r="YL368" s="0"/>
      <c r="YM368" s="0"/>
      <c r="YN368" s="0"/>
      <c r="YO368" s="0"/>
      <c r="YP368" s="0"/>
      <c r="YQ368" s="0"/>
      <c r="YR368" s="0"/>
      <c r="YS368" s="0"/>
      <c r="YT368" s="0"/>
      <c r="YU368" s="0"/>
      <c r="YV368" s="0"/>
      <c r="YW368" s="0"/>
      <c r="YX368" s="0"/>
      <c r="YY368" s="0"/>
      <c r="YZ368" s="0"/>
      <c r="ZA368" s="0"/>
      <c r="ZB368" s="0"/>
      <c r="ZC368" s="0"/>
      <c r="ZD368" s="0"/>
      <c r="ZE368" s="0"/>
      <c r="ZF368" s="0"/>
      <c r="ZG368" s="0"/>
      <c r="ZH368" s="0"/>
      <c r="ZI368" s="0"/>
      <c r="ZJ368" s="0"/>
      <c r="ZK368" s="0"/>
      <c r="ZL368" s="0"/>
      <c r="ZM368" s="0"/>
      <c r="ZN368" s="0"/>
      <c r="ZO368" s="0"/>
      <c r="ZP368" s="0"/>
      <c r="ZQ368" s="0"/>
      <c r="ZR368" s="0"/>
      <c r="ZS368" s="0"/>
      <c r="ZT368" s="0"/>
      <c r="ZU368" s="0"/>
      <c r="ZV368" s="0"/>
      <c r="ZW368" s="0"/>
      <c r="ZX368" s="0"/>
      <c r="ZY368" s="0"/>
      <c r="ZZ368" s="0"/>
      <c r="AAA368" s="0"/>
      <c r="AAB368" s="0"/>
      <c r="AAC368" s="0"/>
      <c r="AAD368" s="0"/>
      <c r="AAE368" s="0"/>
      <c r="AAF368" s="0"/>
      <c r="AAG368" s="0"/>
      <c r="AAH368" s="0"/>
      <c r="AAI368" s="0"/>
      <c r="AAJ368" s="0"/>
      <c r="AAK368" s="0"/>
      <c r="AAL368" s="0"/>
      <c r="AAM368" s="0"/>
      <c r="AAN368" s="0"/>
      <c r="AAO368" s="0"/>
      <c r="AAP368" s="0"/>
      <c r="AAQ368" s="0"/>
      <c r="AAR368" s="0"/>
      <c r="AAS368" s="0"/>
      <c r="AAT368" s="0"/>
      <c r="AAU368" s="0"/>
      <c r="AAV368" s="0"/>
      <c r="AAW368" s="0"/>
      <c r="AAX368" s="0"/>
      <c r="AAY368" s="0"/>
      <c r="AAZ368" s="0"/>
      <c r="ABA368" s="0"/>
      <c r="ABB368" s="0"/>
      <c r="ABC368" s="0"/>
      <c r="ABD368" s="0"/>
      <c r="ABE368" s="0"/>
      <c r="ABF368" s="0"/>
      <c r="ABG368" s="0"/>
      <c r="ABH368" s="0"/>
      <c r="ABI368" s="0"/>
      <c r="ABJ368" s="0"/>
      <c r="ABK368" s="0"/>
      <c r="ABL368" s="0"/>
      <c r="ABM368" s="0"/>
      <c r="ABN368" s="0"/>
      <c r="ABO368" s="0"/>
      <c r="ABP368" s="0"/>
      <c r="ABQ368" s="0"/>
      <c r="ABR368" s="0"/>
      <c r="ABS368" s="0"/>
      <c r="ABT368" s="0"/>
      <c r="ABU368" s="0"/>
      <c r="ABV368" s="0"/>
      <c r="ABW368" s="0"/>
      <c r="ABX368" s="0"/>
      <c r="ABY368" s="0"/>
      <c r="ABZ368" s="0"/>
      <c r="ACA368" s="0"/>
      <c r="ACB368" s="0"/>
      <c r="ACC368" s="0"/>
      <c r="ACD368" s="0"/>
      <c r="ACE368" s="0"/>
      <c r="ACF368" s="0"/>
      <c r="ACG368" s="0"/>
      <c r="ACH368" s="0"/>
      <c r="ACI368" s="0"/>
      <c r="ACJ368" s="0"/>
      <c r="ACK368" s="0"/>
      <c r="ACL368" s="0"/>
      <c r="ACM368" s="0"/>
      <c r="ACN368" s="0"/>
      <c r="ACO368" s="0"/>
      <c r="ACP368" s="0"/>
      <c r="ACQ368" s="0"/>
      <c r="ACR368" s="0"/>
      <c r="ACS368" s="0"/>
      <c r="ACT368" s="0"/>
      <c r="ACU368" s="0"/>
      <c r="ACV368" s="0"/>
      <c r="ACW368" s="0"/>
      <c r="ACX368" s="0"/>
      <c r="ACY368" s="0"/>
      <c r="ACZ368" s="0"/>
      <c r="ADA368" s="0"/>
      <c r="ADB368" s="0"/>
      <c r="ADC368" s="0"/>
      <c r="ADD368" s="0"/>
      <c r="ADE368" s="0"/>
      <c r="ADF368" s="0"/>
      <c r="ADG368" s="0"/>
      <c r="ADH368" s="0"/>
      <c r="ADI368" s="0"/>
      <c r="ADJ368" s="0"/>
      <c r="ADK368" s="0"/>
      <c r="ADL368" s="0"/>
      <c r="ADM368" s="0"/>
      <c r="ADN368" s="0"/>
      <c r="ADO368" s="0"/>
      <c r="ADP368" s="0"/>
      <c r="ADQ368" s="0"/>
      <c r="ADR368" s="0"/>
      <c r="ADS368" s="0"/>
      <c r="ADT368" s="0"/>
      <c r="ADU368" s="0"/>
      <c r="ADV368" s="0"/>
      <c r="ADW368" s="0"/>
      <c r="ADX368" s="0"/>
      <c r="ADY368" s="0"/>
      <c r="ADZ368" s="0"/>
      <c r="AEA368" s="0"/>
      <c r="AEB368" s="0"/>
      <c r="AEC368" s="0"/>
      <c r="AED368" s="0"/>
      <c r="AEE368" s="0"/>
      <c r="AEF368" s="0"/>
      <c r="AEG368" s="0"/>
      <c r="AEH368" s="0"/>
      <c r="AEI368" s="0"/>
      <c r="AEJ368" s="0"/>
      <c r="AEK368" s="0"/>
      <c r="AEL368" s="0"/>
      <c r="AEM368" s="0"/>
      <c r="AEN368" s="0"/>
      <c r="AEO368" s="0"/>
      <c r="AEP368" s="0"/>
      <c r="AEQ368" s="0"/>
      <c r="AER368" s="0"/>
      <c r="AES368" s="0"/>
      <c r="AET368" s="0"/>
      <c r="AEU368" s="0"/>
      <c r="AEV368" s="0"/>
      <c r="AEW368" s="0"/>
      <c r="AEX368" s="0"/>
      <c r="AEY368" s="0"/>
      <c r="AEZ368" s="0"/>
      <c r="AFA368" s="0"/>
      <c r="AFB368" s="0"/>
      <c r="AFC368" s="0"/>
      <c r="AFD368" s="0"/>
      <c r="AFE368" s="0"/>
      <c r="AFF368" s="0"/>
      <c r="AFG368" s="0"/>
      <c r="AFH368" s="0"/>
      <c r="AFI368" s="0"/>
      <c r="AFJ368" s="0"/>
      <c r="AFK368" s="0"/>
      <c r="AFL368" s="0"/>
      <c r="AFM368" s="0"/>
      <c r="AFN368" s="0"/>
      <c r="AFO368" s="0"/>
      <c r="AFP368" s="0"/>
      <c r="AFQ368" s="0"/>
      <c r="AFR368" s="0"/>
      <c r="AFS368" s="0"/>
      <c r="AFT368" s="0"/>
      <c r="AFU368" s="0"/>
      <c r="AFV368" s="0"/>
      <c r="AFW368" s="0"/>
      <c r="AFX368" s="0"/>
      <c r="AFY368" s="0"/>
      <c r="AFZ368" s="0"/>
      <c r="AGA368" s="0"/>
      <c r="AGB368" s="0"/>
      <c r="AGC368" s="0"/>
      <c r="AGD368" s="0"/>
      <c r="AGE368" s="0"/>
      <c r="AGF368" s="0"/>
      <c r="AGG368" s="0"/>
      <c r="AGH368" s="0"/>
      <c r="AGI368" s="0"/>
      <c r="AGJ368" s="0"/>
      <c r="AGK368" s="0"/>
      <c r="AGL368" s="0"/>
      <c r="AGM368" s="0"/>
      <c r="AGN368" s="0"/>
      <c r="AGO368" s="0"/>
      <c r="AGP368" s="0"/>
      <c r="AGQ368" s="0"/>
      <c r="AGR368" s="0"/>
      <c r="AGS368" s="0"/>
      <c r="AGT368" s="0"/>
      <c r="AGU368" s="0"/>
      <c r="AGV368" s="0"/>
      <c r="AGW368" s="0"/>
      <c r="AGX368" s="0"/>
      <c r="AGY368" s="0"/>
      <c r="AGZ368" s="0"/>
      <c r="AHA368" s="0"/>
      <c r="AHB368" s="0"/>
      <c r="AHC368" s="0"/>
      <c r="AHD368" s="0"/>
      <c r="AHE368" s="0"/>
      <c r="AHF368" s="0"/>
      <c r="AHG368" s="0"/>
      <c r="AHH368" s="0"/>
      <c r="AHI368" s="0"/>
      <c r="AHJ368" s="0"/>
      <c r="AHK368" s="0"/>
      <c r="AHL368" s="0"/>
      <c r="AHM368" s="0"/>
      <c r="AHN368" s="0"/>
      <c r="AHO368" s="0"/>
      <c r="AHP368" s="0"/>
      <c r="AHQ368" s="0"/>
      <c r="AHR368" s="0"/>
      <c r="AHS368" s="0"/>
      <c r="AHT368" s="0"/>
      <c r="AHU368" s="0"/>
      <c r="AHV368" s="0"/>
      <c r="AHW368" s="0"/>
      <c r="AHX368" s="0"/>
      <c r="AHY368" s="0"/>
      <c r="AHZ368" s="0"/>
      <c r="AIA368" s="0"/>
      <c r="AIB368" s="0"/>
      <c r="AIC368" s="0"/>
      <c r="AID368" s="0"/>
      <c r="AIE368" s="0"/>
      <c r="AIF368" s="0"/>
      <c r="AIG368" s="0"/>
      <c r="AIH368" s="0"/>
      <c r="AII368" s="0"/>
      <c r="AIJ368" s="0"/>
      <c r="AIK368" s="0"/>
      <c r="AIL368" s="0"/>
      <c r="AIM368" s="0"/>
      <c r="AIN368" s="0"/>
      <c r="AIO368" s="0"/>
      <c r="AIP368" s="0"/>
      <c r="AIQ368" s="0"/>
      <c r="AIR368" s="0"/>
      <c r="AIS368" s="0"/>
      <c r="AIT368" s="0"/>
      <c r="AIU368" s="0"/>
      <c r="AIV368" s="0"/>
      <c r="AIW368" s="0"/>
      <c r="AIX368" s="0"/>
      <c r="AIY368" s="0"/>
      <c r="AIZ368" s="0"/>
      <c r="AJA368" s="0"/>
      <c r="AJB368" s="0"/>
      <c r="AJC368" s="0"/>
      <c r="AJD368" s="0"/>
      <c r="AJE368" s="0"/>
      <c r="AJF368" s="0"/>
      <c r="AJG368" s="0"/>
      <c r="AJH368" s="0"/>
      <c r="AJI368" s="0"/>
      <c r="AJJ368" s="0"/>
      <c r="AJK368" s="0"/>
      <c r="AJL368" s="0"/>
      <c r="AJM368" s="0"/>
      <c r="AJN368" s="0"/>
      <c r="AJO368" s="0"/>
      <c r="AJP368" s="0"/>
      <c r="AJQ368" s="0"/>
      <c r="AJR368" s="0"/>
      <c r="AJS368" s="0"/>
      <c r="AJT368" s="0"/>
      <c r="AJU368" s="0"/>
      <c r="AJV368" s="0"/>
      <c r="AJW368" s="0"/>
      <c r="AJX368" s="0"/>
      <c r="AJY368" s="0"/>
      <c r="AJZ368" s="0"/>
      <c r="AKA368" s="0"/>
      <c r="AKB368" s="0"/>
      <c r="AKC368" s="0"/>
      <c r="AKD368" s="0"/>
      <c r="AKE368" s="0"/>
      <c r="AKF368" s="0"/>
      <c r="AKG368" s="0"/>
      <c r="AKH368" s="0"/>
      <c r="AKI368" s="0"/>
      <c r="AKJ368" s="0"/>
      <c r="AKK368" s="0"/>
      <c r="AKL368" s="0"/>
      <c r="AKM368" s="0"/>
      <c r="AKN368" s="0"/>
      <c r="AKO368" s="0"/>
      <c r="AKP368" s="0"/>
      <c r="AKQ368" s="0"/>
      <c r="AKR368" s="0"/>
      <c r="AKS368" s="0"/>
      <c r="AKT368" s="0"/>
      <c r="AKU368" s="0"/>
      <c r="AKV368" s="0"/>
      <c r="AKW368" s="0"/>
      <c r="AKX368" s="0"/>
      <c r="AKY368" s="0"/>
      <c r="AKZ368" s="0"/>
      <c r="ALA368" s="0"/>
      <c r="ALB368" s="0"/>
      <c r="ALC368" s="0"/>
      <c r="ALD368" s="0"/>
      <c r="ALE368" s="0"/>
      <c r="ALF368" s="0"/>
      <c r="ALG368" s="0"/>
      <c r="ALH368" s="0"/>
      <c r="ALI368" s="0"/>
      <c r="ALJ368" s="0"/>
      <c r="ALK368" s="0"/>
      <c r="ALL368" s="0"/>
      <c r="ALM368" s="0"/>
      <c r="ALN368" s="0"/>
      <c r="ALO368" s="0"/>
      <c r="ALP368" s="0"/>
      <c r="ALQ368" s="0"/>
      <c r="ALR368" s="0"/>
      <c r="ALS368" s="0"/>
      <c r="ALT368" s="0"/>
      <c r="ALU368" s="0"/>
      <c r="ALV368" s="0"/>
      <c r="ALW368" s="0"/>
      <c r="ALX368" s="0"/>
      <c r="ALY368" s="0"/>
      <c r="ALZ368" s="0"/>
      <c r="AMA368" s="0"/>
      <c r="AMB368" s="0"/>
      <c r="AMC368" s="0"/>
      <c r="AMD368" s="0"/>
      <c r="AME368" s="0"/>
      <c r="AMF368" s="0"/>
      <c r="AMG368" s="0"/>
      <c r="AMH368" s="0"/>
      <c r="AMI368" s="0"/>
      <c r="AMJ368" s="0"/>
    </row>
    <row r="369" customFormat="false" ht="15" hidden="false" customHeight="false" outlineLevel="0" collapsed="false">
      <c r="A369" s="109" t="s">
        <v>1448</v>
      </c>
      <c r="B369" s="110" t="n">
        <v>0.99</v>
      </c>
      <c r="C369" s="110" t="n">
        <v>0.905</v>
      </c>
      <c r="D369" s="110" t="n">
        <v>0.991</v>
      </c>
      <c r="E369" s="110" t="n">
        <v>0.824</v>
      </c>
      <c r="F369" s="0"/>
      <c r="G369" s="110" t="n">
        <v>0.96</v>
      </c>
      <c r="H369" s="110" t="n">
        <v>0.996</v>
      </c>
      <c r="I369" s="110" t="n">
        <v>0.484</v>
      </c>
      <c r="J369" s="110" t="n">
        <v>0.989</v>
      </c>
      <c r="K369" s="110" t="n">
        <v>0.977</v>
      </c>
      <c r="L369" s="0"/>
      <c r="M369" s="110" t="n">
        <v>0.87</v>
      </c>
      <c r="N369" s="110" t="n">
        <v>1</v>
      </c>
      <c r="O369" s="110" t="n">
        <v>0.89</v>
      </c>
      <c r="P369" s="111" t="n">
        <v>0.909</v>
      </c>
      <c r="Q369" s="0"/>
      <c r="R369" s="0"/>
      <c r="S369" s="0"/>
      <c r="T369" s="0"/>
      <c r="U369" s="0"/>
      <c r="V369" s="0"/>
      <c r="W369" s="0"/>
      <c r="X369" s="0"/>
      <c r="Y369" s="0"/>
      <c r="Z369" s="0"/>
      <c r="AA369" s="0"/>
      <c r="AB369" s="0"/>
      <c r="AC369" s="0"/>
      <c r="AD369" s="0"/>
      <c r="AE369" s="0"/>
      <c r="AF369" s="0"/>
      <c r="AG369" s="0"/>
      <c r="AH369" s="0"/>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c r="CP369" s="0"/>
      <c r="CQ369" s="0"/>
      <c r="CR369" s="0"/>
      <c r="CS369" s="0"/>
      <c r="CT369" s="0"/>
      <c r="CU369" s="0"/>
      <c r="CV369" s="0"/>
      <c r="CW369" s="0"/>
      <c r="CX369" s="0"/>
      <c r="CY369" s="0"/>
      <c r="CZ369" s="0"/>
      <c r="DA369" s="0"/>
      <c r="DB369" s="0"/>
      <c r="DC369" s="0"/>
      <c r="DD369" s="0"/>
      <c r="DE369" s="0"/>
      <c r="DF369" s="0"/>
      <c r="DG369" s="0"/>
      <c r="DH369" s="0"/>
      <c r="DI369" s="0"/>
      <c r="DJ369" s="0"/>
      <c r="DK369" s="0"/>
      <c r="DL369" s="0"/>
      <c r="DM369" s="0"/>
      <c r="DN369" s="0"/>
      <c r="DO369" s="0"/>
      <c r="DP369" s="0"/>
      <c r="DQ369" s="0"/>
      <c r="DR369" s="0"/>
      <c r="DS369" s="0"/>
      <c r="DT369" s="0"/>
      <c r="DU369" s="0"/>
      <c r="DV369" s="0"/>
      <c r="DW369" s="0"/>
      <c r="DX369" s="0"/>
      <c r="DY369" s="0"/>
      <c r="DZ369" s="0"/>
      <c r="EA369" s="0"/>
      <c r="EB369" s="0"/>
      <c r="EC369" s="0"/>
      <c r="ED369" s="0"/>
      <c r="EE369" s="0"/>
      <c r="EF369" s="0"/>
      <c r="EG369" s="0"/>
      <c r="EH369" s="0"/>
      <c r="EI369" s="0"/>
      <c r="EJ369" s="0"/>
      <c r="EK369" s="0"/>
      <c r="EL369" s="0"/>
      <c r="EM369" s="0"/>
      <c r="EN369" s="0"/>
      <c r="EO369" s="0"/>
      <c r="EP369" s="0"/>
      <c r="EQ369" s="0"/>
      <c r="ER369" s="0"/>
      <c r="ES369" s="0"/>
      <c r="ET369" s="0"/>
      <c r="EU369" s="0"/>
      <c r="EV369" s="0"/>
      <c r="EW369" s="0"/>
      <c r="EX369" s="0"/>
      <c r="EY369" s="0"/>
      <c r="EZ369" s="0"/>
      <c r="FA369" s="0"/>
      <c r="FB369" s="0"/>
      <c r="FC369" s="0"/>
      <c r="FD369" s="0"/>
      <c r="FE369" s="0"/>
      <c r="FF369" s="0"/>
      <c r="FG369" s="0"/>
      <c r="FH369" s="0"/>
      <c r="FI369" s="0"/>
      <c r="FJ369" s="0"/>
      <c r="FK369" s="0"/>
      <c r="FL369" s="0"/>
      <c r="FM369" s="0"/>
      <c r="FN369" s="0"/>
      <c r="FO369" s="0"/>
      <c r="FP369" s="0"/>
      <c r="FQ369" s="0"/>
      <c r="FR369" s="0"/>
      <c r="FS369" s="0"/>
      <c r="FT369" s="0"/>
      <c r="FU369" s="0"/>
      <c r="FV369" s="0"/>
      <c r="FW369" s="0"/>
      <c r="FX369" s="0"/>
      <c r="FY369" s="0"/>
      <c r="FZ369" s="0"/>
      <c r="GA369" s="0"/>
      <c r="GB369" s="0"/>
      <c r="GC369" s="0"/>
      <c r="GD369" s="0"/>
      <c r="GE369" s="0"/>
      <c r="GF369" s="0"/>
      <c r="GG369" s="0"/>
      <c r="GH369" s="0"/>
      <c r="GI369" s="0"/>
      <c r="GJ369" s="0"/>
      <c r="GK369" s="0"/>
      <c r="GL369" s="0"/>
      <c r="GM369" s="0"/>
      <c r="GN369" s="0"/>
      <c r="GO369" s="0"/>
      <c r="GP369" s="0"/>
      <c r="GQ369" s="0"/>
      <c r="GR369" s="0"/>
      <c r="GS369" s="0"/>
      <c r="GT369" s="0"/>
      <c r="GU369" s="0"/>
      <c r="GV369" s="0"/>
      <c r="GW369" s="0"/>
      <c r="GX369" s="0"/>
      <c r="GY369" s="0"/>
      <c r="GZ369" s="0"/>
      <c r="HA369" s="0"/>
      <c r="HB369" s="0"/>
      <c r="HC369" s="0"/>
      <c r="HD369" s="0"/>
      <c r="HE369" s="0"/>
      <c r="HF369" s="0"/>
      <c r="HG369" s="0"/>
      <c r="HH369" s="0"/>
      <c r="HI369" s="0"/>
      <c r="HJ369" s="0"/>
      <c r="HK369" s="0"/>
      <c r="HL369" s="0"/>
      <c r="HM369" s="0"/>
      <c r="HN369" s="0"/>
      <c r="HO369" s="0"/>
      <c r="HP369" s="0"/>
      <c r="HQ369" s="0"/>
      <c r="HR369" s="0"/>
      <c r="HS369" s="0"/>
      <c r="HT369" s="0"/>
      <c r="HU369" s="0"/>
      <c r="HV369" s="0"/>
      <c r="HW369" s="0"/>
      <c r="HX369" s="0"/>
      <c r="HY369" s="0"/>
      <c r="HZ369" s="0"/>
      <c r="IA369" s="0"/>
      <c r="IB369" s="0"/>
      <c r="IC369" s="0"/>
      <c r="ID369" s="0"/>
      <c r="IE369" s="0"/>
      <c r="IF369" s="0"/>
      <c r="IG369" s="0"/>
      <c r="IH369" s="0"/>
      <c r="II369" s="0"/>
      <c r="IJ369" s="0"/>
      <c r="IK369" s="0"/>
      <c r="IL369" s="0"/>
      <c r="IM369" s="0"/>
      <c r="IN369" s="0"/>
      <c r="IO369" s="0"/>
      <c r="IP369" s="0"/>
      <c r="IQ369" s="0"/>
      <c r="IR369" s="0"/>
      <c r="IS369" s="0"/>
      <c r="IT369" s="0"/>
      <c r="IU369" s="0"/>
      <c r="IV369" s="0"/>
      <c r="IW369" s="0"/>
      <c r="IX369" s="0"/>
      <c r="IY369" s="0"/>
      <c r="IZ369" s="0"/>
      <c r="JA369" s="0"/>
      <c r="JB369" s="0"/>
      <c r="JC369" s="0"/>
      <c r="JD369" s="0"/>
      <c r="JE369" s="0"/>
      <c r="JF369" s="0"/>
      <c r="JG369" s="0"/>
      <c r="JH369" s="0"/>
      <c r="JI369" s="0"/>
      <c r="JJ369" s="0"/>
      <c r="JK369" s="0"/>
      <c r="JL369" s="0"/>
      <c r="JM369" s="0"/>
      <c r="JN369" s="0"/>
      <c r="JO369" s="0"/>
      <c r="JP369" s="0"/>
      <c r="JQ369" s="0"/>
      <c r="JR369" s="0"/>
      <c r="JS369" s="0"/>
      <c r="JT369" s="0"/>
      <c r="JU369" s="0"/>
      <c r="JV369" s="0"/>
      <c r="JW369" s="0"/>
      <c r="JX369" s="0"/>
      <c r="JY369" s="0"/>
      <c r="JZ369" s="0"/>
      <c r="KA369" s="0"/>
      <c r="KB369" s="0"/>
      <c r="KC369" s="0"/>
      <c r="KD369" s="0"/>
      <c r="KE369" s="0"/>
      <c r="KF369" s="0"/>
      <c r="KG369" s="0"/>
      <c r="KH369" s="0"/>
      <c r="KI369" s="0"/>
      <c r="KJ369" s="0"/>
      <c r="KK369" s="0"/>
      <c r="KL369" s="0"/>
      <c r="KM369" s="0"/>
      <c r="KN369" s="0"/>
      <c r="KO369" s="0"/>
      <c r="KP369" s="0"/>
      <c r="KQ369" s="0"/>
      <c r="KR369" s="0"/>
      <c r="KS369" s="0"/>
      <c r="KT369" s="0"/>
      <c r="KU369" s="0"/>
      <c r="KV369" s="0"/>
      <c r="KW369" s="0"/>
      <c r="KX369" s="0"/>
      <c r="KY369" s="0"/>
      <c r="KZ369" s="0"/>
      <c r="LA369" s="0"/>
      <c r="LB369" s="0"/>
      <c r="LC369" s="0"/>
      <c r="LD369" s="0"/>
      <c r="LE369" s="0"/>
      <c r="LF369" s="0"/>
      <c r="LG369" s="0"/>
      <c r="LH369" s="0"/>
      <c r="LI369" s="0"/>
      <c r="LJ369" s="0"/>
      <c r="LK369" s="0"/>
      <c r="LL369" s="0"/>
      <c r="LM369" s="0"/>
      <c r="LN369" s="0"/>
      <c r="LO369" s="0"/>
      <c r="LP369" s="0"/>
      <c r="LQ369" s="0"/>
      <c r="LR369" s="0"/>
      <c r="LS369" s="0"/>
      <c r="LT369" s="0"/>
      <c r="LU369" s="0"/>
      <c r="LV369" s="0"/>
      <c r="LW369" s="0"/>
      <c r="LX369" s="0"/>
      <c r="LY369" s="0"/>
      <c r="LZ369" s="0"/>
      <c r="MA369" s="0"/>
      <c r="MB369" s="0"/>
      <c r="MC369" s="0"/>
      <c r="MD369" s="0"/>
      <c r="ME369" s="0"/>
      <c r="MF369" s="0"/>
      <c r="MG369" s="0"/>
      <c r="MH369" s="0"/>
      <c r="MI369" s="0"/>
      <c r="MJ369" s="0"/>
      <c r="MK369" s="0"/>
      <c r="ML369" s="0"/>
      <c r="MM369" s="0"/>
      <c r="MN369" s="0"/>
      <c r="MO369" s="0"/>
      <c r="MP369" s="0"/>
      <c r="MQ369" s="0"/>
      <c r="MR369" s="0"/>
      <c r="MS369" s="0"/>
      <c r="MT369" s="0"/>
      <c r="MU369" s="0"/>
      <c r="MV369" s="0"/>
      <c r="MW369" s="0"/>
      <c r="MX369" s="0"/>
      <c r="MY369" s="0"/>
      <c r="MZ369" s="0"/>
      <c r="NA369" s="0"/>
      <c r="NB369" s="0"/>
      <c r="NC369" s="0"/>
      <c r="ND369" s="0"/>
      <c r="NE369" s="0"/>
      <c r="NF369" s="0"/>
      <c r="NG369" s="0"/>
      <c r="NH369" s="0"/>
      <c r="NI369" s="0"/>
      <c r="NJ369" s="0"/>
      <c r="NK369" s="0"/>
      <c r="NL369" s="0"/>
      <c r="NM369" s="0"/>
      <c r="NN369" s="0"/>
      <c r="NO369" s="0"/>
      <c r="NP369" s="0"/>
      <c r="NQ369" s="0"/>
      <c r="NR369" s="0"/>
      <c r="NS369" s="0"/>
      <c r="NT369" s="0"/>
      <c r="NU369" s="0"/>
      <c r="NV369" s="0"/>
      <c r="NW369" s="0"/>
      <c r="NX369" s="0"/>
      <c r="NY369" s="0"/>
      <c r="NZ369" s="0"/>
      <c r="OA369" s="0"/>
      <c r="OB369" s="0"/>
      <c r="OC369" s="0"/>
      <c r="OD369" s="0"/>
      <c r="OE369" s="0"/>
      <c r="OF369" s="0"/>
      <c r="OG369" s="0"/>
      <c r="OH369" s="0"/>
      <c r="OI369" s="0"/>
      <c r="OJ369" s="0"/>
      <c r="OK369" s="0"/>
      <c r="OL369" s="0"/>
      <c r="OM369" s="0"/>
      <c r="ON369" s="0"/>
      <c r="OO369" s="0"/>
      <c r="OP369" s="0"/>
      <c r="OQ369" s="0"/>
      <c r="OR369" s="0"/>
      <c r="OS369" s="0"/>
      <c r="OT369" s="0"/>
      <c r="OU369" s="0"/>
      <c r="OV369" s="0"/>
      <c r="OW369" s="0"/>
      <c r="OX369" s="0"/>
      <c r="OY369" s="0"/>
      <c r="OZ369" s="0"/>
      <c r="PA369" s="0"/>
      <c r="PB369" s="0"/>
      <c r="PC369" s="0"/>
      <c r="PD369" s="0"/>
      <c r="PE369" s="0"/>
      <c r="PF369" s="0"/>
      <c r="PG369" s="0"/>
      <c r="PH369" s="0"/>
      <c r="PI369" s="0"/>
      <c r="PJ369" s="0"/>
      <c r="PK369" s="0"/>
      <c r="PL369" s="0"/>
      <c r="PM369" s="0"/>
      <c r="PN369" s="0"/>
      <c r="PO369" s="0"/>
      <c r="PP369" s="0"/>
      <c r="PQ369" s="0"/>
      <c r="PR369" s="0"/>
      <c r="PS369" s="0"/>
      <c r="PT369" s="0"/>
      <c r="PU369" s="0"/>
      <c r="PV369" s="0"/>
      <c r="PW369" s="0"/>
      <c r="PX369" s="0"/>
      <c r="PY369" s="0"/>
      <c r="PZ369" s="0"/>
      <c r="QA369" s="0"/>
      <c r="QB369" s="0"/>
      <c r="QC369" s="0"/>
      <c r="QD369" s="0"/>
      <c r="QE369" s="0"/>
      <c r="QF369" s="0"/>
      <c r="QG369" s="0"/>
      <c r="QH369" s="0"/>
      <c r="QI369" s="0"/>
      <c r="QJ369" s="0"/>
      <c r="QK369" s="0"/>
      <c r="QL369" s="0"/>
      <c r="QM369" s="0"/>
      <c r="QN369" s="0"/>
      <c r="QO369" s="0"/>
      <c r="QP369" s="0"/>
      <c r="QQ369" s="0"/>
      <c r="QR369" s="0"/>
      <c r="QS369" s="0"/>
      <c r="QT369" s="0"/>
      <c r="QU369" s="0"/>
      <c r="QV369" s="0"/>
      <c r="QW369" s="0"/>
      <c r="QX369" s="0"/>
      <c r="QY369" s="0"/>
      <c r="QZ369" s="0"/>
      <c r="RA369" s="0"/>
      <c r="RB369" s="0"/>
      <c r="RC369" s="0"/>
      <c r="RD369" s="0"/>
      <c r="RE369" s="0"/>
      <c r="RF369" s="0"/>
      <c r="RG369" s="0"/>
      <c r="RH369" s="0"/>
      <c r="RI369" s="0"/>
      <c r="RJ369" s="0"/>
      <c r="RK369" s="0"/>
      <c r="RL369" s="0"/>
      <c r="RM369" s="0"/>
      <c r="RN369" s="0"/>
      <c r="RO369" s="0"/>
      <c r="RP369" s="0"/>
      <c r="RQ369" s="0"/>
      <c r="RR369" s="0"/>
      <c r="RS369" s="0"/>
      <c r="RT369" s="0"/>
      <c r="RU369" s="0"/>
      <c r="RV369" s="0"/>
      <c r="RW369" s="0"/>
      <c r="RX369" s="0"/>
      <c r="RY369" s="0"/>
      <c r="RZ369" s="0"/>
      <c r="SA369" s="0"/>
      <c r="SB369" s="0"/>
      <c r="SC369" s="0"/>
      <c r="SD369" s="0"/>
      <c r="SE369" s="0"/>
      <c r="SF369" s="0"/>
      <c r="SG369" s="0"/>
      <c r="SH369" s="0"/>
      <c r="SI369" s="0"/>
      <c r="SJ369" s="0"/>
      <c r="SK369" s="0"/>
      <c r="SL369" s="0"/>
      <c r="SM369" s="0"/>
      <c r="SN369" s="0"/>
      <c r="SO369" s="0"/>
      <c r="SP369" s="0"/>
      <c r="SQ369" s="0"/>
      <c r="SR369" s="0"/>
      <c r="SS369" s="0"/>
      <c r="ST369" s="0"/>
      <c r="SU369" s="0"/>
      <c r="SV369" s="0"/>
      <c r="SW369" s="0"/>
      <c r="SX369" s="0"/>
      <c r="SY369" s="0"/>
      <c r="SZ369" s="0"/>
      <c r="TA369" s="0"/>
      <c r="TB369" s="0"/>
      <c r="TC369" s="0"/>
      <c r="TD369" s="0"/>
      <c r="TE369" s="0"/>
      <c r="TF369" s="0"/>
      <c r="TG369" s="0"/>
      <c r="TH369" s="0"/>
      <c r="TI369" s="0"/>
      <c r="TJ369" s="0"/>
      <c r="TK369" s="0"/>
      <c r="TL369" s="0"/>
      <c r="TM369" s="0"/>
      <c r="TN369" s="0"/>
      <c r="TO369" s="0"/>
      <c r="TP369" s="0"/>
      <c r="TQ369" s="0"/>
      <c r="TR369" s="0"/>
      <c r="TS369" s="0"/>
      <c r="TT369" s="0"/>
      <c r="TU369" s="0"/>
      <c r="TV369" s="0"/>
      <c r="TW369" s="0"/>
      <c r="TX369" s="0"/>
      <c r="TY369" s="0"/>
      <c r="TZ369" s="0"/>
      <c r="UA369" s="0"/>
      <c r="UB369" s="0"/>
      <c r="UC369" s="0"/>
      <c r="UD369" s="0"/>
      <c r="UE369" s="0"/>
      <c r="UF369" s="0"/>
      <c r="UG369" s="0"/>
      <c r="UH369" s="0"/>
      <c r="UI369" s="0"/>
      <c r="UJ369" s="0"/>
      <c r="UK369" s="0"/>
      <c r="UL369" s="0"/>
      <c r="UM369" s="0"/>
      <c r="UN369" s="0"/>
      <c r="UO369" s="0"/>
      <c r="UP369" s="0"/>
      <c r="UQ369" s="0"/>
      <c r="UR369" s="0"/>
      <c r="US369" s="0"/>
      <c r="UT369" s="0"/>
      <c r="UU369" s="0"/>
      <c r="UV369" s="0"/>
      <c r="UW369" s="0"/>
      <c r="UX369" s="0"/>
      <c r="UY369" s="0"/>
      <c r="UZ369" s="0"/>
      <c r="VA369" s="0"/>
      <c r="VB369" s="0"/>
      <c r="VC369" s="0"/>
      <c r="VD369" s="0"/>
      <c r="VE369" s="0"/>
      <c r="VF369" s="0"/>
      <c r="VG369" s="0"/>
      <c r="VH369" s="0"/>
      <c r="VI369" s="0"/>
      <c r="VJ369" s="0"/>
      <c r="VK369" s="0"/>
      <c r="VL369" s="0"/>
      <c r="VM369" s="0"/>
      <c r="VN369" s="0"/>
      <c r="VO369" s="0"/>
      <c r="VP369" s="0"/>
      <c r="VQ369" s="0"/>
      <c r="VR369" s="0"/>
      <c r="VS369" s="0"/>
      <c r="VT369" s="0"/>
      <c r="VU369" s="0"/>
      <c r="VV369" s="0"/>
      <c r="VW369" s="0"/>
      <c r="VX369" s="0"/>
      <c r="VY369" s="0"/>
      <c r="VZ369" s="0"/>
      <c r="WA369" s="0"/>
      <c r="WB369" s="0"/>
      <c r="WC369" s="0"/>
      <c r="WD369" s="0"/>
      <c r="WE369" s="0"/>
      <c r="WF369" s="0"/>
      <c r="WG369" s="0"/>
      <c r="WH369" s="0"/>
      <c r="WI369" s="0"/>
      <c r="WJ369" s="0"/>
      <c r="WK369" s="0"/>
      <c r="WL369" s="0"/>
      <c r="WM369" s="0"/>
      <c r="WN369" s="0"/>
      <c r="WO369" s="0"/>
      <c r="WP369" s="0"/>
      <c r="WQ369" s="0"/>
      <c r="WR369" s="0"/>
      <c r="WS369" s="0"/>
      <c r="WT369" s="0"/>
      <c r="WU369" s="0"/>
      <c r="WV369" s="0"/>
      <c r="WW369" s="0"/>
      <c r="WX369" s="0"/>
      <c r="WY369" s="0"/>
      <c r="WZ369" s="0"/>
      <c r="XA369" s="0"/>
      <c r="XB369" s="0"/>
      <c r="XC369" s="0"/>
      <c r="XD369" s="0"/>
      <c r="XE369" s="0"/>
      <c r="XF369" s="0"/>
      <c r="XG369" s="0"/>
      <c r="XH369" s="0"/>
      <c r="XI369" s="0"/>
      <c r="XJ369" s="0"/>
      <c r="XK369" s="0"/>
      <c r="XL369" s="0"/>
      <c r="XM369" s="0"/>
      <c r="XN369" s="0"/>
      <c r="XO369" s="0"/>
      <c r="XP369" s="0"/>
      <c r="XQ369" s="0"/>
      <c r="XR369" s="0"/>
      <c r="XS369" s="0"/>
      <c r="XT369" s="0"/>
      <c r="XU369" s="0"/>
      <c r="XV369" s="0"/>
      <c r="XW369" s="0"/>
      <c r="XX369" s="0"/>
      <c r="XY369" s="0"/>
      <c r="XZ369" s="0"/>
      <c r="YA369" s="0"/>
      <c r="YB369" s="0"/>
      <c r="YC369" s="0"/>
      <c r="YD369" s="0"/>
      <c r="YE369" s="0"/>
      <c r="YF369" s="0"/>
      <c r="YG369" s="0"/>
      <c r="YH369" s="0"/>
      <c r="YI369" s="0"/>
      <c r="YJ369" s="0"/>
      <c r="YK369" s="0"/>
      <c r="YL369" s="0"/>
      <c r="YM369" s="0"/>
      <c r="YN369" s="0"/>
      <c r="YO369" s="0"/>
      <c r="YP369" s="0"/>
      <c r="YQ369" s="0"/>
      <c r="YR369" s="0"/>
      <c r="YS369" s="0"/>
      <c r="YT369" s="0"/>
      <c r="YU369" s="0"/>
      <c r="YV369" s="0"/>
      <c r="YW369" s="0"/>
      <c r="YX369" s="0"/>
      <c r="YY369" s="0"/>
      <c r="YZ369" s="0"/>
      <c r="ZA369" s="0"/>
      <c r="ZB369" s="0"/>
      <c r="ZC369" s="0"/>
      <c r="ZD369" s="0"/>
      <c r="ZE369" s="0"/>
      <c r="ZF369" s="0"/>
      <c r="ZG369" s="0"/>
      <c r="ZH369" s="0"/>
      <c r="ZI369" s="0"/>
      <c r="ZJ369" s="0"/>
      <c r="ZK369" s="0"/>
      <c r="ZL369" s="0"/>
      <c r="ZM369" s="0"/>
      <c r="ZN369" s="0"/>
      <c r="ZO369" s="0"/>
      <c r="ZP369" s="0"/>
      <c r="ZQ369" s="0"/>
      <c r="ZR369" s="0"/>
      <c r="ZS369" s="0"/>
      <c r="ZT369" s="0"/>
      <c r="ZU369" s="0"/>
      <c r="ZV369" s="0"/>
      <c r="ZW369" s="0"/>
      <c r="ZX369" s="0"/>
      <c r="ZY369" s="0"/>
      <c r="ZZ369" s="0"/>
      <c r="AAA369" s="0"/>
      <c r="AAB369" s="0"/>
      <c r="AAC369" s="0"/>
      <c r="AAD369" s="0"/>
      <c r="AAE369" s="0"/>
      <c r="AAF369" s="0"/>
      <c r="AAG369" s="0"/>
      <c r="AAH369" s="0"/>
      <c r="AAI369" s="0"/>
      <c r="AAJ369" s="0"/>
      <c r="AAK369" s="0"/>
      <c r="AAL369" s="0"/>
      <c r="AAM369" s="0"/>
      <c r="AAN369" s="0"/>
      <c r="AAO369" s="0"/>
      <c r="AAP369" s="0"/>
      <c r="AAQ369" s="0"/>
      <c r="AAR369" s="0"/>
      <c r="AAS369" s="0"/>
      <c r="AAT369" s="0"/>
      <c r="AAU369" s="0"/>
      <c r="AAV369" s="0"/>
      <c r="AAW369" s="0"/>
      <c r="AAX369" s="0"/>
      <c r="AAY369" s="0"/>
      <c r="AAZ369" s="0"/>
      <c r="ABA369" s="0"/>
      <c r="ABB369" s="0"/>
      <c r="ABC369" s="0"/>
      <c r="ABD369" s="0"/>
      <c r="ABE369" s="0"/>
      <c r="ABF369" s="0"/>
      <c r="ABG369" s="0"/>
      <c r="ABH369" s="0"/>
      <c r="ABI369" s="0"/>
      <c r="ABJ369" s="0"/>
      <c r="ABK369" s="0"/>
      <c r="ABL369" s="0"/>
      <c r="ABM369" s="0"/>
      <c r="ABN369" s="0"/>
      <c r="ABO369" s="0"/>
      <c r="ABP369" s="0"/>
      <c r="ABQ369" s="0"/>
      <c r="ABR369" s="0"/>
      <c r="ABS369" s="0"/>
      <c r="ABT369" s="0"/>
      <c r="ABU369" s="0"/>
      <c r="ABV369" s="0"/>
      <c r="ABW369" s="0"/>
      <c r="ABX369" s="0"/>
      <c r="ABY369" s="0"/>
      <c r="ABZ369" s="0"/>
      <c r="ACA369" s="0"/>
      <c r="ACB369" s="0"/>
      <c r="ACC369" s="0"/>
      <c r="ACD369" s="0"/>
      <c r="ACE369" s="0"/>
      <c r="ACF369" s="0"/>
      <c r="ACG369" s="0"/>
      <c r="ACH369" s="0"/>
      <c r="ACI369" s="0"/>
      <c r="ACJ369" s="0"/>
      <c r="ACK369" s="0"/>
      <c r="ACL369" s="0"/>
      <c r="ACM369" s="0"/>
      <c r="ACN369" s="0"/>
      <c r="ACO369" s="0"/>
      <c r="ACP369" s="0"/>
      <c r="ACQ369" s="0"/>
      <c r="ACR369" s="0"/>
      <c r="ACS369" s="0"/>
      <c r="ACT369" s="0"/>
      <c r="ACU369" s="0"/>
      <c r="ACV369" s="0"/>
      <c r="ACW369" s="0"/>
      <c r="ACX369" s="0"/>
      <c r="ACY369" s="0"/>
      <c r="ACZ369" s="0"/>
      <c r="ADA369" s="0"/>
      <c r="ADB369" s="0"/>
      <c r="ADC369" s="0"/>
      <c r="ADD369" s="0"/>
      <c r="ADE369" s="0"/>
      <c r="ADF369" s="0"/>
      <c r="ADG369" s="0"/>
      <c r="ADH369" s="0"/>
      <c r="ADI369" s="0"/>
      <c r="ADJ369" s="0"/>
      <c r="ADK369" s="0"/>
      <c r="ADL369" s="0"/>
      <c r="ADM369" s="0"/>
      <c r="ADN369" s="0"/>
      <c r="ADO369" s="0"/>
      <c r="ADP369" s="0"/>
      <c r="ADQ369" s="0"/>
      <c r="ADR369" s="0"/>
      <c r="ADS369" s="0"/>
      <c r="ADT369" s="0"/>
      <c r="ADU369" s="0"/>
      <c r="ADV369" s="0"/>
      <c r="ADW369" s="0"/>
      <c r="ADX369" s="0"/>
      <c r="ADY369" s="0"/>
      <c r="ADZ369" s="0"/>
      <c r="AEA369" s="0"/>
      <c r="AEB369" s="0"/>
      <c r="AEC369" s="0"/>
      <c r="AED369" s="0"/>
      <c r="AEE369" s="0"/>
      <c r="AEF369" s="0"/>
      <c r="AEG369" s="0"/>
      <c r="AEH369" s="0"/>
      <c r="AEI369" s="0"/>
      <c r="AEJ369" s="0"/>
      <c r="AEK369" s="0"/>
      <c r="AEL369" s="0"/>
      <c r="AEM369" s="0"/>
      <c r="AEN369" s="0"/>
      <c r="AEO369" s="0"/>
      <c r="AEP369" s="0"/>
      <c r="AEQ369" s="0"/>
      <c r="AER369" s="0"/>
      <c r="AES369" s="0"/>
      <c r="AET369" s="0"/>
      <c r="AEU369" s="0"/>
      <c r="AEV369" s="0"/>
      <c r="AEW369" s="0"/>
      <c r="AEX369" s="0"/>
      <c r="AEY369" s="0"/>
      <c r="AEZ369" s="0"/>
      <c r="AFA369" s="0"/>
      <c r="AFB369" s="0"/>
      <c r="AFC369" s="0"/>
      <c r="AFD369" s="0"/>
      <c r="AFE369" s="0"/>
      <c r="AFF369" s="0"/>
      <c r="AFG369" s="0"/>
      <c r="AFH369" s="0"/>
      <c r="AFI369" s="0"/>
      <c r="AFJ369" s="0"/>
      <c r="AFK369" s="0"/>
      <c r="AFL369" s="0"/>
      <c r="AFM369" s="0"/>
      <c r="AFN369" s="0"/>
      <c r="AFO369" s="0"/>
      <c r="AFP369" s="0"/>
      <c r="AFQ369" s="0"/>
      <c r="AFR369" s="0"/>
      <c r="AFS369" s="0"/>
      <c r="AFT369" s="0"/>
      <c r="AFU369" s="0"/>
      <c r="AFV369" s="0"/>
      <c r="AFW369" s="0"/>
      <c r="AFX369" s="0"/>
      <c r="AFY369" s="0"/>
      <c r="AFZ369" s="0"/>
      <c r="AGA369" s="0"/>
      <c r="AGB369" s="0"/>
      <c r="AGC369" s="0"/>
      <c r="AGD369" s="0"/>
      <c r="AGE369" s="0"/>
      <c r="AGF369" s="0"/>
      <c r="AGG369" s="0"/>
      <c r="AGH369" s="0"/>
      <c r="AGI369" s="0"/>
      <c r="AGJ369" s="0"/>
      <c r="AGK369" s="0"/>
      <c r="AGL369" s="0"/>
      <c r="AGM369" s="0"/>
      <c r="AGN369" s="0"/>
      <c r="AGO369" s="0"/>
      <c r="AGP369" s="0"/>
      <c r="AGQ369" s="0"/>
      <c r="AGR369" s="0"/>
      <c r="AGS369" s="0"/>
      <c r="AGT369" s="0"/>
      <c r="AGU369" s="0"/>
      <c r="AGV369" s="0"/>
      <c r="AGW369" s="0"/>
      <c r="AGX369" s="0"/>
      <c r="AGY369" s="0"/>
      <c r="AGZ369" s="0"/>
      <c r="AHA369" s="0"/>
      <c r="AHB369" s="0"/>
      <c r="AHC369" s="0"/>
      <c r="AHD369" s="0"/>
      <c r="AHE369" s="0"/>
      <c r="AHF369" s="0"/>
      <c r="AHG369" s="0"/>
      <c r="AHH369" s="0"/>
      <c r="AHI369" s="0"/>
      <c r="AHJ369" s="0"/>
      <c r="AHK369" s="0"/>
      <c r="AHL369" s="0"/>
      <c r="AHM369" s="0"/>
      <c r="AHN369" s="0"/>
      <c r="AHO369" s="0"/>
      <c r="AHP369" s="0"/>
      <c r="AHQ369" s="0"/>
      <c r="AHR369" s="0"/>
      <c r="AHS369" s="0"/>
      <c r="AHT369" s="0"/>
      <c r="AHU369" s="0"/>
      <c r="AHV369" s="0"/>
      <c r="AHW369" s="0"/>
      <c r="AHX369" s="0"/>
      <c r="AHY369" s="0"/>
      <c r="AHZ369" s="0"/>
      <c r="AIA369" s="0"/>
      <c r="AIB369" s="0"/>
      <c r="AIC369" s="0"/>
      <c r="AID369" s="0"/>
      <c r="AIE369" s="0"/>
      <c r="AIF369" s="0"/>
      <c r="AIG369" s="0"/>
      <c r="AIH369" s="0"/>
      <c r="AII369" s="0"/>
      <c r="AIJ369" s="0"/>
      <c r="AIK369" s="0"/>
      <c r="AIL369" s="0"/>
      <c r="AIM369" s="0"/>
      <c r="AIN369" s="0"/>
      <c r="AIO369" s="0"/>
      <c r="AIP369" s="0"/>
      <c r="AIQ369" s="0"/>
      <c r="AIR369" s="0"/>
      <c r="AIS369" s="0"/>
      <c r="AIT369" s="0"/>
      <c r="AIU369" s="0"/>
      <c r="AIV369" s="0"/>
      <c r="AIW369" s="0"/>
      <c r="AIX369" s="0"/>
      <c r="AIY369" s="0"/>
      <c r="AIZ369" s="0"/>
      <c r="AJA369" s="0"/>
      <c r="AJB369" s="0"/>
      <c r="AJC369" s="0"/>
      <c r="AJD369" s="0"/>
      <c r="AJE369" s="0"/>
      <c r="AJF369" s="0"/>
      <c r="AJG369" s="0"/>
      <c r="AJH369" s="0"/>
      <c r="AJI369" s="0"/>
      <c r="AJJ369" s="0"/>
      <c r="AJK369" s="0"/>
      <c r="AJL369" s="0"/>
      <c r="AJM369" s="0"/>
      <c r="AJN369" s="0"/>
      <c r="AJO369" s="0"/>
      <c r="AJP369" s="0"/>
      <c r="AJQ369" s="0"/>
      <c r="AJR369" s="0"/>
      <c r="AJS369" s="0"/>
      <c r="AJT369" s="0"/>
      <c r="AJU369" s="0"/>
      <c r="AJV369" s="0"/>
      <c r="AJW369" s="0"/>
      <c r="AJX369" s="0"/>
      <c r="AJY369" s="0"/>
      <c r="AJZ369" s="0"/>
      <c r="AKA369" s="0"/>
      <c r="AKB369" s="0"/>
      <c r="AKC369" s="0"/>
      <c r="AKD369" s="0"/>
      <c r="AKE369" s="0"/>
      <c r="AKF369" s="0"/>
      <c r="AKG369" s="0"/>
      <c r="AKH369" s="0"/>
      <c r="AKI369" s="0"/>
      <c r="AKJ369" s="0"/>
      <c r="AKK369" s="0"/>
      <c r="AKL369" s="0"/>
      <c r="AKM369" s="0"/>
      <c r="AKN369" s="0"/>
      <c r="AKO369" s="0"/>
      <c r="AKP369" s="0"/>
      <c r="AKQ369" s="0"/>
      <c r="AKR369" s="0"/>
      <c r="AKS369" s="0"/>
      <c r="AKT369" s="0"/>
      <c r="AKU369" s="0"/>
      <c r="AKV369" s="0"/>
      <c r="AKW369" s="0"/>
      <c r="AKX369" s="0"/>
      <c r="AKY369" s="0"/>
      <c r="AKZ369" s="0"/>
      <c r="ALA369" s="0"/>
      <c r="ALB369" s="0"/>
      <c r="ALC369" s="0"/>
      <c r="ALD369" s="0"/>
      <c r="ALE369" s="0"/>
      <c r="ALF369" s="0"/>
      <c r="ALG369" s="0"/>
      <c r="ALH369" s="0"/>
      <c r="ALI369" s="0"/>
      <c r="ALJ369" s="0"/>
      <c r="ALK369" s="0"/>
      <c r="ALL369" s="0"/>
      <c r="ALM369" s="0"/>
      <c r="ALN369" s="0"/>
      <c r="ALO369" s="0"/>
      <c r="ALP369" s="0"/>
      <c r="ALQ369" s="0"/>
      <c r="ALR369" s="0"/>
      <c r="ALS369" s="0"/>
      <c r="ALT369" s="0"/>
      <c r="ALU369" s="0"/>
      <c r="ALV369" s="0"/>
      <c r="ALW369" s="0"/>
      <c r="ALX369" s="0"/>
      <c r="ALY369" s="0"/>
      <c r="ALZ369" s="0"/>
      <c r="AMA369" s="0"/>
      <c r="AMB369" s="0"/>
      <c r="AMC369" s="0"/>
      <c r="AMD369" s="0"/>
      <c r="AME369" s="0"/>
      <c r="AMF369" s="0"/>
      <c r="AMG369" s="0"/>
      <c r="AMH369" s="0"/>
      <c r="AMI369" s="0"/>
      <c r="AMJ369" s="0"/>
    </row>
    <row r="370" customFormat="false" ht="15" hidden="false" customHeight="false" outlineLevel="0" collapsed="false">
      <c r="A370" s="109" t="s">
        <v>1449</v>
      </c>
      <c r="B370" s="110" t="n">
        <v>0.96</v>
      </c>
      <c r="C370" s="110" t="n">
        <v>0.785</v>
      </c>
      <c r="D370" s="110" t="n">
        <v>0.966</v>
      </c>
      <c r="E370" s="110" t="n">
        <v>0.715</v>
      </c>
      <c r="F370" s="0"/>
      <c r="G370" s="110" t="n">
        <v>0.879</v>
      </c>
      <c r="H370" s="110" t="n">
        <v>0.958</v>
      </c>
      <c r="I370" s="110" t="n">
        <v>0.465</v>
      </c>
      <c r="J370" s="110" t="n">
        <v>0.963</v>
      </c>
      <c r="K370" s="110" t="n">
        <v>0.954</v>
      </c>
      <c r="L370" s="110" t="n">
        <v>0.983</v>
      </c>
      <c r="M370" s="110" t="n">
        <v>0.804</v>
      </c>
      <c r="N370" s="110" t="n">
        <v>0.99</v>
      </c>
      <c r="O370" s="110" t="n">
        <v>0.86</v>
      </c>
      <c r="P370" s="111" t="n">
        <v>0.835</v>
      </c>
      <c r="Q370" s="0"/>
      <c r="R370" s="0"/>
      <c r="S370" s="0"/>
      <c r="T370" s="0"/>
      <c r="U370" s="0"/>
      <c r="V370" s="0"/>
      <c r="W370" s="0"/>
      <c r="X370" s="0"/>
      <c r="Y370" s="0"/>
      <c r="Z370" s="0"/>
      <c r="AA370" s="0"/>
      <c r="AB370" s="0"/>
      <c r="AC370" s="0"/>
      <c r="AD370" s="0"/>
      <c r="AE370" s="0"/>
      <c r="AF370" s="0"/>
      <c r="AG370" s="0"/>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c r="BL370" s="0"/>
      <c r="BM370" s="0"/>
      <c r="BN370" s="0"/>
      <c r="BO370" s="0"/>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c r="CP370" s="0"/>
      <c r="CQ370" s="0"/>
      <c r="CR370" s="0"/>
      <c r="CS370" s="0"/>
      <c r="CT370" s="0"/>
      <c r="CU370" s="0"/>
      <c r="CV370" s="0"/>
      <c r="CW370" s="0"/>
      <c r="CX370" s="0"/>
      <c r="CY370" s="0"/>
      <c r="CZ370" s="0"/>
      <c r="DA370" s="0"/>
      <c r="DB370" s="0"/>
      <c r="DC370" s="0"/>
      <c r="DD370" s="0"/>
      <c r="DE370" s="0"/>
      <c r="DF370" s="0"/>
      <c r="DG370" s="0"/>
      <c r="DH370" s="0"/>
      <c r="DI370" s="0"/>
      <c r="DJ370" s="0"/>
      <c r="DK370" s="0"/>
      <c r="DL370" s="0"/>
      <c r="DM370" s="0"/>
      <c r="DN370" s="0"/>
      <c r="DO370" s="0"/>
      <c r="DP370" s="0"/>
      <c r="DQ370" s="0"/>
      <c r="DR370" s="0"/>
      <c r="DS370" s="0"/>
      <c r="DT370" s="0"/>
      <c r="DU370" s="0"/>
      <c r="DV370" s="0"/>
      <c r="DW370" s="0"/>
      <c r="DX370" s="0"/>
      <c r="DY370" s="0"/>
      <c r="DZ370" s="0"/>
      <c r="EA370" s="0"/>
      <c r="EB370" s="0"/>
      <c r="EC370" s="0"/>
      <c r="ED370" s="0"/>
      <c r="EE370" s="0"/>
      <c r="EF370" s="0"/>
      <c r="EG370" s="0"/>
      <c r="EH370" s="0"/>
      <c r="EI370" s="0"/>
      <c r="EJ370" s="0"/>
      <c r="EK370" s="0"/>
      <c r="EL370" s="0"/>
      <c r="EM370" s="0"/>
      <c r="EN370" s="0"/>
      <c r="EO370" s="0"/>
      <c r="EP370" s="0"/>
      <c r="EQ370" s="0"/>
      <c r="ER370" s="0"/>
      <c r="ES370" s="0"/>
      <c r="ET370" s="0"/>
      <c r="EU370" s="0"/>
      <c r="EV370" s="0"/>
      <c r="EW370" s="0"/>
      <c r="EX370" s="0"/>
      <c r="EY370" s="0"/>
      <c r="EZ370" s="0"/>
      <c r="FA370" s="0"/>
      <c r="FB370" s="0"/>
      <c r="FC370" s="0"/>
      <c r="FD370" s="0"/>
      <c r="FE370" s="0"/>
      <c r="FF370" s="0"/>
      <c r="FG370" s="0"/>
      <c r="FH370" s="0"/>
      <c r="FI370" s="0"/>
      <c r="FJ370" s="0"/>
      <c r="FK370" s="0"/>
      <c r="FL370" s="0"/>
      <c r="FM370" s="0"/>
      <c r="FN370" s="0"/>
      <c r="FO370" s="0"/>
      <c r="FP370" s="0"/>
      <c r="FQ370" s="0"/>
      <c r="FR370" s="0"/>
      <c r="FS370" s="0"/>
      <c r="FT370" s="0"/>
      <c r="FU370" s="0"/>
      <c r="FV370" s="0"/>
      <c r="FW370" s="0"/>
      <c r="FX370" s="0"/>
      <c r="FY370" s="0"/>
      <c r="FZ370" s="0"/>
      <c r="GA370" s="0"/>
      <c r="GB370" s="0"/>
      <c r="GC370" s="0"/>
      <c r="GD370" s="0"/>
      <c r="GE370" s="0"/>
      <c r="GF370" s="0"/>
      <c r="GG370" s="0"/>
      <c r="GH370" s="0"/>
      <c r="GI370" s="0"/>
      <c r="GJ370" s="0"/>
      <c r="GK370" s="0"/>
      <c r="GL370" s="0"/>
      <c r="GM370" s="0"/>
      <c r="GN370" s="0"/>
      <c r="GO370" s="0"/>
      <c r="GP370" s="0"/>
      <c r="GQ370" s="0"/>
      <c r="GR370" s="0"/>
      <c r="GS370" s="0"/>
      <c r="GT370" s="0"/>
      <c r="GU370" s="0"/>
      <c r="GV370" s="0"/>
      <c r="GW370" s="0"/>
      <c r="GX370" s="0"/>
      <c r="GY370" s="0"/>
      <c r="GZ370" s="0"/>
      <c r="HA370" s="0"/>
      <c r="HB370" s="0"/>
      <c r="HC370" s="0"/>
      <c r="HD370" s="0"/>
      <c r="HE370" s="0"/>
      <c r="HF370" s="0"/>
      <c r="HG370" s="0"/>
      <c r="HH370" s="0"/>
      <c r="HI370" s="0"/>
      <c r="HJ370" s="0"/>
      <c r="HK370" s="0"/>
      <c r="HL370" s="0"/>
      <c r="HM370" s="0"/>
      <c r="HN370" s="0"/>
      <c r="HO370" s="0"/>
      <c r="HP370" s="0"/>
      <c r="HQ370" s="0"/>
      <c r="HR370" s="0"/>
      <c r="HS370" s="0"/>
      <c r="HT370" s="0"/>
      <c r="HU370" s="0"/>
      <c r="HV370" s="0"/>
      <c r="HW370" s="0"/>
      <c r="HX370" s="0"/>
      <c r="HY370" s="0"/>
      <c r="HZ370" s="0"/>
      <c r="IA370" s="0"/>
      <c r="IB370" s="0"/>
      <c r="IC370" s="0"/>
      <c r="ID370" s="0"/>
      <c r="IE370" s="0"/>
      <c r="IF370" s="0"/>
      <c r="IG370" s="0"/>
      <c r="IH370" s="0"/>
      <c r="II370" s="0"/>
      <c r="IJ370" s="0"/>
      <c r="IK370" s="0"/>
      <c r="IL370" s="0"/>
      <c r="IM370" s="0"/>
      <c r="IN370" s="0"/>
      <c r="IO370" s="0"/>
      <c r="IP370" s="0"/>
      <c r="IQ370" s="0"/>
      <c r="IR370" s="0"/>
      <c r="IS370" s="0"/>
      <c r="IT370" s="0"/>
      <c r="IU370" s="0"/>
      <c r="IV370" s="0"/>
      <c r="IW370" s="0"/>
      <c r="IX370" s="0"/>
      <c r="IY370" s="0"/>
      <c r="IZ370" s="0"/>
      <c r="JA370" s="0"/>
      <c r="JB370" s="0"/>
      <c r="JC370" s="0"/>
      <c r="JD370" s="0"/>
      <c r="JE370" s="0"/>
      <c r="JF370" s="0"/>
      <c r="JG370" s="0"/>
      <c r="JH370" s="0"/>
      <c r="JI370" s="0"/>
      <c r="JJ370" s="0"/>
      <c r="JK370" s="0"/>
      <c r="JL370" s="0"/>
      <c r="JM370" s="0"/>
      <c r="JN370" s="0"/>
      <c r="JO370" s="0"/>
      <c r="JP370" s="0"/>
      <c r="JQ370" s="0"/>
      <c r="JR370" s="0"/>
      <c r="JS370" s="0"/>
      <c r="JT370" s="0"/>
      <c r="JU370" s="0"/>
      <c r="JV370" s="0"/>
      <c r="JW370" s="0"/>
      <c r="JX370" s="0"/>
      <c r="JY370" s="0"/>
      <c r="JZ370" s="0"/>
      <c r="KA370" s="0"/>
      <c r="KB370" s="0"/>
      <c r="KC370" s="0"/>
      <c r="KD370" s="0"/>
      <c r="KE370" s="0"/>
      <c r="KF370" s="0"/>
      <c r="KG370" s="0"/>
      <c r="KH370" s="0"/>
      <c r="KI370" s="0"/>
      <c r="KJ370" s="0"/>
      <c r="KK370" s="0"/>
      <c r="KL370" s="0"/>
      <c r="KM370" s="0"/>
      <c r="KN370" s="0"/>
      <c r="KO370" s="0"/>
      <c r="KP370" s="0"/>
      <c r="KQ370" s="0"/>
      <c r="KR370" s="0"/>
      <c r="KS370" s="0"/>
      <c r="KT370" s="0"/>
      <c r="KU370" s="0"/>
      <c r="KV370" s="0"/>
      <c r="KW370" s="0"/>
      <c r="KX370" s="0"/>
      <c r="KY370" s="0"/>
      <c r="KZ370" s="0"/>
      <c r="LA370" s="0"/>
      <c r="LB370" s="0"/>
      <c r="LC370" s="0"/>
      <c r="LD370" s="0"/>
      <c r="LE370" s="0"/>
      <c r="LF370" s="0"/>
      <c r="LG370" s="0"/>
      <c r="LH370" s="0"/>
      <c r="LI370" s="0"/>
      <c r="LJ370" s="0"/>
      <c r="LK370" s="0"/>
      <c r="LL370" s="0"/>
      <c r="LM370" s="0"/>
      <c r="LN370" s="0"/>
      <c r="LO370" s="0"/>
      <c r="LP370" s="0"/>
      <c r="LQ370" s="0"/>
      <c r="LR370" s="0"/>
      <c r="LS370" s="0"/>
      <c r="LT370" s="0"/>
      <c r="LU370" s="0"/>
      <c r="LV370" s="0"/>
      <c r="LW370" s="0"/>
      <c r="LX370" s="0"/>
      <c r="LY370" s="0"/>
      <c r="LZ370" s="0"/>
      <c r="MA370" s="0"/>
      <c r="MB370" s="0"/>
      <c r="MC370" s="0"/>
      <c r="MD370" s="0"/>
      <c r="ME370" s="0"/>
      <c r="MF370" s="0"/>
      <c r="MG370" s="0"/>
      <c r="MH370" s="0"/>
      <c r="MI370" s="0"/>
      <c r="MJ370" s="0"/>
      <c r="MK370" s="0"/>
      <c r="ML370" s="0"/>
      <c r="MM370" s="0"/>
      <c r="MN370" s="0"/>
      <c r="MO370" s="0"/>
      <c r="MP370" s="0"/>
      <c r="MQ370" s="0"/>
      <c r="MR370" s="0"/>
      <c r="MS370" s="0"/>
      <c r="MT370" s="0"/>
      <c r="MU370" s="0"/>
      <c r="MV370" s="0"/>
      <c r="MW370" s="0"/>
      <c r="MX370" s="0"/>
      <c r="MY370" s="0"/>
      <c r="MZ370" s="0"/>
      <c r="NA370" s="0"/>
      <c r="NB370" s="0"/>
      <c r="NC370" s="0"/>
      <c r="ND370" s="0"/>
      <c r="NE370" s="0"/>
      <c r="NF370" s="0"/>
      <c r="NG370" s="0"/>
      <c r="NH370" s="0"/>
      <c r="NI370" s="0"/>
      <c r="NJ370" s="0"/>
      <c r="NK370" s="0"/>
      <c r="NL370" s="0"/>
      <c r="NM370" s="0"/>
      <c r="NN370" s="0"/>
      <c r="NO370" s="0"/>
      <c r="NP370" s="0"/>
      <c r="NQ370" s="0"/>
      <c r="NR370" s="0"/>
      <c r="NS370" s="0"/>
      <c r="NT370" s="0"/>
      <c r="NU370" s="0"/>
      <c r="NV370" s="0"/>
      <c r="NW370" s="0"/>
      <c r="NX370" s="0"/>
      <c r="NY370" s="0"/>
      <c r="NZ370" s="0"/>
      <c r="OA370" s="0"/>
      <c r="OB370" s="0"/>
      <c r="OC370" s="0"/>
      <c r="OD370" s="0"/>
      <c r="OE370" s="0"/>
      <c r="OF370" s="0"/>
      <c r="OG370" s="0"/>
      <c r="OH370" s="0"/>
      <c r="OI370" s="0"/>
      <c r="OJ370" s="0"/>
      <c r="OK370" s="0"/>
      <c r="OL370" s="0"/>
      <c r="OM370" s="0"/>
      <c r="ON370" s="0"/>
      <c r="OO370" s="0"/>
      <c r="OP370" s="0"/>
      <c r="OQ370" s="0"/>
      <c r="OR370" s="0"/>
      <c r="OS370" s="0"/>
      <c r="OT370" s="0"/>
      <c r="OU370" s="0"/>
      <c r="OV370" s="0"/>
      <c r="OW370" s="0"/>
      <c r="OX370" s="0"/>
      <c r="OY370" s="0"/>
      <c r="OZ370" s="0"/>
      <c r="PA370" s="0"/>
      <c r="PB370" s="0"/>
      <c r="PC370" s="0"/>
      <c r="PD370" s="0"/>
      <c r="PE370" s="0"/>
      <c r="PF370" s="0"/>
      <c r="PG370" s="0"/>
      <c r="PH370" s="0"/>
      <c r="PI370" s="0"/>
      <c r="PJ370" s="0"/>
      <c r="PK370" s="0"/>
      <c r="PL370" s="0"/>
      <c r="PM370" s="0"/>
      <c r="PN370" s="0"/>
      <c r="PO370" s="0"/>
      <c r="PP370" s="0"/>
      <c r="PQ370" s="0"/>
      <c r="PR370" s="0"/>
      <c r="PS370" s="0"/>
      <c r="PT370" s="0"/>
      <c r="PU370" s="0"/>
      <c r="PV370" s="0"/>
      <c r="PW370" s="0"/>
      <c r="PX370" s="0"/>
      <c r="PY370" s="0"/>
      <c r="PZ370" s="0"/>
      <c r="QA370" s="0"/>
      <c r="QB370" s="0"/>
      <c r="QC370" s="0"/>
      <c r="QD370" s="0"/>
      <c r="QE370" s="0"/>
      <c r="QF370" s="0"/>
      <c r="QG370" s="0"/>
      <c r="QH370" s="0"/>
      <c r="QI370" s="0"/>
      <c r="QJ370" s="0"/>
      <c r="QK370" s="0"/>
      <c r="QL370" s="0"/>
      <c r="QM370" s="0"/>
      <c r="QN370" s="0"/>
      <c r="QO370" s="0"/>
      <c r="QP370" s="0"/>
      <c r="QQ370" s="0"/>
      <c r="QR370" s="0"/>
      <c r="QS370" s="0"/>
      <c r="QT370" s="0"/>
      <c r="QU370" s="0"/>
      <c r="QV370" s="0"/>
      <c r="QW370" s="0"/>
      <c r="QX370" s="0"/>
      <c r="QY370" s="0"/>
      <c r="QZ370" s="0"/>
      <c r="RA370" s="0"/>
      <c r="RB370" s="0"/>
      <c r="RC370" s="0"/>
      <c r="RD370" s="0"/>
      <c r="RE370" s="0"/>
      <c r="RF370" s="0"/>
      <c r="RG370" s="0"/>
      <c r="RH370" s="0"/>
      <c r="RI370" s="0"/>
      <c r="RJ370" s="0"/>
      <c r="RK370" s="0"/>
      <c r="RL370" s="0"/>
      <c r="RM370" s="0"/>
      <c r="RN370" s="0"/>
      <c r="RO370" s="0"/>
      <c r="RP370" s="0"/>
      <c r="RQ370" s="0"/>
      <c r="RR370" s="0"/>
      <c r="RS370" s="0"/>
      <c r="RT370" s="0"/>
      <c r="RU370" s="0"/>
      <c r="RV370" s="0"/>
      <c r="RW370" s="0"/>
      <c r="RX370" s="0"/>
      <c r="RY370" s="0"/>
      <c r="RZ370" s="0"/>
      <c r="SA370" s="0"/>
      <c r="SB370" s="0"/>
      <c r="SC370" s="0"/>
      <c r="SD370" s="0"/>
      <c r="SE370" s="0"/>
      <c r="SF370" s="0"/>
      <c r="SG370" s="0"/>
      <c r="SH370" s="0"/>
      <c r="SI370" s="0"/>
      <c r="SJ370" s="0"/>
      <c r="SK370" s="0"/>
      <c r="SL370" s="0"/>
      <c r="SM370" s="0"/>
      <c r="SN370" s="0"/>
      <c r="SO370" s="0"/>
      <c r="SP370" s="0"/>
      <c r="SQ370" s="0"/>
      <c r="SR370" s="0"/>
      <c r="SS370" s="0"/>
      <c r="ST370" s="0"/>
      <c r="SU370" s="0"/>
      <c r="SV370" s="0"/>
      <c r="SW370" s="0"/>
      <c r="SX370" s="0"/>
      <c r="SY370" s="0"/>
      <c r="SZ370" s="0"/>
      <c r="TA370" s="0"/>
      <c r="TB370" s="0"/>
      <c r="TC370" s="0"/>
      <c r="TD370" s="0"/>
      <c r="TE370" s="0"/>
      <c r="TF370" s="0"/>
      <c r="TG370" s="0"/>
      <c r="TH370" s="0"/>
      <c r="TI370" s="0"/>
      <c r="TJ370" s="0"/>
      <c r="TK370" s="0"/>
      <c r="TL370" s="0"/>
      <c r="TM370" s="0"/>
      <c r="TN370" s="0"/>
      <c r="TO370" s="0"/>
      <c r="TP370" s="0"/>
      <c r="TQ370" s="0"/>
      <c r="TR370" s="0"/>
      <c r="TS370" s="0"/>
      <c r="TT370" s="0"/>
      <c r="TU370" s="0"/>
      <c r="TV370" s="0"/>
      <c r="TW370" s="0"/>
      <c r="TX370" s="0"/>
      <c r="TY370" s="0"/>
      <c r="TZ370" s="0"/>
      <c r="UA370" s="0"/>
      <c r="UB370" s="0"/>
      <c r="UC370" s="0"/>
      <c r="UD370" s="0"/>
      <c r="UE370" s="0"/>
      <c r="UF370" s="0"/>
      <c r="UG370" s="0"/>
      <c r="UH370" s="0"/>
      <c r="UI370" s="0"/>
      <c r="UJ370" s="0"/>
      <c r="UK370" s="0"/>
      <c r="UL370" s="0"/>
      <c r="UM370" s="0"/>
      <c r="UN370" s="0"/>
      <c r="UO370" s="0"/>
      <c r="UP370" s="0"/>
      <c r="UQ370" s="0"/>
      <c r="UR370" s="0"/>
      <c r="US370" s="0"/>
      <c r="UT370" s="0"/>
      <c r="UU370" s="0"/>
      <c r="UV370" s="0"/>
      <c r="UW370" s="0"/>
      <c r="UX370" s="0"/>
      <c r="UY370" s="0"/>
      <c r="UZ370" s="0"/>
      <c r="VA370" s="0"/>
      <c r="VB370" s="0"/>
      <c r="VC370" s="0"/>
      <c r="VD370" s="0"/>
      <c r="VE370" s="0"/>
      <c r="VF370" s="0"/>
      <c r="VG370" s="0"/>
      <c r="VH370" s="0"/>
      <c r="VI370" s="0"/>
      <c r="VJ370" s="0"/>
      <c r="VK370" s="0"/>
      <c r="VL370" s="0"/>
      <c r="VM370" s="0"/>
      <c r="VN370" s="0"/>
      <c r="VO370" s="0"/>
      <c r="VP370" s="0"/>
      <c r="VQ370" s="0"/>
      <c r="VR370" s="0"/>
      <c r="VS370" s="0"/>
      <c r="VT370" s="0"/>
      <c r="VU370" s="0"/>
      <c r="VV370" s="0"/>
      <c r="VW370" s="0"/>
      <c r="VX370" s="0"/>
      <c r="VY370" s="0"/>
      <c r="VZ370" s="0"/>
      <c r="WA370" s="0"/>
      <c r="WB370" s="0"/>
      <c r="WC370" s="0"/>
      <c r="WD370" s="0"/>
      <c r="WE370" s="0"/>
      <c r="WF370" s="0"/>
      <c r="WG370" s="0"/>
      <c r="WH370" s="0"/>
      <c r="WI370" s="0"/>
      <c r="WJ370" s="0"/>
      <c r="WK370" s="0"/>
      <c r="WL370" s="0"/>
      <c r="WM370" s="0"/>
      <c r="WN370" s="0"/>
      <c r="WO370" s="0"/>
      <c r="WP370" s="0"/>
      <c r="WQ370" s="0"/>
      <c r="WR370" s="0"/>
      <c r="WS370" s="0"/>
      <c r="WT370" s="0"/>
      <c r="WU370" s="0"/>
      <c r="WV370" s="0"/>
      <c r="WW370" s="0"/>
      <c r="WX370" s="0"/>
      <c r="WY370" s="0"/>
      <c r="WZ370" s="0"/>
      <c r="XA370" s="0"/>
      <c r="XB370" s="0"/>
      <c r="XC370" s="0"/>
      <c r="XD370" s="0"/>
      <c r="XE370" s="0"/>
      <c r="XF370" s="0"/>
      <c r="XG370" s="0"/>
      <c r="XH370" s="0"/>
      <c r="XI370" s="0"/>
      <c r="XJ370" s="0"/>
      <c r="XK370" s="0"/>
      <c r="XL370" s="0"/>
      <c r="XM370" s="0"/>
      <c r="XN370" s="0"/>
      <c r="XO370" s="0"/>
      <c r="XP370" s="0"/>
      <c r="XQ370" s="0"/>
      <c r="XR370" s="0"/>
      <c r="XS370" s="0"/>
      <c r="XT370" s="0"/>
      <c r="XU370" s="0"/>
      <c r="XV370" s="0"/>
      <c r="XW370" s="0"/>
      <c r="XX370" s="0"/>
      <c r="XY370" s="0"/>
      <c r="XZ370" s="0"/>
      <c r="YA370" s="0"/>
      <c r="YB370" s="0"/>
      <c r="YC370" s="0"/>
      <c r="YD370" s="0"/>
      <c r="YE370" s="0"/>
      <c r="YF370" s="0"/>
      <c r="YG370" s="0"/>
      <c r="YH370" s="0"/>
      <c r="YI370" s="0"/>
      <c r="YJ370" s="0"/>
      <c r="YK370" s="0"/>
      <c r="YL370" s="0"/>
      <c r="YM370" s="0"/>
      <c r="YN370" s="0"/>
      <c r="YO370" s="0"/>
      <c r="YP370" s="0"/>
      <c r="YQ370" s="0"/>
      <c r="YR370" s="0"/>
      <c r="YS370" s="0"/>
      <c r="YT370" s="0"/>
      <c r="YU370" s="0"/>
      <c r="YV370" s="0"/>
      <c r="YW370" s="0"/>
      <c r="YX370" s="0"/>
      <c r="YY370" s="0"/>
      <c r="YZ370" s="0"/>
      <c r="ZA370" s="0"/>
      <c r="ZB370" s="0"/>
      <c r="ZC370" s="0"/>
      <c r="ZD370" s="0"/>
      <c r="ZE370" s="0"/>
      <c r="ZF370" s="0"/>
      <c r="ZG370" s="0"/>
      <c r="ZH370" s="0"/>
      <c r="ZI370" s="0"/>
      <c r="ZJ370" s="0"/>
      <c r="ZK370" s="0"/>
      <c r="ZL370" s="0"/>
      <c r="ZM370" s="0"/>
      <c r="ZN370" s="0"/>
      <c r="ZO370" s="0"/>
      <c r="ZP370" s="0"/>
      <c r="ZQ370" s="0"/>
      <c r="ZR370" s="0"/>
      <c r="ZS370" s="0"/>
      <c r="ZT370" s="0"/>
      <c r="ZU370" s="0"/>
      <c r="ZV370" s="0"/>
      <c r="ZW370" s="0"/>
      <c r="ZX370" s="0"/>
      <c r="ZY370" s="0"/>
      <c r="ZZ370" s="0"/>
      <c r="AAA370" s="0"/>
      <c r="AAB370" s="0"/>
      <c r="AAC370" s="0"/>
      <c r="AAD370" s="0"/>
      <c r="AAE370" s="0"/>
      <c r="AAF370" s="0"/>
      <c r="AAG370" s="0"/>
      <c r="AAH370" s="0"/>
      <c r="AAI370" s="0"/>
      <c r="AAJ370" s="0"/>
      <c r="AAK370" s="0"/>
      <c r="AAL370" s="0"/>
      <c r="AAM370" s="0"/>
      <c r="AAN370" s="0"/>
      <c r="AAO370" s="0"/>
      <c r="AAP370" s="0"/>
      <c r="AAQ370" s="0"/>
      <c r="AAR370" s="0"/>
      <c r="AAS370" s="0"/>
      <c r="AAT370" s="0"/>
      <c r="AAU370" s="0"/>
      <c r="AAV370" s="0"/>
      <c r="AAW370" s="0"/>
      <c r="AAX370" s="0"/>
      <c r="AAY370" s="0"/>
      <c r="AAZ370" s="0"/>
      <c r="ABA370" s="0"/>
      <c r="ABB370" s="0"/>
      <c r="ABC370" s="0"/>
      <c r="ABD370" s="0"/>
      <c r="ABE370" s="0"/>
      <c r="ABF370" s="0"/>
      <c r="ABG370" s="0"/>
      <c r="ABH370" s="0"/>
      <c r="ABI370" s="0"/>
      <c r="ABJ370" s="0"/>
      <c r="ABK370" s="0"/>
      <c r="ABL370" s="0"/>
      <c r="ABM370" s="0"/>
      <c r="ABN370" s="0"/>
      <c r="ABO370" s="0"/>
      <c r="ABP370" s="0"/>
      <c r="ABQ370" s="0"/>
      <c r="ABR370" s="0"/>
      <c r="ABS370" s="0"/>
      <c r="ABT370" s="0"/>
      <c r="ABU370" s="0"/>
      <c r="ABV370" s="0"/>
      <c r="ABW370" s="0"/>
      <c r="ABX370" s="0"/>
      <c r="ABY370" s="0"/>
      <c r="ABZ370" s="0"/>
      <c r="ACA370" s="0"/>
      <c r="ACB370" s="0"/>
      <c r="ACC370" s="0"/>
      <c r="ACD370" s="0"/>
      <c r="ACE370" s="0"/>
      <c r="ACF370" s="0"/>
      <c r="ACG370" s="0"/>
      <c r="ACH370" s="0"/>
      <c r="ACI370" s="0"/>
      <c r="ACJ370" s="0"/>
      <c r="ACK370" s="0"/>
      <c r="ACL370" s="0"/>
      <c r="ACM370" s="0"/>
      <c r="ACN370" s="0"/>
      <c r="ACO370" s="0"/>
      <c r="ACP370" s="0"/>
      <c r="ACQ370" s="0"/>
      <c r="ACR370" s="0"/>
      <c r="ACS370" s="0"/>
      <c r="ACT370" s="0"/>
      <c r="ACU370" s="0"/>
      <c r="ACV370" s="0"/>
      <c r="ACW370" s="0"/>
      <c r="ACX370" s="0"/>
      <c r="ACY370" s="0"/>
      <c r="ACZ370" s="0"/>
      <c r="ADA370" s="0"/>
      <c r="ADB370" s="0"/>
      <c r="ADC370" s="0"/>
      <c r="ADD370" s="0"/>
      <c r="ADE370" s="0"/>
      <c r="ADF370" s="0"/>
      <c r="ADG370" s="0"/>
      <c r="ADH370" s="0"/>
      <c r="ADI370" s="0"/>
      <c r="ADJ370" s="0"/>
      <c r="ADK370" s="0"/>
      <c r="ADL370" s="0"/>
      <c r="ADM370" s="0"/>
      <c r="ADN370" s="0"/>
      <c r="ADO370" s="0"/>
      <c r="ADP370" s="0"/>
      <c r="ADQ370" s="0"/>
      <c r="ADR370" s="0"/>
      <c r="ADS370" s="0"/>
      <c r="ADT370" s="0"/>
      <c r="ADU370" s="0"/>
      <c r="ADV370" s="0"/>
      <c r="ADW370" s="0"/>
      <c r="ADX370" s="0"/>
      <c r="ADY370" s="0"/>
      <c r="ADZ370" s="0"/>
      <c r="AEA370" s="0"/>
      <c r="AEB370" s="0"/>
      <c r="AEC370" s="0"/>
      <c r="AED370" s="0"/>
      <c r="AEE370" s="0"/>
      <c r="AEF370" s="0"/>
      <c r="AEG370" s="0"/>
      <c r="AEH370" s="0"/>
      <c r="AEI370" s="0"/>
      <c r="AEJ370" s="0"/>
      <c r="AEK370" s="0"/>
      <c r="AEL370" s="0"/>
      <c r="AEM370" s="0"/>
      <c r="AEN370" s="0"/>
      <c r="AEO370" s="0"/>
      <c r="AEP370" s="0"/>
      <c r="AEQ370" s="0"/>
      <c r="AER370" s="0"/>
      <c r="AES370" s="0"/>
      <c r="AET370" s="0"/>
      <c r="AEU370" s="0"/>
      <c r="AEV370" s="0"/>
      <c r="AEW370" s="0"/>
      <c r="AEX370" s="0"/>
      <c r="AEY370" s="0"/>
      <c r="AEZ370" s="0"/>
      <c r="AFA370" s="0"/>
      <c r="AFB370" s="0"/>
      <c r="AFC370" s="0"/>
      <c r="AFD370" s="0"/>
      <c r="AFE370" s="0"/>
      <c r="AFF370" s="0"/>
      <c r="AFG370" s="0"/>
      <c r="AFH370" s="0"/>
      <c r="AFI370" s="0"/>
      <c r="AFJ370" s="0"/>
      <c r="AFK370" s="0"/>
      <c r="AFL370" s="0"/>
      <c r="AFM370" s="0"/>
      <c r="AFN370" s="0"/>
      <c r="AFO370" s="0"/>
      <c r="AFP370" s="0"/>
      <c r="AFQ370" s="0"/>
      <c r="AFR370" s="0"/>
      <c r="AFS370" s="0"/>
      <c r="AFT370" s="0"/>
      <c r="AFU370" s="0"/>
      <c r="AFV370" s="0"/>
      <c r="AFW370" s="0"/>
      <c r="AFX370" s="0"/>
      <c r="AFY370" s="0"/>
      <c r="AFZ370" s="0"/>
      <c r="AGA370" s="0"/>
      <c r="AGB370" s="0"/>
      <c r="AGC370" s="0"/>
      <c r="AGD370" s="0"/>
      <c r="AGE370" s="0"/>
      <c r="AGF370" s="0"/>
      <c r="AGG370" s="0"/>
      <c r="AGH370" s="0"/>
      <c r="AGI370" s="0"/>
      <c r="AGJ370" s="0"/>
      <c r="AGK370" s="0"/>
      <c r="AGL370" s="0"/>
      <c r="AGM370" s="0"/>
      <c r="AGN370" s="0"/>
      <c r="AGO370" s="0"/>
      <c r="AGP370" s="0"/>
      <c r="AGQ370" s="0"/>
      <c r="AGR370" s="0"/>
      <c r="AGS370" s="0"/>
      <c r="AGT370" s="0"/>
      <c r="AGU370" s="0"/>
      <c r="AGV370" s="0"/>
      <c r="AGW370" s="0"/>
      <c r="AGX370" s="0"/>
      <c r="AGY370" s="0"/>
      <c r="AGZ370" s="0"/>
      <c r="AHA370" s="0"/>
      <c r="AHB370" s="0"/>
      <c r="AHC370" s="0"/>
      <c r="AHD370" s="0"/>
      <c r="AHE370" s="0"/>
      <c r="AHF370" s="0"/>
      <c r="AHG370" s="0"/>
      <c r="AHH370" s="0"/>
      <c r="AHI370" s="0"/>
      <c r="AHJ370" s="0"/>
      <c r="AHK370" s="0"/>
      <c r="AHL370" s="0"/>
      <c r="AHM370" s="0"/>
      <c r="AHN370" s="0"/>
      <c r="AHO370" s="0"/>
      <c r="AHP370" s="0"/>
      <c r="AHQ370" s="0"/>
      <c r="AHR370" s="0"/>
      <c r="AHS370" s="0"/>
      <c r="AHT370" s="0"/>
      <c r="AHU370" s="0"/>
      <c r="AHV370" s="0"/>
      <c r="AHW370" s="0"/>
      <c r="AHX370" s="0"/>
      <c r="AHY370" s="0"/>
      <c r="AHZ370" s="0"/>
      <c r="AIA370" s="0"/>
      <c r="AIB370" s="0"/>
      <c r="AIC370" s="0"/>
      <c r="AID370" s="0"/>
      <c r="AIE370" s="0"/>
      <c r="AIF370" s="0"/>
      <c r="AIG370" s="0"/>
      <c r="AIH370" s="0"/>
      <c r="AII370" s="0"/>
      <c r="AIJ370" s="0"/>
      <c r="AIK370" s="0"/>
      <c r="AIL370" s="0"/>
      <c r="AIM370" s="0"/>
      <c r="AIN370" s="0"/>
      <c r="AIO370" s="0"/>
      <c r="AIP370" s="0"/>
      <c r="AIQ370" s="0"/>
      <c r="AIR370" s="0"/>
      <c r="AIS370" s="0"/>
      <c r="AIT370" s="0"/>
      <c r="AIU370" s="0"/>
      <c r="AIV370" s="0"/>
      <c r="AIW370" s="0"/>
      <c r="AIX370" s="0"/>
      <c r="AIY370" s="0"/>
      <c r="AIZ370" s="0"/>
      <c r="AJA370" s="0"/>
      <c r="AJB370" s="0"/>
      <c r="AJC370" s="0"/>
      <c r="AJD370" s="0"/>
      <c r="AJE370" s="0"/>
      <c r="AJF370" s="0"/>
      <c r="AJG370" s="0"/>
      <c r="AJH370" s="0"/>
      <c r="AJI370" s="0"/>
      <c r="AJJ370" s="0"/>
      <c r="AJK370" s="0"/>
      <c r="AJL370" s="0"/>
      <c r="AJM370" s="0"/>
      <c r="AJN370" s="0"/>
      <c r="AJO370" s="0"/>
      <c r="AJP370" s="0"/>
      <c r="AJQ370" s="0"/>
      <c r="AJR370" s="0"/>
      <c r="AJS370" s="0"/>
      <c r="AJT370" s="0"/>
      <c r="AJU370" s="0"/>
      <c r="AJV370" s="0"/>
      <c r="AJW370" s="0"/>
      <c r="AJX370" s="0"/>
      <c r="AJY370" s="0"/>
      <c r="AJZ370" s="0"/>
      <c r="AKA370" s="0"/>
      <c r="AKB370" s="0"/>
      <c r="AKC370" s="0"/>
      <c r="AKD370" s="0"/>
      <c r="AKE370" s="0"/>
      <c r="AKF370" s="0"/>
      <c r="AKG370" s="0"/>
      <c r="AKH370" s="0"/>
      <c r="AKI370" s="0"/>
      <c r="AKJ370" s="0"/>
      <c r="AKK370" s="0"/>
      <c r="AKL370" s="0"/>
      <c r="AKM370" s="0"/>
      <c r="AKN370" s="0"/>
      <c r="AKO370" s="0"/>
      <c r="AKP370" s="0"/>
      <c r="AKQ370" s="0"/>
      <c r="AKR370" s="0"/>
      <c r="AKS370" s="0"/>
      <c r="AKT370" s="0"/>
      <c r="AKU370" s="0"/>
      <c r="AKV370" s="0"/>
      <c r="AKW370" s="0"/>
      <c r="AKX370" s="0"/>
      <c r="AKY370" s="0"/>
      <c r="AKZ370" s="0"/>
      <c r="ALA370" s="0"/>
      <c r="ALB370" s="0"/>
      <c r="ALC370" s="0"/>
      <c r="ALD370" s="0"/>
      <c r="ALE370" s="0"/>
      <c r="ALF370" s="0"/>
      <c r="ALG370" s="0"/>
      <c r="ALH370" s="0"/>
      <c r="ALI370" s="0"/>
      <c r="ALJ370" s="0"/>
      <c r="ALK370" s="0"/>
      <c r="ALL370" s="0"/>
      <c r="ALM370" s="0"/>
      <c r="ALN370" s="0"/>
      <c r="ALO370" s="0"/>
      <c r="ALP370" s="0"/>
      <c r="ALQ370" s="0"/>
      <c r="ALR370" s="0"/>
      <c r="ALS370" s="0"/>
      <c r="ALT370" s="0"/>
      <c r="ALU370" s="0"/>
      <c r="ALV370" s="0"/>
      <c r="ALW370" s="0"/>
      <c r="ALX370" s="0"/>
      <c r="ALY370" s="0"/>
      <c r="ALZ370" s="0"/>
      <c r="AMA370" s="0"/>
      <c r="AMB370" s="0"/>
      <c r="AMC370" s="0"/>
      <c r="AMD370" s="0"/>
      <c r="AME370" s="0"/>
      <c r="AMF370" s="0"/>
      <c r="AMG370" s="0"/>
      <c r="AMH370" s="0"/>
      <c r="AMI370" s="0"/>
      <c r="AMJ370" s="0"/>
    </row>
    <row r="371" customFormat="false" ht="26.25" hidden="false" customHeight="false" outlineLevel="0" collapsed="false">
      <c r="A371" s="109" t="s">
        <v>67</v>
      </c>
      <c r="B371" s="110" t="n">
        <v>1</v>
      </c>
      <c r="C371" s="110" t="n">
        <v>1</v>
      </c>
      <c r="D371" s="110" t="n">
        <v>1</v>
      </c>
      <c r="E371" s="110" t="n">
        <v>0</v>
      </c>
      <c r="F371" s="110" t="n">
        <v>1</v>
      </c>
      <c r="G371" s="110" t="n">
        <v>1</v>
      </c>
      <c r="H371" s="110" t="n">
        <v>1</v>
      </c>
      <c r="I371" s="110" t="n">
        <v>1</v>
      </c>
      <c r="J371" s="110" t="n">
        <v>0</v>
      </c>
      <c r="K371" s="110" t="n">
        <v>1</v>
      </c>
      <c r="L371" s="110" t="n">
        <v>1</v>
      </c>
      <c r="M371" s="110" t="n">
        <v>1</v>
      </c>
      <c r="N371" s="110" t="n">
        <v>1</v>
      </c>
      <c r="O371" s="110" t="n">
        <v>1</v>
      </c>
      <c r="P371" s="111" t="n">
        <v>1</v>
      </c>
      <c r="Q371" s="0"/>
      <c r="R371" s="0"/>
      <c r="S371" s="0"/>
      <c r="T371" s="0"/>
      <c r="U371" s="0"/>
      <c r="V371" s="0"/>
      <c r="W371" s="0"/>
      <c r="X371" s="0"/>
      <c r="Y371" s="0"/>
      <c r="Z371" s="0"/>
      <c r="AA371" s="0"/>
      <c r="AB371" s="0"/>
      <c r="AC371" s="0"/>
      <c r="AD371" s="0"/>
      <c r="AE371" s="0"/>
      <c r="AF371" s="0"/>
      <c r="AG371" s="0"/>
      <c r="AH371" s="0"/>
      <c r="AI371" s="0"/>
      <c r="AJ371" s="0"/>
      <c r="AK371" s="0"/>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0"/>
      <c r="BJ371" s="0"/>
      <c r="BK371" s="0"/>
      <c r="BL371" s="0"/>
      <c r="BM371" s="0"/>
      <c r="BN371" s="0"/>
      <c r="BO371" s="0"/>
      <c r="BP371" s="0"/>
      <c r="BQ371" s="0"/>
      <c r="BR371" s="0"/>
      <c r="BS371" s="0"/>
      <c r="BT371" s="0"/>
      <c r="BU371" s="0"/>
      <c r="BV371" s="0"/>
      <c r="BW371" s="0"/>
      <c r="BX371" s="0"/>
      <c r="BY371" s="0"/>
      <c r="BZ371" s="0"/>
      <c r="CA371" s="0"/>
      <c r="CB371" s="0"/>
      <c r="CC371" s="0"/>
      <c r="CD371" s="0"/>
      <c r="CE371" s="0"/>
      <c r="CF371" s="0"/>
      <c r="CG371" s="0"/>
      <c r="CH371" s="0"/>
      <c r="CI371" s="0"/>
      <c r="CJ371" s="0"/>
      <c r="CK371" s="0"/>
      <c r="CL371" s="0"/>
      <c r="CM371" s="0"/>
      <c r="CN371" s="0"/>
      <c r="CO371" s="0"/>
      <c r="CP371" s="0"/>
      <c r="CQ371" s="0"/>
      <c r="CR371" s="0"/>
      <c r="CS371" s="0"/>
      <c r="CT371" s="0"/>
      <c r="CU371" s="0"/>
      <c r="CV371" s="0"/>
      <c r="CW371" s="0"/>
      <c r="CX371" s="0"/>
      <c r="CY371" s="0"/>
      <c r="CZ371" s="0"/>
      <c r="DA371" s="0"/>
      <c r="DB371" s="0"/>
      <c r="DC371" s="0"/>
      <c r="DD371" s="0"/>
      <c r="DE371" s="0"/>
      <c r="DF371" s="0"/>
      <c r="DG371" s="0"/>
      <c r="DH371" s="0"/>
      <c r="DI371" s="0"/>
      <c r="DJ371" s="0"/>
      <c r="DK371" s="0"/>
      <c r="DL371" s="0"/>
      <c r="DM371" s="0"/>
      <c r="DN371" s="0"/>
      <c r="DO371" s="0"/>
      <c r="DP371" s="0"/>
      <c r="DQ371" s="0"/>
      <c r="DR371" s="0"/>
      <c r="DS371" s="0"/>
      <c r="DT371" s="0"/>
      <c r="DU371" s="0"/>
      <c r="DV371" s="0"/>
      <c r="DW371" s="0"/>
      <c r="DX371" s="0"/>
      <c r="DY371" s="0"/>
      <c r="DZ371" s="0"/>
      <c r="EA371" s="0"/>
      <c r="EB371" s="0"/>
      <c r="EC371" s="0"/>
      <c r="ED371" s="0"/>
      <c r="EE371" s="0"/>
      <c r="EF371" s="0"/>
      <c r="EG371" s="0"/>
      <c r="EH371" s="0"/>
      <c r="EI371" s="0"/>
      <c r="EJ371" s="0"/>
      <c r="EK371" s="0"/>
      <c r="EL371" s="0"/>
      <c r="EM371" s="0"/>
      <c r="EN371" s="0"/>
      <c r="EO371" s="0"/>
      <c r="EP371" s="0"/>
      <c r="EQ371" s="0"/>
      <c r="ER371" s="0"/>
      <c r="ES371" s="0"/>
      <c r="ET371" s="0"/>
      <c r="EU371" s="0"/>
      <c r="EV371" s="0"/>
      <c r="EW371" s="0"/>
      <c r="EX371" s="0"/>
      <c r="EY371" s="0"/>
      <c r="EZ371" s="0"/>
      <c r="FA371" s="0"/>
      <c r="FB371" s="0"/>
      <c r="FC371" s="0"/>
      <c r="FD371" s="0"/>
      <c r="FE371" s="0"/>
      <c r="FF371" s="0"/>
      <c r="FG371" s="0"/>
      <c r="FH371" s="0"/>
      <c r="FI371" s="0"/>
      <c r="FJ371" s="0"/>
      <c r="FK371" s="0"/>
      <c r="FL371" s="0"/>
      <c r="FM371" s="0"/>
      <c r="FN371" s="0"/>
      <c r="FO371" s="0"/>
      <c r="FP371" s="0"/>
      <c r="FQ371" s="0"/>
      <c r="FR371" s="0"/>
      <c r="FS371" s="0"/>
      <c r="FT371" s="0"/>
      <c r="FU371" s="0"/>
      <c r="FV371" s="0"/>
      <c r="FW371" s="0"/>
      <c r="FX371" s="0"/>
      <c r="FY371" s="0"/>
      <c r="FZ371" s="0"/>
      <c r="GA371" s="0"/>
      <c r="GB371" s="0"/>
      <c r="GC371" s="0"/>
      <c r="GD371" s="0"/>
      <c r="GE371" s="0"/>
      <c r="GF371" s="0"/>
      <c r="GG371" s="0"/>
      <c r="GH371" s="0"/>
      <c r="GI371" s="0"/>
      <c r="GJ371" s="0"/>
      <c r="GK371" s="0"/>
      <c r="GL371" s="0"/>
      <c r="GM371" s="0"/>
      <c r="GN371" s="0"/>
      <c r="GO371" s="0"/>
      <c r="GP371" s="0"/>
      <c r="GQ371" s="0"/>
      <c r="GR371" s="0"/>
      <c r="GS371" s="0"/>
      <c r="GT371" s="0"/>
      <c r="GU371" s="0"/>
      <c r="GV371" s="0"/>
      <c r="GW371" s="0"/>
      <c r="GX371" s="0"/>
      <c r="GY371" s="0"/>
      <c r="GZ371" s="0"/>
      <c r="HA371" s="0"/>
      <c r="HB371" s="0"/>
      <c r="HC371" s="0"/>
      <c r="HD371" s="0"/>
      <c r="HE371" s="0"/>
      <c r="HF371" s="0"/>
      <c r="HG371" s="0"/>
      <c r="HH371" s="0"/>
      <c r="HI371" s="0"/>
      <c r="HJ371" s="0"/>
      <c r="HK371" s="0"/>
      <c r="HL371" s="0"/>
      <c r="HM371" s="0"/>
      <c r="HN371" s="0"/>
      <c r="HO371" s="0"/>
      <c r="HP371" s="0"/>
      <c r="HQ371" s="0"/>
      <c r="HR371" s="0"/>
      <c r="HS371" s="0"/>
      <c r="HT371" s="0"/>
      <c r="HU371" s="0"/>
      <c r="HV371" s="0"/>
      <c r="HW371" s="0"/>
      <c r="HX371" s="0"/>
      <c r="HY371" s="0"/>
      <c r="HZ371" s="0"/>
      <c r="IA371" s="0"/>
      <c r="IB371" s="0"/>
      <c r="IC371" s="0"/>
      <c r="ID371" s="0"/>
      <c r="IE371" s="0"/>
      <c r="IF371" s="0"/>
      <c r="IG371" s="0"/>
      <c r="IH371" s="0"/>
      <c r="II371" s="0"/>
      <c r="IJ371" s="0"/>
      <c r="IK371" s="0"/>
      <c r="IL371" s="0"/>
      <c r="IM371" s="0"/>
      <c r="IN371" s="0"/>
      <c r="IO371" s="0"/>
      <c r="IP371" s="0"/>
      <c r="IQ371" s="0"/>
      <c r="IR371" s="0"/>
      <c r="IS371" s="0"/>
      <c r="IT371" s="0"/>
      <c r="IU371" s="0"/>
      <c r="IV371" s="0"/>
      <c r="IW371" s="0"/>
      <c r="IX371" s="0"/>
      <c r="IY371" s="0"/>
      <c r="IZ371" s="0"/>
      <c r="JA371" s="0"/>
      <c r="JB371" s="0"/>
      <c r="JC371" s="0"/>
      <c r="JD371" s="0"/>
      <c r="JE371" s="0"/>
      <c r="JF371" s="0"/>
      <c r="JG371" s="0"/>
      <c r="JH371" s="0"/>
      <c r="JI371" s="0"/>
      <c r="JJ371" s="0"/>
      <c r="JK371" s="0"/>
      <c r="JL371" s="0"/>
      <c r="JM371" s="0"/>
      <c r="JN371" s="0"/>
      <c r="JO371" s="0"/>
      <c r="JP371" s="0"/>
      <c r="JQ371" s="0"/>
      <c r="JR371" s="0"/>
      <c r="JS371" s="0"/>
      <c r="JT371" s="0"/>
      <c r="JU371" s="0"/>
      <c r="JV371" s="0"/>
      <c r="JW371" s="0"/>
      <c r="JX371" s="0"/>
      <c r="JY371" s="0"/>
      <c r="JZ371" s="0"/>
      <c r="KA371" s="0"/>
      <c r="KB371" s="0"/>
      <c r="KC371" s="0"/>
      <c r="KD371" s="0"/>
      <c r="KE371" s="0"/>
      <c r="KF371" s="0"/>
      <c r="KG371" s="0"/>
      <c r="KH371" s="0"/>
      <c r="KI371" s="0"/>
      <c r="KJ371" s="0"/>
      <c r="KK371" s="0"/>
      <c r="KL371" s="0"/>
      <c r="KM371" s="0"/>
      <c r="KN371" s="0"/>
      <c r="KO371" s="0"/>
      <c r="KP371" s="0"/>
      <c r="KQ371" s="0"/>
      <c r="KR371" s="0"/>
      <c r="KS371" s="0"/>
      <c r="KT371" s="0"/>
      <c r="KU371" s="0"/>
      <c r="KV371" s="0"/>
      <c r="KW371" s="0"/>
      <c r="KX371" s="0"/>
      <c r="KY371" s="0"/>
      <c r="KZ371" s="0"/>
      <c r="LA371" s="0"/>
      <c r="LB371" s="0"/>
      <c r="LC371" s="0"/>
      <c r="LD371" s="0"/>
      <c r="LE371" s="0"/>
      <c r="LF371" s="0"/>
      <c r="LG371" s="0"/>
      <c r="LH371" s="0"/>
      <c r="LI371" s="0"/>
      <c r="LJ371" s="0"/>
      <c r="LK371" s="0"/>
      <c r="LL371" s="0"/>
      <c r="LM371" s="0"/>
      <c r="LN371" s="0"/>
      <c r="LO371" s="0"/>
      <c r="LP371" s="0"/>
      <c r="LQ371" s="0"/>
      <c r="LR371" s="0"/>
      <c r="LS371" s="0"/>
      <c r="LT371" s="0"/>
      <c r="LU371" s="0"/>
      <c r="LV371" s="0"/>
      <c r="LW371" s="0"/>
      <c r="LX371" s="0"/>
      <c r="LY371" s="0"/>
      <c r="LZ371" s="0"/>
      <c r="MA371" s="0"/>
      <c r="MB371" s="0"/>
      <c r="MC371" s="0"/>
      <c r="MD371" s="0"/>
      <c r="ME371" s="0"/>
      <c r="MF371" s="0"/>
      <c r="MG371" s="0"/>
      <c r="MH371" s="0"/>
      <c r="MI371" s="0"/>
      <c r="MJ371" s="0"/>
      <c r="MK371" s="0"/>
      <c r="ML371" s="0"/>
      <c r="MM371" s="0"/>
      <c r="MN371" s="0"/>
      <c r="MO371" s="0"/>
      <c r="MP371" s="0"/>
      <c r="MQ371" s="0"/>
      <c r="MR371" s="0"/>
      <c r="MS371" s="0"/>
      <c r="MT371" s="0"/>
      <c r="MU371" s="0"/>
      <c r="MV371" s="0"/>
      <c r="MW371" s="0"/>
      <c r="MX371" s="0"/>
      <c r="MY371" s="0"/>
      <c r="MZ371" s="0"/>
      <c r="NA371" s="0"/>
      <c r="NB371" s="0"/>
      <c r="NC371" s="0"/>
      <c r="ND371" s="0"/>
      <c r="NE371" s="0"/>
      <c r="NF371" s="0"/>
      <c r="NG371" s="0"/>
      <c r="NH371" s="0"/>
      <c r="NI371" s="0"/>
      <c r="NJ371" s="0"/>
      <c r="NK371" s="0"/>
      <c r="NL371" s="0"/>
      <c r="NM371" s="0"/>
      <c r="NN371" s="0"/>
      <c r="NO371" s="0"/>
      <c r="NP371" s="0"/>
      <c r="NQ371" s="0"/>
      <c r="NR371" s="0"/>
      <c r="NS371" s="0"/>
      <c r="NT371" s="0"/>
      <c r="NU371" s="0"/>
      <c r="NV371" s="0"/>
      <c r="NW371" s="0"/>
      <c r="NX371" s="0"/>
      <c r="NY371" s="0"/>
      <c r="NZ371" s="0"/>
      <c r="OA371" s="0"/>
      <c r="OB371" s="0"/>
      <c r="OC371" s="0"/>
      <c r="OD371" s="0"/>
      <c r="OE371" s="0"/>
      <c r="OF371" s="0"/>
      <c r="OG371" s="0"/>
      <c r="OH371" s="0"/>
      <c r="OI371" s="0"/>
      <c r="OJ371" s="0"/>
      <c r="OK371" s="0"/>
      <c r="OL371" s="0"/>
      <c r="OM371" s="0"/>
      <c r="ON371" s="0"/>
      <c r="OO371" s="0"/>
      <c r="OP371" s="0"/>
      <c r="OQ371" s="0"/>
      <c r="OR371" s="0"/>
      <c r="OS371" s="0"/>
      <c r="OT371" s="0"/>
      <c r="OU371" s="0"/>
      <c r="OV371" s="0"/>
      <c r="OW371" s="0"/>
      <c r="OX371" s="0"/>
      <c r="OY371" s="0"/>
      <c r="OZ371" s="0"/>
      <c r="PA371" s="0"/>
      <c r="PB371" s="0"/>
      <c r="PC371" s="0"/>
      <c r="PD371" s="0"/>
      <c r="PE371" s="0"/>
      <c r="PF371" s="0"/>
      <c r="PG371" s="0"/>
      <c r="PH371" s="0"/>
      <c r="PI371" s="0"/>
      <c r="PJ371" s="0"/>
      <c r="PK371" s="0"/>
      <c r="PL371" s="0"/>
      <c r="PM371" s="0"/>
      <c r="PN371" s="0"/>
      <c r="PO371" s="0"/>
      <c r="PP371" s="0"/>
      <c r="PQ371" s="0"/>
      <c r="PR371" s="0"/>
      <c r="PS371" s="0"/>
      <c r="PT371" s="0"/>
      <c r="PU371" s="0"/>
      <c r="PV371" s="0"/>
      <c r="PW371" s="0"/>
      <c r="PX371" s="0"/>
      <c r="PY371" s="0"/>
      <c r="PZ371" s="0"/>
      <c r="QA371" s="0"/>
      <c r="QB371" s="0"/>
      <c r="QC371" s="0"/>
      <c r="QD371" s="0"/>
      <c r="QE371" s="0"/>
      <c r="QF371" s="0"/>
      <c r="QG371" s="0"/>
      <c r="QH371" s="0"/>
      <c r="QI371" s="0"/>
      <c r="QJ371" s="0"/>
      <c r="QK371" s="0"/>
      <c r="QL371" s="0"/>
      <c r="QM371" s="0"/>
      <c r="QN371" s="0"/>
      <c r="QO371" s="0"/>
      <c r="QP371" s="0"/>
      <c r="QQ371" s="0"/>
      <c r="QR371" s="0"/>
      <c r="QS371" s="0"/>
      <c r="QT371" s="0"/>
      <c r="QU371" s="0"/>
      <c r="QV371" s="0"/>
      <c r="QW371" s="0"/>
      <c r="QX371" s="0"/>
      <c r="QY371" s="0"/>
      <c r="QZ371" s="0"/>
      <c r="RA371" s="0"/>
      <c r="RB371" s="0"/>
      <c r="RC371" s="0"/>
      <c r="RD371" s="0"/>
      <c r="RE371" s="0"/>
      <c r="RF371" s="0"/>
      <c r="RG371" s="0"/>
      <c r="RH371" s="0"/>
      <c r="RI371" s="0"/>
      <c r="RJ371" s="0"/>
      <c r="RK371" s="0"/>
      <c r="RL371" s="0"/>
      <c r="RM371" s="0"/>
      <c r="RN371" s="0"/>
      <c r="RO371" s="0"/>
      <c r="RP371" s="0"/>
      <c r="RQ371" s="0"/>
      <c r="RR371" s="0"/>
      <c r="RS371" s="0"/>
      <c r="RT371" s="0"/>
      <c r="RU371" s="0"/>
      <c r="RV371" s="0"/>
      <c r="RW371" s="0"/>
      <c r="RX371" s="0"/>
      <c r="RY371" s="0"/>
      <c r="RZ371" s="0"/>
      <c r="SA371" s="0"/>
      <c r="SB371" s="0"/>
      <c r="SC371" s="0"/>
      <c r="SD371" s="0"/>
      <c r="SE371" s="0"/>
      <c r="SF371" s="0"/>
      <c r="SG371" s="0"/>
      <c r="SH371" s="0"/>
      <c r="SI371" s="0"/>
      <c r="SJ371" s="0"/>
      <c r="SK371" s="0"/>
      <c r="SL371" s="0"/>
      <c r="SM371" s="0"/>
      <c r="SN371" s="0"/>
      <c r="SO371" s="0"/>
      <c r="SP371" s="0"/>
      <c r="SQ371" s="0"/>
      <c r="SR371" s="0"/>
      <c r="SS371" s="0"/>
      <c r="ST371" s="0"/>
      <c r="SU371" s="0"/>
      <c r="SV371" s="0"/>
      <c r="SW371" s="0"/>
      <c r="SX371" s="0"/>
      <c r="SY371" s="0"/>
      <c r="SZ371" s="0"/>
      <c r="TA371" s="0"/>
      <c r="TB371" s="0"/>
      <c r="TC371" s="0"/>
      <c r="TD371" s="0"/>
      <c r="TE371" s="0"/>
      <c r="TF371" s="0"/>
      <c r="TG371" s="0"/>
      <c r="TH371" s="0"/>
      <c r="TI371" s="0"/>
      <c r="TJ371" s="0"/>
      <c r="TK371" s="0"/>
      <c r="TL371" s="0"/>
      <c r="TM371" s="0"/>
      <c r="TN371" s="0"/>
      <c r="TO371" s="0"/>
      <c r="TP371" s="0"/>
      <c r="TQ371" s="0"/>
      <c r="TR371" s="0"/>
      <c r="TS371" s="0"/>
      <c r="TT371" s="0"/>
      <c r="TU371" s="0"/>
      <c r="TV371" s="0"/>
      <c r="TW371" s="0"/>
      <c r="TX371" s="0"/>
      <c r="TY371" s="0"/>
      <c r="TZ371" s="0"/>
      <c r="UA371" s="0"/>
      <c r="UB371" s="0"/>
      <c r="UC371" s="0"/>
      <c r="UD371" s="0"/>
      <c r="UE371" s="0"/>
      <c r="UF371" s="0"/>
      <c r="UG371" s="0"/>
      <c r="UH371" s="0"/>
      <c r="UI371" s="0"/>
      <c r="UJ371" s="0"/>
      <c r="UK371" s="0"/>
      <c r="UL371" s="0"/>
      <c r="UM371" s="0"/>
      <c r="UN371" s="0"/>
      <c r="UO371" s="0"/>
      <c r="UP371" s="0"/>
      <c r="UQ371" s="0"/>
      <c r="UR371" s="0"/>
      <c r="US371" s="0"/>
      <c r="UT371" s="0"/>
      <c r="UU371" s="0"/>
      <c r="UV371" s="0"/>
      <c r="UW371" s="0"/>
      <c r="UX371" s="0"/>
      <c r="UY371" s="0"/>
      <c r="UZ371" s="0"/>
      <c r="VA371" s="0"/>
      <c r="VB371" s="0"/>
      <c r="VC371" s="0"/>
      <c r="VD371" s="0"/>
      <c r="VE371" s="0"/>
      <c r="VF371" s="0"/>
      <c r="VG371" s="0"/>
      <c r="VH371" s="0"/>
      <c r="VI371" s="0"/>
      <c r="VJ371" s="0"/>
      <c r="VK371" s="0"/>
      <c r="VL371" s="0"/>
      <c r="VM371" s="0"/>
      <c r="VN371" s="0"/>
      <c r="VO371" s="0"/>
      <c r="VP371" s="0"/>
      <c r="VQ371" s="0"/>
      <c r="VR371" s="0"/>
      <c r="VS371" s="0"/>
      <c r="VT371" s="0"/>
      <c r="VU371" s="0"/>
      <c r="VV371" s="0"/>
      <c r="VW371" s="0"/>
      <c r="VX371" s="0"/>
      <c r="VY371" s="0"/>
      <c r="VZ371" s="0"/>
      <c r="WA371" s="0"/>
      <c r="WB371" s="0"/>
      <c r="WC371" s="0"/>
      <c r="WD371" s="0"/>
      <c r="WE371" s="0"/>
      <c r="WF371" s="0"/>
      <c r="WG371" s="0"/>
      <c r="WH371" s="0"/>
      <c r="WI371" s="0"/>
      <c r="WJ371" s="0"/>
      <c r="WK371" s="0"/>
      <c r="WL371" s="0"/>
      <c r="WM371" s="0"/>
      <c r="WN371" s="0"/>
      <c r="WO371" s="0"/>
      <c r="WP371" s="0"/>
      <c r="WQ371" s="0"/>
      <c r="WR371" s="0"/>
      <c r="WS371" s="0"/>
      <c r="WT371" s="0"/>
      <c r="WU371" s="0"/>
      <c r="WV371" s="0"/>
      <c r="WW371" s="0"/>
      <c r="WX371" s="0"/>
      <c r="WY371" s="0"/>
      <c r="WZ371" s="0"/>
      <c r="XA371" s="0"/>
      <c r="XB371" s="0"/>
      <c r="XC371" s="0"/>
      <c r="XD371" s="0"/>
      <c r="XE371" s="0"/>
      <c r="XF371" s="0"/>
      <c r="XG371" s="0"/>
      <c r="XH371" s="0"/>
      <c r="XI371" s="0"/>
      <c r="XJ371" s="0"/>
      <c r="XK371" s="0"/>
      <c r="XL371" s="0"/>
      <c r="XM371" s="0"/>
      <c r="XN371" s="0"/>
      <c r="XO371" s="0"/>
      <c r="XP371" s="0"/>
      <c r="XQ371" s="0"/>
      <c r="XR371" s="0"/>
      <c r="XS371" s="0"/>
      <c r="XT371" s="0"/>
      <c r="XU371" s="0"/>
      <c r="XV371" s="0"/>
      <c r="XW371" s="0"/>
      <c r="XX371" s="0"/>
      <c r="XY371" s="0"/>
      <c r="XZ371" s="0"/>
      <c r="YA371" s="0"/>
      <c r="YB371" s="0"/>
      <c r="YC371" s="0"/>
      <c r="YD371" s="0"/>
      <c r="YE371" s="0"/>
      <c r="YF371" s="0"/>
      <c r="YG371" s="0"/>
      <c r="YH371" s="0"/>
      <c r="YI371" s="0"/>
      <c r="YJ371" s="0"/>
      <c r="YK371" s="0"/>
      <c r="YL371" s="0"/>
      <c r="YM371" s="0"/>
      <c r="YN371" s="0"/>
      <c r="YO371" s="0"/>
      <c r="YP371" s="0"/>
      <c r="YQ371" s="0"/>
      <c r="YR371" s="0"/>
      <c r="YS371" s="0"/>
      <c r="YT371" s="0"/>
      <c r="YU371" s="0"/>
      <c r="YV371" s="0"/>
      <c r="YW371" s="0"/>
      <c r="YX371" s="0"/>
      <c r="YY371" s="0"/>
      <c r="YZ371" s="0"/>
      <c r="ZA371" s="0"/>
      <c r="ZB371" s="0"/>
      <c r="ZC371" s="0"/>
      <c r="ZD371" s="0"/>
      <c r="ZE371" s="0"/>
      <c r="ZF371" s="0"/>
      <c r="ZG371" s="0"/>
      <c r="ZH371" s="0"/>
      <c r="ZI371" s="0"/>
      <c r="ZJ371" s="0"/>
      <c r="ZK371" s="0"/>
      <c r="ZL371" s="0"/>
      <c r="ZM371" s="0"/>
      <c r="ZN371" s="0"/>
      <c r="ZO371" s="0"/>
      <c r="ZP371" s="0"/>
      <c r="ZQ371" s="0"/>
      <c r="ZR371" s="0"/>
      <c r="ZS371" s="0"/>
      <c r="ZT371" s="0"/>
      <c r="ZU371" s="0"/>
      <c r="ZV371" s="0"/>
      <c r="ZW371" s="0"/>
      <c r="ZX371" s="0"/>
      <c r="ZY371" s="0"/>
      <c r="ZZ371" s="0"/>
      <c r="AAA371" s="0"/>
      <c r="AAB371" s="0"/>
      <c r="AAC371" s="0"/>
      <c r="AAD371" s="0"/>
      <c r="AAE371" s="0"/>
      <c r="AAF371" s="0"/>
      <c r="AAG371" s="0"/>
      <c r="AAH371" s="0"/>
      <c r="AAI371" s="0"/>
      <c r="AAJ371" s="0"/>
      <c r="AAK371" s="0"/>
      <c r="AAL371" s="0"/>
      <c r="AAM371" s="0"/>
      <c r="AAN371" s="0"/>
      <c r="AAO371" s="0"/>
      <c r="AAP371" s="0"/>
      <c r="AAQ371" s="0"/>
      <c r="AAR371" s="0"/>
      <c r="AAS371" s="0"/>
      <c r="AAT371" s="0"/>
      <c r="AAU371" s="0"/>
      <c r="AAV371" s="0"/>
      <c r="AAW371" s="0"/>
      <c r="AAX371" s="0"/>
      <c r="AAY371" s="0"/>
      <c r="AAZ371" s="0"/>
      <c r="ABA371" s="0"/>
      <c r="ABB371" s="0"/>
      <c r="ABC371" s="0"/>
      <c r="ABD371" s="0"/>
      <c r="ABE371" s="0"/>
      <c r="ABF371" s="0"/>
      <c r="ABG371" s="0"/>
      <c r="ABH371" s="0"/>
      <c r="ABI371" s="0"/>
      <c r="ABJ371" s="0"/>
      <c r="ABK371" s="0"/>
      <c r="ABL371" s="0"/>
      <c r="ABM371" s="0"/>
      <c r="ABN371" s="0"/>
      <c r="ABO371" s="0"/>
      <c r="ABP371" s="0"/>
      <c r="ABQ371" s="0"/>
      <c r="ABR371" s="0"/>
      <c r="ABS371" s="0"/>
      <c r="ABT371" s="0"/>
      <c r="ABU371" s="0"/>
      <c r="ABV371" s="0"/>
      <c r="ABW371" s="0"/>
      <c r="ABX371" s="0"/>
      <c r="ABY371" s="0"/>
      <c r="ABZ371" s="0"/>
      <c r="ACA371" s="0"/>
      <c r="ACB371" s="0"/>
      <c r="ACC371" s="0"/>
      <c r="ACD371" s="0"/>
      <c r="ACE371" s="0"/>
      <c r="ACF371" s="0"/>
      <c r="ACG371" s="0"/>
      <c r="ACH371" s="0"/>
      <c r="ACI371" s="0"/>
      <c r="ACJ371" s="0"/>
      <c r="ACK371" s="0"/>
      <c r="ACL371" s="0"/>
      <c r="ACM371" s="0"/>
      <c r="ACN371" s="0"/>
      <c r="ACO371" s="0"/>
      <c r="ACP371" s="0"/>
      <c r="ACQ371" s="0"/>
      <c r="ACR371" s="0"/>
      <c r="ACS371" s="0"/>
      <c r="ACT371" s="0"/>
      <c r="ACU371" s="0"/>
      <c r="ACV371" s="0"/>
      <c r="ACW371" s="0"/>
      <c r="ACX371" s="0"/>
      <c r="ACY371" s="0"/>
      <c r="ACZ371" s="0"/>
      <c r="ADA371" s="0"/>
      <c r="ADB371" s="0"/>
      <c r="ADC371" s="0"/>
      <c r="ADD371" s="0"/>
      <c r="ADE371" s="0"/>
      <c r="ADF371" s="0"/>
      <c r="ADG371" s="0"/>
      <c r="ADH371" s="0"/>
      <c r="ADI371" s="0"/>
      <c r="ADJ371" s="0"/>
      <c r="ADK371" s="0"/>
      <c r="ADL371" s="0"/>
      <c r="ADM371" s="0"/>
      <c r="ADN371" s="0"/>
      <c r="ADO371" s="0"/>
      <c r="ADP371" s="0"/>
      <c r="ADQ371" s="0"/>
      <c r="ADR371" s="0"/>
      <c r="ADS371" s="0"/>
      <c r="ADT371" s="0"/>
      <c r="ADU371" s="0"/>
      <c r="ADV371" s="0"/>
      <c r="ADW371" s="0"/>
      <c r="ADX371" s="0"/>
      <c r="ADY371" s="0"/>
      <c r="ADZ371" s="0"/>
      <c r="AEA371" s="0"/>
      <c r="AEB371" s="0"/>
      <c r="AEC371" s="0"/>
      <c r="AED371" s="0"/>
      <c r="AEE371" s="0"/>
      <c r="AEF371" s="0"/>
      <c r="AEG371" s="0"/>
      <c r="AEH371" s="0"/>
      <c r="AEI371" s="0"/>
      <c r="AEJ371" s="0"/>
      <c r="AEK371" s="0"/>
      <c r="AEL371" s="0"/>
      <c r="AEM371" s="0"/>
      <c r="AEN371" s="0"/>
      <c r="AEO371" s="0"/>
      <c r="AEP371" s="0"/>
      <c r="AEQ371" s="0"/>
      <c r="AER371" s="0"/>
      <c r="AES371" s="0"/>
      <c r="AET371" s="0"/>
      <c r="AEU371" s="0"/>
      <c r="AEV371" s="0"/>
      <c r="AEW371" s="0"/>
      <c r="AEX371" s="0"/>
      <c r="AEY371" s="0"/>
      <c r="AEZ371" s="0"/>
      <c r="AFA371" s="0"/>
      <c r="AFB371" s="0"/>
      <c r="AFC371" s="0"/>
      <c r="AFD371" s="0"/>
      <c r="AFE371" s="0"/>
      <c r="AFF371" s="0"/>
      <c r="AFG371" s="0"/>
      <c r="AFH371" s="0"/>
      <c r="AFI371" s="0"/>
      <c r="AFJ371" s="0"/>
      <c r="AFK371" s="0"/>
      <c r="AFL371" s="0"/>
      <c r="AFM371" s="0"/>
      <c r="AFN371" s="0"/>
      <c r="AFO371" s="0"/>
      <c r="AFP371" s="0"/>
      <c r="AFQ371" s="0"/>
      <c r="AFR371" s="0"/>
      <c r="AFS371" s="0"/>
      <c r="AFT371" s="0"/>
      <c r="AFU371" s="0"/>
      <c r="AFV371" s="0"/>
      <c r="AFW371" s="0"/>
      <c r="AFX371" s="0"/>
      <c r="AFY371" s="0"/>
      <c r="AFZ371" s="0"/>
      <c r="AGA371" s="0"/>
      <c r="AGB371" s="0"/>
      <c r="AGC371" s="0"/>
      <c r="AGD371" s="0"/>
      <c r="AGE371" s="0"/>
      <c r="AGF371" s="0"/>
      <c r="AGG371" s="0"/>
      <c r="AGH371" s="0"/>
      <c r="AGI371" s="0"/>
      <c r="AGJ371" s="0"/>
      <c r="AGK371" s="0"/>
      <c r="AGL371" s="0"/>
      <c r="AGM371" s="0"/>
      <c r="AGN371" s="0"/>
      <c r="AGO371" s="0"/>
      <c r="AGP371" s="0"/>
      <c r="AGQ371" s="0"/>
      <c r="AGR371" s="0"/>
      <c r="AGS371" s="0"/>
      <c r="AGT371" s="0"/>
      <c r="AGU371" s="0"/>
      <c r="AGV371" s="0"/>
      <c r="AGW371" s="0"/>
      <c r="AGX371" s="0"/>
      <c r="AGY371" s="0"/>
      <c r="AGZ371" s="0"/>
      <c r="AHA371" s="0"/>
      <c r="AHB371" s="0"/>
      <c r="AHC371" s="0"/>
      <c r="AHD371" s="0"/>
      <c r="AHE371" s="0"/>
      <c r="AHF371" s="0"/>
      <c r="AHG371" s="0"/>
      <c r="AHH371" s="0"/>
      <c r="AHI371" s="0"/>
      <c r="AHJ371" s="0"/>
      <c r="AHK371" s="0"/>
      <c r="AHL371" s="0"/>
      <c r="AHM371" s="0"/>
      <c r="AHN371" s="0"/>
      <c r="AHO371" s="0"/>
      <c r="AHP371" s="0"/>
      <c r="AHQ371" s="0"/>
      <c r="AHR371" s="0"/>
      <c r="AHS371" s="0"/>
      <c r="AHT371" s="0"/>
      <c r="AHU371" s="0"/>
      <c r="AHV371" s="0"/>
      <c r="AHW371" s="0"/>
      <c r="AHX371" s="0"/>
      <c r="AHY371" s="0"/>
      <c r="AHZ371" s="0"/>
      <c r="AIA371" s="0"/>
      <c r="AIB371" s="0"/>
      <c r="AIC371" s="0"/>
      <c r="AID371" s="0"/>
      <c r="AIE371" s="0"/>
      <c r="AIF371" s="0"/>
      <c r="AIG371" s="0"/>
      <c r="AIH371" s="0"/>
      <c r="AII371" s="0"/>
      <c r="AIJ371" s="0"/>
      <c r="AIK371" s="0"/>
      <c r="AIL371" s="0"/>
      <c r="AIM371" s="0"/>
      <c r="AIN371" s="0"/>
      <c r="AIO371" s="0"/>
      <c r="AIP371" s="0"/>
      <c r="AIQ371" s="0"/>
      <c r="AIR371" s="0"/>
      <c r="AIS371" s="0"/>
      <c r="AIT371" s="0"/>
      <c r="AIU371" s="0"/>
      <c r="AIV371" s="0"/>
      <c r="AIW371" s="0"/>
      <c r="AIX371" s="0"/>
      <c r="AIY371" s="0"/>
      <c r="AIZ371" s="0"/>
      <c r="AJA371" s="0"/>
      <c r="AJB371" s="0"/>
      <c r="AJC371" s="0"/>
      <c r="AJD371" s="0"/>
      <c r="AJE371" s="0"/>
      <c r="AJF371" s="0"/>
      <c r="AJG371" s="0"/>
      <c r="AJH371" s="0"/>
      <c r="AJI371" s="0"/>
      <c r="AJJ371" s="0"/>
      <c r="AJK371" s="0"/>
      <c r="AJL371" s="0"/>
      <c r="AJM371" s="0"/>
      <c r="AJN371" s="0"/>
      <c r="AJO371" s="0"/>
      <c r="AJP371" s="0"/>
      <c r="AJQ371" s="0"/>
      <c r="AJR371" s="0"/>
      <c r="AJS371" s="0"/>
      <c r="AJT371" s="0"/>
      <c r="AJU371" s="0"/>
      <c r="AJV371" s="0"/>
      <c r="AJW371" s="0"/>
      <c r="AJX371" s="0"/>
      <c r="AJY371" s="0"/>
      <c r="AJZ371" s="0"/>
      <c r="AKA371" s="0"/>
      <c r="AKB371" s="0"/>
      <c r="AKC371" s="0"/>
      <c r="AKD371" s="0"/>
      <c r="AKE371" s="0"/>
      <c r="AKF371" s="0"/>
      <c r="AKG371" s="0"/>
      <c r="AKH371" s="0"/>
      <c r="AKI371" s="0"/>
      <c r="AKJ371" s="0"/>
      <c r="AKK371" s="0"/>
      <c r="AKL371" s="0"/>
      <c r="AKM371" s="0"/>
      <c r="AKN371" s="0"/>
      <c r="AKO371" s="0"/>
      <c r="AKP371" s="0"/>
      <c r="AKQ371" s="0"/>
      <c r="AKR371" s="0"/>
      <c r="AKS371" s="0"/>
      <c r="AKT371" s="0"/>
      <c r="AKU371" s="0"/>
      <c r="AKV371" s="0"/>
      <c r="AKW371" s="0"/>
      <c r="AKX371" s="0"/>
      <c r="AKY371" s="0"/>
      <c r="AKZ371" s="0"/>
      <c r="ALA371" s="0"/>
      <c r="ALB371" s="0"/>
      <c r="ALC371" s="0"/>
      <c r="ALD371" s="0"/>
      <c r="ALE371" s="0"/>
      <c r="ALF371" s="0"/>
      <c r="ALG371" s="0"/>
      <c r="ALH371" s="0"/>
      <c r="ALI371" s="0"/>
      <c r="ALJ371" s="0"/>
      <c r="ALK371" s="0"/>
      <c r="ALL371" s="0"/>
      <c r="ALM371" s="0"/>
      <c r="ALN371" s="0"/>
      <c r="ALO371" s="0"/>
      <c r="ALP371" s="0"/>
      <c r="ALQ371" s="0"/>
      <c r="ALR371" s="0"/>
      <c r="ALS371" s="0"/>
      <c r="ALT371" s="0"/>
      <c r="ALU371" s="0"/>
      <c r="ALV371" s="0"/>
      <c r="ALW371" s="0"/>
      <c r="ALX371" s="0"/>
      <c r="ALY371" s="0"/>
      <c r="ALZ371" s="0"/>
      <c r="AMA371" s="0"/>
      <c r="AMB371" s="0"/>
      <c r="AMC371" s="0"/>
      <c r="AMD371" s="0"/>
      <c r="AME371" s="0"/>
      <c r="AMF371" s="0"/>
      <c r="AMG371" s="0"/>
      <c r="AMH371" s="0"/>
      <c r="AMI371" s="0"/>
      <c r="AMJ371" s="0"/>
    </row>
    <row r="372" customFormat="false" ht="15" hidden="false" customHeight="false" outlineLevel="0" collapsed="false">
      <c r="A372" s="121" t="s">
        <v>1450</v>
      </c>
      <c r="B372" s="122" t="n">
        <f aca="false">AVERAGE(B365:B371)</f>
        <v>0.974</v>
      </c>
      <c r="C372" s="122" t="n">
        <f aca="false">AVERAGE(C365:C371)</f>
        <v>0.896666666666667</v>
      </c>
      <c r="D372" s="122" t="n">
        <f aca="false">AVERAGE(D365:D371)</f>
        <v>0.981571428571429</v>
      </c>
      <c r="E372" s="122" t="n">
        <f aca="false">AVERAGE(E365:E371)</f>
        <v>0.6122</v>
      </c>
      <c r="F372" s="122" t="n">
        <f aca="false">AVERAGE(F365:F371)</f>
        <v>1</v>
      </c>
      <c r="G372" s="122" t="n">
        <f aca="false">AVERAGE(G365:G371)</f>
        <v>0.930857142857143</v>
      </c>
      <c r="H372" s="122" t="n">
        <f aca="false">AVERAGE(H365:H371)</f>
        <v>0.97588</v>
      </c>
      <c r="I372" s="122" t="n">
        <f aca="false">AVERAGE(I365:I371)</f>
        <v>0.55</v>
      </c>
      <c r="J372" s="122" t="n">
        <f aca="false">AVERAGE(J365:J371)</f>
        <v>0.836571428571429</v>
      </c>
      <c r="K372" s="122" t="n">
        <f aca="false">AVERAGE(K365:K371)</f>
        <v>0.970428571428571</v>
      </c>
      <c r="L372" s="122" t="n">
        <f aca="false">AVERAGE(L365:L371)</f>
        <v>0.98375</v>
      </c>
      <c r="M372" s="122" t="n">
        <f aca="false">AVERAGE(M365:M371)</f>
        <v>0.860285714285714</v>
      </c>
      <c r="N372" s="122" t="n">
        <f aca="false">AVERAGE(N365:N371)</f>
        <v>0.995714285714286</v>
      </c>
      <c r="O372" s="122" t="n">
        <f aca="false">AVERAGE(O365:O371)</f>
        <v>0.896</v>
      </c>
      <c r="P372" s="123" t="n">
        <f aca="false">AVERAGE(P365:P371)</f>
        <v>0.905385714285714</v>
      </c>
      <c r="Q372" s="0"/>
      <c r="R372" s="0"/>
      <c r="S372" s="0"/>
      <c r="T372" s="0"/>
      <c r="U372" s="0"/>
      <c r="V372" s="0"/>
      <c r="W372" s="0"/>
      <c r="X372" s="0"/>
      <c r="Y372" s="0"/>
      <c r="Z372" s="0"/>
      <c r="AA372" s="0"/>
      <c r="AB372" s="0"/>
      <c r="AC372" s="0"/>
      <c r="AD372" s="0"/>
      <c r="AE372" s="0"/>
      <c r="AF372" s="0"/>
      <c r="AG372" s="0"/>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c r="DK372" s="0"/>
      <c r="DL372" s="0"/>
      <c r="DM372" s="0"/>
      <c r="DN372" s="0"/>
      <c r="DO372" s="0"/>
      <c r="DP372" s="0"/>
      <c r="DQ372" s="0"/>
      <c r="DR372" s="0"/>
      <c r="DS372" s="0"/>
      <c r="DT372" s="0"/>
      <c r="DU372" s="0"/>
      <c r="DV372" s="0"/>
      <c r="DW372" s="0"/>
      <c r="DX372" s="0"/>
      <c r="DY372" s="0"/>
      <c r="DZ372" s="0"/>
      <c r="EA372" s="0"/>
      <c r="EB372" s="0"/>
      <c r="EC372" s="0"/>
      <c r="ED372" s="0"/>
      <c r="EE372" s="0"/>
      <c r="EF372" s="0"/>
      <c r="EG372" s="0"/>
      <c r="EH372" s="0"/>
      <c r="EI372" s="0"/>
      <c r="EJ372" s="0"/>
      <c r="EK372" s="0"/>
      <c r="EL372" s="0"/>
      <c r="EM372" s="0"/>
      <c r="EN372" s="0"/>
      <c r="EO372" s="0"/>
      <c r="EP372" s="0"/>
      <c r="EQ372" s="0"/>
      <c r="ER372" s="0"/>
      <c r="ES372" s="0"/>
      <c r="ET372" s="0"/>
      <c r="EU372" s="0"/>
      <c r="EV372" s="0"/>
      <c r="EW372" s="0"/>
      <c r="EX372" s="0"/>
      <c r="EY372" s="0"/>
      <c r="EZ372" s="0"/>
      <c r="FA372" s="0"/>
      <c r="FB372" s="0"/>
      <c r="FC372" s="0"/>
      <c r="FD372" s="0"/>
      <c r="FE372" s="0"/>
      <c r="FF372" s="0"/>
      <c r="FG372" s="0"/>
      <c r="FH372" s="0"/>
      <c r="FI372" s="0"/>
      <c r="FJ372" s="0"/>
      <c r="FK372" s="0"/>
      <c r="FL372" s="0"/>
      <c r="FM372" s="0"/>
      <c r="FN372" s="0"/>
      <c r="FO372" s="0"/>
      <c r="FP372" s="0"/>
      <c r="FQ372" s="0"/>
      <c r="FR372" s="0"/>
      <c r="FS372" s="0"/>
      <c r="FT372" s="0"/>
      <c r="FU372" s="0"/>
      <c r="FV372" s="0"/>
      <c r="FW372" s="0"/>
      <c r="FX372" s="0"/>
      <c r="FY372" s="0"/>
      <c r="FZ372" s="0"/>
      <c r="GA372" s="0"/>
      <c r="GB372" s="0"/>
      <c r="GC372" s="0"/>
      <c r="GD372" s="0"/>
      <c r="GE372" s="0"/>
      <c r="GF372" s="0"/>
      <c r="GG372" s="0"/>
      <c r="GH372" s="0"/>
      <c r="GI372" s="0"/>
      <c r="GJ372" s="0"/>
      <c r="GK372" s="0"/>
      <c r="GL372" s="0"/>
      <c r="GM372" s="0"/>
      <c r="GN372" s="0"/>
      <c r="GO372" s="0"/>
      <c r="GP372" s="0"/>
      <c r="GQ372" s="0"/>
      <c r="GR372" s="0"/>
      <c r="GS372" s="0"/>
      <c r="GT372" s="0"/>
      <c r="GU372" s="0"/>
      <c r="GV372" s="0"/>
      <c r="GW372" s="0"/>
      <c r="GX372" s="0"/>
      <c r="GY372" s="0"/>
      <c r="GZ372" s="0"/>
      <c r="HA372" s="0"/>
      <c r="HB372" s="0"/>
      <c r="HC372" s="0"/>
      <c r="HD372" s="0"/>
      <c r="HE372" s="0"/>
      <c r="HF372" s="0"/>
      <c r="HG372" s="0"/>
      <c r="HH372" s="0"/>
      <c r="HI372" s="0"/>
      <c r="HJ372" s="0"/>
      <c r="HK372" s="0"/>
      <c r="HL372" s="0"/>
      <c r="HM372" s="0"/>
      <c r="HN372" s="0"/>
      <c r="HO372" s="0"/>
      <c r="HP372" s="0"/>
      <c r="HQ372" s="0"/>
      <c r="HR372" s="0"/>
      <c r="HS372" s="0"/>
      <c r="HT372" s="0"/>
      <c r="HU372" s="0"/>
      <c r="HV372" s="0"/>
      <c r="HW372" s="0"/>
      <c r="HX372" s="0"/>
      <c r="HY372" s="0"/>
      <c r="HZ372" s="0"/>
      <c r="IA372" s="0"/>
      <c r="IB372" s="0"/>
      <c r="IC372" s="0"/>
      <c r="ID372" s="0"/>
      <c r="IE372" s="0"/>
      <c r="IF372" s="0"/>
      <c r="IG372" s="0"/>
      <c r="IH372" s="0"/>
      <c r="II372" s="0"/>
      <c r="IJ372" s="0"/>
      <c r="IK372" s="0"/>
      <c r="IL372" s="0"/>
      <c r="IM372" s="0"/>
      <c r="IN372" s="0"/>
      <c r="IO372" s="0"/>
      <c r="IP372" s="0"/>
      <c r="IQ372" s="0"/>
      <c r="IR372" s="0"/>
      <c r="IS372" s="0"/>
      <c r="IT372" s="0"/>
      <c r="IU372" s="0"/>
      <c r="IV372" s="0"/>
      <c r="IW372" s="0"/>
      <c r="IX372" s="0"/>
      <c r="IY372" s="0"/>
      <c r="IZ372" s="0"/>
      <c r="JA372" s="0"/>
      <c r="JB372" s="0"/>
      <c r="JC372" s="0"/>
      <c r="JD372" s="0"/>
      <c r="JE372" s="0"/>
      <c r="JF372" s="0"/>
      <c r="JG372" s="0"/>
      <c r="JH372" s="0"/>
      <c r="JI372" s="0"/>
      <c r="JJ372" s="0"/>
      <c r="JK372" s="0"/>
      <c r="JL372" s="0"/>
      <c r="JM372" s="0"/>
      <c r="JN372" s="0"/>
      <c r="JO372" s="0"/>
      <c r="JP372" s="0"/>
      <c r="JQ372" s="0"/>
      <c r="JR372" s="0"/>
      <c r="JS372" s="0"/>
      <c r="JT372" s="0"/>
      <c r="JU372" s="0"/>
      <c r="JV372" s="0"/>
      <c r="JW372" s="0"/>
      <c r="JX372" s="0"/>
      <c r="JY372" s="0"/>
      <c r="JZ372" s="0"/>
      <c r="KA372" s="0"/>
      <c r="KB372" s="0"/>
      <c r="KC372" s="0"/>
      <c r="KD372" s="0"/>
      <c r="KE372" s="0"/>
      <c r="KF372" s="0"/>
      <c r="KG372" s="0"/>
      <c r="KH372" s="0"/>
      <c r="KI372" s="0"/>
      <c r="KJ372" s="0"/>
      <c r="KK372" s="0"/>
      <c r="KL372" s="0"/>
      <c r="KM372" s="0"/>
      <c r="KN372" s="0"/>
      <c r="KO372" s="0"/>
      <c r="KP372" s="0"/>
      <c r="KQ372" s="0"/>
      <c r="KR372" s="0"/>
      <c r="KS372" s="0"/>
      <c r="KT372" s="0"/>
      <c r="KU372" s="0"/>
      <c r="KV372" s="0"/>
      <c r="KW372" s="0"/>
      <c r="KX372" s="0"/>
      <c r="KY372" s="0"/>
      <c r="KZ372" s="0"/>
      <c r="LA372" s="0"/>
      <c r="LB372" s="0"/>
      <c r="LC372" s="0"/>
      <c r="LD372" s="0"/>
      <c r="LE372" s="0"/>
      <c r="LF372" s="0"/>
      <c r="LG372" s="0"/>
      <c r="LH372" s="0"/>
      <c r="LI372" s="0"/>
      <c r="LJ372" s="0"/>
      <c r="LK372" s="0"/>
      <c r="LL372" s="0"/>
      <c r="LM372" s="0"/>
      <c r="LN372" s="0"/>
      <c r="LO372" s="0"/>
      <c r="LP372" s="0"/>
      <c r="LQ372" s="0"/>
      <c r="LR372" s="0"/>
      <c r="LS372" s="0"/>
      <c r="LT372" s="0"/>
      <c r="LU372" s="0"/>
      <c r="LV372" s="0"/>
      <c r="LW372" s="0"/>
      <c r="LX372" s="0"/>
      <c r="LY372" s="0"/>
      <c r="LZ372" s="0"/>
      <c r="MA372" s="0"/>
      <c r="MB372" s="0"/>
      <c r="MC372" s="0"/>
      <c r="MD372" s="0"/>
      <c r="ME372" s="0"/>
      <c r="MF372" s="0"/>
      <c r="MG372" s="0"/>
      <c r="MH372" s="0"/>
      <c r="MI372" s="0"/>
      <c r="MJ372" s="0"/>
      <c r="MK372" s="0"/>
      <c r="ML372" s="0"/>
      <c r="MM372" s="0"/>
      <c r="MN372" s="0"/>
      <c r="MO372" s="0"/>
      <c r="MP372" s="0"/>
      <c r="MQ372" s="0"/>
      <c r="MR372" s="0"/>
      <c r="MS372" s="0"/>
      <c r="MT372" s="0"/>
      <c r="MU372" s="0"/>
      <c r="MV372" s="0"/>
      <c r="MW372" s="0"/>
      <c r="MX372" s="0"/>
      <c r="MY372" s="0"/>
      <c r="MZ372" s="0"/>
      <c r="NA372" s="0"/>
      <c r="NB372" s="0"/>
      <c r="NC372" s="0"/>
      <c r="ND372" s="0"/>
      <c r="NE372" s="0"/>
      <c r="NF372" s="0"/>
      <c r="NG372" s="0"/>
      <c r="NH372" s="0"/>
      <c r="NI372" s="0"/>
      <c r="NJ372" s="0"/>
      <c r="NK372" s="0"/>
      <c r="NL372" s="0"/>
      <c r="NM372" s="0"/>
      <c r="NN372" s="0"/>
      <c r="NO372" s="0"/>
      <c r="NP372" s="0"/>
      <c r="NQ372" s="0"/>
      <c r="NR372" s="0"/>
      <c r="NS372" s="0"/>
      <c r="NT372" s="0"/>
      <c r="NU372" s="0"/>
      <c r="NV372" s="0"/>
      <c r="NW372" s="0"/>
      <c r="NX372" s="0"/>
      <c r="NY372" s="0"/>
      <c r="NZ372" s="0"/>
      <c r="OA372" s="0"/>
      <c r="OB372" s="0"/>
      <c r="OC372" s="0"/>
      <c r="OD372" s="0"/>
      <c r="OE372" s="0"/>
      <c r="OF372" s="0"/>
      <c r="OG372" s="0"/>
      <c r="OH372" s="0"/>
      <c r="OI372" s="0"/>
      <c r="OJ372" s="0"/>
      <c r="OK372" s="0"/>
      <c r="OL372" s="0"/>
      <c r="OM372" s="0"/>
      <c r="ON372" s="0"/>
      <c r="OO372" s="0"/>
      <c r="OP372" s="0"/>
      <c r="OQ372" s="0"/>
      <c r="OR372" s="0"/>
      <c r="OS372" s="0"/>
      <c r="OT372" s="0"/>
      <c r="OU372" s="0"/>
      <c r="OV372" s="0"/>
      <c r="OW372" s="0"/>
      <c r="OX372" s="0"/>
      <c r="OY372" s="0"/>
      <c r="OZ372" s="0"/>
      <c r="PA372" s="0"/>
      <c r="PB372" s="0"/>
      <c r="PC372" s="0"/>
      <c r="PD372" s="0"/>
      <c r="PE372" s="0"/>
      <c r="PF372" s="0"/>
      <c r="PG372" s="0"/>
      <c r="PH372" s="0"/>
      <c r="PI372" s="0"/>
      <c r="PJ372" s="0"/>
      <c r="PK372" s="0"/>
      <c r="PL372" s="0"/>
      <c r="PM372" s="0"/>
      <c r="PN372" s="0"/>
      <c r="PO372" s="0"/>
      <c r="PP372" s="0"/>
      <c r="PQ372" s="0"/>
      <c r="PR372" s="0"/>
      <c r="PS372" s="0"/>
      <c r="PT372" s="0"/>
      <c r="PU372" s="0"/>
      <c r="PV372" s="0"/>
      <c r="PW372" s="0"/>
      <c r="PX372" s="0"/>
      <c r="PY372" s="0"/>
      <c r="PZ372" s="0"/>
      <c r="QA372" s="0"/>
      <c r="QB372" s="0"/>
      <c r="QC372" s="0"/>
      <c r="QD372" s="0"/>
      <c r="QE372" s="0"/>
      <c r="QF372" s="0"/>
      <c r="QG372" s="0"/>
      <c r="QH372" s="0"/>
      <c r="QI372" s="0"/>
      <c r="QJ372" s="0"/>
      <c r="QK372" s="0"/>
      <c r="QL372" s="0"/>
      <c r="QM372" s="0"/>
      <c r="QN372" s="0"/>
      <c r="QO372" s="0"/>
      <c r="QP372" s="0"/>
      <c r="QQ372" s="0"/>
      <c r="QR372" s="0"/>
      <c r="QS372" s="0"/>
      <c r="QT372" s="0"/>
      <c r="QU372" s="0"/>
      <c r="QV372" s="0"/>
      <c r="QW372" s="0"/>
      <c r="QX372" s="0"/>
      <c r="QY372" s="0"/>
      <c r="QZ372" s="0"/>
      <c r="RA372" s="0"/>
      <c r="RB372" s="0"/>
      <c r="RC372" s="0"/>
      <c r="RD372" s="0"/>
      <c r="RE372" s="0"/>
      <c r="RF372" s="0"/>
      <c r="RG372" s="0"/>
      <c r="RH372" s="0"/>
      <c r="RI372" s="0"/>
      <c r="RJ372" s="0"/>
      <c r="RK372" s="0"/>
      <c r="RL372" s="0"/>
      <c r="RM372" s="0"/>
      <c r="RN372" s="0"/>
      <c r="RO372" s="0"/>
      <c r="RP372" s="0"/>
      <c r="RQ372" s="0"/>
      <c r="RR372" s="0"/>
      <c r="RS372" s="0"/>
      <c r="RT372" s="0"/>
      <c r="RU372" s="0"/>
      <c r="RV372" s="0"/>
      <c r="RW372" s="0"/>
      <c r="RX372" s="0"/>
      <c r="RY372" s="0"/>
      <c r="RZ372" s="0"/>
      <c r="SA372" s="0"/>
      <c r="SB372" s="0"/>
      <c r="SC372" s="0"/>
      <c r="SD372" s="0"/>
      <c r="SE372" s="0"/>
      <c r="SF372" s="0"/>
      <c r="SG372" s="0"/>
      <c r="SH372" s="0"/>
      <c r="SI372" s="0"/>
      <c r="SJ372" s="0"/>
      <c r="SK372" s="0"/>
      <c r="SL372" s="0"/>
      <c r="SM372" s="0"/>
      <c r="SN372" s="0"/>
      <c r="SO372" s="0"/>
      <c r="SP372" s="0"/>
      <c r="SQ372" s="0"/>
      <c r="SR372" s="0"/>
      <c r="SS372" s="0"/>
      <c r="ST372" s="0"/>
      <c r="SU372" s="0"/>
      <c r="SV372" s="0"/>
      <c r="SW372" s="0"/>
      <c r="SX372" s="0"/>
      <c r="SY372" s="0"/>
      <c r="SZ372" s="0"/>
      <c r="TA372" s="0"/>
      <c r="TB372" s="0"/>
      <c r="TC372" s="0"/>
      <c r="TD372" s="0"/>
      <c r="TE372" s="0"/>
      <c r="TF372" s="0"/>
      <c r="TG372" s="0"/>
      <c r="TH372" s="0"/>
      <c r="TI372" s="0"/>
      <c r="TJ372" s="0"/>
      <c r="TK372" s="0"/>
      <c r="TL372" s="0"/>
      <c r="TM372" s="0"/>
      <c r="TN372" s="0"/>
      <c r="TO372" s="0"/>
      <c r="TP372" s="0"/>
      <c r="TQ372" s="0"/>
      <c r="TR372" s="0"/>
      <c r="TS372" s="0"/>
      <c r="TT372" s="0"/>
      <c r="TU372" s="0"/>
      <c r="TV372" s="0"/>
      <c r="TW372" s="0"/>
      <c r="TX372" s="0"/>
      <c r="TY372" s="0"/>
      <c r="TZ372" s="0"/>
      <c r="UA372" s="0"/>
      <c r="UB372" s="0"/>
      <c r="UC372" s="0"/>
      <c r="UD372" s="0"/>
      <c r="UE372" s="0"/>
      <c r="UF372" s="0"/>
      <c r="UG372" s="0"/>
      <c r="UH372" s="0"/>
      <c r="UI372" s="0"/>
      <c r="UJ372" s="0"/>
      <c r="UK372" s="0"/>
      <c r="UL372" s="0"/>
      <c r="UM372" s="0"/>
      <c r="UN372" s="0"/>
      <c r="UO372" s="0"/>
      <c r="UP372" s="0"/>
      <c r="UQ372" s="0"/>
      <c r="UR372" s="0"/>
      <c r="US372" s="0"/>
      <c r="UT372" s="0"/>
      <c r="UU372" s="0"/>
      <c r="UV372" s="0"/>
      <c r="UW372" s="0"/>
      <c r="UX372" s="0"/>
      <c r="UY372" s="0"/>
      <c r="UZ372" s="0"/>
      <c r="VA372" s="0"/>
      <c r="VB372" s="0"/>
      <c r="VC372" s="0"/>
      <c r="VD372" s="0"/>
      <c r="VE372" s="0"/>
      <c r="VF372" s="0"/>
      <c r="VG372" s="0"/>
      <c r="VH372" s="0"/>
      <c r="VI372" s="0"/>
      <c r="VJ372" s="0"/>
      <c r="VK372" s="0"/>
      <c r="VL372" s="0"/>
      <c r="VM372" s="0"/>
      <c r="VN372" s="0"/>
      <c r="VO372" s="0"/>
      <c r="VP372" s="0"/>
      <c r="VQ372" s="0"/>
      <c r="VR372" s="0"/>
      <c r="VS372" s="0"/>
      <c r="VT372" s="0"/>
      <c r="VU372" s="0"/>
      <c r="VV372" s="0"/>
      <c r="VW372" s="0"/>
      <c r="VX372" s="0"/>
      <c r="VY372" s="0"/>
      <c r="VZ372" s="0"/>
      <c r="WA372" s="0"/>
      <c r="WB372" s="0"/>
      <c r="WC372" s="0"/>
      <c r="WD372" s="0"/>
      <c r="WE372" s="0"/>
      <c r="WF372" s="0"/>
      <c r="WG372" s="0"/>
      <c r="WH372" s="0"/>
      <c r="WI372" s="0"/>
      <c r="WJ372" s="0"/>
      <c r="WK372" s="0"/>
      <c r="WL372" s="0"/>
      <c r="WM372" s="0"/>
      <c r="WN372" s="0"/>
      <c r="WO372" s="0"/>
      <c r="WP372" s="0"/>
      <c r="WQ372" s="0"/>
      <c r="WR372" s="0"/>
      <c r="WS372" s="0"/>
      <c r="WT372" s="0"/>
      <c r="WU372" s="0"/>
      <c r="WV372" s="0"/>
      <c r="WW372" s="0"/>
      <c r="WX372" s="0"/>
      <c r="WY372" s="0"/>
      <c r="WZ372" s="0"/>
      <c r="XA372" s="0"/>
      <c r="XB372" s="0"/>
      <c r="XC372" s="0"/>
      <c r="XD372" s="0"/>
      <c r="XE372" s="0"/>
      <c r="XF372" s="0"/>
      <c r="XG372" s="0"/>
      <c r="XH372" s="0"/>
      <c r="XI372" s="0"/>
      <c r="XJ372" s="0"/>
      <c r="XK372" s="0"/>
      <c r="XL372" s="0"/>
      <c r="XM372" s="0"/>
      <c r="XN372" s="0"/>
      <c r="XO372" s="0"/>
      <c r="XP372" s="0"/>
      <c r="XQ372" s="0"/>
      <c r="XR372" s="0"/>
      <c r="XS372" s="0"/>
      <c r="XT372" s="0"/>
      <c r="XU372" s="0"/>
      <c r="XV372" s="0"/>
      <c r="XW372" s="0"/>
      <c r="XX372" s="0"/>
      <c r="XY372" s="0"/>
      <c r="XZ372" s="0"/>
      <c r="YA372" s="0"/>
      <c r="YB372" s="0"/>
      <c r="YC372" s="0"/>
      <c r="YD372" s="0"/>
      <c r="YE372" s="0"/>
      <c r="YF372" s="0"/>
      <c r="YG372" s="0"/>
      <c r="YH372" s="0"/>
      <c r="YI372" s="0"/>
      <c r="YJ372" s="0"/>
      <c r="YK372" s="0"/>
      <c r="YL372" s="0"/>
      <c r="YM372" s="0"/>
      <c r="YN372" s="0"/>
      <c r="YO372" s="0"/>
      <c r="YP372" s="0"/>
      <c r="YQ372" s="0"/>
      <c r="YR372" s="0"/>
      <c r="YS372" s="0"/>
      <c r="YT372" s="0"/>
      <c r="YU372" s="0"/>
      <c r="YV372" s="0"/>
      <c r="YW372" s="0"/>
      <c r="YX372" s="0"/>
      <c r="YY372" s="0"/>
      <c r="YZ372" s="0"/>
      <c r="ZA372" s="0"/>
      <c r="ZB372" s="0"/>
      <c r="ZC372" s="0"/>
      <c r="ZD372" s="0"/>
      <c r="ZE372" s="0"/>
      <c r="ZF372" s="0"/>
      <c r="ZG372" s="0"/>
      <c r="ZH372" s="0"/>
      <c r="ZI372" s="0"/>
      <c r="ZJ372" s="0"/>
      <c r="ZK372" s="0"/>
      <c r="ZL372" s="0"/>
      <c r="ZM372" s="0"/>
      <c r="ZN372" s="0"/>
      <c r="ZO372" s="0"/>
      <c r="ZP372" s="0"/>
      <c r="ZQ372" s="0"/>
      <c r="ZR372" s="0"/>
      <c r="ZS372" s="0"/>
      <c r="ZT372" s="0"/>
      <c r="ZU372" s="0"/>
      <c r="ZV372" s="0"/>
      <c r="ZW372" s="0"/>
      <c r="ZX372" s="0"/>
      <c r="ZY372" s="0"/>
      <c r="ZZ372" s="0"/>
      <c r="AAA372" s="0"/>
      <c r="AAB372" s="0"/>
      <c r="AAC372" s="0"/>
      <c r="AAD372" s="0"/>
      <c r="AAE372" s="0"/>
      <c r="AAF372" s="0"/>
      <c r="AAG372" s="0"/>
      <c r="AAH372" s="0"/>
      <c r="AAI372" s="0"/>
      <c r="AAJ372" s="0"/>
      <c r="AAK372" s="0"/>
      <c r="AAL372" s="0"/>
      <c r="AAM372" s="0"/>
      <c r="AAN372" s="0"/>
      <c r="AAO372" s="0"/>
      <c r="AAP372" s="0"/>
      <c r="AAQ372" s="0"/>
      <c r="AAR372" s="0"/>
      <c r="AAS372" s="0"/>
      <c r="AAT372" s="0"/>
      <c r="AAU372" s="0"/>
      <c r="AAV372" s="0"/>
      <c r="AAW372" s="0"/>
      <c r="AAX372" s="0"/>
      <c r="AAY372" s="0"/>
      <c r="AAZ372" s="0"/>
      <c r="ABA372" s="0"/>
      <c r="ABB372" s="0"/>
      <c r="ABC372" s="0"/>
      <c r="ABD372" s="0"/>
      <c r="ABE372" s="0"/>
      <c r="ABF372" s="0"/>
      <c r="ABG372" s="0"/>
      <c r="ABH372" s="0"/>
      <c r="ABI372" s="0"/>
      <c r="ABJ372" s="0"/>
      <c r="ABK372" s="0"/>
      <c r="ABL372" s="0"/>
      <c r="ABM372" s="0"/>
      <c r="ABN372" s="0"/>
      <c r="ABO372" s="0"/>
      <c r="ABP372" s="0"/>
      <c r="ABQ372" s="0"/>
      <c r="ABR372" s="0"/>
      <c r="ABS372" s="0"/>
      <c r="ABT372" s="0"/>
      <c r="ABU372" s="0"/>
      <c r="ABV372" s="0"/>
      <c r="ABW372" s="0"/>
      <c r="ABX372" s="0"/>
      <c r="ABY372" s="0"/>
      <c r="ABZ372" s="0"/>
      <c r="ACA372" s="0"/>
      <c r="ACB372" s="0"/>
      <c r="ACC372" s="0"/>
      <c r="ACD372" s="0"/>
      <c r="ACE372" s="0"/>
      <c r="ACF372" s="0"/>
      <c r="ACG372" s="0"/>
      <c r="ACH372" s="0"/>
      <c r="ACI372" s="0"/>
      <c r="ACJ372" s="0"/>
      <c r="ACK372" s="0"/>
      <c r="ACL372" s="0"/>
      <c r="ACM372" s="0"/>
      <c r="ACN372" s="0"/>
      <c r="ACO372" s="0"/>
      <c r="ACP372" s="0"/>
      <c r="ACQ372" s="0"/>
      <c r="ACR372" s="0"/>
      <c r="ACS372" s="0"/>
      <c r="ACT372" s="0"/>
      <c r="ACU372" s="0"/>
      <c r="ACV372" s="0"/>
      <c r="ACW372" s="0"/>
      <c r="ACX372" s="0"/>
      <c r="ACY372" s="0"/>
      <c r="ACZ372" s="0"/>
      <c r="ADA372" s="0"/>
      <c r="ADB372" s="0"/>
      <c r="ADC372" s="0"/>
      <c r="ADD372" s="0"/>
      <c r="ADE372" s="0"/>
      <c r="ADF372" s="0"/>
      <c r="ADG372" s="0"/>
      <c r="ADH372" s="0"/>
      <c r="ADI372" s="0"/>
      <c r="ADJ372" s="0"/>
      <c r="ADK372" s="0"/>
      <c r="ADL372" s="0"/>
      <c r="ADM372" s="0"/>
      <c r="ADN372" s="0"/>
      <c r="ADO372" s="0"/>
      <c r="ADP372" s="0"/>
      <c r="ADQ372" s="0"/>
      <c r="ADR372" s="0"/>
      <c r="ADS372" s="0"/>
      <c r="ADT372" s="0"/>
      <c r="ADU372" s="0"/>
      <c r="ADV372" s="0"/>
      <c r="ADW372" s="0"/>
      <c r="ADX372" s="0"/>
      <c r="ADY372" s="0"/>
      <c r="ADZ372" s="0"/>
      <c r="AEA372" s="0"/>
      <c r="AEB372" s="0"/>
      <c r="AEC372" s="0"/>
      <c r="AED372" s="0"/>
      <c r="AEE372" s="0"/>
      <c r="AEF372" s="0"/>
      <c r="AEG372" s="0"/>
      <c r="AEH372" s="0"/>
      <c r="AEI372" s="0"/>
      <c r="AEJ372" s="0"/>
      <c r="AEK372" s="0"/>
      <c r="AEL372" s="0"/>
      <c r="AEM372" s="0"/>
      <c r="AEN372" s="0"/>
      <c r="AEO372" s="0"/>
      <c r="AEP372" s="0"/>
      <c r="AEQ372" s="0"/>
      <c r="AER372" s="0"/>
      <c r="AES372" s="0"/>
      <c r="AET372" s="0"/>
      <c r="AEU372" s="0"/>
      <c r="AEV372" s="0"/>
      <c r="AEW372" s="0"/>
      <c r="AEX372" s="0"/>
      <c r="AEY372" s="0"/>
      <c r="AEZ372" s="0"/>
      <c r="AFA372" s="0"/>
      <c r="AFB372" s="0"/>
      <c r="AFC372" s="0"/>
      <c r="AFD372" s="0"/>
      <c r="AFE372" s="0"/>
      <c r="AFF372" s="0"/>
      <c r="AFG372" s="0"/>
      <c r="AFH372" s="0"/>
      <c r="AFI372" s="0"/>
      <c r="AFJ372" s="0"/>
      <c r="AFK372" s="0"/>
      <c r="AFL372" s="0"/>
      <c r="AFM372" s="0"/>
      <c r="AFN372" s="0"/>
      <c r="AFO372" s="0"/>
      <c r="AFP372" s="0"/>
      <c r="AFQ372" s="0"/>
      <c r="AFR372" s="0"/>
      <c r="AFS372" s="0"/>
      <c r="AFT372" s="0"/>
      <c r="AFU372" s="0"/>
      <c r="AFV372" s="0"/>
      <c r="AFW372" s="0"/>
      <c r="AFX372" s="0"/>
      <c r="AFY372" s="0"/>
      <c r="AFZ372" s="0"/>
      <c r="AGA372" s="0"/>
      <c r="AGB372" s="0"/>
      <c r="AGC372" s="0"/>
      <c r="AGD372" s="0"/>
      <c r="AGE372" s="0"/>
      <c r="AGF372" s="0"/>
      <c r="AGG372" s="0"/>
      <c r="AGH372" s="0"/>
      <c r="AGI372" s="0"/>
      <c r="AGJ372" s="0"/>
      <c r="AGK372" s="0"/>
      <c r="AGL372" s="0"/>
      <c r="AGM372" s="0"/>
      <c r="AGN372" s="0"/>
      <c r="AGO372" s="0"/>
      <c r="AGP372" s="0"/>
      <c r="AGQ372" s="0"/>
      <c r="AGR372" s="0"/>
      <c r="AGS372" s="0"/>
      <c r="AGT372" s="0"/>
      <c r="AGU372" s="0"/>
      <c r="AGV372" s="0"/>
      <c r="AGW372" s="0"/>
      <c r="AGX372" s="0"/>
      <c r="AGY372" s="0"/>
      <c r="AGZ372" s="0"/>
      <c r="AHA372" s="0"/>
      <c r="AHB372" s="0"/>
      <c r="AHC372" s="0"/>
      <c r="AHD372" s="0"/>
      <c r="AHE372" s="0"/>
      <c r="AHF372" s="0"/>
      <c r="AHG372" s="0"/>
      <c r="AHH372" s="0"/>
      <c r="AHI372" s="0"/>
      <c r="AHJ372" s="0"/>
      <c r="AHK372" s="0"/>
      <c r="AHL372" s="0"/>
      <c r="AHM372" s="0"/>
      <c r="AHN372" s="0"/>
      <c r="AHO372" s="0"/>
      <c r="AHP372" s="0"/>
      <c r="AHQ372" s="0"/>
      <c r="AHR372" s="0"/>
      <c r="AHS372" s="0"/>
      <c r="AHT372" s="0"/>
      <c r="AHU372" s="0"/>
      <c r="AHV372" s="0"/>
      <c r="AHW372" s="0"/>
      <c r="AHX372" s="0"/>
      <c r="AHY372" s="0"/>
      <c r="AHZ372" s="0"/>
      <c r="AIA372" s="0"/>
      <c r="AIB372" s="0"/>
      <c r="AIC372" s="0"/>
      <c r="AID372" s="0"/>
      <c r="AIE372" s="0"/>
      <c r="AIF372" s="0"/>
      <c r="AIG372" s="0"/>
      <c r="AIH372" s="0"/>
      <c r="AII372" s="0"/>
      <c r="AIJ372" s="0"/>
      <c r="AIK372" s="0"/>
      <c r="AIL372" s="0"/>
      <c r="AIM372" s="0"/>
      <c r="AIN372" s="0"/>
      <c r="AIO372" s="0"/>
      <c r="AIP372" s="0"/>
      <c r="AIQ372" s="0"/>
      <c r="AIR372" s="0"/>
      <c r="AIS372" s="0"/>
      <c r="AIT372" s="0"/>
      <c r="AIU372" s="0"/>
      <c r="AIV372" s="0"/>
      <c r="AIW372" s="0"/>
      <c r="AIX372" s="0"/>
      <c r="AIY372" s="0"/>
      <c r="AIZ372" s="0"/>
      <c r="AJA372" s="0"/>
      <c r="AJB372" s="0"/>
      <c r="AJC372" s="0"/>
      <c r="AJD372" s="0"/>
      <c r="AJE372" s="0"/>
      <c r="AJF372" s="0"/>
      <c r="AJG372" s="0"/>
      <c r="AJH372" s="0"/>
      <c r="AJI372" s="0"/>
      <c r="AJJ372" s="0"/>
      <c r="AJK372" s="0"/>
      <c r="AJL372" s="0"/>
      <c r="AJM372" s="0"/>
      <c r="AJN372" s="0"/>
      <c r="AJO372" s="0"/>
      <c r="AJP372" s="0"/>
      <c r="AJQ372" s="0"/>
      <c r="AJR372" s="0"/>
      <c r="AJS372" s="0"/>
      <c r="AJT372" s="0"/>
      <c r="AJU372" s="0"/>
      <c r="AJV372" s="0"/>
      <c r="AJW372" s="0"/>
      <c r="AJX372" s="0"/>
      <c r="AJY372" s="0"/>
      <c r="AJZ372" s="0"/>
      <c r="AKA372" s="0"/>
      <c r="AKB372" s="0"/>
      <c r="AKC372" s="0"/>
      <c r="AKD372" s="0"/>
      <c r="AKE372" s="0"/>
      <c r="AKF372" s="0"/>
      <c r="AKG372" s="0"/>
      <c r="AKH372" s="0"/>
      <c r="AKI372" s="0"/>
      <c r="AKJ372" s="0"/>
      <c r="AKK372" s="0"/>
      <c r="AKL372" s="0"/>
      <c r="AKM372" s="0"/>
      <c r="AKN372" s="0"/>
      <c r="AKO372" s="0"/>
      <c r="AKP372" s="0"/>
      <c r="AKQ372" s="0"/>
      <c r="AKR372" s="0"/>
      <c r="AKS372" s="0"/>
      <c r="AKT372" s="0"/>
      <c r="AKU372" s="0"/>
      <c r="AKV372" s="0"/>
      <c r="AKW372" s="0"/>
      <c r="AKX372" s="0"/>
      <c r="AKY372" s="0"/>
      <c r="AKZ372" s="0"/>
      <c r="ALA372" s="0"/>
      <c r="ALB372" s="0"/>
      <c r="ALC372" s="0"/>
      <c r="ALD372" s="0"/>
      <c r="ALE372" s="0"/>
      <c r="ALF372" s="0"/>
      <c r="ALG372" s="0"/>
      <c r="ALH372" s="0"/>
      <c r="ALI372" s="0"/>
      <c r="ALJ372" s="0"/>
      <c r="ALK372" s="0"/>
      <c r="ALL372" s="0"/>
      <c r="ALM372" s="0"/>
      <c r="ALN372" s="0"/>
      <c r="ALO372" s="0"/>
      <c r="ALP372" s="0"/>
      <c r="ALQ372" s="0"/>
      <c r="ALR372" s="0"/>
      <c r="ALS372" s="0"/>
      <c r="ALT372" s="0"/>
      <c r="ALU372" s="0"/>
      <c r="ALV372" s="0"/>
      <c r="ALW372" s="0"/>
      <c r="ALX372" s="0"/>
      <c r="ALY372" s="0"/>
      <c r="ALZ372" s="0"/>
      <c r="AMA372" s="0"/>
      <c r="AMB372" s="0"/>
      <c r="AMC372" s="0"/>
      <c r="AMD372" s="0"/>
      <c r="AME372" s="0"/>
      <c r="AMF372" s="0"/>
      <c r="AMG372" s="0"/>
      <c r="AMH372" s="0"/>
      <c r="AMI372" s="0"/>
      <c r="AMJ372" s="0"/>
    </row>
    <row r="373" customFormat="false" ht="15" hidden="false" customHeight="false" outlineLevel="0" collapsed="false">
      <c r="A373" s="127" t="s">
        <v>1451</v>
      </c>
      <c r="B373" s="0"/>
      <c r="C373" s="0"/>
      <c r="D373" s="0"/>
      <c r="E373" s="0"/>
      <c r="F373" s="0"/>
      <c r="G373" s="0"/>
      <c r="H373" s="0"/>
      <c r="I373" s="0"/>
      <c r="J373" s="0"/>
      <c r="K373" s="0"/>
      <c r="L373" s="0"/>
      <c r="M373" s="0"/>
      <c r="N373" s="0"/>
      <c r="O373" s="0"/>
      <c r="P373" s="0"/>
      <c r="Q373" s="0"/>
      <c r="R373" s="0"/>
      <c r="S373" s="0"/>
      <c r="T373" s="0"/>
      <c r="U373" s="0"/>
      <c r="V373" s="0"/>
      <c r="W373" s="0"/>
      <c r="X373" s="0"/>
      <c r="Y373" s="0"/>
      <c r="Z373" s="0"/>
      <c r="AA373" s="0"/>
      <c r="AB373" s="0"/>
      <c r="AC373" s="0"/>
      <c r="AD373" s="0"/>
      <c r="AE373" s="0"/>
      <c r="AF373" s="0"/>
      <c r="AG373" s="0"/>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c r="DM373" s="0"/>
      <c r="DN373" s="0"/>
      <c r="DO373" s="0"/>
      <c r="DP373" s="0"/>
      <c r="DQ373" s="0"/>
      <c r="DR373" s="0"/>
      <c r="DS373" s="0"/>
      <c r="DT373" s="0"/>
      <c r="DU373" s="0"/>
      <c r="DV373" s="0"/>
      <c r="DW373" s="0"/>
      <c r="DX373" s="0"/>
      <c r="DY373" s="0"/>
      <c r="DZ373" s="0"/>
      <c r="EA373" s="0"/>
      <c r="EB373" s="0"/>
      <c r="EC373" s="0"/>
      <c r="ED373" s="0"/>
      <c r="EE373" s="0"/>
      <c r="EF373" s="0"/>
      <c r="EG373" s="0"/>
      <c r="EH373" s="0"/>
      <c r="EI373" s="0"/>
      <c r="EJ373" s="0"/>
      <c r="EK373" s="0"/>
      <c r="EL373" s="0"/>
      <c r="EM373" s="0"/>
      <c r="EN373" s="0"/>
      <c r="EO373" s="0"/>
      <c r="EP373" s="0"/>
      <c r="EQ373" s="0"/>
      <c r="ER373" s="0"/>
      <c r="ES373" s="0"/>
      <c r="ET373" s="0"/>
      <c r="EU373" s="0"/>
      <c r="EV373" s="0"/>
      <c r="EW373" s="0"/>
      <c r="EX373" s="0"/>
      <c r="EY373" s="0"/>
      <c r="EZ373" s="0"/>
      <c r="FA373" s="0"/>
      <c r="FB373" s="0"/>
      <c r="FC373" s="0"/>
      <c r="FD373" s="0"/>
      <c r="FE373" s="0"/>
      <c r="FF373" s="0"/>
      <c r="FG373" s="0"/>
      <c r="FH373" s="0"/>
      <c r="FI373" s="0"/>
      <c r="FJ373" s="0"/>
      <c r="FK373" s="0"/>
      <c r="FL373" s="0"/>
      <c r="FM373" s="0"/>
      <c r="FN373" s="0"/>
      <c r="FO373" s="0"/>
      <c r="FP373" s="0"/>
      <c r="FQ373" s="0"/>
      <c r="FR373" s="0"/>
      <c r="FS373" s="0"/>
      <c r="FT373" s="0"/>
      <c r="FU373" s="0"/>
      <c r="FV373" s="0"/>
      <c r="FW373" s="0"/>
      <c r="FX373" s="0"/>
      <c r="FY373" s="0"/>
      <c r="FZ373" s="0"/>
      <c r="GA373" s="0"/>
      <c r="GB373" s="0"/>
      <c r="GC373" s="0"/>
      <c r="GD373" s="0"/>
      <c r="GE373" s="0"/>
      <c r="GF373" s="0"/>
      <c r="GG373" s="0"/>
      <c r="GH373" s="0"/>
      <c r="GI373" s="0"/>
      <c r="GJ373" s="0"/>
      <c r="GK373" s="0"/>
      <c r="GL373" s="0"/>
      <c r="GM373" s="0"/>
      <c r="GN373" s="0"/>
      <c r="GO373" s="0"/>
      <c r="GP373" s="0"/>
      <c r="GQ373" s="0"/>
      <c r="GR373" s="0"/>
      <c r="GS373" s="0"/>
      <c r="GT373" s="0"/>
      <c r="GU373" s="0"/>
      <c r="GV373" s="0"/>
      <c r="GW373" s="0"/>
      <c r="GX373" s="0"/>
      <c r="GY373" s="0"/>
      <c r="GZ373" s="0"/>
      <c r="HA373" s="0"/>
      <c r="HB373" s="0"/>
      <c r="HC373" s="0"/>
      <c r="HD373" s="0"/>
      <c r="HE373" s="0"/>
      <c r="HF373" s="0"/>
      <c r="HG373" s="0"/>
      <c r="HH373" s="0"/>
      <c r="HI373" s="0"/>
      <c r="HJ373" s="0"/>
      <c r="HK373" s="0"/>
      <c r="HL373" s="0"/>
      <c r="HM373" s="0"/>
      <c r="HN373" s="0"/>
      <c r="HO373" s="0"/>
      <c r="HP373" s="0"/>
      <c r="HQ373" s="0"/>
      <c r="HR373" s="0"/>
      <c r="HS373" s="0"/>
      <c r="HT373" s="0"/>
      <c r="HU373" s="0"/>
      <c r="HV373" s="0"/>
      <c r="HW373" s="0"/>
      <c r="HX373" s="0"/>
      <c r="HY373" s="0"/>
      <c r="HZ373" s="0"/>
      <c r="IA373" s="0"/>
      <c r="IB373" s="0"/>
      <c r="IC373" s="0"/>
      <c r="ID373" s="0"/>
      <c r="IE373" s="0"/>
      <c r="IF373" s="0"/>
      <c r="IG373" s="0"/>
      <c r="IH373" s="0"/>
      <c r="II373" s="0"/>
      <c r="IJ373" s="0"/>
      <c r="IK373" s="0"/>
      <c r="IL373" s="0"/>
      <c r="IM373" s="0"/>
      <c r="IN373" s="0"/>
      <c r="IO373" s="0"/>
      <c r="IP373" s="0"/>
      <c r="IQ373" s="0"/>
      <c r="IR373" s="0"/>
      <c r="IS373" s="0"/>
      <c r="IT373" s="0"/>
      <c r="IU373" s="0"/>
      <c r="IV373" s="0"/>
      <c r="IW373" s="0"/>
      <c r="IX373" s="0"/>
      <c r="IY373" s="0"/>
      <c r="IZ373" s="0"/>
      <c r="JA373" s="0"/>
      <c r="JB373" s="0"/>
      <c r="JC373" s="0"/>
      <c r="JD373" s="0"/>
      <c r="JE373" s="0"/>
      <c r="JF373" s="0"/>
      <c r="JG373" s="0"/>
      <c r="JH373" s="0"/>
      <c r="JI373" s="0"/>
      <c r="JJ373" s="0"/>
      <c r="JK373" s="0"/>
      <c r="JL373" s="0"/>
      <c r="JM373" s="0"/>
      <c r="JN373" s="0"/>
      <c r="JO373" s="0"/>
      <c r="JP373" s="0"/>
      <c r="JQ373" s="0"/>
      <c r="JR373" s="0"/>
      <c r="JS373" s="0"/>
      <c r="JT373" s="0"/>
      <c r="JU373" s="0"/>
      <c r="JV373" s="0"/>
      <c r="JW373" s="0"/>
      <c r="JX373" s="0"/>
      <c r="JY373" s="0"/>
      <c r="JZ373" s="0"/>
      <c r="KA373" s="0"/>
      <c r="KB373" s="0"/>
      <c r="KC373" s="0"/>
      <c r="KD373" s="0"/>
      <c r="KE373" s="0"/>
      <c r="KF373" s="0"/>
      <c r="KG373" s="0"/>
      <c r="KH373" s="0"/>
      <c r="KI373" s="0"/>
      <c r="KJ373" s="0"/>
      <c r="KK373" s="0"/>
      <c r="KL373" s="0"/>
      <c r="KM373" s="0"/>
      <c r="KN373" s="0"/>
      <c r="KO373" s="0"/>
      <c r="KP373" s="0"/>
      <c r="KQ373" s="0"/>
      <c r="KR373" s="0"/>
      <c r="KS373" s="0"/>
      <c r="KT373" s="0"/>
      <c r="KU373" s="0"/>
      <c r="KV373" s="0"/>
      <c r="KW373" s="0"/>
      <c r="KX373" s="0"/>
      <c r="KY373" s="0"/>
      <c r="KZ373" s="0"/>
      <c r="LA373" s="0"/>
      <c r="LB373" s="0"/>
      <c r="LC373" s="0"/>
      <c r="LD373" s="0"/>
      <c r="LE373" s="0"/>
      <c r="LF373" s="0"/>
      <c r="LG373" s="0"/>
      <c r="LH373" s="0"/>
      <c r="LI373" s="0"/>
      <c r="LJ373" s="0"/>
      <c r="LK373" s="0"/>
      <c r="LL373" s="0"/>
      <c r="LM373" s="0"/>
      <c r="LN373" s="0"/>
      <c r="LO373" s="0"/>
      <c r="LP373" s="0"/>
      <c r="LQ373" s="0"/>
      <c r="LR373" s="0"/>
      <c r="LS373" s="0"/>
      <c r="LT373" s="0"/>
      <c r="LU373" s="0"/>
      <c r="LV373" s="0"/>
      <c r="LW373" s="0"/>
      <c r="LX373" s="0"/>
      <c r="LY373" s="0"/>
      <c r="LZ373" s="0"/>
      <c r="MA373" s="0"/>
      <c r="MB373" s="0"/>
      <c r="MC373" s="0"/>
      <c r="MD373" s="0"/>
      <c r="ME373" s="0"/>
      <c r="MF373" s="0"/>
      <c r="MG373" s="0"/>
      <c r="MH373" s="0"/>
      <c r="MI373" s="0"/>
      <c r="MJ373" s="0"/>
      <c r="MK373" s="0"/>
      <c r="ML373" s="0"/>
      <c r="MM373" s="0"/>
      <c r="MN373" s="0"/>
      <c r="MO373" s="0"/>
      <c r="MP373" s="0"/>
      <c r="MQ373" s="0"/>
      <c r="MR373" s="0"/>
      <c r="MS373" s="0"/>
      <c r="MT373" s="0"/>
      <c r="MU373" s="0"/>
      <c r="MV373" s="0"/>
      <c r="MW373" s="0"/>
      <c r="MX373" s="0"/>
      <c r="MY373" s="0"/>
      <c r="MZ373" s="0"/>
      <c r="NA373" s="0"/>
      <c r="NB373" s="0"/>
      <c r="NC373" s="0"/>
      <c r="ND373" s="0"/>
      <c r="NE373" s="0"/>
      <c r="NF373" s="0"/>
      <c r="NG373" s="0"/>
      <c r="NH373" s="0"/>
      <c r="NI373" s="0"/>
      <c r="NJ373" s="0"/>
      <c r="NK373" s="0"/>
      <c r="NL373" s="0"/>
      <c r="NM373" s="0"/>
      <c r="NN373" s="0"/>
      <c r="NO373" s="0"/>
      <c r="NP373" s="0"/>
      <c r="NQ373" s="0"/>
      <c r="NR373" s="0"/>
      <c r="NS373" s="0"/>
      <c r="NT373" s="0"/>
      <c r="NU373" s="0"/>
      <c r="NV373" s="0"/>
      <c r="NW373" s="0"/>
      <c r="NX373" s="0"/>
      <c r="NY373" s="0"/>
      <c r="NZ373" s="0"/>
      <c r="OA373" s="0"/>
      <c r="OB373" s="0"/>
      <c r="OC373" s="0"/>
      <c r="OD373" s="0"/>
      <c r="OE373" s="0"/>
      <c r="OF373" s="0"/>
      <c r="OG373" s="0"/>
      <c r="OH373" s="0"/>
      <c r="OI373" s="0"/>
      <c r="OJ373" s="0"/>
      <c r="OK373" s="0"/>
      <c r="OL373" s="0"/>
      <c r="OM373" s="0"/>
      <c r="ON373" s="0"/>
      <c r="OO373" s="0"/>
      <c r="OP373" s="0"/>
      <c r="OQ373" s="0"/>
      <c r="OR373" s="0"/>
      <c r="OS373" s="0"/>
      <c r="OT373" s="0"/>
      <c r="OU373" s="0"/>
      <c r="OV373" s="0"/>
      <c r="OW373" s="0"/>
      <c r="OX373" s="0"/>
      <c r="OY373" s="0"/>
      <c r="OZ373" s="0"/>
      <c r="PA373" s="0"/>
      <c r="PB373" s="0"/>
      <c r="PC373" s="0"/>
      <c r="PD373" s="0"/>
      <c r="PE373" s="0"/>
      <c r="PF373" s="0"/>
      <c r="PG373" s="0"/>
      <c r="PH373" s="0"/>
      <c r="PI373" s="0"/>
      <c r="PJ373" s="0"/>
      <c r="PK373" s="0"/>
      <c r="PL373" s="0"/>
      <c r="PM373" s="0"/>
      <c r="PN373" s="0"/>
      <c r="PO373" s="0"/>
      <c r="PP373" s="0"/>
      <c r="PQ373" s="0"/>
      <c r="PR373" s="0"/>
      <c r="PS373" s="0"/>
      <c r="PT373" s="0"/>
      <c r="PU373" s="0"/>
      <c r="PV373" s="0"/>
      <c r="PW373" s="0"/>
      <c r="PX373" s="0"/>
      <c r="PY373" s="0"/>
      <c r="PZ373" s="0"/>
      <c r="QA373" s="0"/>
      <c r="QB373" s="0"/>
      <c r="QC373" s="0"/>
      <c r="QD373" s="0"/>
      <c r="QE373" s="0"/>
      <c r="QF373" s="0"/>
      <c r="QG373" s="0"/>
      <c r="QH373" s="0"/>
      <c r="QI373" s="0"/>
      <c r="QJ373" s="0"/>
      <c r="QK373" s="0"/>
      <c r="QL373" s="0"/>
      <c r="QM373" s="0"/>
      <c r="QN373" s="0"/>
      <c r="QO373" s="0"/>
      <c r="QP373" s="0"/>
      <c r="QQ373" s="0"/>
      <c r="QR373" s="0"/>
      <c r="QS373" s="0"/>
      <c r="QT373" s="0"/>
      <c r="QU373" s="0"/>
      <c r="QV373" s="0"/>
      <c r="QW373" s="0"/>
      <c r="QX373" s="0"/>
      <c r="QY373" s="0"/>
      <c r="QZ373" s="0"/>
      <c r="RA373" s="0"/>
      <c r="RB373" s="0"/>
      <c r="RC373" s="0"/>
      <c r="RD373" s="0"/>
      <c r="RE373" s="0"/>
      <c r="RF373" s="0"/>
      <c r="RG373" s="0"/>
      <c r="RH373" s="0"/>
      <c r="RI373" s="0"/>
      <c r="RJ373" s="0"/>
      <c r="RK373" s="0"/>
      <c r="RL373" s="0"/>
      <c r="RM373" s="0"/>
      <c r="RN373" s="0"/>
      <c r="RO373" s="0"/>
      <c r="RP373" s="0"/>
      <c r="RQ373" s="0"/>
      <c r="RR373" s="0"/>
      <c r="RS373" s="0"/>
      <c r="RT373" s="0"/>
      <c r="RU373" s="0"/>
      <c r="RV373" s="0"/>
      <c r="RW373" s="0"/>
      <c r="RX373" s="0"/>
      <c r="RY373" s="0"/>
      <c r="RZ373" s="0"/>
      <c r="SA373" s="0"/>
      <c r="SB373" s="0"/>
      <c r="SC373" s="0"/>
      <c r="SD373" s="0"/>
      <c r="SE373" s="0"/>
      <c r="SF373" s="0"/>
      <c r="SG373" s="0"/>
      <c r="SH373" s="0"/>
      <c r="SI373" s="0"/>
      <c r="SJ373" s="0"/>
      <c r="SK373" s="0"/>
      <c r="SL373" s="0"/>
      <c r="SM373" s="0"/>
      <c r="SN373" s="0"/>
      <c r="SO373" s="0"/>
      <c r="SP373" s="0"/>
      <c r="SQ373" s="0"/>
      <c r="SR373" s="0"/>
      <c r="SS373" s="0"/>
      <c r="ST373" s="0"/>
      <c r="SU373" s="0"/>
      <c r="SV373" s="0"/>
      <c r="SW373" s="0"/>
      <c r="SX373" s="0"/>
      <c r="SY373" s="0"/>
      <c r="SZ373" s="0"/>
      <c r="TA373" s="0"/>
      <c r="TB373" s="0"/>
      <c r="TC373" s="0"/>
      <c r="TD373" s="0"/>
      <c r="TE373" s="0"/>
      <c r="TF373" s="0"/>
      <c r="TG373" s="0"/>
      <c r="TH373" s="0"/>
      <c r="TI373" s="0"/>
      <c r="TJ373" s="0"/>
      <c r="TK373" s="0"/>
      <c r="TL373" s="0"/>
      <c r="TM373" s="0"/>
      <c r="TN373" s="0"/>
      <c r="TO373" s="0"/>
      <c r="TP373" s="0"/>
      <c r="TQ373" s="0"/>
      <c r="TR373" s="0"/>
      <c r="TS373" s="0"/>
      <c r="TT373" s="0"/>
      <c r="TU373" s="0"/>
      <c r="TV373" s="0"/>
      <c r="TW373" s="0"/>
      <c r="TX373" s="0"/>
      <c r="TY373" s="0"/>
      <c r="TZ373" s="0"/>
      <c r="UA373" s="0"/>
      <c r="UB373" s="0"/>
      <c r="UC373" s="0"/>
      <c r="UD373" s="0"/>
      <c r="UE373" s="0"/>
      <c r="UF373" s="0"/>
      <c r="UG373" s="0"/>
      <c r="UH373" s="0"/>
      <c r="UI373" s="0"/>
      <c r="UJ373" s="0"/>
      <c r="UK373" s="0"/>
      <c r="UL373" s="0"/>
      <c r="UM373" s="0"/>
      <c r="UN373" s="0"/>
      <c r="UO373" s="0"/>
      <c r="UP373" s="0"/>
      <c r="UQ373" s="0"/>
      <c r="UR373" s="0"/>
      <c r="US373" s="0"/>
      <c r="UT373" s="0"/>
      <c r="UU373" s="0"/>
      <c r="UV373" s="0"/>
      <c r="UW373" s="0"/>
      <c r="UX373" s="0"/>
      <c r="UY373" s="0"/>
      <c r="UZ373" s="0"/>
      <c r="VA373" s="0"/>
      <c r="VB373" s="0"/>
      <c r="VC373" s="0"/>
      <c r="VD373" s="0"/>
      <c r="VE373" s="0"/>
      <c r="VF373" s="0"/>
      <c r="VG373" s="0"/>
      <c r="VH373" s="0"/>
      <c r="VI373" s="0"/>
      <c r="VJ373" s="0"/>
      <c r="VK373" s="0"/>
      <c r="VL373" s="0"/>
      <c r="VM373" s="0"/>
      <c r="VN373" s="0"/>
      <c r="VO373" s="0"/>
      <c r="VP373" s="0"/>
      <c r="VQ373" s="0"/>
      <c r="VR373" s="0"/>
      <c r="VS373" s="0"/>
      <c r="VT373" s="0"/>
      <c r="VU373" s="0"/>
      <c r="VV373" s="0"/>
      <c r="VW373" s="0"/>
      <c r="VX373" s="0"/>
      <c r="VY373" s="0"/>
      <c r="VZ373" s="0"/>
      <c r="WA373" s="0"/>
      <c r="WB373" s="0"/>
      <c r="WC373" s="0"/>
      <c r="WD373" s="0"/>
      <c r="WE373" s="0"/>
      <c r="WF373" s="0"/>
      <c r="WG373" s="0"/>
      <c r="WH373" s="0"/>
      <c r="WI373" s="0"/>
      <c r="WJ373" s="0"/>
      <c r="WK373" s="0"/>
      <c r="WL373" s="0"/>
      <c r="WM373" s="0"/>
      <c r="WN373" s="0"/>
      <c r="WO373" s="0"/>
      <c r="WP373" s="0"/>
      <c r="WQ373" s="0"/>
      <c r="WR373" s="0"/>
      <c r="WS373" s="0"/>
      <c r="WT373" s="0"/>
      <c r="WU373" s="0"/>
      <c r="WV373" s="0"/>
      <c r="WW373" s="0"/>
      <c r="WX373" s="0"/>
      <c r="WY373" s="0"/>
      <c r="WZ373" s="0"/>
      <c r="XA373" s="0"/>
      <c r="XB373" s="0"/>
      <c r="XC373" s="0"/>
      <c r="XD373" s="0"/>
      <c r="XE373" s="0"/>
      <c r="XF373" s="0"/>
      <c r="XG373" s="0"/>
      <c r="XH373" s="0"/>
      <c r="XI373" s="0"/>
      <c r="XJ373" s="0"/>
      <c r="XK373" s="0"/>
      <c r="XL373" s="0"/>
      <c r="XM373" s="0"/>
      <c r="XN373" s="0"/>
      <c r="XO373" s="0"/>
      <c r="XP373" s="0"/>
      <c r="XQ373" s="0"/>
      <c r="XR373" s="0"/>
      <c r="XS373" s="0"/>
      <c r="XT373" s="0"/>
      <c r="XU373" s="0"/>
      <c r="XV373" s="0"/>
      <c r="XW373" s="0"/>
      <c r="XX373" s="0"/>
      <c r="XY373" s="0"/>
      <c r="XZ373" s="0"/>
      <c r="YA373" s="0"/>
      <c r="YB373" s="0"/>
      <c r="YC373" s="0"/>
      <c r="YD373" s="0"/>
      <c r="YE373" s="0"/>
      <c r="YF373" s="0"/>
      <c r="YG373" s="0"/>
      <c r="YH373" s="0"/>
      <c r="YI373" s="0"/>
      <c r="YJ373" s="0"/>
      <c r="YK373" s="0"/>
      <c r="YL373" s="0"/>
      <c r="YM373" s="0"/>
      <c r="YN373" s="0"/>
      <c r="YO373" s="0"/>
      <c r="YP373" s="0"/>
      <c r="YQ373" s="0"/>
      <c r="YR373" s="0"/>
      <c r="YS373" s="0"/>
      <c r="YT373" s="0"/>
      <c r="YU373" s="0"/>
      <c r="YV373" s="0"/>
      <c r="YW373" s="0"/>
      <c r="YX373" s="0"/>
      <c r="YY373" s="0"/>
      <c r="YZ373" s="0"/>
      <c r="ZA373" s="0"/>
      <c r="ZB373" s="0"/>
      <c r="ZC373" s="0"/>
      <c r="ZD373" s="0"/>
      <c r="ZE373" s="0"/>
      <c r="ZF373" s="0"/>
      <c r="ZG373" s="0"/>
      <c r="ZH373" s="0"/>
      <c r="ZI373" s="0"/>
      <c r="ZJ373" s="0"/>
      <c r="ZK373" s="0"/>
      <c r="ZL373" s="0"/>
      <c r="ZM373" s="0"/>
      <c r="ZN373" s="0"/>
      <c r="ZO373" s="0"/>
      <c r="ZP373" s="0"/>
      <c r="ZQ373" s="0"/>
      <c r="ZR373" s="0"/>
      <c r="ZS373" s="0"/>
      <c r="ZT373" s="0"/>
      <c r="ZU373" s="0"/>
      <c r="ZV373" s="0"/>
      <c r="ZW373" s="0"/>
      <c r="ZX373" s="0"/>
      <c r="ZY373" s="0"/>
      <c r="ZZ373" s="0"/>
      <c r="AAA373" s="0"/>
      <c r="AAB373" s="0"/>
      <c r="AAC373" s="0"/>
      <c r="AAD373" s="0"/>
      <c r="AAE373" s="0"/>
      <c r="AAF373" s="0"/>
      <c r="AAG373" s="0"/>
      <c r="AAH373" s="0"/>
      <c r="AAI373" s="0"/>
      <c r="AAJ373" s="0"/>
      <c r="AAK373" s="0"/>
      <c r="AAL373" s="0"/>
      <c r="AAM373" s="0"/>
      <c r="AAN373" s="0"/>
      <c r="AAO373" s="0"/>
      <c r="AAP373" s="0"/>
      <c r="AAQ373" s="0"/>
      <c r="AAR373" s="0"/>
      <c r="AAS373" s="0"/>
      <c r="AAT373" s="0"/>
      <c r="AAU373" s="0"/>
      <c r="AAV373" s="0"/>
      <c r="AAW373" s="0"/>
      <c r="AAX373" s="0"/>
      <c r="AAY373" s="0"/>
      <c r="AAZ373" s="0"/>
      <c r="ABA373" s="0"/>
      <c r="ABB373" s="0"/>
      <c r="ABC373" s="0"/>
      <c r="ABD373" s="0"/>
      <c r="ABE373" s="0"/>
      <c r="ABF373" s="0"/>
      <c r="ABG373" s="0"/>
      <c r="ABH373" s="0"/>
      <c r="ABI373" s="0"/>
      <c r="ABJ373" s="0"/>
      <c r="ABK373" s="0"/>
      <c r="ABL373" s="0"/>
      <c r="ABM373" s="0"/>
      <c r="ABN373" s="0"/>
      <c r="ABO373" s="0"/>
      <c r="ABP373" s="0"/>
      <c r="ABQ373" s="0"/>
      <c r="ABR373" s="0"/>
      <c r="ABS373" s="0"/>
      <c r="ABT373" s="0"/>
      <c r="ABU373" s="0"/>
      <c r="ABV373" s="0"/>
      <c r="ABW373" s="0"/>
      <c r="ABX373" s="0"/>
      <c r="ABY373" s="0"/>
      <c r="ABZ373" s="0"/>
      <c r="ACA373" s="0"/>
      <c r="ACB373" s="0"/>
      <c r="ACC373" s="0"/>
      <c r="ACD373" s="0"/>
      <c r="ACE373" s="0"/>
      <c r="ACF373" s="0"/>
      <c r="ACG373" s="0"/>
      <c r="ACH373" s="0"/>
      <c r="ACI373" s="0"/>
      <c r="ACJ373" s="0"/>
      <c r="ACK373" s="0"/>
      <c r="ACL373" s="0"/>
      <c r="ACM373" s="0"/>
      <c r="ACN373" s="0"/>
      <c r="ACO373" s="0"/>
      <c r="ACP373" s="0"/>
      <c r="ACQ373" s="0"/>
      <c r="ACR373" s="0"/>
      <c r="ACS373" s="0"/>
      <c r="ACT373" s="0"/>
      <c r="ACU373" s="0"/>
      <c r="ACV373" s="0"/>
      <c r="ACW373" s="0"/>
      <c r="ACX373" s="0"/>
      <c r="ACY373" s="0"/>
      <c r="ACZ373" s="0"/>
      <c r="ADA373" s="0"/>
      <c r="ADB373" s="0"/>
      <c r="ADC373" s="0"/>
      <c r="ADD373" s="0"/>
      <c r="ADE373" s="0"/>
      <c r="ADF373" s="0"/>
      <c r="ADG373" s="0"/>
      <c r="ADH373" s="0"/>
      <c r="ADI373" s="0"/>
      <c r="ADJ373" s="0"/>
      <c r="ADK373" s="0"/>
      <c r="ADL373" s="0"/>
      <c r="ADM373" s="0"/>
      <c r="ADN373" s="0"/>
      <c r="ADO373" s="0"/>
      <c r="ADP373" s="0"/>
      <c r="ADQ373" s="0"/>
      <c r="ADR373" s="0"/>
      <c r="ADS373" s="0"/>
      <c r="ADT373" s="0"/>
      <c r="ADU373" s="0"/>
      <c r="ADV373" s="0"/>
      <c r="ADW373" s="0"/>
      <c r="ADX373" s="0"/>
      <c r="ADY373" s="0"/>
      <c r="ADZ373" s="0"/>
      <c r="AEA373" s="0"/>
      <c r="AEB373" s="0"/>
      <c r="AEC373" s="0"/>
      <c r="AED373" s="0"/>
      <c r="AEE373" s="0"/>
      <c r="AEF373" s="0"/>
      <c r="AEG373" s="0"/>
      <c r="AEH373" s="0"/>
      <c r="AEI373" s="0"/>
      <c r="AEJ373" s="0"/>
      <c r="AEK373" s="0"/>
      <c r="AEL373" s="0"/>
      <c r="AEM373" s="0"/>
      <c r="AEN373" s="0"/>
      <c r="AEO373" s="0"/>
      <c r="AEP373" s="0"/>
      <c r="AEQ373" s="0"/>
      <c r="AER373" s="0"/>
      <c r="AES373" s="0"/>
      <c r="AET373" s="0"/>
      <c r="AEU373" s="0"/>
      <c r="AEV373" s="0"/>
      <c r="AEW373" s="0"/>
      <c r="AEX373" s="0"/>
      <c r="AEY373" s="0"/>
      <c r="AEZ373" s="0"/>
      <c r="AFA373" s="0"/>
      <c r="AFB373" s="0"/>
      <c r="AFC373" s="0"/>
      <c r="AFD373" s="0"/>
      <c r="AFE373" s="0"/>
      <c r="AFF373" s="0"/>
      <c r="AFG373" s="0"/>
      <c r="AFH373" s="0"/>
      <c r="AFI373" s="0"/>
      <c r="AFJ373" s="0"/>
      <c r="AFK373" s="0"/>
      <c r="AFL373" s="0"/>
      <c r="AFM373" s="0"/>
      <c r="AFN373" s="0"/>
      <c r="AFO373" s="0"/>
      <c r="AFP373" s="0"/>
      <c r="AFQ373" s="0"/>
      <c r="AFR373" s="0"/>
      <c r="AFS373" s="0"/>
      <c r="AFT373" s="0"/>
      <c r="AFU373" s="0"/>
      <c r="AFV373" s="0"/>
      <c r="AFW373" s="0"/>
      <c r="AFX373" s="0"/>
      <c r="AFY373" s="0"/>
      <c r="AFZ373" s="0"/>
      <c r="AGA373" s="0"/>
      <c r="AGB373" s="0"/>
      <c r="AGC373" s="0"/>
      <c r="AGD373" s="0"/>
      <c r="AGE373" s="0"/>
      <c r="AGF373" s="0"/>
      <c r="AGG373" s="0"/>
      <c r="AGH373" s="0"/>
      <c r="AGI373" s="0"/>
      <c r="AGJ373" s="0"/>
      <c r="AGK373" s="0"/>
      <c r="AGL373" s="0"/>
      <c r="AGM373" s="0"/>
      <c r="AGN373" s="0"/>
      <c r="AGO373" s="0"/>
      <c r="AGP373" s="0"/>
      <c r="AGQ373" s="0"/>
      <c r="AGR373" s="0"/>
      <c r="AGS373" s="0"/>
      <c r="AGT373" s="0"/>
      <c r="AGU373" s="0"/>
      <c r="AGV373" s="0"/>
      <c r="AGW373" s="0"/>
      <c r="AGX373" s="0"/>
      <c r="AGY373" s="0"/>
      <c r="AGZ373" s="0"/>
      <c r="AHA373" s="0"/>
      <c r="AHB373" s="0"/>
      <c r="AHC373" s="0"/>
      <c r="AHD373" s="0"/>
      <c r="AHE373" s="0"/>
      <c r="AHF373" s="0"/>
      <c r="AHG373" s="0"/>
      <c r="AHH373" s="0"/>
      <c r="AHI373" s="0"/>
      <c r="AHJ373" s="0"/>
      <c r="AHK373" s="0"/>
      <c r="AHL373" s="0"/>
      <c r="AHM373" s="0"/>
      <c r="AHN373" s="0"/>
      <c r="AHO373" s="0"/>
      <c r="AHP373" s="0"/>
      <c r="AHQ373" s="0"/>
      <c r="AHR373" s="0"/>
      <c r="AHS373" s="0"/>
      <c r="AHT373" s="0"/>
      <c r="AHU373" s="0"/>
      <c r="AHV373" s="0"/>
      <c r="AHW373" s="0"/>
      <c r="AHX373" s="0"/>
      <c r="AHY373" s="0"/>
      <c r="AHZ373" s="0"/>
      <c r="AIA373" s="0"/>
      <c r="AIB373" s="0"/>
      <c r="AIC373" s="0"/>
      <c r="AID373" s="0"/>
      <c r="AIE373" s="0"/>
      <c r="AIF373" s="0"/>
      <c r="AIG373" s="0"/>
      <c r="AIH373" s="0"/>
      <c r="AII373" s="0"/>
      <c r="AIJ373" s="0"/>
      <c r="AIK373" s="0"/>
      <c r="AIL373" s="0"/>
      <c r="AIM373" s="0"/>
      <c r="AIN373" s="0"/>
      <c r="AIO373" s="0"/>
      <c r="AIP373" s="0"/>
      <c r="AIQ373" s="0"/>
      <c r="AIR373" s="0"/>
      <c r="AIS373" s="0"/>
      <c r="AIT373" s="0"/>
      <c r="AIU373" s="0"/>
      <c r="AIV373" s="0"/>
      <c r="AIW373" s="0"/>
      <c r="AIX373" s="0"/>
      <c r="AIY373" s="0"/>
      <c r="AIZ373" s="0"/>
      <c r="AJA373" s="0"/>
      <c r="AJB373" s="0"/>
      <c r="AJC373" s="0"/>
      <c r="AJD373" s="0"/>
      <c r="AJE373" s="0"/>
      <c r="AJF373" s="0"/>
      <c r="AJG373" s="0"/>
      <c r="AJH373" s="0"/>
      <c r="AJI373" s="0"/>
      <c r="AJJ373" s="0"/>
      <c r="AJK373" s="0"/>
      <c r="AJL373" s="0"/>
      <c r="AJM373" s="0"/>
      <c r="AJN373" s="0"/>
      <c r="AJO373" s="0"/>
      <c r="AJP373" s="0"/>
      <c r="AJQ373" s="0"/>
      <c r="AJR373" s="0"/>
      <c r="AJS373" s="0"/>
      <c r="AJT373" s="0"/>
      <c r="AJU373" s="0"/>
      <c r="AJV373" s="0"/>
      <c r="AJW373" s="0"/>
      <c r="AJX373" s="0"/>
      <c r="AJY373" s="0"/>
      <c r="AJZ373" s="0"/>
      <c r="AKA373" s="0"/>
      <c r="AKB373" s="0"/>
      <c r="AKC373" s="0"/>
      <c r="AKD373" s="0"/>
      <c r="AKE373" s="0"/>
      <c r="AKF373" s="0"/>
      <c r="AKG373" s="0"/>
      <c r="AKH373" s="0"/>
      <c r="AKI373" s="0"/>
      <c r="AKJ373" s="0"/>
      <c r="AKK373" s="0"/>
      <c r="AKL373" s="0"/>
      <c r="AKM373" s="0"/>
      <c r="AKN373" s="0"/>
      <c r="AKO373" s="0"/>
      <c r="AKP373" s="0"/>
      <c r="AKQ373" s="0"/>
      <c r="AKR373" s="0"/>
      <c r="AKS373" s="0"/>
      <c r="AKT373" s="0"/>
      <c r="AKU373" s="0"/>
      <c r="AKV373" s="0"/>
      <c r="AKW373" s="0"/>
      <c r="AKX373" s="0"/>
      <c r="AKY373" s="0"/>
      <c r="AKZ373" s="0"/>
      <c r="ALA373" s="0"/>
      <c r="ALB373" s="0"/>
      <c r="ALC373" s="0"/>
      <c r="ALD373" s="0"/>
      <c r="ALE373" s="0"/>
      <c r="ALF373" s="0"/>
      <c r="ALG373" s="0"/>
      <c r="ALH373" s="0"/>
      <c r="ALI373" s="0"/>
      <c r="ALJ373" s="0"/>
      <c r="ALK373" s="0"/>
      <c r="ALL373" s="0"/>
      <c r="ALM373" s="0"/>
      <c r="ALN373" s="0"/>
      <c r="ALO373" s="0"/>
      <c r="ALP373" s="0"/>
      <c r="ALQ373" s="0"/>
      <c r="ALR373" s="0"/>
      <c r="ALS373" s="0"/>
      <c r="ALT373" s="0"/>
      <c r="ALU373" s="0"/>
      <c r="ALV373" s="0"/>
      <c r="ALW373" s="0"/>
      <c r="ALX373" s="0"/>
      <c r="ALY373" s="0"/>
      <c r="ALZ373" s="0"/>
      <c r="AMA373" s="0"/>
      <c r="AMB373" s="0"/>
      <c r="AMC373" s="0"/>
      <c r="AMD373" s="0"/>
      <c r="AME373" s="0"/>
      <c r="AMF373" s="0"/>
      <c r="AMG373" s="0"/>
      <c r="AMH373" s="0"/>
      <c r="AMI373" s="0"/>
      <c r="AMJ373" s="0"/>
    </row>
    <row r="374" customFormat="false" ht="39" hidden="false" customHeight="false" outlineLevel="0" collapsed="false">
      <c r="A374" s="109" t="s">
        <v>1452</v>
      </c>
      <c r="B374" s="110" t="n">
        <v>1</v>
      </c>
      <c r="C374" s="110" t="n">
        <v>1</v>
      </c>
      <c r="D374" s="110" t="n">
        <v>1</v>
      </c>
      <c r="E374" s="110" t="n">
        <v>1</v>
      </c>
      <c r="F374" s="110" t="n">
        <v>1</v>
      </c>
      <c r="G374" s="110" t="n">
        <v>1</v>
      </c>
      <c r="H374" s="110" t="n">
        <v>1</v>
      </c>
      <c r="I374" s="110" t="n">
        <v>1</v>
      </c>
      <c r="J374" s="110" t="n">
        <v>1</v>
      </c>
      <c r="K374" s="110" t="n">
        <v>1</v>
      </c>
      <c r="L374" s="110" t="n">
        <v>1</v>
      </c>
      <c r="M374" s="110" t="n">
        <v>1</v>
      </c>
      <c r="N374" s="110" t="n">
        <v>1</v>
      </c>
      <c r="O374" s="110" t="n">
        <v>1</v>
      </c>
      <c r="P374" s="111" t="n">
        <v>0</v>
      </c>
      <c r="Q374" s="0"/>
      <c r="R374" s="0"/>
      <c r="S374" s="0"/>
      <c r="T374" s="0"/>
      <c r="U374" s="0"/>
      <c r="V374" s="0"/>
      <c r="W374" s="0"/>
      <c r="X374" s="0"/>
      <c r="Y374" s="0"/>
      <c r="Z374" s="0"/>
      <c r="AA374" s="0"/>
      <c r="AB374" s="0"/>
      <c r="AC374" s="0"/>
      <c r="AD374" s="0"/>
      <c r="AE374" s="0"/>
      <c r="AF374" s="0"/>
      <c r="AG374" s="0"/>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c r="DK374" s="0"/>
      <c r="DL374" s="0"/>
      <c r="DM374" s="0"/>
      <c r="DN374" s="0"/>
      <c r="DO374" s="0"/>
      <c r="DP374" s="0"/>
      <c r="DQ374" s="0"/>
      <c r="DR374" s="0"/>
      <c r="DS374" s="0"/>
      <c r="DT374" s="0"/>
      <c r="DU374" s="0"/>
      <c r="DV374" s="0"/>
      <c r="DW374" s="0"/>
      <c r="DX374" s="0"/>
      <c r="DY374" s="0"/>
      <c r="DZ374" s="0"/>
      <c r="EA374" s="0"/>
      <c r="EB374" s="0"/>
      <c r="EC374" s="0"/>
      <c r="ED374" s="0"/>
      <c r="EE374" s="0"/>
      <c r="EF374" s="0"/>
      <c r="EG374" s="0"/>
      <c r="EH374" s="0"/>
      <c r="EI374" s="0"/>
      <c r="EJ374" s="0"/>
      <c r="EK374" s="0"/>
      <c r="EL374" s="0"/>
      <c r="EM374" s="0"/>
      <c r="EN374" s="0"/>
      <c r="EO374" s="0"/>
      <c r="EP374" s="0"/>
      <c r="EQ374" s="0"/>
      <c r="ER374" s="0"/>
      <c r="ES374" s="0"/>
      <c r="ET374" s="0"/>
      <c r="EU374" s="0"/>
      <c r="EV374" s="0"/>
      <c r="EW374" s="0"/>
      <c r="EX374" s="0"/>
      <c r="EY374" s="0"/>
      <c r="EZ374" s="0"/>
      <c r="FA374" s="0"/>
      <c r="FB374" s="0"/>
      <c r="FC374" s="0"/>
      <c r="FD374" s="0"/>
      <c r="FE374" s="0"/>
      <c r="FF374" s="0"/>
      <c r="FG374" s="0"/>
      <c r="FH374" s="0"/>
      <c r="FI374" s="0"/>
      <c r="FJ374" s="0"/>
      <c r="FK374" s="0"/>
      <c r="FL374" s="0"/>
      <c r="FM374" s="0"/>
      <c r="FN374" s="0"/>
      <c r="FO374" s="0"/>
      <c r="FP374" s="0"/>
      <c r="FQ374" s="0"/>
      <c r="FR374" s="0"/>
      <c r="FS374" s="0"/>
      <c r="FT374" s="0"/>
      <c r="FU374" s="0"/>
      <c r="FV374" s="0"/>
      <c r="FW374" s="0"/>
      <c r="FX374" s="0"/>
      <c r="FY374" s="0"/>
      <c r="FZ374" s="0"/>
      <c r="GA374" s="0"/>
      <c r="GB374" s="0"/>
      <c r="GC374" s="0"/>
      <c r="GD374" s="0"/>
      <c r="GE374" s="0"/>
      <c r="GF374" s="0"/>
      <c r="GG374" s="0"/>
      <c r="GH374" s="0"/>
      <c r="GI374" s="0"/>
      <c r="GJ374" s="0"/>
      <c r="GK374" s="0"/>
      <c r="GL374" s="0"/>
      <c r="GM374" s="0"/>
      <c r="GN374" s="0"/>
      <c r="GO374" s="0"/>
      <c r="GP374" s="0"/>
      <c r="GQ374" s="0"/>
      <c r="GR374" s="0"/>
      <c r="GS374" s="0"/>
      <c r="GT374" s="0"/>
      <c r="GU374" s="0"/>
      <c r="GV374" s="0"/>
      <c r="GW374" s="0"/>
      <c r="GX374" s="0"/>
      <c r="GY374" s="0"/>
      <c r="GZ374" s="0"/>
      <c r="HA374" s="0"/>
      <c r="HB374" s="0"/>
      <c r="HC374" s="0"/>
      <c r="HD374" s="0"/>
      <c r="HE374" s="0"/>
      <c r="HF374" s="0"/>
      <c r="HG374" s="0"/>
      <c r="HH374" s="0"/>
      <c r="HI374" s="0"/>
      <c r="HJ374" s="0"/>
      <c r="HK374" s="0"/>
      <c r="HL374" s="0"/>
      <c r="HM374" s="0"/>
      <c r="HN374" s="0"/>
      <c r="HO374" s="0"/>
      <c r="HP374" s="0"/>
      <c r="HQ374" s="0"/>
      <c r="HR374" s="0"/>
      <c r="HS374" s="0"/>
      <c r="HT374" s="0"/>
      <c r="HU374" s="0"/>
      <c r="HV374" s="0"/>
      <c r="HW374" s="0"/>
      <c r="HX374" s="0"/>
      <c r="HY374" s="0"/>
      <c r="HZ374" s="0"/>
      <c r="IA374" s="0"/>
      <c r="IB374" s="0"/>
      <c r="IC374" s="0"/>
      <c r="ID374" s="0"/>
      <c r="IE374" s="0"/>
      <c r="IF374" s="0"/>
      <c r="IG374" s="0"/>
      <c r="IH374" s="0"/>
      <c r="II374" s="0"/>
      <c r="IJ374" s="0"/>
      <c r="IK374" s="0"/>
      <c r="IL374" s="0"/>
      <c r="IM374" s="0"/>
      <c r="IN374" s="0"/>
      <c r="IO374" s="0"/>
      <c r="IP374" s="0"/>
      <c r="IQ374" s="0"/>
      <c r="IR374" s="0"/>
      <c r="IS374" s="0"/>
      <c r="IT374" s="0"/>
      <c r="IU374" s="0"/>
      <c r="IV374" s="0"/>
      <c r="IW374" s="0"/>
      <c r="IX374" s="0"/>
      <c r="IY374" s="0"/>
      <c r="IZ374" s="0"/>
      <c r="JA374" s="0"/>
      <c r="JB374" s="0"/>
      <c r="JC374" s="0"/>
      <c r="JD374" s="0"/>
      <c r="JE374" s="0"/>
      <c r="JF374" s="0"/>
      <c r="JG374" s="0"/>
      <c r="JH374" s="0"/>
      <c r="JI374" s="0"/>
      <c r="JJ374" s="0"/>
      <c r="JK374" s="0"/>
      <c r="JL374" s="0"/>
      <c r="JM374" s="0"/>
      <c r="JN374" s="0"/>
      <c r="JO374" s="0"/>
      <c r="JP374" s="0"/>
      <c r="JQ374" s="0"/>
      <c r="JR374" s="0"/>
      <c r="JS374" s="0"/>
      <c r="JT374" s="0"/>
      <c r="JU374" s="0"/>
      <c r="JV374" s="0"/>
      <c r="JW374" s="0"/>
      <c r="JX374" s="0"/>
      <c r="JY374" s="0"/>
      <c r="JZ374" s="0"/>
      <c r="KA374" s="0"/>
      <c r="KB374" s="0"/>
      <c r="KC374" s="0"/>
      <c r="KD374" s="0"/>
      <c r="KE374" s="0"/>
      <c r="KF374" s="0"/>
      <c r="KG374" s="0"/>
      <c r="KH374" s="0"/>
      <c r="KI374" s="0"/>
      <c r="KJ374" s="0"/>
      <c r="KK374" s="0"/>
      <c r="KL374" s="0"/>
      <c r="KM374" s="0"/>
      <c r="KN374" s="0"/>
      <c r="KO374" s="0"/>
      <c r="KP374" s="0"/>
      <c r="KQ374" s="0"/>
      <c r="KR374" s="0"/>
      <c r="KS374" s="0"/>
      <c r="KT374" s="0"/>
      <c r="KU374" s="0"/>
      <c r="KV374" s="0"/>
      <c r="KW374" s="0"/>
      <c r="KX374" s="0"/>
      <c r="KY374" s="0"/>
      <c r="KZ374" s="0"/>
      <c r="LA374" s="0"/>
      <c r="LB374" s="0"/>
      <c r="LC374" s="0"/>
      <c r="LD374" s="0"/>
      <c r="LE374" s="0"/>
      <c r="LF374" s="0"/>
      <c r="LG374" s="0"/>
      <c r="LH374" s="0"/>
      <c r="LI374" s="0"/>
      <c r="LJ374" s="0"/>
      <c r="LK374" s="0"/>
      <c r="LL374" s="0"/>
      <c r="LM374" s="0"/>
      <c r="LN374" s="0"/>
      <c r="LO374" s="0"/>
      <c r="LP374" s="0"/>
      <c r="LQ374" s="0"/>
      <c r="LR374" s="0"/>
      <c r="LS374" s="0"/>
      <c r="LT374" s="0"/>
      <c r="LU374" s="0"/>
      <c r="LV374" s="0"/>
      <c r="LW374" s="0"/>
      <c r="LX374" s="0"/>
      <c r="LY374" s="0"/>
      <c r="LZ374" s="0"/>
      <c r="MA374" s="0"/>
      <c r="MB374" s="0"/>
      <c r="MC374" s="0"/>
      <c r="MD374" s="0"/>
      <c r="ME374" s="0"/>
      <c r="MF374" s="0"/>
      <c r="MG374" s="0"/>
      <c r="MH374" s="0"/>
      <c r="MI374" s="0"/>
      <c r="MJ374" s="0"/>
      <c r="MK374" s="0"/>
      <c r="ML374" s="0"/>
      <c r="MM374" s="0"/>
      <c r="MN374" s="0"/>
      <c r="MO374" s="0"/>
      <c r="MP374" s="0"/>
      <c r="MQ374" s="0"/>
      <c r="MR374" s="0"/>
      <c r="MS374" s="0"/>
      <c r="MT374" s="0"/>
      <c r="MU374" s="0"/>
      <c r="MV374" s="0"/>
      <c r="MW374" s="0"/>
      <c r="MX374" s="0"/>
      <c r="MY374" s="0"/>
      <c r="MZ374" s="0"/>
      <c r="NA374" s="0"/>
      <c r="NB374" s="0"/>
      <c r="NC374" s="0"/>
      <c r="ND374" s="0"/>
      <c r="NE374" s="0"/>
      <c r="NF374" s="0"/>
      <c r="NG374" s="0"/>
      <c r="NH374" s="0"/>
      <c r="NI374" s="0"/>
      <c r="NJ374" s="0"/>
      <c r="NK374" s="0"/>
      <c r="NL374" s="0"/>
      <c r="NM374" s="0"/>
      <c r="NN374" s="0"/>
      <c r="NO374" s="0"/>
      <c r="NP374" s="0"/>
      <c r="NQ374" s="0"/>
      <c r="NR374" s="0"/>
      <c r="NS374" s="0"/>
      <c r="NT374" s="0"/>
      <c r="NU374" s="0"/>
      <c r="NV374" s="0"/>
      <c r="NW374" s="0"/>
      <c r="NX374" s="0"/>
      <c r="NY374" s="0"/>
      <c r="NZ374" s="0"/>
      <c r="OA374" s="0"/>
      <c r="OB374" s="0"/>
      <c r="OC374" s="0"/>
      <c r="OD374" s="0"/>
      <c r="OE374" s="0"/>
      <c r="OF374" s="0"/>
      <c r="OG374" s="0"/>
      <c r="OH374" s="0"/>
      <c r="OI374" s="0"/>
      <c r="OJ374" s="0"/>
      <c r="OK374" s="0"/>
      <c r="OL374" s="0"/>
      <c r="OM374" s="0"/>
      <c r="ON374" s="0"/>
      <c r="OO374" s="0"/>
      <c r="OP374" s="0"/>
      <c r="OQ374" s="0"/>
      <c r="OR374" s="0"/>
      <c r="OS374" s="0"/>
      <c r="OT374" s="0"/>
      <c r="OU374" s="0"/>
      <c r="OV374" s="0"/>
      <c r="OW374" s="0"/>
      <c r="OX374" s="0"/>
      <c r="OY374" s="0"/>
      <c r="OZ374" s="0"/>
      <c r="PA374" s="0"/>
      <c r="PB374" s="0"/>
      <c r="PC374" s="0"/>
      <c r="PD374" s="0"/>
      <c r="PE374" s="0"/>
      <c r="PF374" s="0"/>
      <c r="PG374" s="0"/>
      <c r="PH374" s="0"/>
      <c r="PI374" s="0"/>
      <c r="PJ374" s="0"/>
      <c r="PK374" s="0"/>
      <c r="PL374" s="0"/>
      <c r="PM374" s="0"/>
      <c r="PN374" s="0"/>
      <c r="PO374" s="0"/>
      <c r="PP374" s="0"/>
      <c r="PQ374" s="0"/>
      <c r="PR374" s="0"/>
      <c r="PS374" s="0"/>
      <c r="PT374" s="0"/>
      <c r="PU374" s="0"/>
      <c r="PV374" s="0"/>
      <c r="PW374" s="0"/>
      <c r="PX374" s="0"/>
      <c r="PY374" s="0"/>
      <c r="PZ374" s="0"/>
      <c r="QA374" s="0"/>
      <c r="QB374" s="0"/>
      <c r="QC374" s="0"/>
      <c r="QD374" s="0"/>
      <c r="QE374" s="0"/>
      <c r="QF374" s="0"/>
      <c r="QG374" s="0"/>
      <c r="QH374" s="0"/>
      <c r="QI374" s="0"/>
      <c r="QJ374" s="0"/>
      <c r="QK374" s="0"/>
      <c r="QL374" s="0"/>
      <c r="QM374" s="0"/>
      <c r="QN374" s="0"/>
      <c r="QO374" s="0"/>
      <c r="QP374" s="0"/>
      <c r="QQ374" s="0"/>
      <c r="QR374" s="0"/>
      <c r="QS374" s="0"/>
      <c r="QT374" s="0"/>
      <c r="QU374" s="0"/>
      <c r="QV374" s="0"/>
      <c r="QW374" s="0"/>
      <c r="QX374" s="0"/>
      <c r="QY374" s="0"/>
      <c r="QZ374" s="0"/>
      <c r="RA374" s="0"/>
      <c r="RB374" s="0"/>
      <c r="RC374" s="0"/>
      <c r="RD374" s="0"/>
      <c r="RE374" s="0"/>
      <c r="RF374" s="0"/>
      <c r="RG374" s="0"/>
      <c r="RH374" s="0"/>
      <c r="RI374" s="0"/>
      <c r="RJ374" s="0"/>
      <c r="RK374" s="0"/>
      <c r="RL374" s="0"/>
      <c r="RM374" s="0"/>
      <c r="RN374" s="0"/>
      <c r="RO374" s="0"/>
      <c r="RP374" s="0"/>
      <c r="RQ374" s="0"/>
      <c r="RR374" s="0"/>
      <c r="RS374" s="0"/>
      <c r="RT374" s="0"/>
      <c r="RU374" s="0"/>
      <c r="RV374" s="0"/>
      <c r="RW374" s="0"/>
      <c r="RX374" s="0"/>
      <c r="RY374" s="0"/>
      <c r="RZ374" s="0"/>
      <c r="SA374" s="0"/>
      <c r="SB374" s="0"/>
      <c r="SC374" s="0"/>
      <c r="SD374" s="0"/>
      <c r="SE374" s="0"/>
      <c r="SF374" s="0"/>
      <c r="SG374" s="0"/>
      <c r="SH374" s="0"/>
      <c r="SI374" s="0"/>
      <c r="SJ374" s="0"/>
      <c r="SK374" s="0"/>
      <c r="SL374" s="0"/>
      <c r="SM374" s="0"/>
      <c r="SN374" s="0"/>
      <c r="SO374" s="0"/>
      <c r="SP374" s="0"/>
      <c r="SQ374" s="0"/>
      <c r="SR374" s="0"/>
      <c r="SS374" s="0"/>
      <c r="ST374" s="0"/>
      <c r="SU374" s="0"/>
      <c r="SV374" s="0"/>
      <c r="SW374" s="0"/>
      <c r="SX374" s="0"/>
      <c r="SY374" s="0"/>
      <c r="SZ374" s="0"/>
      <c r="TA374" s="0"/>
      <c r="TB374" s="0"/>
      <c r="TC374" s="0"/>
      <c r="TD374" s="0"/>
      <c r="TE374" s="0"/>
      <c r="TF374" s="0"/>
      <c r="TG374" s="0"/>
      <c r="TH374" s="0"/>
      <c r="TI374" s="0"/>
      <c r="TJ374" s="0"/>
      <c r="TK374" s="0"/>
      <c r="TL374" s="0"/>
      <c r="TM374" s="0"/>
      <c r="TN374" s="0"/>
      <c r="TO374" s="0"/>
      <c r="TP374" s="0"/>
      <c r="TQ374" s="0"/>
      <c r="TR374" s="0"/>
      <c r="TS374" s="0"/>
      <c r="TT374" s="0"/>
      <c r="TU374" s="0"/>
      <c r="TV374" s="0"/>
      <c r="TW374" s="0"/>
      <c r="TX374" s="0"/>
      <c r="TY374" s="0"/>
      <c r="TZ374" s="0"/>
      <c r="UA374" s="0"/>
      <c r="UB374" s="0"/>
      <c r="UC374" s="0"/>
      <c r="UD374" s="0"/>
      <c r="UE374" s="0"/>
      <c r="UF374" s="0"/>
      <c r="UG374" s="0"/>
      <c r="UH374" s="0"/>
      <c r="UI374" s="0"/>
      <c r="UJ374" s="0"/>
      <c r="UK374" s="0"/>
      <c r="UL374" s="0"/>
      <c r="UM374" s="0"/>
      <c r="UN374" s="0"/>
      <c r="UO374" s="0"/>
      <c r="UP374" s="0"/>
      <c r="UQ374" s="0"/>
      <c r="UR374" s="0"/>
      <c r="US374" s="0"/>
      <c r="UT374" s="0"/>
      <c r="UU374" s="0"/>
      <c r="UV374" s="0"/>
      <c r="UW374" s="0"/>
      <c r="UX374" s="0"/>
      <c r="UY374" s="0"/>
      <c r="UZ374" s="0"/>
      <c r="VA374" s="0"/>
      <c r="VB374" s="0"/>
      <c r="VC374" s="0"/>
      <c r="VD374" s="0"/>
      <c r="VE374" s="0"/>
      <c r="VF374" s="0"/>
      <c r="VG374" s="0"/>
      <c r="VH374" s="0"/>
      <c r="VI374" s="0"/>
      <c r="VJ374" s="0"/>
      <c r="VK374" s="0"/>
      <c r="VL374" s="0"/>
      <c r="VM374" s="0"/>
      <c r="VN374" s="0"/>
      <c r="VO374" s="0"/>
      <c r="VP374" s="0"/>
      <c r="VQ374" s="0"/>
      <c r="VR374" s="0"/>
      <c r="VS374" s="0"/>
      <c r="VT374" s="0"/>
      <c r="VU374" s="0"/>
      <c r="VV374" s="0"/>
      <c r="VW374" s="0"/>
      <c r="VX374" s="0"/>
      <c r="VY374" s="0"/>
      <c r="VZ374" s="0"/>
      <c r="WA374" s="0"/>
      <c r="WB374" s="0"/>
      <c r="WC374" s="0"/>
      <c r="WD374" s="0"/>
      <c r="WE374" s="0"/>
      <c r="WF374" s="0"/>
      <c r="WG374" s="0"/>
      <c r="WH374" s="0"/>
      <c r="WI374" s="0"/>
      <c r="WJ374" s="0"/>
      <c r="WK374" s="0"/>
      <c r="WL374" s="0"/>
      <c r="WM374" s="0"/>
      <c r="WN374" s="0"/>
      <c r="WO374" s="0"/>
      <c r="WP374" s="0"/>
      <c r="WQ374" s="0"/>
      <c r="WR374" s="0"/>
      <c r="WS374" s="0"/>
      <c r="WT374" s="0"/>
      <c r="WU374" s="0"/>
      <c r="WV374" s="0"/>
      <c r="WW374" s="0"/>
      <c r="WX374" s="0"/>
      <c r="WY374" s="0"/>
      <c r="WZ374" s="0"/>
      <c r="XA374" s="0"/>
      <c r="XB374" s="0"/>
      <c r="XC374" s="0"/>
      <c r="XD374" s="0"/>
      <c r="XE374" s="0"/>
      <c r="XF374" s="0"/>
      <c r="XG374" s="0"/>
      <c r="XH374" s="0"/>
      <c r="XI374" s="0"/>
      <c r="XJ374" s="0"/>
      <c r="XK374" s="0"/>
      <c r="XL374" s="0"/>
      <c r="XM374" s="0"/>
      <c r="XN374" s="0"/>
      <c r="XO374" s="0"/>
      <c r="XP374" s="0"/>
      <c r="XQ374" s="0"/>
      <c r="XR374" s="0"/>
      <c r="XS374" s="0"/>
      <c r="XT374" s="0"/>
      <c r="XU374" s="0"/>
      <c r="XV374" s="0"/>
      <c r="XW374" s="0"/>
      <c r="XX374" s="0"/>
      <c r="XY374" s="0"/>
      <c r="XZ374" s="0"/>
      <c r="YA374" s="0"/>
      <c r="YB374" s="0"/>
      <c r="YC374" s="0"/>
      <c r="YD374" s="0"/>
      <c r="YE374" s="0"/>
      <c r="YF374" s="0"/>
      <c r="YG374" s="0"/>
      <c r="YH374" s="0"/>
      <c r="YI374" s="0"/>
      <c r="YJ374" s="0"/>
      <c r="YK374" s="0"/>
      <c r="YL374" s="0"/>
      <c r="YM374" s="0"/>
      <c r="YN374" s="0"/>
      <c r="YO374" s="0"/>
      <c r="YP374" s="0"/>
      <c r="YQ374" s="0"/>
      <c r="YR374" s="0"/>
      <c r="YS374" s="0"/>
      <c r="YT374" s="0"/>
      <c r="YU374" s="0"/>
      <c r="YV374" s="0"/>
      <c r="YW374" s="0"/>
      <c r="YX374" s="0"/>
      <c r="YY374" s="0"/>
      <c r="YZ374" s="0"/>
      <c r="ZA374" s="0"/>
      <c r="ZB374" s="0"/>
      <c r="ZC374" s="0"/>
      <c r="ZD374" s="0"/>
      <c r="ZE374" s="0"/>
      <c r="ZF374" s="0"/>
      <c r="ZG374" s="0"/>
      <c r="ZH374" s="0"/>
      <c r="ZI374" s="0"/>
      <c r="ZJ374" s="0"/>
      <c r="ZK374" s="0"/>
      <c r="ZL374" s="0"/>
      <c r="ZM374" s="0"/>
      <c r="ZN374" s="0"/>
      <c r="ZO374" s="0"/>
      <c r="ZP374" s="0"/>
      <c r="ZQ374" s="0"/>
      <c r="ZR374" s="0"/>
      <c r="ZS374" s="0"/>
      <c r="ZT374" s="0"/>
      <c r="ZU374" s="0"/>
      <c r="ZV374" s="0"/>
      <c r="ZW374" s="0"/>
      <c r="ZX374" s="0"/>
      <c r="ZY374" s="0"/>
      <c r="ZZ374" s="0"/>
      <c r="AAA374" s="0"/>
      <c r="AAB374" s="0"/>
      <c r="AAC374" s="0"/>
      <c r="AAD374" s="0"/>
      <c r="AAE374" s="0"/>
      <c r="AAF374" s="0"/>
      <c r="AAG374" s="0"/>
      <c r="AAH374" s="0"/>
      <c r="AAI374" s="0"/>
      <c r="AAJ374" s="0"/>
      <c r="AAK374" s="0"/>
      <c r="AAL374" s="0"/>
      <c r="AAM374" s="0"/>
      <c r="AAN374" s="0"/>
      <c r="AAO374" s="0"/>
      <c r="AAP374" s="0"/>
      <c r="AAQ374" s="0"/>
      <c r="AAR374" s="0"/>
      <c r="AAS374" s="0"/>
      <c r="AAT374" s="0"/>
      <c r="AAU374" s="0"/>
      <c r="AAV374" s="0"/>
      <c r="AAW374" s="0"/>
      <c r="AAX374" s="0"/>
      <c r="AAY374" s="0"/>
      <c r="AAZ374" s="0"/>
      <c r="ABA374" s="0"/>
      <c r="ABB374" s="0"/>
      <c r="ABC374" s="0"/>
      <c r="ABD374" s="0"/>
      <c r="ABE374" s="0"/>
      <c r="ABF374" s="0"/>
      <c r="ABG374" s="0"/>
      <c r="ABH374" s="0"/>
      <c r="ABI374" s="0"/>
      <c r="ABJ374" s="0"/>
      <c r="ABK374" s="0"/>
      <c r="ABL374" s="0"/>
      <c r="ABM374" s="0"/>
      <c r="ABN374" s="0"/>
      <c r="ABO374" s="0"/>
      <c r="ABP374" s="0"/>
      <c r="ABQ374" s="0"/>
      <c r="ABR374" s="0"/>
      <c r="ABS374" s="0"/>
      <c r="ABT374" s="0"/>
      <c r="ABU374" s="0"/>
      <c r="ABV374" s="0"/>
      <c r="ABW374" s="0"/>
      <c r="ABX374" s="0"/>
      <c r="ABY374" s="0"/>
      <c r="ABZ374" s="0"/>
      <c r="ACA374" s="0"/>
      <c r="ACB374" s="0"/>
      <c r="ACC374" s="0"/>
      <c r="ACD374" s="0"/>
      <c r="ACE374" s="0"/>
      <c r="ACF374" s="0"/>
      <c r="ACG374" s="0"/>
      <c r="ACH374" s="0"/>
      <c r="ACI374" s="0"/>
      <c r="ACJ374" s="0"/>
      <c r="ACK374" s="0"/>
      <c r="ACL374" s="0"/>
      <c r="ACM374" s="0"/>
      <c r="ACN374" s="0"/>
      <c r="ACO374" s="0"/>
      <c r="ACP374" s="0"/>
      <c r="ACQ374" s="0"/>
      <c r="ACR374" s="0"/>
      <c r="ACS374" s="0"/>
      <c r="ACT374" s="0"/>
      <c r="ACU374" s="0"/>
      <c r="ACV374" s="0"/>
      <c r="ACW374" s="0"/>
      <c r="ACX374" s="0"/>
      <c r="ACY374" s="0"/>
      <c r="ACZ374" s="0"/>
      <c r="ADA374" s="0"/>
      <c r="ADB374" s="0"/>
      <c r="ADC374" s="0"/>
      <c r="ADD374" s="0"/>
      <c r="ADE374" s="0"/>
      <c r="ADF374" s="0"/>
      <c r="ADG374" s="0"/>
      <c r="ADH374" s="0"/>
      <c r="ADI374" s="0"/>
      <c r="ADJ374" s="0"/>
      <c r="ADK374" s="0"/>
      <c r="ADL374" s="0"/>
      <c r="ADM374" s="0"/>
      <c r="ADN374" s="0"/>
      <c r="ADO374" s="0"/>
      <c r="ADP374" s="0"/>
      <c r="ADQ374" s="0"/>
      <c r="ADR374" s="0"/>
      <c r="ADS374" s="0"/>
      <c r="ADT374" s="0"/>
      <c r="ADU374" s="0"/>
      <c r="ADV374" s="0"/>
      <c r="ADW374" s="0"/>
      <c r="ADX374" s="0"/>
      <c r="ADY374" s="0"/>
      <c r="ADZ374" s="0"/>
      <c r="AEA374" s="0"/>
      <c r="AEB374" s="0"/>
      <c r="AEC374" s="0"/>
      <c r="AED374" s="0"/>
      <c r="AEE374" s="0"/>
      <c r="AEF374" s="0"/>
      <c r="AEG374" s="0"/>
      <c r="AEH374" s="0"/>
      <c r="AEI374" s="0"/>
      <c r="AEJ374" s="0"/>
      <c r="AEK374" s="0"/>
      <c r="AEL374" s="0"/>
      <c r="AEM374" s="0"/>
      <c r="AEN374" s="0"/>
      <c r="AEO374" s="0"/>
      <c r="AEP374" s="0"/>
      <c r="AEQ374" s="0"/>
      <c r="AER374" s="0"/>
      <c r="AES374" s="0"/>
      <c r="AET374" s="0"/>
      <c r="AEU374" s="0"/>
      <c r="AEV374" s="0"/>
      <c r="AEW374" s="0"/>
      <c r="AEX374" s="0"/>
      <c r="AEY374" s="0"/>
      <c r="AEZ374" s="0"/>
      <c r="AFA374" s="0"/>
      <c r="AFB374" s="0"/>
      <c r="AFC374" s="0"/>
      <c r="AFD374" s="0"/>
      <c r="AFE374" s="0"/>
      <c r="AFF374" s="0"/>
      <c r="AFG374" s="0"/>
      <c r="AFH374" s="0"/>
      <c r="AFI374" s="0"/>
      <c r="AFJ374" s="0"/>
      <c r="AFK374" s="0"/>
      <c r="AFL374" s="0"/>
      <c r="AFM374" s="0"/>
      <c r="AFN374" s="0"/>
      <c r="AFO374" s="0"/>
      <c r="AFP374" s="0"/>
      <c r="AFQ374" s="0"/>
      <c r="AFR374" s="0"/>
      <c r="AFS374" s="0"/>
      <c r="AFT374" s="0"/>
      <c r="AFU374" s="0"/>
      <c r="AFV374" s="0"/>
      <c r="AFW374" s="0"/>
      <c r="AFX374" s="0"/>
      <c r="AFY374" s="0"/>
      <c r="AFZ374" s="0"/>
      <c r="AGA374" s="0"/>
      <c r="AGB374" s="0"/>
      <c r="AGC374" s="0"/>
      <c r="AGD374" s="0"/>
      <c r="AGE374" s="0"/>
      <c r="AGF374" s="0"/>
      <c r="AGG374" s="0"/>
      <c r="AGH374" s="0"/>
      <c r="AGI374" s="0"/>
      <c r="AGJ374" s="0"/>
      <c r="AGK374" s="0"/>
      <c r="AGL374" s="0"/>
      <c r="AGM374" s="0"/>
      <c r="AGN374" s="0"/>
      <c r="AGO374" s="0"/>
      <c r="AGP374" s="0"/>
      <c r="AGQ374" s="0"/>
      <c r="AGR374" s="0"/>
      <c r="AGS374" s="0"/>
      <c r="AGT374" s="0"/>
      <c r="AGU374" s="0"/>
      <c r="AGV374" s="0"/>
      <c r="AGW374" s="0"/>
      <c r="AGX374" s="0"/>
      <c r="AGY374" s="0"/>
      <c r="AGZ374" s="0"/>
      <c r="AHA374" s="0"/>
      <c r="AHB374" s="0"/>
      <c r="AHC374" s="0"/>
      <c r="AHD374" s="0"/>
      <c r="AHE374" s="0"/>
      <c r="AHF374" s="0"/>
      <c r="AHG374" s="0"/>
      <c r="AHH374" s="0"/>
      <c r="AHI374" s="0"/>
      <c r="AHJ374" s="0"/>
      <c r="AHK374" s="0"/>
      <c r="AHL374" s="0"/>
      <c r="AHM374" s="0"/>
      <c r="AHN374" s="0"/>
      <c r="AHO374" s="0"/>
      <c r="AHP374" s="0"/>
      <c r="AHQ374" s="0"/>
      <c r="AHR374" s="0"/>
      <c r="AHS374" s="0"/>
      <c r="AHT374" s="0"/>
      <c r="AHU374" s="0"/>
      <c r="AHV374" s="0"/>
      <c r="AHW374" s="0"/>
      <c r="AHX374" s="0"/>
      <c r="AHY374" s="0"/>
      <c r="AHZ374" s="0"/>
      <c r="AIA374" s="0"/>
      <c r="AIB374" s="0"/>
      <c r="AIC374" s="0"/>
      <c r="AID374" s="0"/>
      <c r="AIE374" s="0"/>
      <c r="AIF374" s="0"/>
      <c r="AIG374" s="0"/>
      <c r="AIH374" s="0"/>
      <c r="AII374" s="0"/>
      <c r="AIJ374" s="0"/>
      <c r="AIK374" s="0"/>
      <c r="AIL374" s="0"/>
      <c r="AIM374" s="0"/>
      <c r="AIN374" s="0"/>
      <c r="AIO374" s="0"/>
      <c r="AIP374" s="0"/>
      <c r="AIQ374" s="0"/>
      <c r="AIR374" s="0"/>
      <c r="AIS374" s="0"/>
      <c r="AIT374" s="0"/>
      <c r="AIU374" s="0"/>
      <c r="AIV374" s="0"/>
      <c r="AIW374" s="0"/>
      <c r="AIX374" s="0"/>
      <c r="AIY374" s="0"/>
      <c r="AIZ374" s="0"/>
      <c r="AJA374" s="0"/>
      <c r="AJB374" s="0"/>
      <c r="AJC374" s="0"/>
      <c r="AJD374" s="0"/>
      <c r="AJE374" s="0"/>
      <c r="AJF374" s="0"/>
      <c r="AJG374" s="0"/>
      <c r="AJH374" s="0"/>
      <c r="AJI374" s="0"/>
      <c r="AJJ374" s="0"/>
      <c r="AJK374" s="0"/>
      <c r="AJL374" s="0"/>
      <c r="AJM374" s="0"/>
      <c r="AJN374" s="0"/>
      <c r="AJO374" s="0"/>
      <c r="AJP374" s="0"/>
      <c r="AJQ374" s="0"/>
      <c r="AJR374" s="0"/>
      <c r="AJS374" s="0"/>
      <c r="AJT374" s="0"/>
      <c r="AJU374" s="0"/>
      <c r="AJV374" s="0"/>
      <c r="AJW374" s="0"/>
      <c r="AJX374" s="0"/>
      <c r="AJY374" s="0"/>
      <c r="AJZ374" s="0"/>
      <c r="AKA374" s="0"/>
      <c r="AKB374" s="0"/>
      <c r="AKC374" s="0"/>
      <c r="AKD374" s="0"/>
      <c r="AKE374" s="0"/>
      <c r="AKF374" s="0"/>
      <c r="AKG374" s="0"/>
      <c r="AKH374" s="0"/>
      <c r="AKI374" s="0"/>
      <c r="AKJ374" s="0"/>
      <c r="AKK374" s="0"/>
      <c r="AKL374" s="0"/>
      <c r="AKM374" s="0"/>
      <c r="AKN374" s="0"/>
      <c r="AKO374" s="0"/>
      <c r="AKP374" s="0"/>
      <c r="AKQ374" s="0"/>
      <c r="AKR374" s="0"/>
      <c r="AKS374" s="0"/>
      <c r="AKT374" s="0"/>
      <c r="AKU374" s="0"/>
      <c r="AKV374" s="0"/>
      <c r="AKW374" s="0"/>
      <c r="AKX374" s="0"/>
      <c r="AKY374" s="0"/>
      <c r="AKZ374" s="0"/>
      <c r="ALA374" s="0"/>
      <c r="ALB374" s="0"/>
      <c r="ALC374" s="0"/>
      <c r="ALD374" s="0"/>
      <c r="ALE374" s="0"/>
      <c r="ALF374" s="0"/>
      <c r="ALG374" s="0"/>
      <c r="ALH374" s="0"/>
      <c r="ALI374" s="0"/>
      <c r="ALJ374" s="0"/>
      <c r="ALK374" s="0"/>
      <c r="ALL374" s="0"/>
      <c r="ALM374" s="0"/>
      <c r="ALN374" s="0"/>
      <c r="ALO374" s="0"/>
      <c r="ALP374" s="0"/>
      <c r="ALQ374" s="0"/>
      <c r="ALR374" s="0"/>
      <c r="ALS374" s="0"/>
      <c r="ALT374" s="0"/>
      <c r="ALU374" s="0"/>
      <c r="ALV374" s="0"/>
      <c r="ALW374" s="0"/>
      <c r="ALX374" s="0"/>
      <c r="ALY374" s="0"/>
      <c r="ALZ374" s="0"/>
      <c r="AMA374" s="0"/>
      <c r="AMB374" s="0"/>
      <c r="AMC374" s="0"/>
      <c r="AMD374" s="0"/>
      <c r="AME374" s="0"/>
      <c r="AMF374" s="0"/>
      <c r="AMG374" s="0"/>
      <c r="AMH374" s="0"/>
      <c r="AMI374" s="0"/>
      <c r="AMJ374" s="0"/>
    </row>
    <row r="375" customFormat="false" ht="64.5" hidden="false" customHeight="false" outlineLevel="0" collapsed="false">
      <c r="A375" s="109" t="s">
        <v>1453</v>
      </c>
      <c r="B375" s="110" t="n">
        <v>1</v>
      </c>
      <c r="C375" s="110" t="n">
        <v>1</v>
      </c>
      <c r="D375" s="110" t="n">
        <v>1</v>
      </c>
      <c r="E375" s="110" t="n">
        <v>1</v>
      </c>
      <c r="F375" s="110" t="n">
        <v>1</v>
      </c>
      <c r="G375" s="110" t="n">
        <v>1</v>
      </c>
      <c r="H375" s="110" t="n">
        <v>1</v>
      </c>
      <c r="I375" s="110" t="n">
        <v>1</v>
      </c>
      <c r="J375" s="110" t="n">
        <v>1</v>
      </c>
      <c r="K375" s="110" t="n">
        <v>1</v>
      </c>
      <c r="L375" s="110" t="n">
        <v>1</v>
      </c>
      <c r="M375" s="110" t="n">
        <v>1</v>
      </c>
      <c r="N375" s="110" t="n">
        <v>1</v>
      </c>
      <c r="O375" s="110" t="n">
        <v>1</v>
      </c>
      <c r="P375" s="111" t="n">
        <v>0</v>
      </c>
      <c r="Q375" s="0"/>
      <c r="R375" s="0"/>
      <c r="S375" s="0"/>
      <c r="T375" s="0"/>
      <c r="U375" s="0"/>
      <c r="V375" s="0"/>
      <c r="W375" s="0"/>
      <c r="X375" s="0"/>
      <c r="Y375" s="0"/>
      <c r="Z375" s="0"/>
      <c r="AA375" s="0"/>
      <c r="AB375" s="0"/>
      <c r="AC375" s="0"/>
      <c r="AD375" s="0"/>
      <c r="AE375" s="0"/>
      <c r="AF375" s="0"/>
      <c r="AG375" s="0"/>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c r="BL375" s="0"/>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c r="DM375" s="0"/>
      <c r="DN375" s="0"/>
      <c r="DO375" s="0"/>
      <c r="DP375" s="0"/>
      <c r="DQ375" s="0"/>
      <c r="DR375" s="0"/>
      <c r="DS375" s="0"/>
      <c r="DT375" s="0"/>
      <c r="DU375" s="0"/>
      <c r="DV375" s="0"/>
      <c r="DW375" s="0"/>
      <c r="DX375" s="0"/>
      <c r="DY375" s="0"/>
      <c r="DZ375" s="0"/>
      <c r="EA375" s="0"/>
      <c r="EB375" s="0"/>
      <c r="EC375" s="0"/>
      <c r="ED375" s="0"/>
      <c r="EE375" s="0"/>
      <c r="EF375" s="0"/>
      <c r="EG375" s="0"/>
      <c r="EH375" s="0"/>
      <c r="EI375" s="0"/>
      <c r="EJ375" s="0"/>
      <c r="EK375" s="0"/>
      <c r="EL375" s="0"/>
      <c r="EM375" s="0"/>
      <c r="EN375" s="0"/>
      <c r="EO375" s="0"/>
      <c r="EP375" s="0"/>
      <c r="EQ375" s="0"/>
      <c r="ER375" s="0"/>
      <c r="ES375" s="0"/>
      <c r="ET375" s="0"/>
      <c r="EU375" s="0"/>
      <c r="EV375" s="0"/>
      <c r="EW375" s="0"/>
      <c r="EX375" s="0"/>
      <c r="EY375" s="0"/>
      <c r="EZ375" s="0"/>
      <c r="FA375" s="0"/>
      <c r="FB375" s="0"/>
      <c r="FC375" s="0"/>
      <c r="FD375" s="0"/>
      <c r="FE375" s="0"/>
      <c r="FF375" s="0"/>
      <c r="FG375" s="0"/>
      <c r="FH375" s="0"/>
      <c r="FI375" s="0"/>
      <c r="FJ375" s="0"/>
      <c r="FK375" s="0"/>
      <c r="FL375" s="0"/>
      <c r="FM375" s="0"/>
      <c r="FN375" s="0"/>
      <c r="FO375" s="0"/>
      <c r="FP375" s="0"/>
      <c r="FQ375" s="0"/>
      <c r="FR375" s="0"/>
      <c r="FS375" s="0"/>
      <c r="FT375" s="0"/>
      <c r="FU375" s="0"/>
      <c r="FV375" s="0"/>
      <c r="FW375" s="0"/>
      <c r="FX375" s="0"/>
      <c r="FY375" s="0"/>
      <c r="FZ375" s="0"/>
      <c r="GA375" s="0"/>
      <c r="GB375" s="0"/>
      <c r="GC375" s="0"/>
      <c r="GD375" s="0"/>
      <c r="GE375" s="0"/>
      <c r="GF375" s="0"/>
      <c r="GG375" s="0"/>
      <c r="GH375" s="0"/>
      <c r="GI375" s="0"/>
      <c r="GJ375" s="0"/>
      <c r="GK375" s="0"/>
      <c r="GL375" s="0"/>
      <c r="GM375" s="0"/>
      <c r="GN375" s="0"/>
      <c r="GO375" s="0"/>
      <c r="GP375" s="0"/>
      <c r="GQ375" s="0"/>
      <c r="GR375" s="0"/>
      <c r="GS375" s="0"/>
      <c r="GT375" s="0"/>
      <c r="GU375" s="0"/>
      <c r="GV375" s="0"/>
      <c r="GW375" s="0"/>
      <c r="GX375" s="0"/>
      <c r="GY375" s="0"/>
      <c r="GZ375" s="0"/>
      <c r="HA375" s="0"/>
      <c r="HB375" s="0"/>
      <c r="HC375" s="0"/>
      <c r="HD375" s="0"/>
      <c r="HE375" s="0"/>
      <c r="HF375" s="0"/>
      <c r="HG375" s="0"/>
      <c r="HH375" s="0"/>
      <c r="HI375" s="0"/>
      <c r="HJ375" s="0"/>
      <c r="HK375" s="0"/>
      <c r="HL375" s="0"/>
      <c r="HM375" s="0"/>
      <c r="HN375" s="0"/>
      <c r="HO375" s="0"/>
      <c r="HP375" s="0"/>
      <c r="HQ375" s="0"/>
      <c r="HR375" s="0"/>
      <c r="HS375" s="0"/>
      <c r="HT375" s="0"/>
      <c r="HU375" s="0"/>
      <c r="HV375" s="0"/>
      <c r="HW375" s="0"/>
      <c r="HX375" s="0"/>
      <c r="HY375" s="0"/>
      <c r="HZ375" s="0"/>
      <c r="IA375" s="0"/>
      <c r="IB375" s="0"/>
      <c r="IC375" s="0"/>
      <c r="ID375" s="0"/>
      <c r="IE375" s="0"/>
      <c r="IF375" s="0"/>
      <c r="IG375" s="0"/>
      <c r="IH375" s="0"/>
      <c r="II375" s="0"/>
      <c r="IJ375" s="0"/>
      <c r="IK375" s="0"/>
      <c r="IL375" s="0"/>
      <c r="IM375" s="0"/>
      <c r="IN375" s="0"/>
      <c r="IO375" s="0"/>
      <c r="IP375" s="0"/>
      <c r="IQ375" s="0"/>
      <c r="IR375" s="0"/>
      <c r="IS375" s="0"/>
      <c r="IT375" s="0"/>
      <c r="IU375" s="0"/>
      <c r="IV375" s="0"/>
      <c r="IW375" s="0"/>
      <c r="IX375" s="0"/>
      <c r="IY375" s="0"/>
      <c r="IZ375" s="0"/>
      <c r="JA375" s="0"/>
      <c r="JB375" s="0"/>
      <c r="JC375" s="0"/>
      <c r="JD375" s="0"/>
      <c r="JE375" s="0"/>
      <c r="JF375" s="0"/>
      <c r="JG375" s="0"/>
      <c r="JH375" s="0"/>
      <c r="JI375" s="0"/>
      <c r="JJ375" s="0"/>
      <c r="JK375" s="0"/>
      <c r="JL375" s="0"/>
      <c r="JM375" s="0"/>
      <c r="JN375" s="0"/>
      <c r="JO375" s="0"/>
      <c r="JP375" s="0"/>
      <c r="JQ375" s="0"/>
      <c r="JR375" s="0"/>
      <c r="JS375" s="0"/>
      <c r="JT375" s="0"/>
      <c r="JU375" s="0"/>
      <c r="JV375" s="0"/>
      <c r="JW375" s="0"/>
      <c r="JX375" s="0"/>
      <c r="JY375" s="0"/>
      <c r="JZ375" s="0"/>
      <c r="KA375" s="0"/>
      <c r="KB375" s="0"/>
      <c r="KC375" s="0"/>
      <c r="KD375" s="0"/>
      <c r="KE375" s="0"/>
      <c r="KF375" s="0"/>
      <c r="KG375" s="0"/>
      <c r="KH375" s="0"/>
      <c r="KI375" s="0"/>
      <c r="KJ375" s="0"/>
      <c r="KK375" s="0"/>
      <c r="KL375" s="0"/>
      <c r="KM375" s="0"/>
      <c r="KN375" s="0"/>
      <c r="KO375" s="0"/>
      <c r="KP375" s="0"/>
      <c r="KQ375" s="0"/>
      <c r="KR375" s="0"/>
      <c r="KS375" s="0"/>
      <c r="KT375" s="0"/>
      <c r="KU375" s="0"/>
      <c r="KV375" s="0"/>
      <c r="KW375" s="0"/>
      <c r="KX375" s="0"/>
      <c r="KY375" s="0"/>
      <c r="KZ375" s="0"/>
      <c r="LA375" s="0"/>
      <c r="LB375" s="0"/>
      <c r="LC375" s="0"/>
      <c r="LD375" s="0"/>
      <c r="LE375" s="0"/>
      <c r="LF375" s="0"/>
      <c r="LG375" s="0"/>
      <c r="LH375" s="0"/>
      <c r="LI375" s="0"/>
      <c r="LJ375" s="0"/>
      <c r="LK375" s="0"/>
      <c r="LL375" s="0"/>
      <c r="LM375" s="0"/>
      <c r="LN375" s="0"/>
      <c r="LO375" s="0"/>
      <c r="LP375" s="0"/>
      <c r="LQ375" s="0"/>
      <c r="LR375" s="0"/>
      <c r="LS375" s="0"/>
      <c r="LT375" s="0"/>
      <c r="LU375" s="0"/>
      <c r="LV375" s="0"/>
      <c r="LW375" s="0"/>
      <c r="LX375" s="0"/>
      <c r="LY375" s="0"/>
      <c r="LZ375" s="0"/>
      <c r="MA375" s="0"/>
      <c r="MB375" s="0"/>
      <c r="MC375" s="0"/>
      <c r="MD375" s="0"/>
      <c r="ME375" s="0"/>
      <c r="MF375" s="0"/>
      <c r="MG375" s="0"/>
      <c r="MH375" s="0"/>
      <c r="MI375" s="0"/>
      <c r="MJ375" s="0"/>
      <c r="MK375" s="0"/>
      <c r="ML375" s="0"/>
      <c r="MM375" s="0"/>
      <c r="MN375" s="0"/>
      <c r="MO375" s="0"/>
      <c r="MP375" s="0"/>
      <c r="MQ375" s="0"/>
      <c r="MR375" s="0"/>
      <c r="MS375" s="0"/>
      <c r="MT375" s="0"/>
      <c r="MU375" s="0"/>
      <c r="MV375" s="0"/>
      <c r="MW375" s="0"/>
      <c r="MX375" s="0"/>
      <c r="MY375" s="0"/>
      <c r="MZ375" s="0"/>
      <c r="NA375" s="0"/>
      <c r="NB375" s="0"/>
      <c r="NC375" s="0"/>
      <c r="ND375" s="0"/>
      <c r="NE375" s="0"/>
      <c r="NF375" s="0"/>
      <c r="NG375" s="0"/>
      <c r="NH375" s="0"/>
      <c r="NI375" s="0"/>
      <c r="NJ375" s="0"/>
      <c r="NK375" s="0"/>
      <c r="NL375" s="0"/>
      <c r="NM375" s="0"/>
      <c r="NN375" s="0"/>
      <c r="NO375" s="0"/>
      <c r="NP375" s="0"/>
      <c r="NQ375" s="0"/>
      <c r="NR375" s="0"/>
      <c r="NS375" s="0"/>
      <c r="NT375" s="0"/>
      <c r="NU375" s="0"/>
      <c r="NV375" s="0"/>
      <c r="NW375" s="0"/>
      <c r="NX375" s="0"/>
      <c r="NY375" s="0"/>
      <c r="NZ375" s="0"/>
      <c r="OA375" s="0"/>
      <c r="OB375" s="0"/>
      <c r="OC375" s="0"/>
      <c r="OD375" s="0"/>
      <c r="OE375" s="0"/>
      <c r="OF375" s="0"/>
      <c r="OG375" s="0"/>
      <c r="OH375" s="0"/>
      <c r="OI375" s="0"/>
      <c r="OJ375" s="0"/>
      <c r="OK375" s="0"/>
      <c r="OL375" s="0"/>
      <c r="OM375" s="0"/>
      <c r="ON375" s="0"/>
      <c r="OO375" s="0"/>
      <c r="OP375" s="0"/>
      <c r="OQ375" s="0"/>
      <c r="OR375" s="0"/>
      <c r="OS375" s="0"/>
      <c r="OT375" s="0"/>
      <c r="OU375" s="0"/>
      <c r="OV375" s="0"/>
      <c r="OW375" s="0"/>
      <c r="OX375" s="0"/>
      <c r="OY375" s="0"/>
      <c r="OZ375" s="0"/>
      <c r="PA375" s="0"/>
      <c r="PB375" s="0"/>
      <c r="PC375" s="0"/>
      <c r="PD375" s="0"/>
      <c r="PE375" s="0"/>
      <c r="PF375" s="0"/>
      <c r="PG375" s="0"/>
      <c r="PH375" s="0"/>
      <c r="PI375" s="0"/>
      <c r="PJ375" s="0"/>
      <c r="PK375" s="0"/>
      <c r="PL375" s="0"/>
      <c r="PM375" s="0"/>
      <c r="PN375" s="0"/>
      <c r="PO375" s="0"/>
      <c r="PP375" s="0"/>
      <c r="PQ375" s="0"/>
      <c r="PR375" s="0"/>
      <c r="PS375" s="0"/>
      <c r="PT375" s="0"/>
      <c r="PU375" s="0"/>
      <c r="PV375" s="0"/>
      <c r="PW375" s="0"/>
      <c r="PX375" s="0"/>
      <c r="PY375" s="0"/>
      <c r="PZ375" s="0"/>
      <c r="QA375" s="0"/>
      <c r="QB375" s="0"/>
      <c r="QC375" s="0"/>
      <c r="QD375" s="0"/>
      <c r="QE375" s="0"/>
      <c r="QF375" s="0"/>
      <c r="QG375" s="0"/>
      <c r="QH375" s="0"/>
      <c r="QI375" s="0"/>
      <c r="QJ375" s="0"/>
      <c r="QK375" s="0"/>
      <c r="QL375" s="0"/>
      <c r="QM375" s="0"/>
      <c r="QN375" s="0"/>
      <c r="QO375" s="0"/>
      <c r="QP375" s="0"/>
      <c r="QQ375" s="0"/>
      <c r="QR375" s="0"/>
      <c r="QS375" s="0"/>
      <c r="QT375" s="0"/>
      <c r="QU375" s="0"/>
      <c r="QV375" s="0"/>
      <c r="QW375" s="0"/>
      <c r="QX375" s="0"/>
      <c r="QY375" s="0"/>
      <c r="QZ375" s="0"/>
      <c r="RA375" s="0"/>
      <c r="RB375" s="0"/>
      <c r="RC375" s="0"/>
      <c r="RD375" s="0"/>
      <c r="RE375" s="0"/>
      <c r="RF375" s="0"/>
      <c r="RG375" s="0"/>
      <c r="RH375" s="0"/>
      <c r="RI375" s="0"/>
      <c r="RJ375" s="0"/>
      <c r="RK375" s="0"/>
      <c r="RL375" s="0"/>
      <c r="RM375" s="0"/>
      <c r="RN375" s="0"/>
      <c r="RO375" s="0"/>
      <c r="RP375" s="0"/>
      <c r="RQ375" s="0"/>
      <c r="RR375" s="0"/>
      <c r="RS375" s="0"/>
      <c r="RT375" s="0"/>
      <c r="RU375" s="0"/>
      <c r="RV375" s="0"/>
      <c r="RW375" s="0"/>
      <c r="RX375" s="0"/>
      <c r="RY375" s="0"/>
      <c r="RZ375" s="0"/>
      <c r="SA375" s="0"/>
      <c r="SB375" s="0"/>
      <c r="SC375" s="0"/>
      <c r="SD375" s="0"/>
      <c r="SE375" s="0"/>
      <c r="SF375" s="0"/>
      <c r="SG375" s="0"/>
      <c r="SH375" s="0"/>
      <c r="SI375" s="0"/>
      <c r="SJ375" s="0"/>
      <c r="SK375" s="0"/>
      <c r="SL375" s="0"/>
      <c r="SM375" s="0"/>
      <c r="SN375" s="0"/>
      <c r="SO375" s="0"/>
      <c r="SP375" s="0"/>
      <c r="SQ375" s="0"/>
      <c r="SR375" s="0"/>
      <c r="SS375" s="0"/>
      <c r="ST375" s="0"/>
      <c r="SU375" s="0"/>
      <c r="SV375" s="0"/>
      <c r="SW375" s="0"/>
      <c r="SX375" s="0"/>
      <c r="SY375" s="0"/>
      <c r="SZ375" s="0"/>
      <c r="TA375" s="0"/>
      <c r="TB375" s="0"/>
      <c r="TC375" s="0"/>
      <c r="TD375" s="0"/>
      <c r="TE375" s="0"/>
      <c r="TF375" s="0"/>
      <c r="TG375" s="0"/>
      <c r="TH375" s="0"/>
      <c r="TI375" s="0"/>
      <c r="TJ375" s="0"/>
      <c r="TK375" s="0"/>
      <c r="TL375" s="0"/>
      <c r="TM375" s="0"/>
      <c r="TN375" s="0"/>
      <c r="TO375" s="0"/>
      <c r="TP375" s="0"/>
      <c r="TQ375" s="0"/>
      <c r="TR375" s="0"/>
      <c r="TS375" s="0"/>
      <c r="TT375" s="0"/>
      <c r="TU375" s="0"/>
      <c r="TV375" s="0"/>
      <c r="TW375" s="0"/>
      <c r="TX375" s="0"/>
      <c r="TY375" s="0"/>
      <c r="TZ375" s="0"/>
      <c r="UA375" s="0"/>
      <c r="UB375" s="0"/>
      <c r="UC375" s="0"/>
      <c r="UD375" s="0"/>
      <c r="UE375" s="0"/>
      <c r="UF375" s="0"/>
      <c r="UG375" s="0"/>
      <c r="UH375" s="0"/>
      <c r="UI375" s="0"/>
      <c r="UJ375" s="0"/>
      <c r="UK375" s="0"/>
      <c r="UL375" s="0"/>
      <c r="UM375" s="0"/>
      <c r="UN375" s="0"/>
      <c r="UO375" s="0"/>
      <c r="UP375" s="0"/>
      <c r="UQ375" s="0"/>
      <c r="UR375" s="0"/>
      <c r="US375" s="0"/>
      <c r="UT375" s="0"/>
      <c r="UU375" s="0"/>
      <c r="UV375" s="0"/>
      <c r="UW375" s="0"/>
      <c r="UX375" s="0"/>
      <c r="UY375" s="0"/>
      <c r="UZ375" s="0"/>
      <c r="VA375" s="0"/>
      <c r="VB375" s="0"/>
      <c r="VC375" s="0"/>
      <c r="VD375" s="0"/>
      <c r="VE375" s="0"/>
      <c r="VF375" s="0"/>
      <c r="VG375" s="0"/>
      <c r="VH375" s="0"/>
      <c r="VI375" s="0"/>
      <c r="VJ375" s="0"/>
      <c r="VK375" s="0"/>
      <c r="VL375" s="0"/>
      <c r="VM375" s="0"/>
      <c r="VN375" s="0"/>
      <c r="VO375" s="0"/>
      <c r="VP375" s="0"/>
      <c r="VQ375" s="0"/>
      <c r="VR375" s="0"/>
      <c r="VS375" s="0"/>
      <c r="VT375" s="0"/>
      <c r="VU375" s="0"/>
      <c r="VV375" s="0"/>
      <c r="VW375" s="0"/>
      <c r="VX375" s="0"/>
      <c r="VY375" s="0"/>
      <c r="VZ375" s="0"/>
      <c r="WA375" s="0"/>
      <c r="WB375" s="0"/>
      <c r="WC375" s="0"/>
      <c r="WD375" s="0"/>
      <c r="WE375" s="0"/>
      <c r="WF375" s="0"/>
      <c r="WG375" s="0"/>
      <c r="WH375" s="0"/>
      <c r="WI375" s="0"/>
      <c r="WJ375" s="0"/>
      <c r="WK375" s="0"/>
      <c r="WL375" s="0"/>
      <c r="WM375" s="0"/>
      <c r="WN375" s="0"/>
      <c r="WO375" s="0"/>
      <c r="WP375" s="0"/>
      <c r="WQ375" s="0"/>
      <c r="WR375" s="0"/>
      <c r="WS375" s="0"/>
      <c r="WT375" s="0"/>
      <c r="WU375" s="0"/>
      <c r="WV375" s="0"/>
      <c r="WW375" s="0"/>
      <c r="WX375" s="0"/>
      <c r="WY375" s="0"/>
      <c r="WZ375" s="0"/>
      <c r="XA375" s="0"/>
      <c r="XB375" s="0"/>
      <c r="XC375" s="0"/>
      <c r="XD375" s="0"/>
      <c r="XE375" s="0"/>
      <c r="XF375" s="0"/>
      <c r="XG375" s="0"/>
      <c r="XH375" s="0"/>
      <c r="XI375" s="0"/>
      <c r="XJ375" s="0"/>
      <c r="XK375" s="0"/>
      <c r="XL375" s="0"/>
      <c r="XM375" s="0"/>
      <c r="XN375" s="0"/>
      <c r="XO375" s="0"/>
      <c r="XP375" s="0"/>
      <c r="XQ375" s="0"/>
      <c r="XR375" s="0"/>
      <c r="XS375" s="0"/>
      <c r="XT375" s="0"/>
      <c r="XU375" s="0"/>
      <c r="XV375" s="0"/>
      <c r="XW375" s="0"/>
      <c r="XX375" s="0"/>
      <c r="XY375" s="0"/>
      <c r="XZ375" s="0"/>
      <c r="YA375" s="0"/>
      <c r="YB375" s="0"/>
      <c r="YC375" s="0"/>
      <c r="YD375" s="0"/>
      <c r="YE375" s="0"/>
      <c r="YF375" s="0"/>
      <c r="YG375" s="0"/>
      <c r="YH375" s="0"/>
      <c r="YI375" s="0"/>
      <c r="YJ375" s="0"/>
      <c r="YK375" s="0"/>
      <c r="YL375" s="0"/>
      <c r="YM375" s="0"/>
      <c r="YN375" s="0"/>
      <c r="YO375" s="0"/>
      <c r="YP375" s="0"/>
      <c r="YQ375" s="0"/>
      <c r="YR375" s="0"/>
      <c r="YS375" s="0"/>
      <c r="YT375" s="0"/>
      <c r="YU375" s="0"/>
      <c r="YV375" s="0"/>
      <c r="YW375" s="0"/>
      <c r="YX375" s="0"/>
      <c r="YY375" s="0"/>
      <c r="YZ375" s="0"/>
      <c r="ZA375" s="0"/>
      <c r="ZB375" s="0"/>
      <c r="ZC375" s="0"/>
      <c r="ZD375" s="0"/>
      <c r="ZE375" s="0"/>
      <c r="ZF375" s="0"/>
      <c r="ZG375" s="0"/>
      <c r="ZH375" s="0"/>
      <c r="ZI375" s="0"/>
      <c r="ZJ375" s="0"/>
      <c r="ZK375" s="0"/>
      <c r="ZL375" s="0"/>
      <c r="ZM375" s="0"/>
      <c r="ZN375" s="0"/>
      <c r="ZO375" s="0"/>
      <c r="ZP375" s="0"/>
      <c r="ZQ375" s="0"/>
      <c r="ZR375" s="0"/>
      <c r="ZS375" s="0"/>
      <c r="ZT375" s="0"/>
      <c r="ZU375" s="0"/>
      <c r="ZV375" s="0"/>
      <c r="ZW375" s="0"/>
      <c r="ZX375" s="0"/>
      <c r="ZY375" s="0"/>
      <c r="ZZ375" s="0"/>
      <c r="AAA375" s="0"/>
      <c r="AAB375" s="0"/>
      <c r="AAC375" s="0"/>
      <c r="AAD375" s="0"/>
      <c r="AAE375" s="0"/>
      <c r="AAF375" s="0"/>
      <c r="AAG375" s="0"/>
      <c r="AAH375" s="0"/>
      <c r="AAI375" s="0"/>
      <c r="AAJ375" s="0"/>
      <c r="AAK375" s="0"/>
      <c r="AAL375" s="0"/>
      <c r="AAM375" s="0"/>
      <c r="AAN375" s="0"/>
      <c r="AAO375" s="0"/>
      <c r="AAP375" s="0"/>
      <c r="AAQ375" s="0"/>
      <c r="AAR375" s="0"/>
      <c r="AAS375" s="0"/>
      <c r="AAT375" s="0"/>
      <c r="AAU375" s="0"/>
      <c r="AAV375" s="0"/>
      <c r="AAW375" s="0"/>
      <c r="AAX375" s="0"/>
      <c r="AAY375" s="0"/>
      <c r="AAZ375" s="0"/>
      <c r="ABA375" s="0"/>
      <c r="ABB375" s="0"/>
      <c r="ABC375" s="0"/>
      <c r="ABD375" s="0"/>
      <c r="ABE375" s="0"/>
      <c r="ABF375" s="0"/>
      <c r="ABG375" s="0"/>
      <c r="ABH375" s="0"/>
      <c r="ABI375" s="0"/>
      <c r="ABJ375" s="0"/>
      <c r="ABK375" s="0"/>
      <c r="ABL375" s="0"/>
      <c r="ABM375" s="0"/>
      <c r="ABN375" s="0"/>
      <c r="ABO375" s="0"/>
      <c r="ABP375" s="0"/>
      <c r="ABQ375" s="0"/>
      <c r="ABR375" s="0"/>
      <c r="ABS375" s="0"/>
      <c r="ABT375" s="0"/>
      <c r="ABU375" s="0"/>
      <c r="ABV375" s="0"/>
      <c r="ABW375" s="0"/>
      <c r="ABX375" s="0"/>
      <c r="ABY375" s="0"/>
      <c r="ABZ375" s="0"/>
      <c r="ACA375" s="0"/>
      <c r="ACB375" s="0"/>
      <c r="ACC375" s="0"/>
      <c r="ACD375" s="0"/>
      <c r="ACE375" s="0"/>
      <c r="ACF375" s="0"/>
      <c r="ACG375" s="0"/>
      <c r="ACH375" s="0"/>
      <c r="ACI375" s="0"/>
      <c r="ACJ375" s="0"/>
      <c r="ACK375" s="0"/>
      <c r="ACL375" s="0"/>
      <c r="ACM375" s="0"/>
      <c r="ACN375" s="0"/>
      <c r="ACO375" s="0"/>
      <c r="ACP375" s="0"/>
      <c r="ACQ375" s="0"/>
      <c r="ACR375" s="0"/>
      <c r="ACS375" s="0"/>
      <c r="ACT375" s="0"/>
      <c r="ACU375" s="0"/>
      <c r="ACV375" s="0"/>
      <c r="ACW375" s="0"/>
      <c r="ACX375" s="0"/>
      <c r="ACY375" s="0"/>
      <c r="ACZ375" s="0"/>
      <c r="ADA375" s="0"/>
      <c r="ADB375" s="0"/>
      <c r="ADC375" s="0"/>
      <c r="ADD375" s="0"/>
      <c r="ADE375" s="0"/>
      <c r="ADF375" s="0"/>
      <c r="ADG375" s="0"/>
      <c r="ADH375" s="0"/>
      <c r="ADI375" s="0"/>
      <c r="ADJ375" s="0"/>
      <c r="ADK375" s="0"/>
      <c r="ADL375" s="0"/>
      <c r="ADM375" s="0"/>
      <c r="ADN375" s="0"/>
      <c r="ADO375" s="0"/>
      <c r="ADP375" s="0"/>
      <c r="ADQ375" s="0"/>
      <c r="ADR375" s="0"/>
      <c r="ADS375" s="0"/>
      <c r="ADT375" s="0"/>
      <c r="ADU375" s="0"/>
      <c r="ADV375" s="0"/>
      <c r="ADW375" s="0"/>
      <c r="ADX375" s="0"/>
      <c r="ADY375" s="0"/>
      <c r="ADZ375" s="0"/>
      <c r="AEA375" s="0"/>
      <c r="AEB375" s="0"/>
      <c r="AEC375" s="0"/>
      <c r="AED375" s="0"/>
      <c r="AEE375" s="0"/>
      <c r="AEF375" s="0"/>
      <c r="AEG375" s="0"/>
      <c r="AEH375" s="0"/>
      <c r="AEI375" s="0"/>
      <c r="AEJ375" s="0"/>
      <c r="AEK375" s="0"/>
      <c r="AEL375" s="0"/>
      <c r="AEM375" s="0"/>
      <c r="AEN375" s="0"/>
      <c r="AEO375" s="0"/>
      <c r="AEP375" s="0"/>
      <c r="AEQ375" s="0"/>
      <c r="AER375" s="0"/>
      <c r="AES375" s="0"/>
      <c r="AET375" s="0"/>
      <c r="AEU375" s="0"/>
      <c r="AEV375" s="0"/>
      <c r="AEW375" s="0"/>
      <c r="AEX375" s="0"/>
      <c r="AEY375" s="0"/>
      <c r="AEZ375" s="0"/>
      <c r="AFA375" s="0"/>
      <c r="AFB375" s="0"/>
      <c r="AFC375" s="0"/>
      <c r="AFD375" s="0"/>
      <c r="AFE375" s="0"/>
      <c r="AFF375" s="0"/>
      <c r="AFG375" s="0"/>
      <c r="AFH375" s="0"/>
      <c r="AFI375" s="0"/>
      <c r="AFJ375" s="0"/>
      <c r="AFK375" s="0"/>
      <c r="AFL375" s="0"/>
      <c r="AFM375" s="0"/>
      <c r="AFN375" s="0"/>
      <c r="AFO375" s="0"/>
      <c r="AFP375" s="0"/>
      <c r="AFQ375" s="0"/>
      <c r="AFR375" s="0"/>
      <c r="AFS375" s="0"/>
      <c r="AFT375" s="0"/>
      <c r="AFU375" s="0"/>
      <c r="AFV375" s="0"/>
      <c r="AFW375" s="0"/>
      <c r="AFX375" s="0"/>
      <c r="AFY375" s="0"/>
      <c r="AFZ375" s="0"/>
      <c r="AGA375" s="0"/>
      <c r="AGB375" s="0"/>
      <c r="AGC375" s="0"/>
      <c r="AGD375" s="0"/>
      <c r="AGE375" s="0"/>
      <c r="AGF375" s="0"/>
      <c r="AGG375" s="0"/>
      <c r="AGH375" s="0"/>
      <c r="AGI375" s="0"/>
      <c r="AGJ375" s="0"/>
      <c r="AGK375" s="0"/>
      <c r="AGL375" s="0"/>
      <c r="AGM375" s="0"/>
      <c r="AGN375" s="0"/>
      <c r="AGO375" s="0"/>
      <c r="AGP375" s="0"/>
      <c r="AGQ375" s="0"/>
      <c r="AGR375" s="0"/>
      <c r="AGS375" s="0"/>
      <c r="AGT375" s="0"/>
      <c r="AGU375" s="0"/>
      <c r="AGV375" s="0"/>
      <c r="AGW375" s="0"/>
      <c r="AGX375" s="0"/>
      <c r="AGY375" s="0"/>
      <c r="AGZ375" s="0"/>
      <c r="AHA375" s="0"/>
      <c r="AHB375" s="0"/>
      <c r="AHC375" s="0"/>
      <c r="AHD375" s="0"/>
      <c r="AHE375" s="0"/>
      <c r="AHF375" s="0"/>
      <c r="AHG375" s="0"/>
      <c r="AHH375" s="0"/>
      <c r="AHI375" s="0"/>
      <c r="AHJ375" s="0"/>
      <c r="AHK375" s="0"/>
      <c r="AHL375" s="0"/>
      <c r="AHM375" s="0"/>
      <c r="AHN375" s="0"/>
      <c r="AHO375" s="0"/>
      <c r="AHP375" s="0"/>
      <c r="AHQ375" s="0"/>
      <c r="AHR375" s="0"/>
      <c r="AHS375" s="0"/>
      <c r="AHT375" s="0"/>
      <c r="AHU375" s="0"/>
      <c r="AHV375" s="0"/>
      <c r="AHW375" s="0"/>
      <c r="AHX375" s="0"/>
      <c r="AHY375" s="0"/>
      <c r="AHZ375" s="0"/>
      <c r="AIA375" s="0"/>
      <c r="AIB375" s="0"/>
      <c r="AIC375" s="0"/>
      <c r="AID375" s="0"/>
      <c r="AIE375" s="0"/>
      <c r="AIF375" s="0"/>
      <c r="AIG375" s="0"/>
      <c r="AIH375" s="0"/>
      <c r="AII375" s="0"/>
      <c r="AIJ375" s="0"/>
      <c r="AIK375" s="0"/>
      <c r="AIL375" s="0"/>
      <c r="AIM375" s="0"/>
      <c r="AIN375" s="0"/>
      <c r="AIO375" s="0"/>
      <c r="AIP375" s="0"/>
      <c r="AIQ375" s="0"/>
      <c r="AIR375" s="0"/>
      <c r="AIS375" s="0"/>
      <c r="AIT375" s="0"/>
      <c r="AIU375" s="0"/>
      <c r="AIV375" s="0"/>
      <c r="AIW375" s="0"/>
      <c r="AIX375" s="0"/>
      <c r="AIY375" s="0"/>
      <c r="AIZ375" s="0"/>
      <c r="AJA375" s="0"/>
      <c r="AJB375" s="0"/>
      <c r="AJC375" s="0"/>
      <c r="AJD375" s="0"/>
      <c r="AJE375" s="0"/>
      <c r="AJF375" s="0"/>
      <c r="AJG375" s="0"/>
      <c r="AJH375" s="0"/>
      <c r="AJI375" s="0"/>
      <c r="AJJ375" s="0"/>
      <c r="AJK375" s="0"/>
      <c r="AJL375" s="0"/>
      <c r="AJM375" s="0"/>
      <c r="AJN375" s="0"/>
      <c r="AJO375" s="0"/>
      <c r="AJP375" s="0"/>
      <c r="AJQ375" s="0"/>
      <c r="AJR375" s="0"/>
      <c r="AJS375" s="0"/>
      <c r="AJT375" s="0"/>
      <c r="AJU375" s="0"/>
      <c r="AJV375" s="0"/>
      <c r="AJW375" s="0"/>
      <c r="AJX375" s="0"/>
      <c r="AJY375" s="0"/>
      <c r="AJZ375" s="0"/>
      <c r="AKA375" s="0"/>
      <c r="AKB375" s="0"/>
      <c r="AKC375" s="0"/>
      <c r="AKD375" s="0"/>
      <c r="AKE375" s="0"/>
      <c r="AKF375" s="0"/>
      <c r="AKG375" s="0"/>
      <c r="AKH375" s="0"/>
      <c r="AKI375" s="0"/>
      <c r="AKJ375" s="0"/>
      <c r="AKK375" s="0"/>
      <c r="AKL375" s="0"/>
      <c r="AKM375" s="0"/>
      <c r="AKN375" s="0"/>
      <c r="AKO375" s="0"/>
      <c r="AKP375" s="0"/>
      <c r="AKQ375" s="0"/>
      <c r="AKR375" s="0"/>
      <c r="AKS375" s="0"/>
      <c r="AKT375" s="0"/>
      <c r="AKU375" s="0"/>
      <c r="AKV375" s="0"/>
      <c r="AKW375" s="0"/>
      <c r="AKX375" s="0"/>
      <c r="AKY375" s="0"/>
      <c r="AKZ375" s="0"/>
      <c r="ALA375" s="0"/>
      <c r="ALB375" s="0"/>
      <c r="ALC375" s="0"/>
      <c r="ALD375" s="0"/>
      <c r="ALE375" s="0"/>
      <c r="ALF375" s="0"/>
      <c r="ALG375" s="0"/>
      <c r="ALH375" s="0"/>
      <c r="ALI375" s="0"/>
      <c r="ALJ375" s="0"/>
      <c r="ALK375" s="0"/>
      <c r="ALL375" s="0"/>
      <c r="ALM375" s="0"/>
      <c r="ALN375" s="0"/>
      <c r="ALO375" s="0"/>
      <c r="ALP375" s="0"/>
      <c r="ALQ375" s="0"/>
      <c r="ALR375" s="0"/>
      <c r="ALS375" s="0"/>
      <c r="ALT375" s="0"/>
      <c r="ALU375" s="0"/>
      <c r="ALV375" s="0"/>
      <c r="ALW375" s="0"/>
      <c r="ALX375" s="0"/>
      <c r="ALY375" s="0"/>
      <c r="ALZ375" s="0"/>
      <c r="AMA375" s="0"/>
      <c r="AMB375" s="0"/>
      <c r="AMC375" s="0"/>
      <c r="AMD375" s="0"/>
      <c r="AME375" s="0"/>
      <c r="AMF375" s="0"/>
      <c r="AMG375" s="0"/>
      <c r="AMH375" s="0"/>
      <c r="AMI375" s="0"/>
      <c r="AMJ375" s="0"/>
    </row>
    <row r="376" customFormat="false" ht="64.5" hidden="false" customHeight="false" outlineLevel="0" collapsed="false">
      <c r="A376" s="109" t="s">
        <v>1454</v>
      </c>
      <c r="B376" s="110" t="n">
        <v>1</v>
      </c>
      <c r="C376" s="110" t="n">
        <v>1</v>
      </c>
      <c r="D376" s="110" t="n">
        <v>1</v>
      </c>
      <c r="E376" s="110" t="n">
        <v>1</v>
      </c>
      <c r="F376" s="110" t="n">
        <v>1</v>
      </c>
      <c r="G376" s="110" t="n">
        <v>1</v>
      </c>
      <c r="H376" s="110" t="n">
        <v>1</v>
      </c>
      <c r="I376" s="110" t="n">
        <v>1</v>
      </c>
      <c r="J376" s="110" t="n">
        <v>1</v>
      </c>
      <c r="K376" s="110" t="n">
        <v>1</v>
      </c>
      <c r="L376" s="110" t="n">
        <v>1</v>
      </c>
      <c r="M376" s="110" t="n">
        <v>1</v>
      </c>
      <c r="N376" s="110" t="n">
        <v>1</v>
      </c>
      <c r="O376" s="110" t="n">
        <v>1</v>
      </c>
      <c r="P376" s="111" t="n">
        <v>0</v>
      </c>
      <c r="Q376" s="0"/>
      <c r="R376" s="0"/>
      <c r="S376" s="0"/>
      <c r="T376" s="0"/>
      <c r="U376" s="0"/>
      <c r="V376" s="0"/>
      <c r="W376" s="0"/>
      <c r="X376" s="0"/>
      <c r="Y376" s="0"/>
      <c r="Z376" s="0"/>
      <c r="AA376" s="0"/>
      <c r="AB376" s="0"/>
      <c r="AC376" s="0"/>
      <c r="AD376" s="0"/>
      <c r="AE376" s="0"/>
      <c r="AF376" s="0"/>
      <c r="AG376" s="0"/>
      <c r="AH376" s="0"/>
      <c r="AI376" s="0"/>
      <c r="AJ376" s="0"/>
      <c r="AK376" s="0"/>
      <c r="AL376" s="0"/>
      <c r="AM376" s="0"/>
      <c r="AN376" s="0"/>
      <c r="AO376" s="0"/>
      <c r="AP376" s="0"/>
      <c r="AQ376" s="0"/>
      <c r="AR376" s="0"/>
      <c r="AS376" s="0"/>
      <c r="AT376" s="0"/>
      <c r="AU376" s="0"/>
      <c r="AV376" s="0"/>
      <c r="AW376" s="0"/>
      <c r="AX376" s="0"/>
      <c r="AY376" s="0"/>
      <c r="AZ376" s="0"/>
      <c r="BA376" s="0"/>
      <c r="BB376" s="0"/>
      <c r="BC376" s="0"/>
      <c r="BD376" s="0"/>
      <c r="BE376" s="0"/>
      <c r="BF376" s="0"/>
      <c r="BG376" s="0"/>
      <c r="BH376" s="0"/>
      <c r="BI376" s="0"/>
      <c r="BJ376" s="0"/>
      <c r="BK376" s="0"/>
      <c r="BL376" s="0"/>
      <c r="BM376" s="0"/>
      <c r="BN376" s="0"/>
      <c r="BO376" s="0"/>
      <c r="BP376" s="0"/>
      <c r="BQ376" s="0"/>
      <c r="BR376" s="0"/>
      <c r="BS376" s="0"/>
      <c r="BT376" s="0"/>
      <c r="BU376" s="0"/>
      <c r="BV376" s="0"/>
      <c r="BW376" s="0"/>
      <c r="BX376" s="0"/>
      <c r="BY376" s="0"/>
      <c r="BZ376" s="0"/>
      <c r="CA376" s="0"/>
      <c r="CB376" s="0"/>
      <c r="CC376" s="0"/>
      <c r="CD376" s="0"/>
      <c r="CE376" s="0"/>
      <c r="CF376" s="0"/>
      <c r="CG376" s="0"/>
      <c r="CH376" s="0"/>
      <c r="CI376" s="0"/>
      <c r="CJ376" s="0"/>
      <c r="CK376" s="0"/>
      <c r="CL376" s="0"/>
      <c r="CM376" s="0"/>
      <c r="CN376" s="0"/>
      <c r="CO376" s="0"/>
      <c r="CP376" s="0"/>
      <c r="CQ376" s="0"/>
      <c r="CR376" s="0"/>
      <c r="CS376" s="0"/>
      <c r="CT376" s="0"/>
      <c r="CU376" s="0"/>
      <c r="CV376" s="0"/>
      <c r="CW376" s="0"/>
      <c r="CX376" s="0"/>
      <c r="CY376" s="0"/>
      <c r="CZ376" s="0"/>
      <c r="DA376" s="0"/>
      <c r="DB376" s="0"/>
      <c r="DC376" s="0"/>
      <c r="DD376" s="0"/>
      <c r="DE376" s="0"/>
      <c r="DF376" s="0"/>
      <c r="DG376" s="0"/>
      <c r="DH376" s="0"/>
      <c r="DI376" s="0"/>
      <c r="DJ376" s="0"/>
      <c r="DK376" s="0"/>
      <c r="DL376" s="0"/>
      <c r="DM376" s="0"/>
      <c r="DN376" s="0"/>
      <c r="DO376" s="0"/>
      <c r="DP376" s="0"/>
      <c r="DQ376" s="0"/>
      <c r="DR376" s="0"/>
      <c r="DS376" s="0"/>
      <c r="DT376" s="0"/>
      <c r="DU376" s="0"/>
      <c r="DV376" s="0"/>
      <c r="DW376" s="0"/>
      <c r="DX376" s="0"/>
      <c r="DY376" s="0"/>
      <c r="DZ376" s="0"/>
      <c r="EA376" s="0"/>
      <c r="EB376" s="0"/>
      <c r="EC376" s="0"/>
      <c r="ED376" s="0"/>
      <c r="EE376" s="0"/>
      <c r="EF376" s="0"/>
      <c r="EG376" s="0"/>
      <c r="EH376" s="0"/>
      <c r="EI376" s="0"/>
      <c r="EJ376" s="0"/>
      <c r="EK376" s="0"/>
      <c r="EL376" s="0"/>
      <c r="EM376" s="0"/>
      <c r="EN376" s="0"/>
      <c r="EO376" s="0"/>
      <c r="EP376" s="0"/>
      <c r="EQ376" s="0"/>
      <c r="ER376" s="0"/>
      <c r="ES376" s="0"/>
      <c r="ET376" s="0"/>
      <c r="EU376" s="0"/>
      <c r="EV376" s="0"/>
      <c r="EW376" s="0"/>
      <c r="EX376" s="0"/>
      <c r="EY376" s="0"/>
      <c r="EZ376" s="0"/>
      <c r="FA376" s="0"/>
      <c r="FB376" s="0"/>
      <c r="FC376" s="0"/>
      <c r="FD376" s="0"/>
      <c r="FE376" s="0"/>
      <c r="FF376" s="0"/>
      <c r="FG376" s="0"/>
      <c r="FH376" s="0"/>
      <c r="FI376" s="0"/>
      <c r="FJ376" s="0"/>
      <c r="FK376" s="0"/>
      <c r="FL376" s="0"/>
      <c r="FM376" s="0"/>
      <c r="FN376" s="0"/>
      <c r="FO376" s="0"/>
      <c r="FP376" s="0"/>
      <c r="FQ376" s="0"/>
      <c r="FR376" s="0"/>
      <c r="FS376" s="0"/>
      <c r="FT376" s="0"/>
      <c r="FU376" s="0"/>
      <c r="FV376" s="0"/>
      <c r="FW376" s="0"/>
      <c r="FX376" s="0"/>
      <c r="FY376" s="0"/>
      <c r="FZ376" s="0"/>
      <c r="GA376" s="0"/>
      <c r="GB376" s="0"/>
      <c r="GC376" s="0"/>
      <c r="GD376" s="0"/>
      <c r="GE376" s="0"/>
      <c r="GF376" s="0"/>
      <c r="GG376" s="0"/>
      <c r="GH376" s="0"/>
      <c r="GI376" s="0"/>
      <c r="GJ376" s="0"/>
      <c r="GK376" s="0"/>
      <c r="GL376" s="0"/>
      <c r="GM376" s="0"/>
      <c r="GN376" s="0"/>
      <c r="GO376" s="0"/>
      <c r="GP376" s="0"/>
      <c r="GQ376" s="0"/>
      <c r="GR376" s="0"/>
      <c r="GS376" s="0"/>
      <c r="GT376" s="0"/>
      <c r="GU376" s="0"/>
      <c r="GV376" s="0"/>
      <c r="GW376" s="0"/>
      <c r="GX376" s="0"/>
      <c r="GY376" s="0"/>
      <c r="GZ376" s="0"/>
      <c r="HA376" s="0"/>
      <c r="HB376" s="0"/>
      <c r="HC376" s="0"/>
      <c r="HD376" s="0"/>
      <c r="HE376" s="0"/>
      <c r="HF376" s="0"/>
      <c r="HG376" s="0"/>
      <c r="HH376" s="0"/>
      <c r="HI376" s="0"/>
      <c r="HJ376" s="0"/>
      <c r="HK376" s="0"/>
      <c r="HL376" s="0"/>
      <c r="HM376" s="0"/>
      <c r="HN376" s="0"/>
      <c r="HO376" s="0"/>
      <c r="HP376" s="0"/>
      <c r="HQ376" s="0"/>
      <c r="HR376" s="0"/>
      <c r="HS376" s="0"/>
      <c r="HT376" s="0"/>
      <c r="HU376" s="0"/>
      <c r="HV376" s="0"/>
      <c r="HW376" s="0"/>
      <c r="HX376" s="0"/>
      <c r="HY376" s="0"/>
      <c r="HZ376" s="0"/>
      <c r="IA376" s="0"/>
      <c r="IB376" s="0"/>
      <c r="IC376" s="0"/>
      <c r="ID376" s="0"/>
      <c r="IE376" s="0"/>
      <c r="IF376" s="0"/>
      <c r="IG376" s="0"/>
      <c r="IH376" s="0"/>
      <c r="II376" s="0"/>
      <c r="IJ376" s="0"/>
      <c r="IK376" s="0"/>
      <c r="IL376" s="0"/>
      <c r="IM376" s="0"/>
      <c r="IN376" s="0"/>
      <c r="IO376" s="0"/>
      <c r="IP376" s="0"/>
      <c r="IQ376" s="0"/>
      <c r="IR376" s="0"/>
      <c r="IS376" s="0"/>
      <c r="IT376" s="0"/>
      <c r="IU376" s="0"/>
      <c r="IV376" s="0"/>
      <c r="IW376" s="0"/>
      <c r="IX376" s="0"/>
      <c r="IY376" s="0"/>
      <c r="IZ376" s="0"/>
      <c r="JA376" s="0"/>
      <c r="JB376" s="0"/>
      <c r="JC376" s="0"/>
      <c r="JD376" s="0"/>
      <c r="JE376" s="0"/>
      <c r="JF376" s="0"/>
      <c r="JG376" s="0"/>
      <c r="JH376" s="0"/>
      <c r="JI376" s="0"/>
      <c r="JJ376" s="0"/>
      <c r="JK376" s="0"/>
      <c r="JL376" s="0"/>
      <c r="JM376" s="0"/>
      <c r="JN376" s="0"/>
      <c r="JO376" s="0"/>
      <c r="JP376" s="0"/>
      <c r="JQ376" s="0"/>
      <c r="JR376" s="0"/>
      <c r="JS376" s="0"/>
      <c r="JT376" s="0"/>
      <c r="JU376" s="0"/>
      <c r="JV376" s="0"/>
      <c r="JW376" s="0"/>
      <c r="JX376" s="0"/>
      <c r="JY376" s="0"/>
      <c r="JZ376" s="0"/>
      <c r="KA376" s="0"/>
      <c r="KB376" s="0"/>
      <c r="KC376" s="0"/>
      <c r="KD376" s="0"/>
      <c r="KE376" s="0"/>
      <c r="KF376" s="0"/>
      <c r="KG376" s="0"/>
      <c r="KH376" s="0"/>
      <c r="KI376" s="0"/>
      <c r="KJ376" s="0"/>
      <c r="KK376" s="0"/>
      <c r="KL376" s="0"/>
      <c r="KM376" s="0"/>
      <c r="KN376" s="0"/>
      <c r="KO376" s="0"/>
      <c r="KP376" s="0"/>
      <c r="KQ376" s="0"/>
      <c r="KR376" s="0"/>
      <c r="KS376" s="0"/>
      <c r="KT376" s="0"/>
      <c r="KU376" s="0"/>
      <c r="KV376" s="0"/>
      <c r="KW376" s="0"/>
      <c r="KX376" s="0"/>
      <c r="KY376" s="0"/>
      <c r="KZ376" s="0"/>
      <c r="LA376" s="0"/>
      <c r="LB376" s="0"/>
      <c r="LC376" s="0"/>
      <c r="LD376" s="0"/>
      <c r="LE376" s="0"/>
      <c r="LF376" s="0"/>
      <c r="LG376" s="0"/>
      <c r="LH376" s="0"/>
      <c r="LI376" s="0"/>
      <c r="LJ376" s="0"/>
      <c r="LK376" s="0"/>
      <c r="LL376" s="0"/>
      <c r="LM376" s="0"/>
      <c r="LN376" s="0"/>
      <c r="LO376" s="0"/>
      <c r="LP376" s="0"/>
      <c r="LQ376" s="0"/>
      <c r="LR376" s="0"/>
      <c r="LS376" s="0"/>
      <c r="LT376" s="0"/>
      <c r="LU376" s="0"/>
      <c r="LV376" s="0"/>
      <c r="LW376" s="0"/>
      <c r="LX376" s="0"/>
      <c r="LY376" s="0"/>
      <c r="LZ376" s="0"/>
      <c r="MA376" s="0"/>
      <c r="MB376" s="0"/>
      <c r="MC376" s="0"/>
      <c r="MD376" s="0"/>
      <c r="ME376" s="0"/>
      <c r="MF376" s="0"/>
      <c r="MG376" s="0"/>
      <c r="MH376" s="0"/>
      <c r="MI376" s="0"/>
      <c r="MJ376" s="0"/>
      <c r="MK376" s="0"/>
      <c r="ML376" s="0"/>
      <c r="MM376" s="0"/>
      <c r="MN376" s="0"/>
      <c r="MO376" s="0"/>
      <c r="MP376" s="0"/>
      <c r="MQ376" s="0"/>
      <c r="MR376" s="0"/>
      <c r="MS376" s="0"/>
      <c r="MT376" s="0"/>
      <c r="MU376" s="0"/>
      <c r="MV376" s="0"/>
      <c r="MW376" s="0"/>
      <c r="MX376" s="0"/>
      <c r="MY376" s="0"/>
      <c r="MZ376" s="0"/>
      <c r="NA376" s="0"/>
      <c r="NB376" s="0"/>
      <c r="NC376" s="0"/>
      <c r="ND376" s="0"/>
      <c r="NE376" s="0"/>
      <c r="NF376" s="0"/>
      <c r="NG376" s="0"/>
      <c r="NH376" s="0"/>
      <c r="NI376" s="0"/>
      <c r="NJ376" s="0"/>
      <c r="NK376" s="0"/>
      <c r="NL376" s="0"/>
      <c r="NM376" s="0"/>
      <c r="NN376" s="0"/>
      <c r="NO376" s="0"/>
      <c r="NP376" s="0"/>
      <c r="NQ376" s="0"/>
      <c r="NR376" s="0"/>
      <c r="NS376" s="0"/>
      <c r="NT376" s="0"/>
      <c r="NU376" s="0"/>
      <c r="NV376" s="0"/>
      <c r="NW376" s="0"/>
      <c r="NX376" s="0"/>
      <c r="NY376" s="0"/>
      <c r="NZ376" s="0"/>
      <c r="OA376" s="0"/>
      <c r="OB376" s="0"/>
      <c r="OC376" s="0"/>
      <c r="OD376" s="0"/>
      <c r="OE376" s="0"/>
      <c r="OF376" s="0"/>
      <c r="OG376" s="0"/>
      <c r="OH376" s="0"/>
      <c r="OI376" s="0"/>
      <c r="OJ376" s="0"/>
      <c r="OK376" s="0"/>
      <c r="OL376" s="0"/>
      <c r="OM376" s="0"/>
      <c r="ON376" s="0"/>
      <c r="OO376" s="0"/>
      <c r="OP376" s="0"/>
      <c r="OQ376" s="0"/>
      <c r="OR376" s="0"/>
      <c r="OS376" s="0"/>
      <c r="OT376" s="0"/>
      <c r="OU376" s="0"/>
      <c r="OV376" s="0"/>
      <c r="OW376" s="0"/>
      <c r="OX376" s="0"/>
      <c r="OY376" s="0"/>
      <c r="OZ376" s="0"/>
      <c r="PA376" s="0"/>
      <c r="PB376" s="0"/>
      <c r="PC376" s="0"/>
      <c r="PD376" s="0"/>
      <c r="PE376" s="0"/>
      <c r="PF376" s="0"/>
      <c r="PG376" s="0"/>
      <c r="PH376" s="0"/>
      <c r="PI376" s="0"/>
      <c r="PJ376" s="0"/>
      <c r="PK376" s="0"/>
      <c r="PL376" s="0"/>
      <c r="PM376" s="0"/>
      <c r="PN376" s="0"/>
      <c r="PO376" s="0"/>
      <c r="PP376" s="0"/>
      <c r="PQ376" s="0"/>
      <c r="PR376" s="0"/>
      <c r="PS376" s="0"/>
      <c r="PT376" s="0"/>
      <c r="PU376" s="0"/>
      <c r="PV376" s="0"/>
      <c r="PW376" s="0"/>
      <c r="PX376" s="0"/>
      <c r="PY376" s="0"/>
      <c r="PZ376" s="0"/>
      <c r="QA376" s="0"/>
      <c r="QB376" s="0"/>
      <c r="QC376" s="0"/>
      <c r="QD376" s="0"/>
      <c r="QE376" s="0"/>
      <c r="QF376" s="0"/>
      <c r="QG376" s="0"/>
      <c r="QH376" s="0"/>
      <c r="QI376" s="0"/>
      <c r="QJ376" s="0"/>
      <c r="QK376" s="0"/>
      <c r="QL376" s="0"/>
      <c r="QM376" s="0"/>
      <c r="QN376" s="0"/>
      <c r="QO376" s="0"/>
      <c r="QP376" s="0"/>
      <c r="QQ376" s="0"/>
      <c r="QR376" s="0"/>
      <c r="QS376" s="0"/>
      <c r="QT376" s="0"/>
      <c r="QU376" s="0"/>
      <c r="QV376" s="0"/>
      <c r="QW376" s="0"/>
      <c r="QX376" s="0"/>
      <c r="QY376" s="0"/>
      <c r="QZ376" s="0"/>
      <c r="RA376" s="0"/>
      <c r="RB376" s="0"/>
      <c r="RC376" s="0"/>
      <c r="RD376" s="0"/>
      <c r="RE376" s="0"/>
      <c r="RF376" s="0"/>
      <c r="RG376" s="0"/>
      <c r="RH376" s="0"/>
      <c r="RI376" s="0"/>
      <c r="RJ376" s="0"/>
      <c r="RK376" s="0"/>
      <c r="RL376" s="0"/>
      <c r="RM376" s="0"/>
      <c r="RN376" s="0"/>
      <c r="RO376" s="0"/>
      <c r="RP376" s="0"/>
      <c r="RQ376" s="0"/>
      <c r="RR376" s="0"/>
      <c r="RS376" s="0"/>
      <c r="RT376" s="0"/>
      <c r="RU376" s="0"/>
      <c r="RV376" s="0"/>
      <c r="RW376" s="0"/>
      <c r="RX376" s="0"/>
      <c r="RY376" s="0"/>
      <c r="RZ376" s="0"/>
      <c r="SA376" s="0"/>
      <c r="SB376" s="0"/>
      <c r="SC376" s="0"/>
      <c r="SD376" s="0"/>
      <c r="SE376" s="0"/>
      <c r="SF376" s="0"/>
      <c r="SG376" s="0"/>
      <c r="SH376" s="0"/>
      <c r="SI376" s="0"/>
      <c r="SJ376" s="0"/>
      <c r="SK376" s="0"/>
      <c r="SL376" s="0"/>
      <c r="SM376" s="0"/>
      <c r="SN376" s="0"/>
      <c r="SO376" s="0"/>
      <c r="SP376" s="0"/>
      <c r="SQ376" s="0"/>
      <c r="SR376" s="0"/>
      <c r="SS376" s="0"/>
      <c r="ST376" s="0"/>
      <c r="SU376" s="0"/>
      <c r="SV376" s="0"/>
      <c r="SW376" s="0"/>
      <c r="SX376" s="0"/>
      <c r="SY376" s="0"/>
      <c r="SZ376" s="0"/>
      <c r="TA376" s="0"/>
      <c r="TB376" s="0"/>
      <c r="TC376" s="0"/>
      <c r="TD376" s="0"/>
      <c r="TE376" s="0"/>
      <c r="TF376" s="0"/>
      <c r="TG376" s="0"/>
      <c r="TH376" s="0"/>
      <c r="TI376" s="0"/>
      <c r="TJ376" s="0"/>
      <c r="TK376" s="0"/>
      <c r="TL376" s="0"/>
      <c r="TM376" s="0"/>
      <c r="TN376" s="0"/>
      <c r="TO376" s="0"/>
      <c r="TP376" s="0"/>
      <c r="TQ376" s="0"/>
      <c r="TR376" s="0"/>
      <c r="TS376" s="0"/>
      <c r="TT376" s="0"/>
      <c r="TU376" s="0"/>
      <c r="TV376" s="0"/>
      <c r="TW376" s="0"/>
      <c r="TX376" s="0"/>
      <c r="TY376" s="0"/>
      <c r="TZ376" s="0"/>
      <c r="UA376" s="0"/>
      <c r="UB376" s="0"/>
      <c r="UC376" s="0"/>
      <c r="UD376" s="0"/>
      <c r="UE376" s="0"/>
      <c r="UF376" s="0"/>
      <c r="UG376" s="0"/>
      <c r="UH376" s="0"/>
      <c r="UI376" s="0"/>
      <c r="UJ376" s="0"/>
      <c r="UK376" s="0"/>
      <c r="UL376" s="0"/>
      <c r="UM376" s="0"/>
      <c r="UN376" s="0"/>
      <c r="UO376" s="0"/>
      <c r="UP376" s="0"/>
      <c r="UQ376" s="0"/>
      <c r="UR376" s="0"/>
      <c r="US376" s="0"/>
      <c r="UT376" s="0"/>
      <c r="UU376" s="0"/>
      <c r="UV376" s="0"/>
      <c r="UW376" s="0"/>
      <c r="UX376" s="0"/>
      <c r="UY376" s="0"/>
      <c r="UZ376" s="0"/>
      <c r="VA376" s="0"/>
      <c r="VB376" s="0"/>
      <c r="VC376" s="0"/>
      <c r="VD376" s="0"/>
      <c r="VE376" s="0"/>
      <c r="VF376" s="0"/>
      <c r="VG376" s="0"/>
      <c r="VH376" s="0"/>
      <c r="VI376" s="0"/>
      <c r="VJ376" s="0"/>
      <c r="VK376" s="0"/>
      <c r="VL376" s="0"/>
      <c r="VM376" s="0"/>
      <c r="VN376" s="0"/>
      <c r="VO376" s="0"/>
      <c r="VP376" s="0"/>
      <c r="VQ376" s="0"/>
      <c r="VR376" s="0"/>
      <c r="VS376" s="0"/>
      <c r="VT376" s="0"/>
      <c r="VU376" s="0"/>
      <c r="VV376" s="0"/>
      <c r="VW376" s="0"/>
      <c r="VX376" s="0"/>
      <c r="VY376" s="0"/>
      <c r="VZ376" s="0"/>
      <c r="WA376" s="0"/>
      <c r="WB376" s="0"/>
      <c r="WC376" s="0"/>
      <c r="WD376" s="0"/>
      <c r="WE376" s="0"/>
      <c r="WF376" s="0"/>
      <c r="WG376" s="0"/>
      <c r="WH376" s="0"/>
      <c r="WI376" s="0"/>
      <c r="WJ376" s="0"/>
      <c r="WK376" s="0"/>
      <c r="WL376" s="0"/>
      <c r="WM376" s="0"/>
      <c r="WN376" s="0"/>
      <c r="WO376" s="0"/>
      <c r="WP376" s="0"/>
      <c r="WQ376" s="0"/>
      <c r="WR376" s="0"/>
      <c r="WS376" s="0"/>
      <c r="WT376" s="0"/>
      <c r="WU376" s="0"/>
      <c r="WV376" s="0"/>
      <c r="WW376" s="0"/>
      <c r="WX376" s="0"/>
      <c r="WY376" s="0"/>
      <c r="WZ376" s="0"/>
      <c r="XA376" s="0"/>
      <c r="XB376" s="0"/>
      <c r="XC376" s="0"/>
      <c r="XD376" s="0"/>
      <c r="XE376" s="0"/>
      <c r="XF376" s="0"/>
      <c r="XG376" s="0"/>
      <c r="XH376" s="0"/>
      <c r="XI376" s="0"/>
      <c r="XJ376" s="0"/>
      <c r="XK376" s="0"/>
      <c r="XL376" s="0"/>
      <c r="XM376" s="0"/>
      <c r="XN376" s="0"/>
      <c r="XO376" s="0"/>
      <c r="XP376" s="0"/>
      <c r="XQ376" s="0"/>
      <c r="XR376" s="0"/>
      <c r="XS376" s="0"/>
      <c r="XT376" s="0"/>
      <c r="XU376" s="0"/>
      <c r="XV376" s="0"/>
      <c r="XW376" s="0"/>
      <c r="XX376" s="0"/>
      <c r="XY376" s="0"/>
      <c r="XZ376" s="0"/>
      <c r="YA376" s="0"/>
      <c r="YB376" s="0"/>
      <c r="YC376" s="0"/>
      <c r="YD376" s="0"/>
      <c r="YE376" s="0"/>
      <c r="YF376" s="0"/>
      <c r="YG376" s="0"/>
      <c r="YH376" s="0"/>
      <c r="YI376" s="0"/>
      <c r="YJ376" s="0"/>
      <c r="YK376" s="0"/>
      <c r="YL376" s="0"/>
      <c r="YM376" s="0"/>
      <c r="YN376" s="0"/>
      <c r="YO376" s="0"/>
      <c r="YP376" s="0"/>
      <c r="YQ376" s="0"/>
      <c r="YR376" s="0"/>
      <c r="YS376" s="0"/>
      <c r="YT376" s="0"/>
      <c r="YU376" s="0"/>
      <c r="YV376" s="0"/>
      <c r="YW376" s="0"/>
      <c r="YX376" s="0"/>
      <c r="YY376" s="0"/>
      <c r="YZ376" s="0"/>
      <c r="ZA376" s="0"/>
      <c r="ZB376" s="0"/>
      <c r="ZC376" s="0"/>
      <c r="ZD376" s="0"/>
      <c r="ZE376" s="0"/>
      <c r="ZF376" s="0"/>
      <c r="ZG376" s="0"/>
      <c r="ZH376" s="0"/>
      <c r="ZI376" s="0"/>
      <c r="ZJ376" s="0"/>
      <c r="ZK376" s="0"/>
      <c r="ZL376" s="0"/>
      <c r="ZM376" s="0"/>
      <c r="ZN376" s="0"/>
      <c r="ZO376" s="0"/>
      <c r="ZP376" s="0"/>
      <c r="ZQ376" s="0"/>
      <c r="ZR376" s="0"/>
      <c r="ZS376" s="0"/>
      <c r="ZT376" s="0"/>
      <c r="ZU376" s="0"/>
      <c r="ZV376" s="0"/>
      <c r="ZW376" s="0"/>
      <c r="ZX376" s="0"/>
      <c r="ZY376" s="0"/>
      <c r="ZZ376" s="0"/>
      <c r="AAA376" s="0"/>
      <c r="AAB376" s="0"/>
      <c r="AAC376" s="0"/>
      <c r="AAD376" s="0"/>
      <c r="AAE376" s="0"/>
      <c r="AAF376" s="0"/>
      <c r="AAG376" s="0"/>
      <c r="AAH376" s="0"/>
      <c r="AAI376" s="0"/>
      <c r="AAJ376" s="0"/>
      <c r="AAK376" s="0"/>
      <c r="AAL376" s="0"/>
      <c r="AAM376" s="0"/>
      <c r="AAN376" s="0"/>
      <c r="AAO376" s="0"/>
      <c r="AAP376" s="0"/>
      <c r="AAQ376" s="0"/>
      <c r="AAR376" s="0"/>
      <c r="AAS376" s="0"/>
      <c r="AAT376" s="0"/>
      <c r="AAU376" s="0"/>
      <c r="AAV376" s="0"/>
      <c r="AAW376" s="0"/>
      <c r="AAX376" s="0"/>
      <c r="AAY376" s="0"/>
      <c r="AAZ376" s="0"/>
      <c r="ABA376" s="0"/>
      <c r="ABB376" s="0"/>
      <c r="ABC376" s="0"/>
      <c r="ABD376" s="0"/>
      <c r="ABE376" s="0"/>
      <c r="ABF376" s="0"/>
      <c r="ABG376" s="0"/>
      <c r="ABH376" s="0"/>
      <c r="ABI376" s="0"/>
      <c r="ABJ376" s="0"/>
      <c r="ABK376" s="0"/>
      <c r="ABL376" s="0"/>
      <c r="ABM376" s="0"/>
      <c r="ABN376" s="0"/>
      <c r="ABO376" s="0"/>
      <c r="ABP376" s="0"/>
      <c r="ABQ376" s="0"/>
      <c r="ABR376" s="0"/>
      <c r="ABS376" s="0"/>
      <c r="ABT376" s="0"/>
      <c r="ABU376" s="0"/>
      <c r="ABV376" s="0"/>
      <c r="ABW376" s="0"/>
      <c r="ABX376" s="0"/>
      <c r="ABY376" s="0"/>
      <c r="ABZ376" s="0"/>
      <c r="ACA376" s="0"/>
      <c r="ACB376" s="0"/>
      <c r="ACC376" s="0"/>
      <c r="ACD376" s="0"/>
      <c r="ACE376" s="0"/>
      <c r="ACF376" s="0"/>
      <c r="ACG376" s="0"/>
      <c r="ACH376" s="0"/>
      <c r="ACI376" s="0"/>
      <c r="ACJ376" s="0"/>
      <c r="ACK376" s="0"/>
      <c r="ACL376" s="0"/>
      <c r="ACM376" s="0"/>
      <c r="ACN376" s="0"/>
      <c r="ACO376" s="0"/>
      <c r="ACP376" s="0"/>
      <c r="ACQ376" s="0"/>
      <c r="ACR376" s="0"/>
      <c r="ACS376" s="0"/>
      <c r="ACT376" s="0"/>
      <c r="ACU376" s="0"/>
      <c r="ACV376" s="0"/>
      <c r="ACW376" s="0"/>
      <c r="ACX376" s="0"/>
      <c r="ACY376" s="0"/>
      <c r="ACZ376" s="0"/>
      <c r="ADA376" s="0"/>
      <c r="ADB376" s="0"/>
      <c r="ADC376" s="0"/>
      <c r="ADD376" s="0"/>
      <c r="ADE376" s="0"/>
      <c r="ADF376" s="0"/>
      <c r="ADG376" s="0"/>
      <c r="ADH376" s="0"/>
      <c r="ADI376" s="0"/>
      <c r="ADJ376" s="0"/>
      <c r="ADK376" s="0"/>
      <c r="ADL376" s="0"/>
      <c r="ADM376" s="0"/>
      <c r="ADN376" s="0"/>
      <c r="ADO376" s="0"/>
      <c r="ADP376" s="0"/>
      <c r="ADQ376" s="0"/>
      <c r="ADR376" s="0"/>
      <c r="ADS376" s="0"/>
      <c r="ADT376" s="0"/>
      <c r="ADU376" s="0"/>
      <c r="ADV376" s="0"/>
      <c r="ADW376" s="0"/>
      <c r="ADX376" s="0"/>
      <c r="ADY376" s="0"/>
      <c r="ADZ376" s="0"/>
      <c r="AEA376" s="0"/>
      <c r="AEB376" s="0"/>
      <c r="AEC376" s="0"/>
      <c r="AED376" s="0"/>
      <c r="AEE376" s="0"/>
      <c r="AEF376" s="0"/>
      <c r="AEG376" s="0"/>
      <c r="AEH376" s="0"/>
      <c r="AEI376" s="0"/>
      <c r="AEJ376" s="0"/>
      <c r="AEK376" s="0"/>
      <c r="AEL376" s="0"/>
      <c r="AEM376" s="0"/>
      <c r="AEN376" s="0"/>
      <c r="AEO376" s="0"/>
      <c r="AEP376" s="0"/>
      <c r="AEQ376" s="0"/>
      <c r="AER376" s="0"/>
      <c r="AES376" s="0"/>
      <c r="AET376" s="0"/>
      <c r="AEU376" s="0"/>
      <c r="AEV376" s="0"/>
      <c r="AEW376" s="0"/>
      <c r="AEX376" s="0"/>
      <c r="AEY376" s="0"/>
      <c r="AEZ376" s="0"/>
      <c r="AFA376" s="0"/>
      <c r="AFB376" s="0"/>
      <c r="AFC376" s="0"/>
      <c r="AFD376" s="0"/>
      <c r="AFE376" s="0"/>
      <c r="AFF376" s="0"/>
      <c r="AFG376" s="0"/>
      <c r="AFH376" s="0"/>
      <c r="AFI376" s="0"/>
      <c r="AFJ376" s="0"/>
      <c r="AFK376" s="0"/>
      <c r="AFL376" s="0"/>
      <c r="AFM376" s="0"/>
      <c r="AFN376" s="0"/>
      <c r="AFO376" s="0"/>
      <c r="AFP376" s="0"/>
      <c r="AFQ376" s="0"/>
      <c r="AFR376" s="0"/>
      <c r="AFS376" s="0"/>
      <c r="AFT376" s="0"/>
      <c r="AFU376" s="0"/>
      <c r="AFV376" s="0"/>
      <c r="AFW376" s="0"/>
      <c r="AFX376" s="0"/>
      <c r="AFY376" s="0"/>
      <c r="AFZ376" s="0"/>
      <c r="AGA376" s="0"/>
      <c r="AGB376" s="0"/>
      <c r="AGC376" s="0"/>
      <c r="AGD376" s="0"/>
      <c r="AGE376" s="0"/>
      <c r="AGF376" s="0"/>
      <c r="AGG376" s="0"/>
      <c r="AGH376" s="0"/>
      <c r="AGI376" s="0"/>
      <c r="AGJ376" s="0"/>
      <c r="AGK376" s="0"/>
      <c r="AGL376" s="0"/>
      <c r="AGM376" s="0"/>
      <c r="AGN376" s="0"/>
      <c r="AGO376" s="0"/>
      <c r="AGP376" s="0"/>
      <c r="AGQ376" s="0"/>
      <c r="AGR376" s="0"/>
      <c r="AGS376" s="0"/>
      <c r="AGT376" s="0"/>
      <c r="AGU376" s="0"/>
      <c r="AGV376" s="0"/>
      <c r="AGW376" s="0"/>
      <c r="AGX376" s="0"/>
      <c r="AGY376" s="0"/>
      <c r="AGZ376" s="0"/>
      <c r="AHA376" s="0"/>
      <c r="AHB376" s="0"/>
      <c r="AHC376" s="0"/>
      <c r="AHD376" s="0"/>
      <c r="AHE376" s="0"/>
      <c r="AHF376" s="0"/>
      <c r="AHG376" s="0"/>
      <c r="AHH376" s="0"/>
      <c r="AHI376" s="0"/>
      <c r="AHJ376" s="0"/>
      <c r="AHK376" s="0"/>
      <c r="AHL376" s="0"/>
      <c r="AHM376" s="0"/>
      <c r="AHN376" s="0"/>
      <c r="AHO376" s="0"/>
      <c r="AHP376" s="0"/>
      <c r="AHQ376" s="0"/>
      <c r="AHR376" s="0"/>
      <c r="AHS376" s="0"/>
      <c r="AHT376" s="0"/>
      <c r="AHU376" s="0"/>
      <c r="AHV376" s="0"/>
      <c r="AHW376" s="0"/>
      <c r="AHX376" s="0"/>
      <c r="AHY376" s="0"/>
      <c r="AHZ376" s="0"/>
      <c r="AIA376" s="0"/>
      <c r="AIB376" s="0"/>
      <c r="AIC376" s="0"/>
      <c r="AID376" s="0"/>
      <c r="AIE376" s="0"/>
      <c r="AIF376" s="0"/>
      <c r="AIG376" s="0"/>
      <c r="AIH376" s="0"/>
      <c r="AII376" s="0"/>
      <c r="AIJ376" s="0"/>
      <c r="AIK376" s="0"/>
      <c r="AIL376" s="0"/>
      <c r="AIM376" s="0"/>
      <c r="AIN376" s="0"/>
      <c r="AIO376" s="0"/>
      <c r="AIP376" s="0"/>
      <c r="AIQ376" s="0"/>
      <c r="AIR376" s="0"/>
      <c r="AIS376" s="0"/>
      <c r="AIT376" s="0"/>
      <c r="AIU376" s="0"/>
      <c r="AIV376" s="0"/>
      <c r="AIW376" s="0"/>
      <c r="AIX376" s="0"/>
      <c r="AIY376" s="0"/>
      <c r="AIZ376" s="0"/>
      <c r="AJA376" s="0"/>
      <c r="AJB376" s="0"/>
      <c r="AJC376" s="0"/>
      <c r="AJD376" s="0"/>
      <c r="AJE376" s="0"/>
      <c r="AJF376" s="0"/>
      <c r="AJG376" s="0"/>
      <c r="AJH376" s="0"/>
      <c r="AJI376" s="0"/>
      <c r="AJJ376" s="0"/>
      <c r="AJK376" s="0"/>
      <c r="AJL376" s="0"/>
      <c r="AJM376" s="0"/>
      <c r="AJN376" s="0"/>
      <c r="AJO376" s="0"/>
      <c r="AJP376" s="0"/>
      <c r="AJQ376" s="0"/>
      <c r="AJR376" s="0"/>
      <c r="AJS376" s="0"/>
      <c r="AJT376" s="0"/>
      <c r="AJU376" s="0"/>
      <c r="AJV376" s="0"/>
      <c r="AJW376" s="0"/>
      <c r="AJX376" s="0"/>
      <c r="AJY376" s="0"/>
      <c r="AJZ376" s="0"/>
      <c r="AKA376" s="0"/>
      <c r="AKB376" s="0"/>
      <c r="AKC376" s="0"/>
      <c r="AKD376" s="0"/>
      <c r="AKE376" s="0"/>
      <c r="AKF376" s="0"/>
      <c r="AKG376" s="0"/>
      <c r="AKH376" s="0"/>
      <c r="AKI376" s="0"/>
      <c r="AKJ376" s="0"/>
      <c r="AKK376" s="0"/>
      <c r="AKL376" s="0"/>
      <c r="AKM376" s="0"/>
      <c r="AKN376" s="0"/>
      <c r="AKO376" s="0"/>
      <c r="AKP376" s="0"/>
      <c r="AKQ376" s="0"/>
      <c r="AKR376" s="0"/>
      <c r="AKS376" s="0"/>
      <c r="AKT376" s="0"/>
      <c r="AKU376" s="0"/>
      <c r="AKV376" s="0"/>
      <c r="AKW376" s="0"/>
      <c r="AKX376" s="0"/>
      <c r="AKY376" s="0"/>
      <c r="AKZ376" s="0"/>
      <c r="ALA376" s="0"/>
      <c r="ALB376" s="0"/>
      <c r="ALC376" s="0"/>
      <c r="ALD376" s="0"/>
      <c r="ALE376" s="0"/>
      <c r="ALF376" s="0"/>
      <c r="ALG376" s="0"/>
      <c r="ALH376" s="0"/>
      <c r="ALI376" s="0"/>
      <c r="ALJ376" s="0"/>
      <c r="ALK376" s="0"/>
      <c r="ALL376" s="0"/>
      <c r="ALM376" s="0"/>
      <c r="ALN376" s="0"/>
      <c r="ALO376" s="0"/>
      <c r="ALP376" s="0"/>
      <c r="ALQ376" s="0"/>
      <c r="ALR376" s="0"/>
      <c r="ALS376" s="0"/>
      <c r="ALT376" s="0"/>
      <c r="ALU376" s="0"/>
      <c r="ALV376" s="0"/>
      <c r="ALW376" s="0"/>
      <c r="ALX376" s="0"/>
      <c r="ALY376" s="0"/>
      <c r="ALZ376" s="0"/>
      <c r="AMA376" s="0"/>
      <c r="AMB376" s="0"/>
      <c r="AMC376" s="0"/>
      <c r="AMD376" s="0"/>
      <c r="AME376" s="0"/>
      <c r="AMF376" s="0"/>
      <c r="AMG376" s="0"/>
      <c r="AMH376" s="0"/>
      <c r="AMI376" s="0"/>
      <c r="AMJ376" s="0"/>
    </row>
    <row r="377" customFormat="false" ht="39" hidden="false" customHeight="false" outlineLevel="0" collapsed="false">
      <c r="A377" s="109" t="s">
        <v>1455</v>
      </c>
      <c r="B377" s="110" t="n">
        <v>1</v>
      </c>
      <c r="C377" s="110" t="n">
        <v>1</v>
      </c>
      <c r="D377" s="110" t="n">
        <v>1</v>
      </c>
      <c r="E377" s="110" t="n">
        <v>1</v>
      </c>
      <c r="F377" s="110" t="n">
        <v>1</v>
      </c>
      <c r="G377" s="110" t="n">
        <v>1</v>
      </c>
      <c r="H377" s="110" t="n">
        <v>1</v>
      </c>
      <c r="I377" s="110" t="n">
        <v>1</v>
      </c>
      <c r="J377" s="110" t="n">
        <v>1</v>
      </c>
      <c r="K377" s="110" t="n">
        <v>1</v>
      </c>
      <c r="L377" s="110" t="n">
        <v>0</v>
      </c>
      <c r="M377" s="110" t="n">
        <v>1</v>
      </c>
      <c r="N377" s="110" t="n">
        <v>1</v>
      </c>
      <c r="O377" s="110" t="n">
        <v>1</v>
      </c>
      <c r="P377" s="111" t="n">
        <v>0</v>
      </c>
      <c r="Q377" s="0"/>
      <c r="R377" s="0"/>
      <c r="S377" s="0"/>
      <c r="T377" s="0"/>
      <c r="U377" s="0"/>
      <c r="V377" s="0"/>
      <c r="W377" s="0"/>
      <c r="X377" s="0"/>
      <c r="Y377" s="0"/>
      <c r="Z377" s="0"/>
      <c r="AA377" s="0"/>
      <c r="AB377" s="0"/>
      <c r="AC377" s="0"/>
      <c r="AD377" s="0"/>
      <c r="AE377" s="0"/>
      <c r="AF377" s="0"/>
      <c r="AG377" s="0"/>
      <c r="AH377" s="0"/>
      <c r="AI377" s="0"/>
      <c r="AJ377" s="0"/>
      <c r="AK377" s="0"/>
      <c r="AL377" s="0"/>
      <c r="AM377" s="0"/>
      <c r="AN377" s="0"/>
      <c r="AO377" s="0"/>
      <c r="AP377" s="0"/>
      <c r="AQ377" s="0"/>
      <c r="AR377" s="0"/>
      <c r="AS377" s="0"/>
      <c r="AT377" s="0"/>
      <c r="AU377" s="0"/>
      <c r="AV377" s="0"/>
      <c r="AW377" s="0"/>
      <c r="AX377" s="0"/>
      <c r="AY377" s="0"/>
      <c r="AZ377" s="0"/>
      <c r="BA377" s="0"/>
      <c r="BB377" s="0"/>
      <c r="BC377" s="0"/>
      <c r="BD377" s="0"/>
      <c r="BE377" s="0"/>
      <c r="BF377" s="0"/>
      <c r="BG377" s="0"/>
      <c r="BH377" s="0"/>
      <c r="BI377" s="0"/>
      <c r="BJ377" s="0"/>
      <c r="BK377" s="0"/>
      <c r="BL377" s="0"/>
      <c r="BM377" s="0"/>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c r="DC377" s="0"/>
      <c r="DD377" s="0"/>
      <c r="DE377" s="0"/>
      <c r="DF377" s="0"/>
      <c r="DG377" s="0"/>
      <c r="DH377" s="0"/>
      <c r="DI377" s="0"/>
      <c r="DJ377" s="0"/>
      <c r="DK377" s="0"/>
      <c r="DL377" s="0"/>
      <c r="DM377" s="0"/>
      <c r="DN377" s="0"/>
      <c r="DO377" s="0"/>
      <c r="DP377" s="0"/>
      <c r="DQ377" s="0"/>
      <c r="DR377" s="0"/>
      <c r="DS377" s="0"/>
      <c r="DT377" s="0"/>
      <c r="DU377" s="0"/>
      <c r="DV377" s="0"/>
      <c r="DW377" s="0"/>
      <c r="DX377" s="0"/>
      <c r="DY377" s="0"/>
      <c r="DZ377" s="0"/>
      <c r="EA377" s="0"/>
      <c r="EB377" s="0"/>
      <c r="EC377" s="0"/>
      <c r="ED377" s="0"/>
      <c r="EE377" s="0"/>
      <c r="EF377" s="0"/>
      <c r="EG377" s="0"/>
      <c r="EH377" s="0"/>
      <c r="EI377" s="0"/>
      <c r="EJ377" s="0"/>
      <c r="EK377" s="0"/>
      <c r="EL377" s="0"/>
      <c r="EM377" s="0"/>
      <c r="EN377" s="0"/>
      <c r="EO377" s="0"/>
      <c r="EP377" s="0"/>
      <c r="EQ377" s="0"/>
      <c r="ER377" s="0"/>
      <c r="ES377" s="0"/>
      <c r="ET377" s="0"/>
      <c r="EU377" s="0"/>
      <c r="EV377" s="0"/>
      <c r="EW377" s="0"/>
      <c r="EX377" s="0"/>
      <c r="EY377" s="0"/>
      <c r="EZ377" s="0"/>
      <c r="FA377" s="0"/>
      <c r="FB377" s="0"/>
      <c r="FC377" s="0"/>
      <c r="FD377" s="0"/>
      <c r="FE377" s="0"/>
      <c r="FF377" s="0"/>
      <c r="FG377" s="0"/>
      <c r="FH377" s="0"/>
      <c r="FI377" s="0"/>
      <c r="FJ377" s="0"/>
      <c r="FK377" s="0"/>
      <c r="FL377" s="0"/>
      <c r="FM377" s="0"/>
      <c r="FN377" s="0"/>
      <c r="FO377" s="0"/>
      <c r="FP377" s="0"/>
      <c r="FQ377" s="0"/>
      <c r="FR377" s="0"/>
      <c r="FS377" s="0"/>
      <c r="FT377" s="0"/>
      <c r="FU377" s="0"/>
      <c r="FV377" s="0"/>
      <c r="FW377" s="0"/>
      <c r="FX377" s="0"/>
      <c r="FY377" s="0"/>
      <c r="FZ377" s="0"/>
      <c r="GA377" s="0"/>
      <c r="GB377" s="0"/>
      <c r="GC377" s="0"/>
      <c r="GD377" s="0"/>
      <c r="GE377" s="0"/>
      <c r="GF377" s="0"/>
      <c r="GG377" s="0"/>
      <c r="GH377" s="0"/>
      <c r="GI377" s="0"/>
      <c r="GJ377" s="0"/>
      <c r="GK377" s="0"/>
      <c r="GL377" s="0"/>
      <c r="GM377" s="0"/>
      <c r="GN377" s="0"/>
      <c r="GO377" s="0"/>
      <c r="GP377" s="0"/>
      <c r="GQ377" s="0"/>
      <c r="GR377" s="0"/>
      <c r="GS377" s="0"/>
      <c r="GT377" s="0"/>
      <c r="GU377" s="0"/>
      <c r="GV377" s="0"/>
      <c r="GW377" s="0"/>
      <c r="GX377" s="0"/>
      <c r="GY377" s="0"/>
      <c r="GZ377" s="0"/>
      <c r="HA377" s="0"/>
      <c r="HB377" s="0"/>
      <c r="HC377" s="0"/>
      <c r="HD377" s="0"/>
      <c r="HE377" s="0"/>
      <c r="HF377" s="0"/>
      <c r="HG377" s="0"/>
      <c r="HH377" s="0"/>
      <c r="HI377" s="0"/>
      <c r="HJ377" s="0"/>
      <c r="HK377" s="0"/>
      <c r="HL377" s="0"/>
      <c r="HM377" s="0"/>
      <c r="HN377" s="0"/>
      <c r="HO377" s="0"/>
      <c r="HP377" s="0"/>
      <c r="HQ377" s="0"/>
      <c r="HR377" s="0"/>
      <c r="HS377" s="0"/>
      <c r="HT377" s="0"/>
      <c r="HU377" s="0"/>
      <c r="HV377" s="0"/>
      <c r="HW377" s="0"/>
      <c r="HX377" s="0"/>
      <c r="HY377" s="0"/>
      <c r="HZ377" s="0"/>
      <c r="IA377" s="0"/>
      <c r="IB377" s="0"/>
      <c r="IC377" s="0"/>
      <c r="ID377" s="0"/>
      <c r="IE377" s="0"/>
      <c r="IF377" s="0"/>
      <c r="IG377" s="0"/>
      <c r="IH377" s="0"/>
      <c r="II377" s="0"/>
      <c r="IJ377" s="0"/>
      <c r="IK377" s="0"/>
      <c r="IL377" s="0"/>
      <c r="IM377" s="0"/>
      <c r="IN377" s="0"/>
      <c r="IO377" s="0"/>
      <c r="IP377" s="0"/>
      <c r="IQ377" s="0"/>
      <c r="IR377" s="0"/>
      <c r="IS377" s="0"/>
      <c r="IT377" s="0"/>
      <c r="IU377" s="0"/>
      <c r="IV377" s="0"/>
      <c r="IW377" s="0"/>
      <c r="IX377" s="0"/>
      <c r="IY377" s="0"/>
      <c r="IZ377" s="0"/>
      <c r="JA377" s="0"/>
      <c r="JB377" s="0"/>
      <c r="JC377" s="0"/>
      <c r="JD377" s="0"/>
      <c r="JE377" s="0"/>
      <c r="JF377" s="0"/>
      <c r="JG377" s="0"/>
      <c r="JH377" s="0"/>
      <c r="JI377" s="0"/>
      <c r="JJ377" s="0"/>
      <c r="JK377" s="0"/>
      <c r="JL377" s="0"/>
      <c r="JM377" s="0"/>
      <c r="JN377" s="0"/>
      <c r="JO377" s="0"/>
      <c r="JP377" s="0"/>
      <c r="JQ377" s="0"/>
      <c r="JR377" s="0"/>
      <c r="JS377" s="0"/>
      <c r="JT377" s="0"/>
      <c r="JU377" s="0"/>
      <c r="JV377" s="0"/>
      <c r="JW377" s="0"/>
      <c r="JX377" s="0"/>
      <c r="JY377" s="0"/>
      <c r="JZ377" s="0"/>
      <c r="KA377" s="0"/>
      <c r="KB377" s="0"/>
      <c r="KC377" s="0"/>
      <c r="KD377" s="0"/>
      <c r="KE377" s="0"/>
      <c r="KF377" s="0"/>
      <c r="KG377" s="0"/>
      <c r="KH377" s="0"/>
      <c r="KI377" s="0"/>
      <c r="KJ377" s="0"/>
      <c r="KK377" s="0"/>
      <c r="KL377" s="0"/>
      <c r="KM377" s="0"/>
      <c r="KN377" s="0"/>
      <c r="KO377" s="0"/>
      <c r="KP377" s="0"/>
      <c r="KQ377" s="0"/>
      <c r="KR377" s="0"/>
      <c r="KS377" s="0"/>
      <c r="KT377" s="0"/>
      <c r="KU377" s="0"/>
      <c r="KV377" s="0"/>
      <c r="KW377" s="0"/>
      <c r="KX377" s="0"/>
      <c r="KY377" s="0"/>
      <c r="KZ377" s="0"/>
      <c r="LA377" s="0"/>
      <c r="LB377" s="0"/>
      <c r="LC377" s="0"/>
      <c r="LD377" s="0"/>
      <c r="LE377" s="0"/>
      <c r="LF377" s="0"/>
      <c r="LG377" s="0"/>
      <c r="LH377" s="0"/>
      <c r="LI377" s="0"/>
      <c r="LJ377" s="0"/>
      <c r="LK377" s="0"/>
      <c r="LL377" s="0"/>
      <c r="LM377" s="0"/>
      <c r="LN377" s="0"/>
      <c r="LO377" s="0"/>
      <c r="LP377" s="0"/>
      <c r="LQ377" s="0"/>
      <c r="LR377" s="0"/>
      <c r="LS377" s="0"/>
      <c r="LT377" s="0"/>
      <c r="LU377" s="0"/>
      <c r="LV377" s="0"/>
      <c r="LW377" s="0"/>
      <c r="LX377" s="0"/>
      <c r="LY377" s="0"/>
      <c r="LZ377" s="0"/>
      <c r="MA377" s="0"/>
      <c r="MB377" s="0"/>
      <c r="MC377" s="0"/>
      <c r="MD377" s="0"/>
      <c r="ME377" s="0"/>
      <c r="MF377" s="0"/>
      <c r="MG377" s="0"/>
      <c r="MH377" s="0"/>
      <c r="MI377" s="0"/>
      <c r="MJ377" s="0"/>
      <c r="MK377" s="0"/>
      <c r="ML377" s="0"/>
      <c r="MM377" s="0"/>
      <c r="MN377" s="0"/>
      <c r="MO377" s="0"/>
      <c r="MP377" s="0"/>
      <c r="MQ377" s="0"/>
      <c r="MR377" s="0"/>
      <c r="MS377" s="0"/>
      <c r="MT377" s="0"/>
      <c r="MU377" s="0"/>
      <c r="MV377" s="0"/>
      <c r="MW377" s="0"/>
      <c r="MX377" s="0"/>
      <c r="MY377" s="0"/>
      <c r="MZ377" s="0"/>
      <c r="NA377" s="0"/>
      <c r="NB377" s="0"/>
      <c r="NC377" s="0"/>
      <c r="ND377" s="0"/>
      <c r="NE377" s="0"/>
      <c r="NF377" s="0"/>
      <c r="NG377" s="0"/>
      <c r="NH377" s="0"/>
      <c r="NI377" s="0"/>
      <c r="NJ377" s="0"/>
      <c r="NK377" s="0"/>
      <c r="NL377" s="0"/>
      <c r="NM377" s="0"/>
      <c r="NN377" s="0"/>
      <c r="NO377" s="0"/>
      <c r="NP377" s="0"/>
      <c r="NQ377" s="0"/>
      <c r="NR377" s="0"/>
      <c r="NS377" s="0"/>
      <c r="NT377" s="0"/>
      <c r="NU377" s="0"/>
      <c r="NV377" s="0"/>
      <c r="NW377" s="0"/>
      <c r="NX377" s="0"/>
      <c r="NY377" s="0"/>
      <c r="NZ377" s="0"/>
      <c r="OA377" s="0"/>
      <c r="OB377" s="0"/>
      <c r="OC377" s="0"/>
      <c r="OD377" s="0"/>
      <c r="OE377" s="0"/>
      <c r="OF377" s="0"/>
      <c r="OG377" s="0"/>
      <c r="OH377" s="0"/>
      <c r="OI377" s="0"/>
      <c r="OJ377" s="0"/>
      <c r="OK377" s="0"/>
      <c r="OL377" s="0"/>
      <c r="OM377" s="0"/>
      <c r="ON377" s="0"/>
      <c r="OO377" s="0"/>
      <c r="OP377" s="0"/>
      <c r="OQ377" s="0"/>
      <c r="OR377" s="0"/>
      <c r="OS377" s="0"/>
      <c r="OT377" s="0"/>
      <c r="OU377" s="0"/>
      <c r="OV377" s="0"/>
      <c r="OW377" s="0"/>
      <c r="OX377" s="0"/>
      <c r="OY377" s="0"/>
      <c r="OZ377" s="0"/>
      <c r="PA377" s="0"/>
      <c r="PB377" s="0"/>
      <c r="PC377" s="0"/>
      <c r="PD377" s="0"/>
      <c r="PE377" s="0"/>
      <c r="PF377" s="0"/>
      <c r="PG377" s="0"/>
      <c r="PH377" s="0"/>
      <c r="PI377" s="0"/>
      <c r="PJ377" s="0"/>
      <c r="PK377" s="0"/>
      <c r="PL377" s="0"/>
      <c r="PM377" s="0"/>
      <c r="PN377" s="0"/>
      <c r="PO377" s="0"/>
      <c r="PP377" s="0"/>
      <c r="PQ377" s="0"/>
      <c r="PR377" s="0"/>
      <c r="PS377" s="0"/>
      <c r="PT377" s="0"/>
      <c r="PU377" s="0"/>
      <c r="PV377" s="0"/>
      <c r="PW377" s="0"/>
      <c r="PX377" s="0"/>
      <c r="PY377" s="0"/>
      <c r="PZ377" s="0"/>
      <c r="QA377" s="0"/>
      <c r="QB377" s="0"/>
      <c r="QC377" s="0"/>
      <c r="QD377" s="0"/>
      <c r="QE377" s="0"/>
      <c r="QF377" s="0"/>
      <c r="QG377" s="0"/>
      <c r="QH377" s="0"/>
      <c r="QI377" s="0"/>
      <c r="QJ377" s="0"/>
      <c r="QK377" s="0"/>
      <c r="QL377" s="0"/>
      <c r="QM377" s="0"/>
      <c r="QN377" s="0"/>
      <c r="QO377" s="0"/>
      <c r="QP377" s="0"/>
      <c r="QQ377" s="0"/>
      <c r="QR377" s="0"/>
      <c r="QS377" s="0"/>
      <c r="QT377" s="0"/>
      <c r="QU377" s="0"/>
      <c r="QV377" s="0"/>
      <c r="QW377" s="0"/>
      <c r="QX377" s="0"/>
      <c r="QY377" s="0"/>
      <c r="QZ377" s="0"/>
      <c r="RA377" s="0"/>
      <c r="RB377" s="0"/>
      <c r="RC377" s="0"/>
      <c r="RD377" s="0"/>
      <c r="RE377" s="0"/>
      <c r="RF377" s="0"/>
      <c r="RG377" s="0"/>
      <c r="RH377" s="0"/>
      <c r="RI377" s="0"/>
      <c r="RJ377" s="0"/>
      <c r="RK377" s="0"/>
      <c r="RL377" s="0"/>
      <c r="RM377" s="0"/>
      <c r="RN377" s="0"/>
      <c r="RO377" s="0"/>
      <c r="RP377" s="0"/>
      <c r="RQ377" s="0"/>
      <c r="RR377" s="0"/>
      <c r="RS377" s="0"/>
      <c r="RT377" s="0"/>
      <c r="RU377" s="0"/>
      <c r="RV377" s="0"/>
      <c r="RW377" s="0"/>
      <c r="RX377" s="0"/>
      <c r="RY377" s="0"/>
      <c r="RZ377" s="0"/>
      <c r="SA377" s="0"/>
      <c r="SB377" s="0"/>
      <c r="SC377" s="0"/>
      <c r="SD377" s="0"/>
      <c r="SE377" s="0"/>
      <c r="SF377" s="0"/>
      <c r="SG377" s="0"/>
      <c r="SH377" s="0"/>
      <c r="SI377" s="0"/>
      <c r="SJ377" s="0"/>
      <c r="SK377" s="0"/>
      <c r="SL377" s="0"/>
      <c r="SM377" s="0"/>
      <c r="SN377" s="0"/>
      <c r="SO377" s="0"/>
      <c r="SP377" s="0"/>
      <c r="SQ377" s="0"/>
      <c r="SR377" s="0"/>
      <c r="SS377" s="0"/>
      <c r="ST377" s="0"/>
      <c r="SU377" s="0"/>
      <c r="SV377" s="0"/>
      <c r="SW377" s="0"/>
      <c r="SX377" s="0"/>
      <c r="SY377" s="0"/>
      <c r="SZ377" s="0"/>
      <c r="TA377" s="0"/>
      <c r="TB377" s="0"/>
      <c r="TC377" s="0"/>
      <c r="TD377" s="0"/>
      <c r="TE377" s="0"/>
      <c r="TF377" s="0"/>
      <c r="TG377" s="0"/>
      <c r="TH377" s="0"/>
      <c r="TI377" s="0"/>
      <c r="TJ377" s="0"/>
      <c r="TK377" s="0"/>
      <c r="TL377" s="0"/>
      <c r="TM377" s="0"/>
      <c r="TN377" s="0"/>
      <c r="TO377" s="0"/>
      <c r="TP377" s="0"/>
      <c r="TQ377" s="0"/>
      <c r="TR377" s="0"/>
      <c r="TS377" s="0"/>
      <c r="TT377" s="0"/>
      <c r="TU377" s="0"/>
      <c r="TV377" s="0"/>
      <c r="TW377" s="0"/>
      <c r="TX377" s="0"/>
      <c r="TY377" s="0"/>
      <c r="TZ377" s="0"/>
      <c r="UA377" s="0"/>
      <c r="UB377" s="0"/>
      <c r="UC377" s="0"/>
      <c r="UD377" s="0"/>
      <c r="UE377" s="0"/>
      <c r="UF377" s="0"/>
      <c r="UG377" s="0"/>
      <c r="UH377" s="0"/>
      <c r="UI377" s="0"/>
      <c r="UJ377" s="0"/>
      <c r="UK377" s="0"/>
      <c r="UL377" s="0"/>
      <c r="UM377" s="0"/>
      <c r="UN377" s="0"/>
      <c r="UO377" s="0"/>
      <c r="UP377" s="0"/>
      <c r="UQ377" s="0"/>
      <c r="UR377" s="0"/>
      <c r="US377" s="0"/>
      <c r="UT377" s="0"/>
      <c r="UU377" s="0"/>
      <c r="UV377" s="0"/>
      <c r="UW377" s="0"/>
      <c r="UX377" s="0"/>
      <c r="UY377" s="0"/>
      <c r="UZ377" s="0"/>
      <c r="VA377" s="0"/>
      <c r="VB377" s="0"/>
      <c r="VC377" s="0"/>
      <c r="VD377" s="0"/>
      <c r="VE377" s="0"/>
      <c r="VF377" s="0"/>
      <c r="VG377" s="0"/>
      <c r="VH377" s="0"/>
      <c r="VI377" s="0"/>
      <c r="VJ377" s="0"/>
      <c r="VK377" s="0"/>
      <c r="VL377" s="0"/>
      <c r="VM377" s="0"/>
      <c r="VN377" s="0"/>
      <c r="VO377" s="0"/>
      <c r="VP377" s="0"/>
      <c r="VQ377" s="0"/>
      <c r="VR377" s="0"/>
      <c r="VS377" s="0"/>
      <c r="VT377" s="0"/>
      <c r="VU377" s="0"/>
      <c r="VV377" s="0"/>
      <c r="VW377" s="0"/>
      <c r="VX377" s="0"/>
      <c r="VY377" s="0"/>
      <c r="VZ377" s="0"/>
      <c r="WA377" s="0"/>
      <c r="WB377" s="0"/>
      <c r="WC377" s="0"/>
      <c r="WD377" s="0"/>
      <c r="WE377" s="0"/>
      <c r="WF377" s="0"/>
      <c r="WG377" s="0"/>
      <c r="WH377" s="0"/>
      <c r="WI377" s="0"/>
      <c r="WJ377" s="0"/>
      <c r="WK377" s="0"/>
      <c r="WL377" s="0"/>
      <c r="WM377" s="0"/>
      <c r="WN377" s="0"/>
      <c r="WO377" s="0"/>
      <c r="WP377" s="0"/>
      <c r="WQ377" s="0"/>
      <c r="WR377" s="0"/>
      <c r="WS377" s="0"/>
      <c r="WT377" s="0"/>
      <c r="WU377" s="0"/>
      <c r="WV377" s="0"/>
      <c r="WW377" s="0"/>
      <c r="WX377" s="0"/>
      <c r="WY377" s="0"/>
      <c r="WZ377" s="0"/>
      <c r="XA377" s="0"/>
      <c r="XB377" s="0"/>
      <c r="XC377" s="0"/>
      <c r="XD377" s="0"/>
      <c r="XE377" s="0"/>
      <c r="XF377" s="0"/>
      <c r="XG377" s="0"/>
      <c r="XH377" s="0"/>
      <c r="XI377" s="0"/>
      <c r="XJ377" s="0"/>
      <c r="XK377" s="0"/>
      <c r="XL377" s="0"/>
      <c r="XM377" s="0"/>
      <c r="XN377" s="0"/>
      <c r="XO377" s="0"/>
      <c r="XP377" s="0"/>
      <c r="XQ377" s="0"/>
      <c r="XR377" s="0"/>
      <c r="XS377" s="0"/>
      <c r="XT377" s="0"/>
      <c r="XU377" s="0"/>
      <c r="XV377" s="0"/>
      <c r="XW377" s="0"/>
      <c r="XX377" s="0"/>
      <c r="XY377" s="0"/>
      <c r="XZ377" s="0"/>
      <c r="YA377" s="0"/>
      <c r="YB377" s="0"/>
      <c r="YC377" s="0"/>
      <c r="YD377" s="0"/>
      <c r="YE377" s="0"/>
      <c r="YF377" s="0"/>
      <c r="YG377" s="0"/>
      <c r="YH377" s="0"/>
      <c r="YI377" s="0"/>
      <c r="YJ377" s="0"/>
      <c r="YK377" s="0"/>
      <c r="YL377" s="0"/>
      <c r="YM377" s="0"/>
      <c r="YN377" s="0"/>
      <c r="YO377" s="0"/>
      <c r="YP377" s="0"/>
      <c r="YQ377" s="0"/>
      <c r="YR377" s="0"/>
      <c r="YS377" s="0"/>
      <c r="YT377" s="0"/>
      <c r="YU377" s="0"/>
      <c r="YV377" s="0"/>
      <c r="YW377" s="0"/>
      <c r="YX377" s="0"/>
      <c r="YY377" s="0"/>
      <c r="YZ377" s="0"/>
      <c r="ZA377" s="0"/>
      <c r="ZB377" s="0"/>
      <c r="ZC377" s="0"/>
      <c r="ZD377" s="0"/>
      <c r="ZE377" s="0"/>
      <c r="ZF377" s="0"/>
      <c r="ZG377" s="0"/>
      <c r="ZH377" s="0"/>
      <c r="ZI377" s="0"/>
      <c r="ZJ377" s="0"/>
      <c r="ZK377" s="0"/>
      <c r="ZL377" s="0"/>
      <c r="ZM377" s="0"/>
      <c r="ZN377" s="0"/>
      <c r="ZO377" s="0"/>
      <c r="ZP377" s="0"/>
      <c r="ZQ377" s="0"/>
      <c r="ZR377" s="0"/>
      <c r="ZS377" s="0"/>
      <c r="ZT377" s="0"/>
      <c r="ZU377" s="0"/>
      <c r="ZV377" s="0"/>
      <c r="ZW377" s="0"/>
      <c r="ZX377" s="0"/>
      <c r="ZY377" s="0"/>
      <c r="ZZ377" s="0"/>
      <c r="AAA377" s="0"/>
      <c r="AAB377" s="0"/>
      <c r="AAC377" s="0"/>
      <c r="AAD377" s="0"/>
      <c r="AAE377" s="0"/>
      <c r="AAF377" s="0"/>
      <c r="AAG377" s="0"/>
      <c r="AAH377" s="0"/>
      <c r="AAI377" s="0"/>
      <c r="AAJ377" s="0"/>
      <c r="AAK377" s="0"/>
      <c r="AAL377" s="0"/>
      <c r="AAM377" s="0"/>
      <c r="AAN377" s="0"/>
      <c r="AAO377" s="0"/>
      <c r="AAP377" s="0"/>
      <c r="AAQ377" s="0"/>
      <c r="AAR377" s="0"/>
      <c r="AAS377" s="0"/>
      <c r="AAT377" s="0"/>
      <c r="AAU377" s="0"/>
      <c r="AAV377" s="0"/>
      <c r="AAW377" s="0"/>
      <c r="AAX377" s="0"/>
      <c r="AAY377" s="0"/>
      <c r="AAZ377" s="0"/>
      <c r="ABA377" s="0"/>
      <c r="ABB377" s="0"/>
      <c r="ABC377" s="0"/>
      <c r="ABD377" s="0"/>
      <c r="ABE377" s="0"/>
      <c r="ABF377" s="0"/>
      <c r="ABG377" s="0"/>
      <c r="ABH377" s="0"/>
      <c r="ABI377" s="0"/>
      <c r="ABJ377" s="0"/>
      <c r="ABK377" s="0"/>
      <c r="ABL377" s="0"/>
      <c r="ABM377" s="0"/>
      <c r="ABN377" s="0"/>
      <c r="ABO377" s="0"/>
      <c r="ABP377" s="0"/>
      <c r="ABQ377" s="0"/>
      <c r="ABR377" s="0"/>
      <c r="ABS377" s="0"/>
      <c r="ABT377" s="0"/>
      <c r="ABU377" s="0"/>
      <c r="ABV377" s="0"/>
      <c r="ABW377" s="0"/>
      <c r="ABX377" s="0"/>
      <c r="ABY377" s="0"/>
      <c r="ABZ377" s="0"/>
      <c r="ACA377" s="0"/>
      <c r="ACB377" s="0"/>
      <c r="ACC377" s="0"/>
      <c r="ACD377" s="0"/>
      <c r="ACE377" s="0"/>
      <c r="ACF377" s="0"/>
      <c r="ACG377" s="0"/>
      <c r="ACH377" s="0"/>
      <c r="ACI377" s="0"/>
      <c r="ACJ377" s="0"/>
      <c r="ACK377" s="0"/>
      <c r="ACL377" s="0"/>
      <c r="ACM377" s="0"/>
      <c r="ACN377" s="0"/>
      <c r="ACO377" s="0"/>
      <c r="ACP377" s="0"/>
      <c r="ACQ377" s="0"/>
      <c r="ACR377" s="0"/>
      <c r="ACS377" s="0"/>
      <c r="ACT377" s="0"/>
      <c r="ACU377" s="0"/>
      <c r="ACV377" s="0"/>
      <c r="ACW377" s="0"/>
      <c r="ACX377" s="0"/>
      <c r="ACY377" s="0"/>
      <c r="ACZ377" s="0"/>
      <c r="ADA377" s="0"/>
      <c r="ADB377" s="0"/>
      <c r="ADC377" s="0"/>
      <c r="ADD377" s="0"/>
      <c r="ADE377" s="0"/>
      <c r="ADF377" s="0"/>
      <c r="ADG377" s="0"/>
      <c r="ADH377" s="0"/>
      <c r="ADI377" s="0"/>
      <c r="ADJ377" s="0"/>
      <c r="ADK377" s="0"/>
      <c r="ADL377" s="0"/>
      <c r="ADM377" s="0"/>
      <c r="ADN377" s="0"/>
      <c r="ADO377" s="0"/>
      <c r="ADP377" s="0"/>
      <c r="ADQ377" s="0"/>
      <c r="ADR377" s="0"/>
      <c r="ADS377" s="0"/>
      <c r="ADT377" s="0"/>
      <c r="ADU377" s="0"/>
      <c r="ADV377" s="0"/>
      <c r="ADW377" s="0"/>
      <c r="ADX377" s="0"/>
      <c r="ADY377" s="0"/>
      <c r="ADZ377" s="0"/>
      <c r="AEA377" s="0"/>
      <c r="AEB377" s="0"/>
      <c r="AEC377" s="0"/>
      <c r="AED377" s="0"/>
      <c r="AEE377" s="0"/>
      <c r="AEF377" s="0"/>
      <c r="AEG377" s="0"/>
      <c r="AEH377" s="0"/>
      <c r="AEI377" s="0"/>
      <c r="AEJ377" s="0"/>
      <c r="AEK377" s="0"/>
      <c r="AEL377" s="0"/>
      <c r="AEM377" s="0"/>
      <c r="AEN377" s="0"/>
      <c r="AEO377" s="0"/>
      <c r="AEP377" s="0"/>
      <c r="AEQ377" s="0"/>
      <c r="AER377" s="0"/>
      <c r="AES377" s="0"/>
      <c r="AET377" s="0"/>
      <c r="AEU377" s="0"/>
      <c r="AEV377" s="0"/>
      <c r="AEW377" s="0"/>
      <c r="AEX377" s="0"/>
      <c r="AEY377" s="0"/>
      <c r="AEZ377" s="0"/>
      <c r="AFA377" s="0"/>
      <c r="AFB377" s="0"/>
      <c r="AFC377" s="0"/>
      <c r="AFD377" s="0"/>
      <c r="AFE377" s="0"/>
      <c r="AFF377" s="0"/>
      <c r="AFG377" s="0"/>
      <c r="AFH377" s="0"/>
      <c r="AFI377" s="0"/>
      <c r="AFJ377" s="0"/>
      <c r="AFK377" s="0"/>
      <c r="AFL377" s="0"/>
      <c r="AFM377" s="0"/>
      <c r="AFN377" s="0"/>
      <c r="AFO377" s="0"/>
      <c r="AFP377" s="0"/>
      <c r="AFQ377" s="0"/>
      <c r="AFR377" s="0"/>
      <c r="AFS377" s="0"/>
      <c r="AFT377" s="0"/>
      <c r="AFU377" s="0"/>
      <c r="AFV377" s="0"/>
      <c r="AFW377" s="0"/>
      <c r="AFX377" s="0"/>
      <c r="AFY377" s="0"/>
      <c r="AFZ377" s="0"/>
      <c r="AGA377" s="0"/>
      <c r="AGB377" s="0"/>
      <c r="AGC377" s="0"/>
      <c r="AGD377" s="0"/>
      <c r="AGE377" s="0"/>
      <c r="AGF377" s="0"/>
      <c r="AGG377" s="0"/>
      <c r="AGH377" s="0"/>
      <c r="AGI377" s="0"/>
      <c r="AGJ377" s="0"/>
      <c r="AGK377" s="0"/>
      <c r="AGL377" s="0"/>
      <c r="AGM377" s="0"/>
      <c r="AGN377" s="0"/>
      <c r="AGO377" s="0"/>
      <c r="AGP377" s="0"/>
      <c r="AGQ377" s="0"/>
      <c r="AGR377" s="0"/>
      <c r="AGS377" s="0"/>
      <c r="AGT377" s="0"/>
      <c r="AGU377" s="0"/>
      <c r="AGV377" s="0"/>
      <c r="AGW377" s="0"/>
      <c r="AGX377" s="0"/>
      <c r="AGY377" s="0"/>
      <c r="AGZ377" s="0"/>
      <c r="AHA377" s="0"/>
      <c r="AHB377" s="0"/>
      <c r="AHC377" s="0"/>
      <c r="AHD377" s="0"/>
      <c r="AHE377" s="0"/>
      <c r="AHF377" s="0"/>
      <c r="AHG377" s="0"/>
      <c r="AHH377" s="0"/>
      <c r="AHI377" s="0"/>
      <c r="AHJ377" s="0"/>
      <c r="AHK377" s="0"/>
      <c r="AHL377" s="0"/>
      <c r="AHM377" s="0"/>
      <c r="AHN377" s="0"/>
      <c r="AHO377" s="0"/>
      <c r="AHP377" s="0"/>
      <c r="AHQ377" s="0"/>
      <c r="AHR377" s="0"/>
      <c r="AHS377" s="0"/>
      <c r="AHT377" s="0"/>
      <c r="AHU377" s="0"/>
      <c r="AHV377" s="0"/>
      <c r="AHW377" s="0"/>
      <c r="AHX377" s="0"/>
      <c r="AHY377" s="0"/>
      <c r="AHZ377" s="0"/>
      <c r="AIA377" s="0"/>
      <c r="AIB377" s="0"/>
      <c r="AIC377" s="0"/>
      <c r="AID377" s="0"/>
      <c r="AIE377" s="0"/>
      <c r="AIF377" s="0"/>
      <c r="AIG377" s="0"/>
      <c r="AIH377" s="0"/>
      <c r="AII377" s="0"/>
      <c r="AIJ377" s="0"/>
      <c r="AIK377" s="0"/>
      <c r="AIL377" s="0"/>
      <c r="AIM377" s="0"/>
      <c r="AIN377" s="0"/>
      <c r="AIO377" s="0"/>
      <c r="AIP377" s="0"/>
      <c r="AIQ377" s="0"/>
      <c r="AIR377" s="0"/>
      <c r="AIS377" s="0"/>
      <c r="AIT377" s="0"/>
      <c r="AIU377" s="0"/>
      <c r="AIV377" s="0"/>
      <c r="AIW377" s="0"/>
      <c r="AIX377" s="0"/>
      <c r="AIY377" s="0"/>
      <c r="AIZ377" s="0"/>
      <c r="AJA377" s="0"/>
      <c r="AJB377" s="0"/>
      <c r="AJC377" s="0"/>
      <c r="AJD377" s="0"/>
      <c r="AJE377" s="0"/>
      <c r="AJF377" s="0"/>
      <c r="AJG377" s="0"/>
      <c r="AJH377" s="0"/>
      <c r="AJI377" s="0"/>
      <c r="AJJ377" s="0"/>
      <c r="AJK377" s="0"/>
      <c r="AJL377" s="0"/>
      <c r="AJM377" s="0"/>
      <c r="AJN377" s="0"/>
      <c r="AJO377" s="0"/>
      <c r="AJP377" s="0"/>
      <c r="AJQ377" s="0"/>
      <c r="AJR377" s="0"/>
      <c r="AJS377" s="0"/>
      <c r="AJT377" s="0"/>
      <c r="AJU377" s="0"/>
      <c r="AJV377" s="0"/>
      <c r="AJW377" s="0"/>
      <c r="AJX377" s="0"/>
      <c r="AJY377" s="0"/>
      <c r="AJZ377" s="0"/>
      <c r="AKA377" s="0"/>
      <c r="AKB377" s="0"/>
      <c r="AKC377" s="0"/>
      <c r="AKD377" s="0"/>
      <c r="AKE377" s="0"/>
      <c r="AKF377" s="0"/>
      <c r="AKG377" s="0"/>
      <c r="AKH377" s="0"/>
      <c r="AKI377" s="0"/>
      <c r="AKJ377" s="0"/>
      <c r="AKK377" s="0"/>
      <c r="AKL377" s="0"/>
      <c r="AKM377" s="0"/>
      <c r="AKN377" s="0"/>
      <c r="AKO377" s="0"/>
      <c r="AKP377" s="0"/>
      <c r="AKQ377" s="0"/>
      <c r="AKR377" s="0"/>
      <c r="AKS377" s="0"/>
      <c r="AKT377" s="0"/>
      <c r="AKU377" s="0"/>
      <c r="AKV377" s="0"/>
      <c r="AKW377" s="0"/>
      <c r="AKX377" s="0"/>
      <c r="AKY377" s="0"/>
      <c r="AKZ377" s="0"/>
      <c r="ALA377" s="0"/>
      <c r="ALB377" s="0"/>
      <c r="ALC377" s="0"/>
      <c r="ALD377" s="0"/>
      <c r="ALE377" s="0"/>
      <c r="ALF377" s="0"/>
      <c r="ALG377" s="0"/>
      <c r="ALH377" s="0"/>
      <c r="ALI377" s="0"/>
      <c r="ALJ377" s="0"/>
      <c r="ALK377" s="0"/>
      <c r="ALL377" s="0"/>
      <c r="ALM377" s="0"/>
      <c r="ALN377" s="0"/>
      <c r="ALO377" s="0"/>
      <c r="ALP377" s="0"/>
      <c r="ALQ377" s="0"/>
      <c r="ALR377" s="0"/>
      <c r="ALS377" s="0"/>
      <c r="ALT377" s="0"/>
      <c r="ALU377" s="0"/>
      <c r="ALV377" s="0"/>
      <c r="ALW377" s="0"/>
      <c r="ALX377" s="0"/>
      <c r="ALY377" s="0"/>
      <c r="ALZ377" s="0"/>
      <c r="AMA377" s="0"/>
      <c r="AMB377" s="0"/>
      <c r="AMC377" s="0"/>
      <c r="AMD377" s="0"/>
      <c r="AME377" s="0"/>
      <c r="AMF377" s="0"/>
      <c r="AMG377" s="0"/>
      <c r="AMH377" s="0"/>
      <c r="AMI377" s="0"/>
      <c r="AMJ377" s="0"/>
    </row>
    <row r="378" customFormat="false" ht="39" hidden="false" customHeight="false" outlineLevel="0" collapsed="false">
      <c r="A378" s="109" t="s">
        <v>1456</v>
      </c>
      <c r="B378" s="110" t="n">
        <v>1</v>
      </c>
      <c r="C378" s="110" t="n">
        <v>1</v>
      </c>
      <c r="D378" s="110" t="n">
        <v>1</v>
      </c>
      <c r="E378" s="110" t="n">
        <v>1</v>
      </c>
      <c r="F378" s="110" t="n">
        <v>1</v>
      </c>
      <c r="G378" s="110" t="n">
        <v>1</v>
      </c>
      <c r="H378" s="110" t="n">
        <v>1</v>
      </c>
      <c r="I378" s="110" t="n">
        <v>1</v>
      </c>
      <c r="J378" s="110" t="n">
        <v>1</v>
      </c>
      <c r="K378" s="110" t="n">
        <v>1</v>
      </c>
      <c r="L378" s="110" t="n">
        <v>0</v>
      </c>
      <c r="M378" s="110" t="n">
        <v>1</v>
      </c>
      <c r="N378" s="110" t="n">
        <v>1</v>
      </c>
      <c r="O378" s="110" t="n">
        <v>1</v>
      </c>
      <c r="P378" s="111" t="n">
        <v>1</v>
      </c>
      <c r="Q378" s="0"/>
      <c r="R378" s="0"/>
      <c r="S378" s="0"/>
      <c r="T378" s="0"/>
      <c r="U378" s="0"/>
      <c r="V378" s="0"/>
      <c r="W378" s="0"/>
      <c r="X378" s="0"/>
      <c r="Y378" s="0"/>
      <c r="Z378" s="0"/>
      <c r="AA378" s="0"/>
      <c r="AB378" s="0"/>
      <c r="AC378" s="0"/>
      <c r="AD378" s="0"/>
      <c r="AE378" s="0"/>
      <c r="AF378" s="0"/>
      <c r="AG378" s="0"/>
      <c r="AH378" s="0"/>
      <c r="AI378" s="0"/>
      <c r="AJ378" s="0"/>
      <c r="AK378" s="0"/>
      <c r="AL378" s="0"/>
      <c r="AM378" s="0"/>
      <c r="AN378" s="0"/>
      <c r="AO378" s="0"/>
      <c r="AP378" s="0"/>
      <c r="AQ378" s="0"/>
      <c r="AR378" s="0"/>
      <c r="AS378" s="0"/>
      <c r="AT378" s="0"/>
      <c r="AU378" s="0"/>
      <c r="AV378" s="0"/>
      <c r="AW378" s="0"/>
      <c r="AX378" s="0"/>
      <c r="AY378" s="0"/>
      <c r="AZ378" s="0"/>
      <c r="BA378" s="0"/>
      <c r="BB378" s="0"/>
      <c r="BC378" s="0"/>
      <c r="BD378" s="0"/>
      <c r="BE378" s="0"/>
      <c r="BF378" s="0"/>
      <c r="BG378" s="0"/>
      <c r="BH378" s="0"/>
      <c r="BI378" s="0"/>
      <c r="BJ378" s="0"/>
      <c r="BK378" s="0"/>
      <c r="BL378" s="0"/>
      <c r="BM378" s="0"/>
      <c r="BN378" s="0"/>
      <c r="BO378" s="0"/>
      <c r="BP378" s="0"/>
      <c r="BQ378" s="0"/>
      <c r="BR378" s="0"/>
      <c r="BS378" s="0"/>
      <c r="BT378" s="0"/>
      <c r="BU378" s="0"/>
      <c r="BV378" s="0"/>
      <c r="BW378" s="0"/>
      <c r="BX378" s="0"/>
      <c r="BY378" s="0"/>
      <c r="BZ378" s="0"/>
      <c r="CA378" s="0"/>
      <c r="CB378" s="0"/>
      <c r="CC378" s="0"/>
      <c r="CD378" s="0"/>
      <c r="CE378" s="0"/>
      <c r="CF378" s="0"/>
      <c r="CG378" s="0"/>
      <c r="CH378" s="0"/>
      <c r="CI378" s="0"/>
      <c r="CJ378" s="0"/>
      <c r="CK378" s="0"/>
      <c r="CL378" s="0"/>
      <c r="CM378" s="0"/>
      <c r="CN378" s="0"/>
      <c r="CO378" s="0"/>
      <c r="CP378" s="0"/>
      <c r="CQ378" s="0"/>
      <c r="CR378" s="0"/>
      <c r="CS378" s="0"/>
      <c r="CT378" s="0"/>
      <c r="CU378" s="0"/>
      <c r="CV378" s="0"/>
      <c r="CW378" s="0"/>
      <c r="CX378" s="0"/>
      <c r="CY378" s="0"/>
      <c r="CZ378" s="0"/>
      <c r="DA378" s="0"/>
      <c r="DB378" s="0"/>
      <c r="DC378" s="0"/>
      <c r="DD378" s="0"/>
      <c r="DE378" s="0"/>
      <c r="DF378" s="0"/>
      <c r="DG378" s="0"/>
      <c r="DH378" s="0"/>
      <c r="DI378" s="0"/>
      <c r="DJ378" s="0"/>
      <c r="DK378" s="0"/>
      <c r="DL378" s="0"/>
      <c r="DM378" s="0"/>
      <c r="DN378" s="0"/>
      <c r="DO378" s="0"/>
      <c r="DP378" s="0"/>
      <c r="DQ378" s="0"/>
      <c r="DR378" s="0"/>
      <c r="DS378" s="0"/>
      <c r="DT378" s="0"/>
      <c r="DU378" s="0"/>
      <c r="DV378" s="0"/>
      <c r="DW378" s="0"/>
      <c r="DX378" s="0"/>
      <c r="DY378" s="0"/>
      <c r="DZ378" s="0"/>
      <c r="EA378" s="0"/>
      <c r="EB378" s="0"/>
      <c r="EC378" s="0"/>
      <c r="ED378" s="0"/>
      <c r="EE378" s="0"/>
      <c r="EF378" s="0"/>
      <c r="EG378" s="0"/>
      <c r="EH378" s="0"/>
      <c r="EI378" s="0"/>
      <c r="EJ378" s="0"/>
      <c r="EK378" s="0"/>
      <c r="EL378" s="0"/>
      <c r="EM378" s="0"/>
      <c r="EN378" s="0"/>
      <c r="EO378" s="0"/>
      <c r="EP378" s="0"/>
      <c r="EQ378" s="0"/>
      <c r="ER378" s="0"/>
      <c r="ES378" s="0"/>
      <c r="ET378" s="0"/>
      <c r="EU378" s="0"/>
      <c r="EV378" s="0"/>
      <c r="EW378" s="0"/>
      <c r="EX378" s="0"/>
      <c r="EY378" s="0"/>
      <c r="EZ378" s="0"/>
      <c r="FA378" s="0"/>
      <c r="FB378" s="0"/>
      <c r="FC378" s="0"/>
      <c r="FD378" s="0"/>
      <c r="FE378" s="0"/>
      <c r="FF378" s="0"/>
      <c r="FG378" s="0"/>
      <c r="FH378" s="0"/>
      <c r="FI378" s="0"/>
      <c r="FJ378" s="0"/>
      <c r="FK378" s="0"/>
      <c r="FL378" s="0"/>
      <c r="FM378" s="0"/>
      <c r="FN378" s="0"/>
      <c r="FO378" s="0"/>
      <c r="FP378" s="0"/>
      <c r="FQ378" s="0"/>
      <c r="FR378" s="0"/>
      <c r="FS378" s="0"/>
      <c r="FT378" s="0"/>
      <c r="FU378" s="0"/>
      <c r="FV378" s="0"/>
      <c r="FW378" s="0"/>
      <c r="FX378" s="0"/>
      <c r="FY378" s="0"/>
      <c r="FZ378" s="0"/>
      <c r="GA378" s="0"/>
      <c r="GB378" s="0"/>
      <c r="GC378" s="0"/>
      <c r="GD378" s="0"/>
      <c r="GE378" s="0"/>
      <c r="GF378" s="0"/>
      <c r="GG378" s="0"/>
      <c r="GH378" s="0"/>
      <c r="GI378" s="0"/>
      <c r="GJ378" s="0"/>
      <c r="GK378" s="0"/>
      <c r="GL378" s="0"/>
      <c r="GM378" s="0"/>
      <c r="GN378" s="0"/>
      <c r="GO378" s="0"/>
      <c r="GP378" s="0"/>
      <c r="GQ378" s="0"/>
      <c r="GR378" s="0"/>
      <c r="GS378" s="0"/>
      <c r="GT378" s="0"/>
      <c r="GU378" s="0"/>
      <c r="GV378" s="0"/>
      <c r="GW378" s="0"/>
      <c r="GX378" s="0"/>
      <c r="GY378" s="0"/>
      <c r="GZ378" s="0"/>
      <c r="HA378" s="0"/>
      <c r="HB378" s="0"/>
      <c r="HC378" s="0"/>
      <c r="HD378" s="0"/>
      <c r="HE378" s="0"/>
      <c r="HF378" s="0"/>
      <c r="HG378" s="0"/>
      <c r="HH378" s="0"/>
      <c r="HI378" s="0"/>
      <c r="HJ378" s="0"/>
      <c r="HK378" s="0"/>
      <c r="HL378" s="0"/>
      <c r="HM378" s="0"/>
      <c r="HN378" s="0"/>
      <c r="HO378" s="0"/>
      <c r="HP378" s="0"/>
      <c r="HQ378" s="0"/>
      <c r="HR378" s="0"/>
      <c r="HS378" s="0"/>
      <c r="HT378" s="0"/>
      <c r="HU378" s="0"/>
      <c r="HV378" s="0"/>
      <c r="HW378" s="0"/>
      <c r="HX378" s="0"/>
      <c r="HY378" s="0"/>
      <c r="HZ378" s="0"/>
      <c r="IA378" s="0"/>
      <c r="IB378" s="0"/>
      <c r="IC378" s="0"/>
      <c r="ID378" s="0"/>
      <c r="IE378" s="0"/>
      <c r="IF378" s="0"/>
      <c r="IG378" s="0"/>
      <c r="IH378" s="0"/>
      <c r="II378" s="0"/>
      <c r="IJ378" s="0"/>
      <c r="IK378" s="0"/>
      <c r="IL378" s="0"/>
      <c r="IM378" s="0"/>
      <c r="IN378" s="0"/>
      <c r="IO378" s="0"/>
      <c r="IP378" s="0"/>
      <c r="IQ378" s="0"/>
      <c r="IR378" s="0"/>
      <c r="IS378" s="0"/>
      <c r="IT378" s="0"/>
      <c r="IU378" s="0"/>
      <c r="IV378" s="0"/>
      <c r="IW378" s="0"/>
      <c r="IX378" s="0"/>
      <c r="IY378" s="0"/>
      <c r="IZ378" s="0"/>
      <c r="JA378" s="0"/>
      <c r="JB378" s="0"/>
      <c r="JC378" s="0"/>
      <c r="JD378" s="0"/>
      <c r="JE378" s="0"/>
      <c r="JF378" s="0"/>
      <c r="JG378" s="0"/>
      <c r="JH378" s="0"/>
      <c r="JI378" s="0"/>
      <c r="JJ378" s="0"/>
      <c r="JK378" s="0"/>
      <c r="JL378" s="0"/>
      <c r="JM378" s="0"/>
      <c r="JN378" s="0"/>
      <c r="JO378" s="0"/>
      <c r="JP378" s="0"/>
      <c r="JQ378" s="0"/>
      <c r="JR378" s="0"/>
      <c r="JS378" s="0"/>
      <c r="JT378" s="0"/>
      <c r="JU378" s="0"/>
      <c r="JV378" s="0"/>
      <c r="JW378" s="0"/>
      <c r="JX378" s="0"/>
      <c r="JY378" s="0"/>
      <c r="JZ378" s="0"/>
      <c r="KA378" s="0"/>
      <c r="KB378" s="0"/>
      <c r="KC378" s="0"/>
      <c r="KD378" s="0"/>
      <c r="KE378" s="0"/>
      <c r="KF378" s="0"/>
      <c r="KG378" s="0"/>
      <c r="KH378" s="0"/>
      <c r="KI378" s="0"/>
      <c r="KJ378" s="0"/>
      <c r="KK378" s="0"/>
      <c r="KL378" s="0"/>
      <c r="KM378" s="0"/>
      <c r="KN378" s="0"/>
      <c r="KO378" s="0"/>
      <c r="KP378" s="0"/>
      <c r="KQ378" s="0"/>
      <c r="KR378" s="0"/>
      <c r="KS378" s="0"/>
      <c r="KT378" s="0"/>
      <c r="KU378" s="0"/>
      <c r="KV378" s="0"/>
      <c r="KW378" s="0"/>
      <c r="KX378" s="0"/>
      <c r="KY378" s="0"/>
      <c r="KZ378" s="0"/>
      <c r="LA378" s="0"/>
      <c r="LB378" s="0"/>
      <c r="LC378" s="0"/>
      <c r="LD378" s="0"/>
      <c r="LE378" s="0"/>
      <c r="LF378" s="0"/>
      <c r="LG378" s="0"/>
      <c r="LH378" s="0"/>
      <c r="LI378" s="0"/>
      <c r="LJ378" s="0"/>
      <c r="LK378" s="0"/>
      <c r="LL378" s="0"/>
      <c r="LM378" s="0"/>
      <c r="LN378" s="0"/>
      <c r="LO378" s="0"/>
      <c r="LP378" s="0"/>
      <c r="LQ378" s="0"/>
      <c r="LR378" s="0"/>
      <c r="LS378" s="0"/>
      <c r="LT378" s="0"/>
      <c r="LU378" s="0"/>
      <c r="LV378" s="0"/>
      <c r="LW378" s="0"/>
      <c r="LX378" s="0"/>
      <c r="LY378" s="0"/>
      <c r="LZ378" s="0"/>
      <c r="MA378" s="0"/>
      <c r="MB378" s="0"/>
      <c r="MC378" s="0"/>
      <c r="MD378" s="0"/>
      <c r="ME378" s="0"/>
      <c r="MF378" s="0"/>
      <c r="MG378" s="0"/>
      <c r="MH378" s="0"/>
      <c r="MI378" s="0"/>
      <c r="MJ378" s="0"/>
      <c r="MK378" s="0"/>
      <c r="ML378" s="0"/>
      <c r="MM378" s="0"/>
      <c r="MN378" s="0"/>
      <c r="MO378" s="0"/>
      <c r="MP378" s="0"/>
      <c r="MQ378" s="0"/>
      <c r="MR378" s="0"/>
      <c r="MS378" s="0"/>
      <c r="MT378" s="0"/>
      <c r="MU378" s="0"/>
      <c r="MV378" s="0"/>
      <c r="MW378" s="0"/>
      <c r="MX378" s="0"/>
      <c r="MY378" s="0"/>
      <c r="MZ378" s="0"/>
      <c r="NA378" s="0"/>
      <c r="NB378" s="0"/>
      <c r="NC378" s="0"/>
      <c r="ND378" s="0"/>
      <c r="NE378" s="0"/>
      <c r="NF378" s="0"/>
      <c r="NG378" s="0"/>
      <c r="NH378" s="0"/>
      <c r="NI378" s="0"/>
      <c r="NJ378" s="0"/>
      <c r="NK378" s="0"/>
      <c r="NL378" s="0"/>
      <c r="NM378" s="0"/>
      <c r="NN378" s="0"/>
      <c r="NO378" s="0"/>
      <c r="NP378" s="0"/>
      <c r="NQ378" s="0"/>
      <c r="NR378" s="0"/>
      <c r="NS378" s="0"/>
      <c r="NT378" s="0"/>
      <c r="NU378" s="0"/>
      <c r="NV378" s="0"/>
      <c r="NW378" s="0"/>
      <c r="NX378" s="0"/>
      <c r="NY378" s="0"/>
      <c r="NZ378" s="0"/>
      <c r="OA378" s="0"/>
      <c r="OB378" s="0"/>
      <c r="OC378" s="0"/>
      <c r="OD378" s="0"/>
      <c r="OE378" s="0"/>
      <c r="OF378" s="0"/>
      <c r="OG378" s="0"/>
      <c r="OH378" s="0"/>
      <c r="OI378" s="0"/>
      <c r="OJ378" s="0"/>
      <c r="OK378" s="0"/>
      <c r="OL378" s="0"/>
      <c r="OM378" s="0"/>
      <c r="ON378" s="0"/>
      <c r="OO378" s="0"/>
      <c r="OP378" s="0"/>
      <c r="OQ378" s="0"/>
      <c r="OR378" s="0"/>
      <c r="OS378" s="0"/>
      <c r="OT378" s="0"/>
      <c r="OU378" s="0"/>
      <c r="OV378" s="0"/>
      <c r="OW378" s="0"/>
      <c r="OX378" s="0"/>
      <c r="OY378" s="0"/>
      <c r="OZ378" s="0"/>
      <c r="PA378" s="0"/>
      <c r="PB378" s="0"/>
      <c r="PC378" s="0"/>
      <c r="PD378" s="0"/>
      <c r="PE378" s="0"/>
      <c r="PF378" s="0"/>
      <c r="PG378" s="0"/>
      <c r="PH378" s="0"/>
      <c r="PI378" s="0"/>
      <c r="PJ378" s="0"/>
      <c r="PK378" s="0"/>
      <c r="PL378" s="0"/>
      <c r="PM378" s="0"/>
      <c r="PN378" s="0"/>
      <c r="PO378" s="0"/>
      <c r="PP378" s="0"/>
      <c r="PQ378" s="0"/>
      <c r="PR378" s="0"/>
      <c r="PS378" s="0"/>
      <c r="PT378" s="0"/>
      <c r="PU378" s="0"/>
      <c r="PV378" s="0"/>
      <c r="PW378" s="0"/>
      <c r="PX378" s="0"/>
      <c r="PY378" s="0"/>
      <c r="PZ378" s="0"/>
      <c r="QA378" s="0"/>
      <c r="QB378" s="0"/>
      <c r="QC378" s="0"/>
      <c r="QD378" s="0"/>
      <c r="QE378" s="0"/>
      <c r="QF378" s="0"/>
      <c r="QG378" s="0"/>
      <c r="QH378" s="0"/>
      <c r="QI378" s="0"/>
      <c r="QJ378" s="0"/>
      <c r="QK378" s="0"/>
      <c r="QL378" s="0"/>
      <c r="QM378" s="0"/>
      <c r="QN378" s="0"/>
      <c r="QO378" s="0"/>
      <c r="QP378" s="0"/>
      <c r="QQ378" s="0"/>
      <c r="QR378" s="0"/>
      <c r="QS378" s="0"/>
      <c r="QT378" s="0"/>
      <c r="QU378" s="0"/>
      <c r="QV378" s="0"/>
      <c r="QW378" s="0"/>
      <c r="QX378" s="0"/>
      <c r="QY378" s="0"/>
      <c r="QZ378" s="0"/>
      <c r="RA378" s="0"/>
      <c r="RB378" s="0"/>
      <c r="RC378" s="0"/>
      <c r="RD378" s="0"/>
      <c r="RE378" s="0"/>
      <c r="RF378" s="0"/>
      <c r="RG378" s="0"/>
      <c r="RH378" s="0"/>
      <c r="RI378" s="0"/>
      <c r="RJ378" s="0"/>
      <c r="RK378" s="0"/>
      <c r="RL378" s="0"/>
      <c r="RM378" s="0"/>
      <c r="RN378" s="0"/>
      <c r="RO378" s="0"/>
      <c r="RP378" s="0"/>
      <c r="RQ378" s="0"/>
      <c r="RR378" s="0"/>
      <c r="RS378" s="0"/>
      <c r="RT378" s="0"/>
      <c r="RU378" s="0"/>
      <c r="RV378" s="0"/>
      <c r="RW378" s="0"/>
      <c r="RX378" s="0"/>
      <c r="RY378" s="0"/>
      <c r="RZ378" s="0"/>
      <c r="SA378" s="0"/>
      <c r="SB378" s="0"/>
      <c r="SC378" s="0"/>
      <c r="SD378" s="0"/>
      <c r="SE378" s="0"/>
      <c r="SF378" s="0"/>
      <c r="SG378" s="0"/>
      <c r="SH378" s="0"/>
      <c r="SI378" s="0"/>
      <c r="SJ378" s="0"/>
      <c r="SK378" s="0"/>
      <c r="SL378" s="0"/>
      <c r="SM378" s="0"/>
      <c r="SN378" s="0"/>
      <c r="SO378" s="0"/>
      <c r="SP378" s="0"/>
      <c r="SQ378" s="0"/>
      <c r="SR378" s="0"/>
      <c r="SS378" s="0"/>
      <c r="ST378" s="0"/>
      <c r="SU378" s="0"/>
      <c r="SV378" s="0"/>
      <c r="SW378" s="0"/>
      <c r="SX378" s="0"/>
      <c r="SY378" s="0"/>
      <c r="SZ378" s="0"/>
      <c r="TA378" s="0"/>
      <c r="TB378" s="0"/>
      <c r="TC378" s="0"/>
      <c r="TD378" s="0"/>
      <c r="TE378" s="0"/>
      <c r="TF378" s="0"/>
      <c r="TG378" s="0"/>
      <c r="TH378" s="0"/>
      <c r="TI378" s="0"/>
      <c r="TJ378" s="0"/>
      <c r="TK378" s="0"/>
      <c r="TL378" s="0"/>
      <c r="TM378" s="0"/>
      <c r="TN378" s="0"/>
      <c r="TO378" s="0"/>
      <c r="TP378" s="0"/>
      <c r="TQ378" s="0"/>
      <c r="TR378" s="0"/>
      <c r="TS378" s="0"/>
      <c r="TT378" s="0"/>
      <c r="TU378" s="0"/>
      <c r="TV378" s="0"/>
      <c r="TW378" s="0"/>
      <c r="TX378" s="0"/>
      <c r="TY378" s="0"/>
      <c r="TZ378" s="0"/>
      <c r="UA378" s="0"/>
      <c r="UB378" s="0"/>
      <c r="UC378" s="0"/>
      <c r="UD378" s="0"/>
      <c r="UE378" s="0"/>
      <c r="UF378" s="0"/>
      <c r="UG378" s="0"/>
      <c r="UH378" s="0"/>
      <c r="UI378" s="0"/>
      <c r="UJ378" s="0"/>
      <c r="UK378" s="0"/>
      <c r="UL378" s="0"/>
      <c r="UM378" s="0"/>
      <c r="UN378" s="0"/>
      <c r="UO378" s="0"/>
      <c r="UP378" s="0"/>
      <c r="UQ378" s="0"/>
      <c r="UR378" s="0"/>
      <c r="US378" s="0"/>
      <c r="UT378" s="0"/>
      <c r="UU378" s="0"/>
      <c r="UV378" s="0"/>
      <c r="UW378" s="0"/>
      <c r="UX378" s="0"/>
      <c r="UY378" s="0"/>
      <c r="UZ378" s="0"/>
      <c r="VA378" s="0"/>
      <c r="VB378" s="0"/>
      <c r="VC378" s="0"/>
      <c r="VD378" s="0"/>
      <c r="VE378" s="0"/>
      <c r="VF378" s="0"/>
      <c r="VG378" s="0"/>
      <c r="VH378" s="0"/>
      <c r="VI378" s="0"/>
      <c r="VJ378" s="0"/>
      <c r="VK378" s="0"/>
      <c r="VL378" s="0"/>
      <c r="VM378" s="0"/>
      <c r="VN378" s="0"/>
      <c r="VO378" s="0"/>
      <c r="VP378" s="0"/>
      <c r="VQ378" s="0"/>
      <c r="VR378" s="0"/>
      <c r="VS378" s="0"/>
      <c r="VT378" s="0"/>
      <c r="VU378" s="0"/>
      <c r="VV378" s="0"/>
      <c r="VW378" s="0"/>
      <c r="VX378" s="0"/>
      <c r="VY378" s="0"/>
      <c r="VZ378" s="0"/>
      <c r="WA378" s="0"/>
      <c r="WB378" s="0"/>
      <c r="WC378" s="0"/>
      <c r="WD378" s="0"/>
      <c r="WE378" s="0"/>
      <c r="WF378" s="0"/>
      <c r="WG378" s="0"/>
      <c r="WH378" s="0"/>
      <c r="WI378" s="0"/>
      <c r="WJ378" s="0"/>
      <c r="WK378" s="0"/>
      <c r="WL378" s="0"/>
      <c r="WM378" s="0"/>
      <c r="WN378" s="0"/>
      <c r="WO378" s="0"/>
      <c r="WP378" s="0"/>
      <c r="WQ378" s="0"/>
      <c r="WR378" s="0"/>
      <c r="WS378" s="0"/>
      <c r="WT378" s="0"/>
      <c r="WU378" s="0"/>
      <c r="WV378" s="0"/>
      <c r="WW378" s="0"/>
      <c r="WX378" s="0"/>
      <c r="WY378" s="0"/>
      <c r="WZ378" s="0"/>
      <c r="XA378" s="0"/>
      <c r="XB378" s="0"/>
      <c r="XC378" s="0"/>
      <c r="XD378" s="0"/>
      <c r="XE378" s="0"/>
      <c r="XF378" s="0"/>
      <c r="XG378" s="0"/>
      <c r="XH378" s="0"/>
      <c r="XI378" s="0"/>
      <c r="XJ378" s="0"/>
      <c r="XK378" s="0"/>
      <c r="XL378" s="0"/>
      <c r="XM378" s="0"/>
      <c r="XN378" s="0"/>
      <c r="XO378" s="0"/>
      <c r="XP378" s="0"/>
      <c r="XQ378" s="0"/>
      <c r="XR378" s="0"/>
      <c r="XS378" s="0"/>
      <c r="XT378" s="0"/>
      <c r="XU378" s="0"/>
      <c r="XV378" s="0"/>
      <c r="XW378" s="0"/>
      <c r="XX378" s="0"/>
      <c r="XY378" s="0"/>
      <c r="XZ378" s="0"/>
      <c r="YA378" s="0"/>
      <c r="YB378" s="0"/>
      <c r="YC378" s="0"/>
      <c r="YD378" s="0"/>
      <c r="YE378" s="0"/>
      <c r="YF378" s="0"/>
      <c r="YG378" s="0"/>
      <c r="YH378" s="0"/>
      <c r="YI378" s="0"/>
      <c r="YJ378" s="0"/>
      <c r="YK378" s="0"/>
      <c r="YL378" s="0"/>
      <c r="YM378" s="0"/>
      <c r="YN378" s="0"/>
      <c r="YO378" s="0"/>
      <c r="YP378" s="0"/>
      <c r="YQ378" s="0"/>
      <c r="YR378" s="0"/>
      <c r="YS378" s="0"/>
      <c r="YT378" s="0"/>
      <c r="YU378" s="0"/>
      <c r="YV378" s="0"/>
      <c r="YW378" s="0"/>
      <c r="YX378" s="0"/>
      <c r="YY378" s="0"/>
      <c r="YZ378" s="0"/>
      <c r="ZA378" s="0"/>
      <c r="ZB378" s="0"/>
      <c r="ZC378" s="0"/>
      <c r="ZD378" s="0"/>
      <c r="ZE378" s="0"/>
      <c r="ZF378" s="0"/>
      <c r="ZG378" s="0"/>
      <c r="ZH378" s="0"/>
      <c r="ZI378" s="0"/>
      <c r="ZJ378" s="0"/>
      <c r="ZK378" s="0"/>
      <c r="ZL378" s="0"/>
      <c r="ZM378" s="0"/>
      <c r="ZN378" s="0"/>
      <c r="ZO378" s="0"/>
      <c r="ZP378" s="0"/>
      <c r="ZQ378" s="0"/>
      <c r="ZR378" s="0"/>
      <c r="ZS378" s="0"/>
      <c r="ZT378" s="0"/>
      <c r="ZU378" s="0"/>
      <c r="ZV378" s="0"/>
      <c r="ZW378" s="0"/>
      <c r="ZX378" s="0"/>
      <c r="ZY378" s="0"/>
      <c r="ZZ378" s="0"/>
      <c r="AAA378" s="0"/>
      <c r="AAB378" s="0"/>
      <c r="AAC378" s="0"/>
      <c r="AAD378" s="0"/>
      <c r="AAE378" s="0"/>
      <c r="AAF378" s="0"/>
      <c r="AAG378" s="0"/>
      <c r="AAH378" s="0"/>
      <c r="AAI378" s="0"/>
      <c r="AAJ378" s="0"/>
      <c r="AAK378" s="0"/>
      <c r="AAL378" s="0"/>
      <c r="AAM378" s="0"/>
      <c r="AAN378" s="0"/>
      <c r="AAO378" s="0"/>
      <c r="AAP378" s="0"/>
      <c r="AAQ378" s="0"/>
      <c r="AAR378" s="0"/>
      <c r="AAS378" s="0"/>
      <c r="AAT378" s="0"/>
      <c r="AAU378" s="0"/>
      <c r="AAV378" s="0"/>
      <c r="AAW378" s="0"/>
      <c r="AAX378" s="0"/>
      <c r="AAY378" s="0"/>
      <c r="AAZ378" s="0"/>
      <c r="ABA378" s="0"/>
      <c r="ABB378" s="0"/>
      <c r="ABC378" s="0"/>
      <c r="ABD378" s="0"/>
      <c r="ABE378" s="0"/>
      <c r="ABF378" s="0"/>
      <c r="ABG378" s="0"/>
      <c r="ABH378" s="0"/>
      <c r="ABI378" s="0"/>
      <c r="ABJ378" s="0"/>
      <c r="ABK378" s="0"/>
      <c r="ABL378" s="0"/>
      <c r="ABM378" s="0"/>
      <c r="ABN378" s="0"/>
      <c r="ABO378" s="0"/>
      <c r="ABP378" s="0"/>
      <c r="ABQ378" s="0"/>
      <c r="ABR378" s="0"/>
      <c r="ABS378" s="0"/>
      <c r="ABT378" s="0"/>
      <c r="ABU378" s="0"/>
      <c r="ABV378" s="0"/>
      <c r="ABW378" s="0"/>
      <c r="ABX378" s="0"/>
      <c r="ABY378" s="0"/>
      <c r="ABZ378" s="0"/>
      <c r="ACA378" s="0"/>
      <c r="ACB378" s="0"/>
      <c r="ACC378" s="0"/>
      <c r="ACD378" s="0"/>
      <c r="ACE378" s="0"/>
      <c r="ACF378" s="0"/>
      <c r="ACG378" s="0"/>
      <c r="ACH378" s="0"/>
      <c r="ACI378" s="0"/>
      <c r="ACJ378" s="0"/>
      <c r="ACK378" s="0"/>
      <c r="ACL378" s="0"/>
      <c r="ACM378" s="0"/>
      <c r="ACN378" s="0"/>
      <c r="ACO378" s="0"/>
      <c r="ACP378" s="0"/>
      <c r="ACQ378" s="0"/>
      <c r="ACR378" s="0"/>
      <c r="ACS378" s="0"/>
      <c r="ACT378" s="0"/>
      <c r="ACU378" s="0"/>
      <c r="ACV378" s="0"/>
      <c r="ACW378" s="0"/>
      <c r="ACX378" s="0"/>
      <c r="ACY378" s="0"/>
      <c r="ACZ378" s="0"/>
      <c r="ADA378" s="0"/>
      <c r="ADB378" s="0"/>
      <c r="ADC378" s="0"/>
      <c r="ADD378" s="0"/>
      <c r="ADE378" s="0"/>
      <c r="ADF378" s="0"/>
      <c r="ADG378" s="0"/>
      <c r="ADH378" s="0"/>
      <c r="ADI378" s="0"/>
      <c r="ADJ378" s="0"/>
      <c r="ADK378" s="0"/>
      <c r="ADL378" s="0"/>
      <c r="ADM378" s="0"/>
      <c r="ADN378" s="0"/>
      <c r="ADO378" s="0"/>
      <c r="ADP378" s="0"/>
      <c r="ADQ378" s="0"/>
      <c r="ADR378" s="0"/>
      <c r="ADS378" s="0"/>
      <c r="ADT378" s="0"/>
      <c r="ADU378" s="0"/>
      <c r="ADV378" s="0"/>
      <c r="ADW378" s="0"/>
      <c r="ADX378" s="0"/>
      <c r="ADY378" s="0"/>
      <c r="ADZ378" s="0"/>
      <c r="AEA378" s="0"/>
      <c r="AEB378" s="0"/>
      <c r="AEC378" s="0"/>
      <c r="AED378" s="0"/>
      <c r="AEE378" s="0"/>
      <c r="AEF378" s="0"/>
      <c r="AEG378" s="0"/>
      <c r="AEH378" s="0"/>
      <c r="AEI378" s="0"/>
      <c r="AEJ378" s="0"/>
      <c r="AEK378" s="0"/>
      <c r="AEL378" s="0"/>
      <c r="AEM378" s="0"/>
      <c r="AEN378" s="0"/>
      <c r="AEO378" s="0"/>
      <c r="AEP378" s="0"/>
      <c r="AEQ378" s="0"/>
      <c r="AER378" s="0"/>
      <c r="AES378" s="0"/>
      <c r="AET378" s="0"/>
      <c r="AEU378" s="0"/>
      <c r="AEV378" s="0"/>
      <c r="AEW378" s="0"/>
      <c r="AEX378" s="0"/>
      <c r="AEY378" s="0"/>
      <c r="AEZ378" s="0"/>
      <c r="AFA378" s="0"/>
      <c r="AFB378" s="0"/>
      <c r="AFC378" s="0"/>
      <c r="AFD378" s="0"/>
      <c r="AFE378" s="0"/>
      <c r="AFF378" s="0"/>
      <c r="AFG378" s="0"/>
      <c r="AFH378" s="0"/>
      <c r="AFI378" s="0"/>
      <c r="AFJ378" s="0"/>
      <c r="AFK378" s="0"/>
      <c r="AFL378" s="0"/>
      <c r="AFM378" s="0"/>
      <c r="AFN378" s="0"/>
      <c r="AFO378" s="0"/>
      <c r="AFP378" s="0"/>
      <c r="AFQ378" s="0"/>
      <c r="AFR378" s="0"/>
      <c r="AFS378" s="0"/>
      <c r="AFT378" s="0"/>
      <c r="AFU378" s="0"/>
      <c r="AFV378" s="0"/>
      <c r="AFW378" s="0"/>
      <c r="AFX378" s="0"/>
      <c r="AFY378" s="0"/>
      <c r="AFZ378" s="0"/>
      <c r="AGA378" s="0"/>
      <c r="AGB378" s="0"/>
      <c r="AGC378" s="0"/>
      <c r="AGD378" s="0"/>
      <c r="AGE378" s="0"/>
      <c r="AGF378" s="0"/>
      <c r="AGG378" s="0"/>
      <c r="AGH378" s="0"/>
      <c r="AGI378" s="0"/>
      <c r="AGJ378" s="0"/>
      <c r="AGK378" s="0"/>
      <c r="AGL378" s="0"/>
      <c r="AGM378" s="0"/>
      <c r="AGN378" s="0"/>
      <c r="AGO378" s="0"/>
      <c r="AGP378" s="0"/>
      <c r="AGQ378" s="0"/>
      <c r="AGR378" s="0"/>
      <c r="AGS378" s="0"/>
      <c r="AGT378" s="0"/>
      <c r="AGU378" s="0"/>
      <c r="AGV378" s="0"/>
      <c r="AGW378" s="0"/>
      <c r="AGX378" s="0"/>
      <c r="AGY378" s="0"/>
      <c r="AGZ378" s="0"/>
      <c r="AHA378" s="0"/>
      <c r="AHB378" s="0"/>
      <c r="AHC378" s="0"/>
      <c r="AHD378" s="0"/>
      <c r="AHE378" s="0"/>
      <c r="AHF378" s="0"/>
      <c r="AHG378" s="0"/>
      <c r="AHH378" s="0"/>
      <c r="AHI378" s="0"/>
      <c r="AHJ378" s="0"/>
      <c r="AHK378" s="0"/>
      <c r="AHL378" s="0"/>
      <c r="AHM378" s="0"/>
      <c r="AHN378" s="0"/>
      <c r="AHO378" s="0"/>
      <c r="AHP378" s="0"/>
      <c r="AHQ378" s="0"/>
      <c r="AHR378" s="0"/>
      <c r="AHS378" s="0"/>
      <c r="AHT378" s="0"/>
      <c r="AHU378" s="0"/>
      <c r="AHV378" s="0"/>
      <c r="AHW378" s="0"/>
      <c r="AHX378" s="0"/>
      <c r="AHY378" s="0"/>
      <c r="AHZ378" s="0"/>
      <c r="AIA378" s="0"/>
      <c r="AIB378" s="0"/>
      <c r="AIC378" s="0"/>
      <c r="AID378" s="0"/>
      <c r="AIE378" s="0"/>
      <c r="AIF378" s="0"/>
      <c r="AIG378" s="0"/>
      <c r="AIH378" s="0"/>
      <c r="AII378" s="0"/>
      <c r="AIJ378" s="0"/>
      <c r="AIK378" s="0"/>
      <c r="AIL378" s="0"/>
      <c r="AIM378" s="0"/>
      <c r="AIN378" s="0"/>
      <c r="AIO378" s="0"/>
      <c r="AIP378" s="0"/>
      <c r="AIQ378" s="0"/>
      <c r="AIR378" s="0"/>
      <c r="AIS378" s="0"/>
      <c r="AIT378" s="0"/>
      <c r="AIU378" s="0"/>
      <c r="AIV378" s="0"/>
      <c r="AIW378" s="0"/>
      <c r="AIX378" s="0"/>
      <c r="AIY378" s="0"/>
      <c r="AIZ378" s="0"/>
      <c r="AJA378" s="0"/>
      <c r="AJB378" s="0"/>
      <c r="AJC378" s="0"/>
      <c r="AJD378" s="0"/>
      <c r="AJE378" s="0"/>
      <c r="AJF378" s="0"/>
      <c r="AJG378" s="0"/>
      <c r="AJH378" s="0"/>
      <c r="AJI378" s="0"/>
      <c r="AJJ378" s="0"/>
      <c r="AJK378" s="0"/>
      <c r="AJL378" s="0"/>
      <c r="AJM378" s="0"/>
      <c r="AJN378" s="0"/>
      <c r="AJO378" s="0"/>
      <c r="AJP378" s="0"/>
      <c r="AJQ378" s="0"/>
      <c r="AJR378" s="0"/>
      <c r="AJS378" s="0"/>
      <c r="AJT378" s="0"/>
      <c r="AJU378" s="0"/>
      <c r="AJV378" s="0"/>
      <c r="AJW378" s="0"/>
      <c r="AJX378" s="0"/>
      <c r="AJY378" s="0"/>
      <c r="AJZ378" s="0"/>
      <c r="AKA378" s="0"/>
      <c r="AKB378" s="0"/>
      <c r="AKC378" s="0"/>
      <c r="AKD378" s="0"/>
      <c r="AKE378" s="0"/>
      <c r="AKF378" s="0"/>
      <c r="AKG378" s="0"/>
      <c r="AKH378" s="0"/>
      <c r="AKI378" s="0"/>
      <c r="AKJ378" s="0"/>
      <c r="AKK378" s="0"/>
      <c r="AKL378" s="0"/>
      <c r="AKM378" s="0"/>
      <c r="AKN378" s="0"/>
      <c r="AKO378" s="0"/>
      <c r="AKP378" s="0"/>
      <c r="AKQ378" s="0"/>
      <c r="AKR378" s="0"/>
      <c r="AKS378" s="0"/>
      <c r="AKT378" s="0"/>
      <c r="AKU378" s="0"/>
      <c r="AKV378" s="0"/>
      <c r="AKW378" s="0"/>
      <c r="AKX378" s="0"/>
      <c r="AKY378" s="0"/>
      <c r="AKZ378" s="0"/>
      <c r="ALA378" s="0"/>
      <c r="ALB378" s="0"/>
      <c r="ALC378" s="0"/>
      <c r="ALD378" s="0"/>
      <c r="ALE378" s="0"/>
      <c r="ALF378" s="0"/>
      <c r="ALG378" s="0"/>
      <c r="ALH378" s="0"/>
      <c r="ALI378" s="0"/>
      <c r="ALJ378" s="0"/>
      <c r="ALK378" s="0"/>
      <c r="ALL378" s="0"/>
      <c r="ALM378" s="0"/>
      <c r="ALN378" s="0"/>
      <c r="ALO378" s="0"/>
      <c r="ALP378" s="0"/>
      <c r="ALQ378" s="0"/>
      <c r="ALR378" s="0"/>
      <c r="ALS378" s="0"/>
      <c r="ALT378" s="0"/>
      <c r="ALU378" s="0"/>
      <c r="ALV378" s="0"/>
      <c r="ALW378" s="0"/>
      <c r="ALX378" s="0"/>
      <c r="ALY378" s="0"/>
      <c r="ALZ378" s="0"/>
      <c r="AMA378" s="0"/>
      <c r="AMB378" s="0"/>
      <c r="AMC378" s="0"/>
      <c r="AMD378" s="0"/>
      <c r="AME378" s="0"/>
      <c r="AMF378" s="0"/>
      <c r="AMG378" s="0"/>
      <c r="AMH378" s="0"/>
      <c r="AMI378" s="0"/>
      <c r="AMJ378" s="0"/>
    </row>
    <row r="379" customFormat="false" ht="64.5" hidden="false" customHeight="false" outlineLevel="0" collapsed="false">
      <c r="A379" s="109" t="s">
        <v>1457</v>
      </c>
      <c r="B379" s="110" t="n">
        <v>1</v>
      </c>
      <c r="C379" s="110" t="n">
        <v>1</v>
      </c>
      <c r="D379" s="110" t="n">
        <v>1</v>
      </c>
      <c r="E379" s="110" t="n">
        <v>1</v>
      </c>
      <c r="F379" s="110" t="n">
        <v>1</v>
      </c>
      <c r="G379" s="110" t="n">
        <v>1</v>
      </c>
      <c r="H379" s="110" t="n">
        <v>1</v>
      </c>
      <c r="I379" s="110" t="n">
        <v>1</v>
      </c>
      <c r="J379" s="110" t="n">
        <v>1</v>
      </c>
      <c r="K379" s="110" t="n">
        <v>1</v>
      </c>
      <c r="L379" s="110" t="n">
        <v>1</v>
      </c>
      <c r="M379" s="110" t="n">
        <v>1</v>
      </c>
      <c r="N379" s="110" t="n">
        <v>1</v>
      </c>
      <c r="O379" s="110" t="n">
        <v>1</v>
      </c>
      <c r="P379" s="111" t="n">
        <v>1</v>
      </c>
      <c r="Q379" s="0"/>
      <c r="R379" s="0"/>
      <c r="S379" s="0"/>
      <c r="T379" s="0"/>
      <c r="U379" s="0"/>
      <c r="V379" s="0"/>
      <c r="W379" s="0"/>
      <c r="X379" s="0"/>
      <c r="Y379" s="0"/>
      <c r="Z379" s="0"/>
      <c r="AA379" s="0"/>
      <c r="AB379" s="0"/>
      <c r="AC379" s="0"/>
      <c r="AD379" s="0"/>
      <c r="AE379" s="0"/>
      <c r="AF379" s="0"/>
      <c r="AG379" s="0"/>
      <c r="AH379" s="0"/>
      <c r="AI379" s="0"/>
      <c r="AJ379" s="0"/>
      <c r="AK379" s="0"/>
      <c r="AL379" s="0"/>
      <c r="AM379" s="0"/>
      <c r="AN379" s="0"/>
      <c r="AO379" s="0"/>
      <c r="AP379" s="0"/>
      <c r="AQ379" s="0"/>
      <c r="AR379" s="0"/>
      <c r="AS379" s="0"/>
      <c r="AT379" s="0"/>
      <c r="AU379" s="0"/>
      <c r="AV379" s="0"/>
      <c r="AW379" s="0"/>
      <c r="AX379" s="0"/>
      <c r="AY379" s="0"/>
      <c r="AZ379" s="0"/>
      <c r="BA379" s="0"/>
      <c r="BB379" s="0"/>
      <c r="BC379" s="0"/>
      <c r="BD379" s="0"/>
      <c r="BE379" s="0"/>
      <c r="BF379" s="0"/>
      <c r="BG379" s="0"/>
      <c r="BH379" s="0"/>
      <c r="BI379" s="0"/>
      <c r="BJ379" s="0"/>
      <c r="BK379" s="0"/>
      <c r="BL379" s="0"/>
      <c r="BM379" s="0"/>
      <c r="BN379" s="0"/>
      <c r="BO379" s="0"/>
      <c r="BP379" s="0"/>
      <c r="BQ379" s="0"/>
      <c r="BR379" s="0"/>
      <c r="BS379" s="0"/>
      <c r="BT379" s="0"/>
      <c r="BU379" s="0"/>
      <c r="BV379" s="0"/>
      <c r="BW379" s="0"/>
      <c r="BX379" s="0"/>
      <c r="BY379" s="0"/>
      <c r="BZ379" s="0"/>
      <c r="CA379" s="0"/>
      <c r="CB379" s="0"/>
      <c r="CC379" s="0"/>
      <c r="CD379" s="0"/>
      <c r="CE379" s="0"/>
      <c r="CF379" s="0"/>
      <c r="CG379" s="0"/>
      <c r="CH379" s="0"/>
      <c r="CI379" s="0"/>
      <c r="CJ379" s="0"/>
      <c r="CK379" s="0"/>
      <c r="CL379" s="0"/>
      <c r="CM379" s="0"/>
      <c r="CN379" s="0"/>
      <c r="CO379" s="0"/>
      <c r="CP379" s="0"/>
      <c r="CQ379" s="0"/>
      <c r="CR379" s="0"/>
      <c r="CS379" s="0"/>
      <c r="CT379" s="0"/>
      <c r="CU379" s="0"/>
      <c r="CV379" s="0"/>
      <c r="CW379" s="0"/>
      <c r="CX379" s="0"/>
      <c r="CY379" s="0"/>
      <c r="CZ379" s="0"/>
      <c r="DA379" s="0"/>
      <c r="DB379" s="0"/>
      <c r="DC379" s="0"/>
      <c r="DD379" s="0"/>
      <c r="DE379" s="0"/>
      <c r="DF379" s="0"/>
      <c r="DG379" s="0"/>
      <c r="DH379" s="0"/>
      <c r="DI379" s="0"/>
      <c r="DJ379" s="0"/>
      <c r="DK379" s="0"/>
      <c r="DL379" s="0"/>
      <c r="DM379" s="0"/>
      <c r="DN379" s="0"/>
      <c r="DO379" s="0"/>
      <c r="DP379" s="0"/>
      <c r="DQ379" s="0"/>
      <c r="DR379" s="0"/>
      <c r="DS379" s="0"/>
      <c r="DT379" s="0"/>
      <c r="DU379" s="0"/>
      <c r="DV379" s="0"/>
      <c r="DW379" s="0"/>
      <c r="DX379" s="0"/>
      <c r="DY379" s="0"/>
      <c r="DZ379" s="0"/>
      <c r="EA379" s="0"/>
      <c r="EB379" s="0"/>
      <c r="EC379" s="0"/>
      <c r="ED379" s="0"/>
      <c r="EE379" s="0"/>
      <c r="EF379" s="0"/>
      <c r="EG379" s="0"/>
      <c r="EH379" s="0"/>
      <c r="EI379" s="0"/>
      <c r="EJ379" s="0"/>
      <c r="EK379" s="0"/>
      <c r="EL379" s="0"/>
      <c r="EM379" s="0"/>
      <c r="EN379" s="0"/>
      <c r="EO379" s="0"/>
      <c r="EP379" s="0"/>
      <c r="EQ379" s="0"/>
      <c r="ER379" s="0"/>
      <c r="ES379" s="0"/>
      <c r="ET379" s="0"/>
      <c r="EU379" s="0"/>
      <c r="EV379" s="0"/>
      <c r="EW379" s="0"/>
      <c r="EX379" s="0"/>
      <c r="EY379" s="0"/>
      <c r="EZ379" s="0"/>
      <c r="FA379" s="0"/>
      <c r="FB379" s="0"/>
      <c r="FC379" s="0"/>
      <c r="FD379" s="0"/>
      <c r="FE379" s="0"/>
      <c r="FF379" s="0"/>
      <c r="FG379" s="0"/>
      <c r="FH379" s="0"/>
      <c r="FI379" s="0"/>
      <c r="FJ379" s="0"/>
      <c r="FK379" s="0"/>
      <c r="FL379" s="0"/>
      <c r="FM379" s="0"/>
      <c r="FN379" s="0"/>
      <c r="FO379" s="0"/>
      <c r="FP379" s="0"/>
      <c r="FQ379" s="0"/>
      <c r="FR379" s="0"/>
      <c r="FS379" s="0"/>
      <c r="FT379" s="0"/>
      <c r="FU379" s="0"/>
      <c r="FV379" s="0"/>
      <c r="FW379" s="0"/>
      <c r="FX379" s="0"/>
      <c r="FY379" s="0"/>
      <c r="FZ379" s="0"/>
      <c r="GA379" s="0"/>
      <c r="GB379" s="0"/>
      <c r="GC379" s="0"/>
      <c r="GD379" s="0"/>
      <c r="GE379" s="0"/>
      <c r="GF379" s="0"/>
      <c r="GG379" s="0"/>
      <c r="GH379" s="0"/>
      <c r="GI379" s="0"/>
      <c r="GJ379" s="0"/>
      <c r="GK379" s="0"/>
      <c r="GL379" s="0"/>
      <c r="GM379" s="0"/>
      <c r="GN379" s="0"/>
      <c r="GO379" s="0"/>
      <c r="GP379" s="0"/>
      <c r="GQ379" s="0"/>
      <c r="GR379" s="0"/>
      <c r="GS379" s="0"/>
      <c r="GT379" s="0"/>
      <c r="GU379" s="0"/>
      <c r="GV379" s="0"/>
      <c r="GW379" s="0"/>
      <c r="GX379" s="0"/>
      <c r="GY379" s="0"/>
      <c r="GZ379" s="0"/>
      <c r="HA379" s="0"/>
      <c r="HB379" s="0"/>
      <c r="HC379" s="0"/>
      <c r="HD379" s="0"/>
      <c r="HE379" s="0"/>
      <c r="HF379" s="0"/>
      <c r="HG379" s="0"/>
      <c r="HH379" s="0"/>
      <c r="HI379" s="0"/>
      <c r="HJ379" s="0"/>
      <c r="HK379" s="0"/>
      <c r="HL379" s="0"/>
      <c r="HM379" s="0"/>
      <c r="HN379" s="0"/>
      <c r="HO379" s="0"/>
      <c r="HP379" s="0"/>
      <c r="HQ379" s="0"/>
      <c r="HR379" s="0"/>
      <c r="HS379" s="0"/>
      <c r="HT379" s="0"/>
      <c r="HU379" s="0"/>
      <c r="HV379" s="0"/>
      <c r="HW379" s="0"/>
      <c r="HX379" s="0"/>
      <c r="HY379" s="0"/>
      <c r="HZ379" s="0"/>
      <c r="IA379" s="0"/>
      <c r="IB379" s="0"/>
      <c r="IC379" s="0"/>
      <c r="ID379" s="0"/>
      <c r="IE379" s="0"/>
      <c r="IF379" s="0"/>
      <c r="IG379" s="0"/>
      <c r="IH379" s="0"/>
      <c r="II379" s="0"/>
      <c r="IJ379" s="0"/>
      <c r="IK379" s="0"/>
      <c r="IL379" s="0"/>
      <c r="IM379" s="0"/>
      <c r="IN379" s="0"/>
      <c r="IO379" s="0"/>
      <c r="IP379" s="0"/>
      <c r="IQ379" s="0"/>
      <c r="IR379" s="0"/>
      <c r="IS379" s="0"/>
      <c r="IT379" s="0"/>
      <c r="IU379" s="0"/>
      <c r="IV379" s="0"/>
      <c r="IW379" s="0"/>
      <c r="IX379" s="0"/>
      <c r="IY379" s="0"/>
      <c r="IZ379" s="0"/>
      <c r="JA379" s="0"/>
      <c r="JB379" s="0"/>
      <c r="JC379" s="0"/>
      <c r="JD379" s="0"/>
      <c r="JE379" s="0"/>
      <c r="JF379" s="0"/>
      <c r="JG379" s="0"/>
      <c r="JH379" s="0"/>
      <c r="JI379" s="0"/>
      <c r="JJ379" s="0"/>
      <c r="JK379" s="0"/>
      <c r="JL379" s="0"/>
      <c r="JM379" s="0"/>
      <c r="JN379" s="0"/>
      <c r="JO379" s="0"/>
      <c r="JP379" s="0"/>
      <c r="JQ379" s="0"/>
      <c r="JR379" s="0"/>
      <c r="JS379" s="0"/>
      <c r="JT379" s="0"/>
      <c r="JU379" s="0"/>
      <c r="JV379" s="0"/>
      <c r="JW379" s="0"/>
      <c r="JX379" s="0"/>
      <c r="JY379" s="0"/>
      <c r="JZ379" s="0"/>
      <c r="KA379" s="0"/>
      <c r="KB379" s="0"/>
      <c r="KC379" s="0"/>
      <c r="KD379" s="0"/>
      <c r="KE379" s="0"/>
      <c r="KF379" s="0"/>
      <c r="KG379" s="0"/>
      <c r="KH379" s="0"/>
      <c r="KI379" s="0"/>
      <c r="KJ379" s="0"/>
      <c r="KK379" s="0"/>
      <c r="KL379" s="0"/>
      <c r="KM379" s="0"/>
      <c r="KN379" s="0"/>
      <c r="KO379" s="0"/>
      <c r="KP379" s="0"/>
      <c r="KQ379" s="0"/>
      <c r="KR379" s="0"/>
      <c r="KS379" s="0"/>
      <c r="KT379" s="0"/>
      <c r="KU379" s="0"/>
      <c r="KV379" s="0"/>
      <c r="KW379" s="0"/>
      <c r="KX379" s="0"/>
      <c r="KY379" s="0"/>
      <c r="KZ379" s="0"/>
      <c r="LA379" s="0"/>
      <c r="LB379" s="0"/>
      <c r="LC379" s="0"/>
      <c r="LD379" s="0"/>
      <c r="LE379" s="0"/>
      <c r="LF379" s="0"/>
      <c r="LG379" s="0"/>
      <c r="LH379" s="0"/>
      <c r="LI379" s="0"/>
      <c r="LJ379" s="0"/>
      <c r="LK379" s="0"/>
      <c r="LL379" s="0"/>
      <c r="LM379" s="0"/>
      <c r="LN379" s="0"/>
      <c r="LO379" s="0"/>
      <c r="LP379" s="0"/>
      <c r="LQ379" s="0"/>
      <c r="LR379" s="0"/>
      <c r="LS379" s="0"/>
      <c r="LT379" s="0"/>
      <c r="LU379" s="0"/>
      <c r="LV379" s="0"/>
      <c r="LW379" s="0"/>
      <c r="LX379" s="0"/>
      <c r="LY379" s="0"/>
      <c r="LZ379" s="0"/>
      <c r="MA379" s="0"/>
      <c r="MB379" s="0"/>
      <c r="MC379" s="0"/>
      <c r="MD379" s="0"/>
      <c r="ME379" s="0"/>
      <c r="MF379" s="0"/>
      <c r="MG379" s="0"/>
      <c r="MH379" s="0"/>
      <c r="MI379" s="0"/>
      <c r="MJ379" s="0"/>
      <c r="MK379" s="0"/>
      <c r="ML379" s="0"/>
      <c r="MM379" s="0"/>
      <c r="MN379" s="0"/>
      <c r="MO379" s="0"/>
      <c r="MP379" s="0"/>
      <c r="MQ379" s="0"/>
      <c r="MR379" s="0"/>
      <c r="MS379" s="0"/>
      <c r="MT379" s="0"/>
      <c r="MU379" s="0"/>
      <c r="MV379" s="0"/>
      <c r="MW379" s="0"/>
      <c r="MX379" s="0"/>
      <c r="MY379" s="0"/>
      <c r="MZ379" s="0"/>
      <c r="NA379" s="0"/>
      <c r="NB379" s="0"/>
      <c r="NC379" s="0"/>
      <c r="ND379" s="0"/>
      <c r="NE379" s="0"/>
      <c r="NF379" s="0"/>
      <c r="NG379" s="0"/>
      <c r="NH379" s="0"/>
      <c r="NI379" s="0"/>
      <c r="NJ379" s="0"/>
      <c r="NK379" s="0"/>
      <c r="NL379" s="0"/>
      <c r="NM379" s="0"/>
      <c r="NN379" s="0"/>
      <c r="NO379" s="0"/>
      <c r="NP379" s="0"/>
      <c r="NQ379" s="0"/>
      <c r="NR379" s="0"/>
      <c r="NS379" s="0"/>
      <c r="NT379" s="0"/>
      <c r="NU379" s="0"/>
      <c r="NV379" s="0"/>
      <c r="NW379" s="0"/>
      <c r="NX379" s="0"/>
      <c r="NY379" s="0"/>
      <c r="NZ379" s="0"/>
      <c r="OA379" s="0"/>
      <c r="OB379" s="0"/>
      <c r="OC379" s="0"/>
      <c r="OD379" s="0"/>
      <c r="OE379" s="0"/>
      <c r="OF379" s="0"/>
      <c r="OG379" s="0"/>
      <c r="OH379" s="0"/>
      <c r="OI379" s="0"/>
      <c r="OJ379" s="0"/>
      <c r="OK379" s="0"/>
      <c r="OL379" s="0"/>
      <c r="OM379" s="0"/>
      <c r="ON379" s="0"/>
      <c r="OO379" s="0"/>
      <c r="OP379" s="0"/>
      <c r="OQ379" s="0"/>
      <c r="OR379" s="0"/>
      <c r="OS379" s="0"/>
      <c r="OT379" s="0"/>
      <c r="OU379" s="0"/>
      <c r="OV379" s="0"/>
      <c r="OW379" s="0"/>
      <c r="OX379" s="0"/>
      <c r="OY379" s="0"/>
      <c r="OZ379" s="0"/>
      <c r="PA379" s="0"/>
      <c r="PB379" s="0"/>
      <c r="PC379" s="0"/>
      <c r="PD379" s="0"/>
      <c r="PE379" s="0"/>
      <c r="PF379" s="0"/>
      <c r="PG379" s="0"/>
      <c r="PH379" s="0"/>
      <c r="PI379" s="0"/>
      <c r="PJ379" s="0"/>
      <c r="PK379" s="0"/>
      <c r="PL379" s="0"/>
      <c r="PM379" s="0"/>
      <c r="PN379" s="0"/>
      <c r="PO379" s="0"/>
      <c r="PP379" s="0"/>
      <c r="PQ379" s="0"/>
      <c r="PR379" s="0"/>
      <c r="PS379" s="0"/>
      <c r="PT379" s="0"/>
      <c r="PU379" s="0"/>
      <c r="PV379" s="0"/>
      <c r="PW379" s="0"/>
      <c r="PX379" s="0"/>
      <c r="PY379" s="0"/>
      <c r="PZ379" s="0"/>
      <c r="QA379" s="0"/>
      <c r="QB379" s="0"/>
      <c r="QC379" s="0"/>
      <c r="QD379" s="0"/>
      <c r="QE379" s="0"/>
      <c r="QF379" s="0"/>
      <c r="QG379" s="0"/>
      <c r="QH379" s="0"/>
      <c r="QI379" s="0"/>
      <c r="QJ379" s="0"/>
      <c r="QK379" s="0"/>
      <c r="QL379" s="0"/>
      <c r="QM379" s="0"/>
      <c r="QN379" s="0"/>
      <c r="QO379" s="0"/>
      <c r="QP379" s="0"/>
      <c r="QQ379" s="0"/>
      <c r="QR379" s="0"/>
      <c r="QS379" s="0"/>
      <c r="QT379" s="0"/>
      <c r="QU379" s="0"/>
      <c r="QV379" s="0"/>
      <c r="QW379" s="0"/>
      <c r="QX379" s="0"/>
      <c r="QY379" s="0"/>
      <c r="QZ379" s="0"/>
      <c r="RA379" s="0"/>
      <c r="RB379" s="0"/>
      <c r="RC379" s="0"/>
      <c r="RD379" s="0"/>
      <c r="RE379" s="0"/>
      <c r="RF379" s="0"/>
      <c r="RG379" s="0"/>
      <c r="RH379" s="0"/>
      <c r="RI379" s="0"/>
      <c r="RJ379" s="0"/>
      <c r="RK379" s="0"/>
      <c r="RL379" s="0"/>
      <c r="RM379" s="0"/>
      <c r="RN379" s="0"/>
      <c r="RO379" s="0"/>
      <c r="RP379" s="0"/>
      <c r="RQ379" s="0"/>
      <c r="RR379" s="0"/>
      <c r="RS379" s="0"/>
      <c r="RT379" s="0"/>
      <c r="RU379" s="0"/>
      <c r="RV379" s="0"/>
      <c r="RW379" s="0"/>
      <c r="RX379" s="0"/>
      <c r="RY379" s="0"/>
      <c r="RZ379" s="0"/>
      <c r="SA379" s="0"/>
      <c r="SB379" s="0"/>
      <c r="SC379" s="0"/>
      <c r="SD379" s="0"/>
      <c r="SE379" s="0"/>
      <c r="SF379" s="0"/>
      <c r="SG379" s="0"/>
      <c r="SH379" s="0"/>
      <c r="SI379" s="0"/>
      <c r="SJ379" s="0"/>
      <c r="SK379" s="0"/>
      <c r="SL379" s="0"/>
      <c r="SM379" s="0"/>
      <c r="SN379" s="0"/>
      <c r="SO379" s="0"/>
      <c r="SP379" s="0"/>
      <c r="SQ379" s="0"/>
      <c r="SR379" s="0"/>
      <c r="SS379" s="0"/>
      <c r="ST379" s="0"/>
      <c r="SU379" s="0"/>
      <c r="SV379" s="0"/>
      <c r="SW379" s="0"/>
      <c r="SX379" s="0"/>
      <c r="SY379" s="0"/>
      <c r="SZ379" s="0"/>
      <c r="TA379" s="0"/>
      <c r="TB379" s="0"/>
      <c r="TC379" s="0"/>
      <c r="TD379" s="0"/>
      <c r="TE379" s="0"/>
      <c r="TF379" s="0"/>
      <c r="TG379" s="0"/>
      <c r="TH379" s="0"/>
      <c r="TI379" s="0"/>
      <c r="TJ379" s="0"/>
      <c r="TK379" s="0"/>
      <c r="TL379" s="0"/>
      <c r="TM379" s="0"/>
      <c r="TN379" s="0"/>
      <c r="TO379" s="0"/>
      <c r="TP379" s="0"/>
      <c r="TQ379" s="0"/>
      <c r="TR379" s="0"/>
      <c r="TS379" s="0"/>
      <c r="TT379" s="0"/>
      <c r="TU379" s="0"/>
      <c r="TV379" s="0"/>
      <c r="TW379" s="0"/>
      <c r="TX379" s="0"/>
      <c r="TY379" s="0"/>
      <c r="TZ379" s="0"/>
      <c r="UA379" s="0"/>
      <c r="UB379" s="0"/>
      <c r="UC379" s="0"/>
      <c r="UD379" s="0"/>
      <c r="UE379" s="0"/>
      <c r="UF379" s="0"/>
      <c r="UG379" s="0"/>
      <c r="UH379" s="0"/>
      <c r="UI379" s="0"/>
      <c r="UJ379" s="0"/>
      <c r="UK379" s="0"/>
      <c r="UL379" s="0"/>
      <c r="UM379" s="0"/>
      <c r="UN379" s="0"/>
      <c r="UO379" s="0"/>
      <c r="UP379" s="0"/>
      <c r="UQ379" s="0"/>
      <c r="UR379" s="0"/>
      <c r="US379" s="0"/>
      <c r="UT379" s="0"/>
      <c r="UU379" s="0"/>
      <c r="UV379" s="0"/>
      <c r="UW379" s="0"/>
      <c r="UX379" s="0"/>
      <c r="UY379" s="0"/>
      <c r="UZ379" s="0"/>
      <c r="VA379" s="0"/>
      <c r="VB379" s="0"/>
      <c r="VC379" s="0"/>
      <c r="VD379" s="0"/>
      <c r="VE379" s="0"/>
      <c r="VF379" s="0"/>
      <c r="VG379" s="0"/>
      <c r="VH379" s="0"/>
      <c r="VI379" s="0"/>
      <c r="VJ379" s="0"/>
      <c r="VK379" s="0"/>
      <c r="VL379" s="0"/>
      <c r="VM379" s="0"/>
      <c r="VN379" s="0"/>
      <c r="VO379" s="0"/>
      <c r="VP379" s="0"/>
      <c r="VQ379" s="0"/>
      <c r="VR379" s="0"/>
      <c r="VS379" s="0"/>
      <c r="VT379" s="0"/>
      <c r="VU379" s="0"/>
      <c r="VV379" s="0"/>
      <c r="VW379" s="0"/>
      <c r="VX379" s="0"/>
      <c r="VY379" s="0"/>
      <c r="VZ379" s="0"/>
      <c r="WA379" s="0"/>
      <c r="WB379" s="0"/>
      <c r="WC379" s="0"/>
      <c r="WD379" s="0"/>
      <c r="WE379" s="0"/>
      <c r="WF379" s="0"/>
      <c r="WG379" s="0"/>
      <c r="WH379" s="0"/>
      <c r="WI379" s="0"/>
      <c r="WJ379" s="0"/>
      <c r="WK379" s="0"/>
      <c r="WL379" s="0"/>
      <c r="WM379" s="0"/>
      <c r="WN379" s="0"/>
      <c r="WO379" s="0"/>
      <c r="WP379" s="0"/>
      <c r="WQ379" s="0"/>
      <c r="WR379" s="0"/>
      <c r="WS379" s="0"/>
      <c r="WT379" s="0"/>
      <c r="WU379" s="0"/>
      <c r="WV379" s="0"/>
      <c r="WW379" s="0"/>
      <c r="WX379" s="0"/>
      <c r="WY379" s="0"/>
      <c r="WZ379" s="0"/>
      <c r="XA379" s="0"/>
      <c r="XB379" s="0"/>
      <c r="XC379" s="0"/>
      <c r="XD379" s="0"/>
      <c r="XE379" s="0"/>
      <c r="XF379" s="0"/>
      <c r="XG379" s="0"/>
      <c r="XH379" s="0"/>
      <c r="XI379" s="0"/>
      <c r="XJ379" s="0"/>
      <c r="XK379" s="0"/>
      <c r="XL379" s="0"/>
      <c r="XM379" s="0"/>
      <c r="XN379" s="0"/>
      <c r="XO379" s="0"/>
      <c r="XP379" s="0"/>
      <c r="XQ379" s="0"/>
      <c r="XR379" s="0"/>
      <c r="XS379" s="0"/>
      <c r="XT379" s="0"/>
      <c r="XU379" s="0"/>
      <c r="XV379" s="0"/>
      <c r="XW379" s="0"/>
      <c r="XX379" s="0"/>
      <c r="XY379" s="0"/>
      <c r="XZ379" s="0"/>
      <c r="YA379" s="0"/>
      <c r="YB379" s="0"/>
      <c r="YC379" s="0"/>
      <c r="YD379" s="0"/>
      <c r="YE379" s="0"/>
      <c r="YF379" s="0"/>
      <c r="YG379" s="0"/>
      <c r="YH379" s="0"/>
      <c r="YI379" s="0"/>
      <c r="YJ379" s="0"/>
      <c r="YK379" s="0"/>
      <c r="YL379" s="0"/>
      <c r="YM379" s="0"/>
      <c r="YN379" s="0"/>
      <c r="YO379" s="0"/>
      <c r="YP379" s="0"/>
      <c r="YQ379" s="0"/>
      <c r="YR379" s="0"/>
      <c r="YS379" s="0"/>
      <c r="YT379" s="0"/>
      <c r="YU379" s="0"/>
      <c r="YV379" s="0"/>
      <c r="YW379" s="0"/>
      <c r="YX379" s="0"/>
      <c r="YY379" s="0"/>
      <c r="YZ379" s="0"/>
      <c r="ZA379" s="0"/>
      <c r="ZB379" s="0"/>
      <c r="ZC379" s="0"/>
      <c r="ZD379" s="0"/>
      <c r="ZE379" s="0"/>
      <c r="ZF379" s="0"/>
      <c r="ZG379" s="0"/>
      <c r="ZH379" s="0"/>
      <c r="ZI379" s="0"/>
      <c r="ZJ379" s="0"/>
      <c r="ZK379" s="0"/>
      <c r="ZL379" s="0"/>
      <c r="ZM379" s="0"/>
      <c r="ZN379" s="0"/>
      <c r="ZO379" s="0"/>
      <c r="ZP379" s="0"/>
      <c r="ZQ379" s="0"/>
      <c r="ZR379" s="0"/>
      <c r="ZS379" s="0"/>
      <c r="ZT379" s="0"/>
      <c r="ZU379" s="0"/>
      <c r="ZV379" s="0"/>
      <c r="ZW379" s="0"/>
      <c r="ZX379" s="0"/>
      <c r="ZY379" s="0"/>
      <c r="ZZ379" s="0"/>
      <c r="AAA379" s="0"/>
      <c r="AAB379" s="0"/>
      <c r="AAC379" s="0"/>
      <c r="AAD379" s="0"/>
      <c r="AAE379" s="0"/>
      <c r="AAF379" s="0"/>
      <c r="AAG379" s="0"/>
      <c r="AAH379" s="0"/>
      <c r="AAI379" s="0"/>
      <c r="AAJ379" s="0"/>
      <c r="AAK379" s="0"/>
      <c r="AAL379" s="0"/>
      <c r="AAM379" s="0"/>
      <c r="AAN379" s="0"/>
      <c r="AAO379" s="0"/>
      <c r="AAP379" s="0"/>
      <c r="AAQ379" s="0"/>
      <c r="AAR379" s="0"/>
      <c r="AAS379" s="0"/>
      <c r="AAT379" s="0"/>
      <c r="AAU379" s="0"/>
      <c r="AAV379" s="0"/>
      <c r="AAW379" s="0"/>
      <c r="AAX379" s="0"/>
      <c r="AAY379" s="0"/>
      <c r="AAZ379" s="0"/>
      <c r="ABA379" s="0"/>
      <c r="ABB379" s="0"/>
      <c r="ABC379" s="0"/>
      <c r="ABD379" s="0"/>
      <c r="ABE379" s="0"/>
      <c r="ABF379" s="0"/>
      <c r="ABG379" s="0"/>
      <c r="ABH379" s="0"/>
      <c r="ABI379" s="0"/>
      <c r="ABJ379" s="0"/>
      <c r="ABK379" s="0"/>
      <c r="ABL379" s="0"/>
      <c r="ABM379" s="0"/>
      <c r="ABN379" s="0"/>
      <c r="ABO379" s="0"/>
      <c r="ABP379" s="0"/>
      <c r="ABQ379" s="0"/>
      <c r="ABR379" s="0"/>
      <c r="ABS379" s="0"/>
      <c r="ABT379" s="0"/>
      <c r="ABU379" s="0"/>
      <c r="ABV379" s="0"/>
      <c r="ABW379" s="0"/>
      <c r="ABX379" s="0"/>
      <c r="ABY379" s="0"/>
      <c r="ABZ379" s="0"/>
      <c r="ACA379" s="0"/>
      <c r="ACB379" s="0"/>
      <c r="ACC379" s="0"/>
      <c r="ACD379" s="0"/>
      <c r="ACE379" s="0"/>
      <c r="ACF379" s="0"/>
      <c r="ACG379" s="0"/>
      <c r="ACH379" s="0"/>
      <c r="ACI379" s="0"/>
      <c r="ACJ379" s="0"/>
      <c r="ACK379" s="0"/>
      <c r="ACL379" s="0"/>
      <c r="ACM379" s="0"/>
      <c r="ACN379" s="0"/>
      <c r="ACO379" s="0"/>
      <c r="ACP379" s="0"/>
      <c r="ACQ379" s="0"/>
      <c r="ACR379" s="0"/>
      <c r="ACS379" s="0"/>
      <c r="ACT379" s="0"/>
      <c r="ACU379" s="0"/>
      <c r="ACV379" s="0"/>
      <c r="ACW379" s="0"/>
      <c r="ACX379" s="0"/>
      <c r="ACY379" s="0"/>
      <c r="ACZ379" s="0"/>
      <c r="ADA379" s="0"/>
      <c r="ADB379" s="0"/>
      <c r="ADC379" s="0"/>
      <c r="ADD379" s="0"/>
      <c r="ADE379" s="0"/>
      <c r="ADF379" s="0"/>
      <c r="ADG379" s="0"/>
      <c r="ADH379" s="0"/>
      <c r="ADI379" s="0"/>
      <c r="ADJ379" s="0"/>
      <c r="ADK379" s="0"/>
      <c r="ADL379" s="0"/>
      <c r="ADM379" s="0"/>
      <c r="ADN379" s="0"/>
      <c r="ADO379" s="0"/>
      <c r="ADP379" s="0"/>
      <c r="ADQ379" s="0"/>
      <c r="ADR379" s="0"/>
      <c r="ADS379" s="0"/>
      <c r="ADT379" s="0"/>
      <c r="ADU379" s="0"/>
      <c r="ADV379" s="0"/>
      <c r="ADW379" s="0"/>
      <c r="ADX379" s="0"/>
      <c r="ADY379" s="0"/>
      <c r="ADZ379" s="0"/>
      <c r="AEA379" s="0"/>
      <c r="AEB379" s="0"/>
      <c r="AEC379" s="0"/>
      <c r="AED379" s="0"/>
      <c r="AEE379" s="0"/>
      <c r="AEF379" s="0"/>
      <c r="AEG379" s="0"/>
      <c r="AEH379" s="0"/>
      <c r="AEI379" s="0"/>
      <c r="AEJ379" s="0"/>
      <c r="AEK379" s="0"/>
      <c r="AEL379" s="0"/>
      <c r="AEM379" s="0"/>
      <c r="AEN379" s="0"/>
      <c r="AEO379" s="0"/>
      <c r="AEP379" s="0"/>
      <c r="AEQ379" s="0"/>
      <c r="AER379" s="0"/>
      <c r="AES379" s="0"/>
      <c r="AET379" s="0"/>
      <c r="AEU379" s="0"/>
      <c r="AEV379" s="0"/>
      <c r="AEW379" s="0"/>
      <c r="AEX379" s="0"/>
      <c r="AEY379" s="0"/>
      <c r="AEZ379" s="0"/>
      <c r="AFA379" s="0"/>
      <c r="AFB379" s="0"/>
      <c r="AFC379" s="0"/>
      <c r="AFD379" s="0"/>
      <c r="AFE379" s="0"/>
      <c r="AFF379" s="0"/>
      <c r="AFG379" s="0"/>
      <c r="AFH379" s="0"/>
      <c r="AFI379" s="0"/>
      <c r="AFJ379" s="0"/>
      <c r="AFK379" s="0"/>
      <c r="AFL379" s="0"/>
      <c r="AFM379" s="0"/>
      <c r="AFN379" s="0"/>
      <c r="AFO379" s="0"/>
      <c r="AFP379" s="0"/>
      <c r="AFQ379" s="0"/>
      <c r="AFR379" s="0"/>
      <c r="AFS379" s="0"/>
      <c r="AFT379" s="0"/>
      <c r="AFU379" s="0"/>
      <c r="AFV379" s="0"/>
      <c r="AFW379" s="0"/>
      <c r="AFX379" s="0"/>
      <c r="AFY379" s="0"/>
      <c r="AFZ379" s="0"/>
      <c r="AGA379" s="0"/>
      <c r="AGB379" s="0"/>
      <c r="AGC379" s="0"/>
      <c r="AGD379" s="0"/>
      <c r="AGE379" s="0"/>
      <c r="AGF379" s="0"/>
      <c r="AGG379" s="0"/>
      <c r="AGH379" s="0"/>
      <c r="AGI379" s="0"/>
      <c r="AGJ379" s="0"/>
      <c r="AGK379" s="0"/>
      <c r="AGL379" s="0"/>
      <c r="AGM379" s="0"/>
      <c r="AGN379" s="0"/>
      <c r="AGO379" s="0"/>
      <c r="AGP379" s="0"/>
      <c r="AGQ379" s="0"/>
      <c r="AGR379" s="0"/>
      <c r="AGS379" s="0"/>
      <c r="AGT379" s="0"/>
      <c r="AGU379" s="0"/>
      <c r="AGV379" s="0"/>
      <c r="AGW379" s="0"/>
      <c r="AGX379" s="0"/>
      <c r="AGY379" s="0"/>
      <c r="AGZ379" s="0"/>
      <c r="AHA379" s="0"/>
      <c r="AHB379" s="0"/>
      <c r="AHC379" s="0"/>
      <c r="AHD379" s="0"/>
      <c r="AHE379" s="0"/>
      <c r="AHF379" s="0"/>
      <c r="AHG379" s="0"/>
      <c r="AHH379" s="0"/>
      <c r="AHI379" s="0"/>
      <c r="AHJ379" s="0"/>
      <c r="AHK379" s="0"/>
      <c r="AHL379" s="0"/>
      <c r="AHM379" s="0"/>
      <c r="AHN379" s="0"/>
      <c r="AHO379" s="0"/>
      <c r="AHP379" s="0"/>
      <c r="AHQ379" s="0"/>
      <c r="AHR379" s="0"/>
      <c r="AHS379" s="0"/>
      <c r="AHT379" s="0"/>
      <c r="AHU379" s="0"/>
      <c r="AHV379" s="0"/>
      <c r="AHW379" s="0"/>
      <c r="AHX379" s="0"/>
      <c r="AHY379" s="0"/>
      <c r="AHZ379" s="0"/>
      <c r="AIA379" s="0"/>
      <c r="AIB379" s="0"/>
      <c r="AIC379" s="0"/>
      <c r="AID379" s="0"/>
      <c r="AIE379" s="0"/>
      <c r="AIF379" s="0"/>
      <c r="AIG379" s="0"/>
      <c r="AIH379" s="0"/>
      <c r="AII379" s="0"/>
      <c r="AIJ379" s="0"/>
      <c r="AIK379" s="0"/>
      <c r="AIL379" s="0"/>
      <c r="AIM379" s="0"/>
      <c r="AIN379" s="0"/>
      <c r="AIO379" s="0"/>
      <c r="AIP379" s="0"/>
      <c r="AIQ379" s="0"/>
      <c r="AIR379" s="0"/>
      <c r="AIS379" s="0"/>
      <c r="AIT379" s="0"/>
      <c r="AIU379" s="0"/>
      <c r="AIV379" s="0"/>
      <c r="AIW379" s="0"/>
      <c r="AIX379" s="0"/>
      <c r="AIY379" s="0"/>
      <c r="AIZ379" s="0"/>
      <c r="AJA379" s="0"/>
      <c r="AJB379" s="0"/>
      <c r="AJC379" s="0"/>
      <c r="AJD379" s="0"/>
      <c r="AJE379" s="0"/>
      <c r="AJF379" s="0"/>
      <c r="AJG379" s="0"/>
      <c r="AJH379" s="0"/>
      <c r="AJI379" s="0"/>
      <c r="AJJ379" s="0"/>
      <c r="AJK379" s="0"/>
      <c r="AJL379" s="0"/>
      <c r="AJM379" s="0"/>
      <c r="AJN379" s="0"/>
      <c r="AJO379" s="0"/>
      <c r="AJP379" s="0"/>
      <c r="AJQ379" s="0"/>
      <c r="AJR379" s="0"/>
      <c r="AJS379" s="0"/>
      <c r="AJT379" s="0"/>
      <c r="AJU379" s="0"/>
      <c r="AJV379" s="0"/>
      <c r="AJW379" s="0"/>
      <c r="AJX379" s="0"/>
      <c r="AJY379" s="0"/>
      <c r="AJZ379" s="0"/>
      <c r="AKA379" s="0"/>
      <c r="AKB379" s="0"/>
      <c r="AKC379" s="0"/>
      <c r="AKD379" s="0"/>
      <c r="AKE379" s="0"/>
      <c r="AKF379" s="0"/>
      <c r="AKG379" s="0"/>
      <c r="AKH379" s="0"/>
      <c r="AKI379" s="0"/>
      <c r="AKJ379" s="0"/>
      <c r="AKK379" s="0"/>
      <c r="AKL379" s="0"/>
      <c r="AKM379" s="0"/>
      <c r="AKN379" s="0"/>
      <c r="AKO379" s="0"/>
      <c r="AKP379" s="0"/>
      <c r="AKQ379" s="0"/>
      <c r="AKR379" s="0"/>
      <c r="AKS379" s="0"/>
      <c r="AKT379" s="0"/>
      <c r="AKU379" s="0"/>
      <c r="AKV379" s="0"/>
      <c r="AKW379" s="0"/>
      <c r="AKX379" s="0"/>
      <c r="AKY379" s="0"/>
      <c r="AKZ379" s="0"/>
      <c r="ALA379" s="0"/>
      <c r="ALB379" s="0"/>
      <c r="ALC379" s="0"/>
      <c r="ALD379" s="0"/>
      <c r="ALE379" s="0"/>
      <c r="ALF379" s="0"/>
      <c r="ALG379" s="0"/>
      <c r="ALH379" s="0"/>
      <c r="ALI379" s="0"/>
      <c r="ALJ379" s="0"/>
      <c r="ALK379" s="0"/>
      <c r="ALL379" s="0"/>
      <c r="ALM379" s="0"/>
      <c r="ALN379" s="0"/>
      <c r="ALO379" s="0"/>
      <c r="ALP379" s="0"/>
      <c r="ALQ379" s="0"/>
      <c r="ALR379" s="0"/>
      <c r="ALS379" s="0"/>
      <c r="ALT379" s="0"/>
      <c r="ALU379" s="0"/>
      <c r="ALV379" s="0"/>
      <c r="ALW379" s="0"/>
      <c r="ALX379" s="0"/>
      <c r="ALY379" s="0"/>
      <c r="ALZ379" s="0"/>
      <c r="AMA379" s="0"/>
      <c r="AMB379" s="0"/>
      <c r="AMC379" s="0"/>
      <c r="AMD379" s="0"/>
      <c r="AME379" s="0"/>
      <c r="AMF379" s="0"/>
      <c r="AMG379" s="0"/>
      <c r="AMH379" s="0"/>
      <c r="AMI379" s="0"/>
      <c r="AMJ379" s="0"/>
    </row>
    <row r="380" customFormat="false" ht="64.5" hidden="false" customHeight="false" outlineLevel="0" collapsed="false">
      <c r="A380" s="109" t="s">
        <v>1458</v>
      </c>
      <c r="B380" s="110" t="n">
        <v>1</v>
      </c>
      <c r="C380" s="110" t="n">
        <v>1</v>
      </c>
      <c r="D380" s="110" t="n">
        <v>1</v>
      </c>
      <c r="E380" s="110" t="n">
        <v>1</v>
      </c>
      <c r="F380" s="110" t="n">
        <v>1</v>
      </c>
      <c r="G380" s="110" t="n">
        <v>1</v>
      </c>
      <c r="H380" s="110" t="n">
        <v>1</v>
      </c>
      <c r="I380" s="110" t="n">
        <v>1</v>
      </c>
      <c r="J380" s="110" t="n">
        <v>1</v>
      </c>
      <c r="K380" s="110" t="n">
        <v>1</v>
      </c>
      <c r="L380" s="110" t="n">
        <v>0</v>
      </c>
      <c r="M380" s="110" t="n">
        <v>1</v>
      </c>
      <c r="N380" s="110" t="n">
        <v>1</v>
      </c>
      <c r="O380" s="110" t="n">
        <v>1</v>
      </c>
      <c r="P380" s="111" t="n">
        <v>1</v>
      </c>
      <c r="Q380" s="0"/>
      <c r="R380" s="0"/>
      <c r="S380" s="0"/>
      <c r="T380" s="0"/>
      <c r="U380" s="0"/>
      <c r="V380" s="0"/>
      <c r="W380" s="0"/>
      <c r="X380" s="0"/>
      <c r="Y380" s="0"/>
      <c r="Z380" s="0"/>
      <c r="AA380" s="0"/>
      <c r="AB380" s="0"/>
      <c r="AC380" s="0"/>
      <c r="AD380" s="0"/>
      <c r="AE380" s="0"/>
      <c r="AF380" s="0"/>
      <c r="AG380" s="0"/>
      <c r="AH380" s="0"/>
      <c r="AI380" s="0"/>
      <c r="AJ380" s="0"/>
      <c r="AK380" s="0"/>
      <c r="AL380" s="0"/>
      <c r="AM380" s="0"/>
      <c r="AN380" s="0"/>
      <c r="AO380" s="0"/>
      <c r="AP380" s="0"/>
      <c r="AQ380" s="0"/>
      <c r="AR380" s="0"/>
      <c r="AS380" s="0"/>
      <c r="AT380" s="0"/>
      <c r="AU380" s="0"/>
      <c r="AV380" s="0"/>
      <c r="AW380" s="0"/>
      <c r="AX380" s="0"/>
      <c r="AY380" s="0"/>
      <c r="AZ380" s="0"/>
      <c r="BA380" s="0"/>
      <c r="BB380" s="0"/>
      <c r="BC380" s="0"/>
      <c r="BD380" s="0"/>
      <c r="BE380" s="0"/>
      <c r="BF380" s="0"/>
      <c r="BG380" s="0"/>
      <c r="BH380" s="0"/>
      <c r="BI380" s="0"/>
      <c r="BJ380" s="0"/>
      <c r="BK380" s="0"/>
      <c r="BL380" s="0"/>
      <c r="BM380" s="0"/>
      <c r="BN380" s="0"/>
      <c r="BO380" s="0"/>
      <c r="BP380" s="0"/>
      <c r="BQ380" s="0"/>
      <c r="BR380" s="0"/>
      <c r="BS380" s="0"/>
      <c r="BT380" s="0"/>
      <c r="BU380" s="0"/>
      <c r="BV380" s="0"/>
      <c r="BW380" s="0"/>
      <c r="BX380" s="0"/>
      <c r="BY380" s="0"/>
      <c r="BZ380" s="0"/>
      <c r="CA380" s="0"/>
      <c r="CB380" s="0"/>
      <c r="CC380" s="0"/>
      <c r="CD380" s="0"/>
      <c r="CE380" s="0"/>
      <c r="CF380" s="0"/>
      <c r="CG380" s="0"/>
      <c r="CH380" s="0"/>
      <c r="CI380" s="0"/>
      <c r="CJ380" s="0"/>
      <c r="CK380" s="0"/>
      <c r="CL380" s="0"/>
      <c r="CM380" s="0"/>
      <c r="CN380" s="0"/>
      <c r="CO380" s="0"/>
      <c r="CP380" s="0"/>
      <c r="CQ380" s="0"/>
      <c r="CR380" s="0"/>
      <c r="CS380" s="0"/>
      <c r="CT380" s="0"/>
      <c r="CU380" s="0"/>
      <c r="CV380" s="0"/>
      <c r="CW380" s="0"/>
      <c r="CX380" s="0"/>
      <c r="CY380" s="0"/>
      <c r="CZ380" s="0"/>
      <c r="DA380" s="0"/>
      <c r="DB380" s="0"/>
      <c r="DC380" s="0"/>
      <c r="DD380" s="0"/>
      <c r="DE380" s="0"/>
      <c r="DF380" s="0"/>
      <c r="DG380" s="0"/>
      <c r="DH380" s="0"/>
      <c r="DI380" s="0"/>
      <c r="DJ380" s="0"/>
      <c r="DK380" s="0"/>
      <c r="DL380" s="0"/>
      <c r="DM380" s="0"/>
      <c r="DN380" s="0"/>
      <c r="DO380" s="0"/>
      <c r="DP380" s="0"/>
      <c r="DQ380" s="0"/>
      <c r="DR380" s="0"/>
      <c r="DS380" s="0"/>
      <c r="DT380" s="0"/>
      <c r="DU380" s="0"/>
      <c r="DV380" s="0"/>
      <c r="DW380" s="0"/>
      <c r="DX380" s="0"/>
      <c r="DY380" s="0"/>
      <c r="DZ380" s="0"/>
      <c r="EA380" s="0"/>
      <c r="EB380" s="0"/>
      <c r="EC380" s="0"/>
      <c r="ED380" s="0"/>
      <c r="EE380" s="0"/>
      <c r="EF380" s="0"/>
      <c r="EG380" s="0"/>
      <c r="EH380" s="0"/>
      <c r="EI380" s="0"/>
      <c r="EJ380" s="0"/>
      <c r="EK380" s="0"/>
      <c r="EL380" s="0"/>
      <c r="EM380" s="0"/>
      <c r="EN380" s="0"/>
      <c r="EO380" s="0"/>
      <c r="EP380" s="0"/>
      <c r="EQ380" s="0"/>
      <c r="ER380" s="0"/>
      <c r="ES380" s="0"/>
      <c r="ET380" s="0"/>
      <c r="EU380" s="0"/>
      <c r="EV380" s="0"/>
      <c r="EW380" s="0"/>
      <c r="EX380" s="0"/>
      <c r="EY380" s="0"/>
      <c r="EZ380" s="0"/>
      <c r="FA380" s="0"/>
      <c r="FB380" s="0"/>
      <c r="FC380" s="0"/>
      <c r="FD380" s="0"/>
      <c r="FE380" s="0"/>
      <c r="FF380" s="0"/>
      <c r="FG380" s="0"/>
      <c r="FH380" s="0"/>
      <c r="FI380" s="0"/>
      <c r="FJ380" s="0"/>
      <c r="FK380" s="0"/>
      <c r="FL380" s="0"/>
      <c r="FM380" s="0"/>
      <c r="FN380" s="0"/>
      <c r="FO380" s="0"/>
      <c r="FP380" s="0"/>
      <c r="FQ380" s="0"/>
      <c r="FR380" s="0"/>
      <c r="FS380" s="0"/>
      <c r="FT380" s="0"/>
      <c r="FU380" s="0"/>
      <c r="FV380" s="0"/>
      <c r="FW380" s="0"/>
      <c r="FX380" s="0"/>
      <c r="FY380" s="0"/>
      <c r="FZ380" s="0"/>
      <c r="GA380" s="0"/>
      <c r="GB380" s="0"/>
      <c r="GC380" s="0"/>
      <c r="GD380" s="0"/>
      <c r="GE380" s="0"/>
      <c r="GF380" s="0"/>
      <c r="GG380" s="0"/>
      <c r="GH380" s="0"/>
      <c r="GI380" s="0"/>
      <c r="GJ380" s="0"/>
      <c r="GK380" s="0"/>
      <c r="GL380" s="0"/>
      <c r="GM380" s="0"/>
      <c r="GN380" s="0"/>
      <c r="GO380" s="0"/>
      <c r="GP380" s="0"/>
      <c r="GQ380" s="0"/>
      <c r="GR380" s="0"/>
      <c r="GS380" s="0"/>
      <c r="GT380" s="0"/>
      <c r="GU380" s="0"/>
      <c r="GV380" s="0"/>
      <c r="GW380" s="0"/>
      <c r="GX380" s="0"/>
      <c r="GY380" s="0"/>
      <c r="GZ380" s="0"/>
      <c r="HA380" s="0"/>
      <c r="HB380" s="0"/>
      <c r="HC380" s="0"/>
      <c r="HD380" s="0"/>
      <c r="HE380" s="0"/>
      <c r="HF380" s="0"/>
      <c r="HG380" s="0"/>
      <c r="HH380" s="0"/>
      <c r="HI380" s="0"/>
      <c r="HJ380" s="0"/>
      <c r="HK380" s="0"/>
      <c r="HL380" s="0"/>
      <c r="HM380" s="0"/>
      <c r="HN380" s="0"/>
      <c r="HO380" s="0"/>
      <c r="HP380" s="0"/>
      <c r="HQ380" s="0"/>
      <c r="HR380" s="0"/>
      <c r="HS380" s="0"/>
      <c r="HT380" s="0"/>
      <c r="HU380" s="0"/>
      <c r="HV380" s="0"/>
      <c r="HW380" s="0"/>
      <c r="HX380" s="0"/>
      <c r="HY380" s="0"/>
      <c r="HZ380" s="0"/>
      <c r="IA380" s="0"/>
      <c r="IB380" s="0"/>
      <c r="IC380" s="0"/>
      <c r="ID380" s="0"/>
      <c r="IE380" s="0"/>
      <c r="IF380" s="0"/>
      <c r="IG380" s="0"/>
      <c r="IH380" s="0"/>
      <c r="II380" s="0"/>
      <c r="IJ380" s="0"/>
      <c r="IK380" s="0"/>
      <c r="IL380" s="0"/>
      <c r="IM380" s="0"/>
      <c r="IN380" s="0"/>
      <c r="IO380" s="0"/>
      <c r="IP380" s="0"/>
      <c r="IQ380" s="0"/>
      <c r="IR380" s="0"/>
      <c r="IS380" s="0"/>
      <c r="IT380" s="0"/>
      <c r="IU380" s="0"/>
      <c r="IV380" s="0"/>
      <c r="IW380" s="0"/>
      <c r="IX380" s="0"/>
      <c r="IY380" s="0"/>
      <c r="IZ380" s="0"/>
      <c r="JA380" s="0"/>
      <c r="JB380" s="0"/>
      <c r="JC380" s="0"/>
      <c r="JD380" s="0"/>
      <c r="JE380" s="0"/>
      <c r="JF380" s="0"/>
      <c r="JG380" s="0"/>
      <c r="JH380" s="0"/>
      <c r="JI380" s="0"/>
      <c r="JJ380" s="0"/>
      <c r="JK380" s="0"/>
      <c r="JL380" s="0"/>
      <c r="JM380" s="0"/>
      <c r="JN380" s="0"/>
      <c r="JO380" s="0"/>
      <c r="JP380" s="0"/>
      <c r="JQ380" s="0"/>
      <c r="JR380" s="0"/>
      <c r="JS380" s="0"/>
      <c r="JT380" s="0"/>
      <c r="JU380" s="0"/>
      <c r="JV380" s="0"/>
      <c r="JW380" s="0"/>
      <c r="JX380" s="0"/>
      <c r="JY380" s="0"/>
      <c r="JZ380" s="0"/>
      <c r="KA380" s="0"/>
      <c r="KB380" s="0"/>
      <c r="KC380" s="0"/>
      <c r="KD380" s="0"/>
      <c r="KE380" s="0"/>
      <c r="KF380" s="0"/>
      <c r="KG380" s="0"/>
      <c r="KH380" s="0"/>
      <c r="KI380" s="0"/>
      <c r="KJ380" s="0"/>
      <c r="KK380" s="0"/>
      <c r="KL380" s="0"/>
      <c r="KM380" s="0"/>
      <c r="KN380" s="0"/>
      <c r="KO380" s="0"/>
      <c r="KP380" s="0"/>
      <c r="KQ380" s="0"/>
      <c r="KR380" s="0"/>
      <c r="KS380" s="0"/>
      <c r="KT380" s="0"/>
      <c r="KU380" s="0"/>
      <c r="KV380" s="0"/>
      <c r="KW380" s="0"/>
      <c r="KX380" s="0"/>
      <c r="KY380" s="0"/>
      <c r="KZ380" s="0"/>
      <c r="LA380" s="0"/>
      <c r="LB380" s="0"/>
      <c r="LC380" s="0"/>
      <c r="LD380" s="0"/>
      <c r="LE380" s="0"/>
      <c r="LF380" s="0"/>
      <c r="LG380" s="0"/>
      <c r="LH380" s="0"/>
      <c r="LI380" s="0"/>
      <c r="LJ380" s="0"/>
      <c r="LK380" s="0"/>
      <c r="LL380" s="0"/>
      <c r="LM380" s="0"/>
      <c r="LN380" s="0"/>
      <c r="LO380" s="0"/>
      <c r="LP380" s="0"/>
      <c r="LQ380" s="0"/>
      <c r="LR380" s="0"/>
      <c r="LS380" s="0"/>
      <c r="LT380" s="0"/>
      <c r="LU380" s="0"/>
      <c r="LV380" s="0"/>
      <c r="LW380" s="0"/>
      <c r="LX380" s="0"/>
      <c r="LY380" s="0"/>
      <c r="LZ380" s="0"/>
      <c r="MA380" s="0"/>
      <c r="MB380" s="0"/>
      <c r="MC380" s="0"/>
      <c r="MD380" s="0"/>
      <c r="ME380" s="0"/>
      <c r="MF380" s="0"/>
      <c r="MG380" s="0"/>
      <c r="MH380" s="0"/>
      <c r="MI380" s="0"/>
      <c r="MJ380" s="0"/>
      <c r="MK380" s="0"/>
      <c r="ML380" s="0"/>
      <c r="MM380" s="0"/>
      <c r="MN380" s="0"/>
      <c r="MO380" s="0"/>
      <c r="MP380" s="0"/>
      <c r="MQ380" s="0"/>
      <c r="MR380" s="0"/>
      <c r="MS380" s="0"/>
      <c r="MT380" s="0"/>
      <c r="MU380" s="0"/>
      <c r="MV380" s="0"/>
      <c r="MW380" s="0"/>
      <c r="MX380" s="0"/>
      <c r="MY380" s="0"/>
      <c r="MZ380" s="0"/>
      <c r="NA380" s="0"/>
      <c r="NB380" s="0"/>
      <c r="NC380" s="0"/>
      <c r="ND380" s="0"/>
      <c r="NE380" s="0"/>
      <c r="NF380" s="0"/>
      <c r="NG380" s="0"/>
      <c r="NH380" s="0"/>
      <c r="NI380" s="0"/>
      <c r="NJ380" s="0"/>
      <c r="NK380" s="0"/>
      <c r="NL380" s="0"/>
      <c r="NM380" s="0"/>
      <c r="NN380" s="0"/>
      <c r="NO380" s="0"/>
      <c r="NP380" s="0"/>
      <c r="NQ380" s="0"/>
      <c r="NR380" s="0"/>
      <c r="NS380" s="0"/>
      <c r="NT380" s="0"/>
      <c r="NU380" s="0"/>
      <c r="NV380" s="0"/>
      <c r="NW380" s="0"/>
      <c r="NX380" s="0"/>
      <c r="NY380" s="0"/>
      <c r="NZ380" s="0"/>
      <c r="OA380" s="0"/>
      <c r="OB380" s="0"/>
      <c r="OC380" s="0"/>
      <c r="OD380" s="0"/>
      <c r="OE380" s="0"/>
      <c r="OF380" s="0"/>
      <c r="OG380" s="0"/>
      <c r="OH380" s="0"/>
      <c r="OI380" s="0"/>
      <c r="OJ380" s="0"/>
      <c r="OK380" s="0"/>
      <c r="OL380" s="0"/>
      <c r="OM380" s="0"/>
      <c r="ON380" s="0"/>
      <c r="OO380" s="0"/>
      <c r="OP380" s="0"/>
      <c r="OQ380" s="0"/>
      <c r="OR380" s="0"/>
      <c r="OS380" s="0"/>
      <c r="OT380" s="0"/>
      <c r="OU380" s="0"/>
      <c r="OV380" s="0"/>
      <c r="OW380" s="0"/>
      <c r="OX380" s="0"/>
      <c r="OY380" s="0"/>
      <c r="OZ380" s="0"/>
      <c r="PA380" s="0"/>
      <c r="PB380" s="0"/>
      <c r="PC380" s="0"/>
      <c r="PD380" s="0"/>
      <c r="PE380" s="0"/>
      <c r="PF380" s="0"/>
      <c r="PG380" s="0"/>
      <c r="PH380" s="0"/>
      <c r="PI380" s="0"/>
      <c r="PJ380" s="0"/>
      <c r="PK380" s="0"/>
      <c r="PL380" s="0"/>
      <c r="PM380" s="0"/>
      <c r="PN380" s="0"/>
      <c r="PO380" s="0"/>
      <c r="PP380" s="0"/>
      <c r="PQ380" s="0"/>
      <c r="PR380" s="0"/>
      <c r="PS380" s="0"/>
      <c r="PT380" s="0"/>
      <c r="PU380" s="0"/>
      <c r="PV380" s="0"/>
      <c r="PW380" s="0"/>
      <c r="PX380" s="0"/>
      <c r="PY380" s="0"/>
      <c r="PZ380" s="0"/>
      <c r="QA380" s="0"/>
      <c r="QB380" s="0"/>
      <c r="QC380" s="0"/>
      <c r="QD380" s="0"/>
      <c r="QE380" s="0"/>
      <c r="QF380" s="0"/>
      <c r="QG380" s="0"/>
      <c r="QH380" s="0"/>
      <c r="QI380" s="0"/>
      <c r="QJ380" s="0"/>
      <c r="QK380" s="0"/>
      <c r="QL380" s="0"/>
      <c r="QM380" s="0"/>
      <c r="QN380" s="0"/>
      <c r="QO380" s="0"/>
      <c r="QP380" s="0"/>
      <c r="QQ380" s="0"/>
      <c r="QR380" s="0"/>
      <c r="QS380" s="0"/>
      <c r="QT380" s="0"/>
      <c r="QU380" s="0"/>
      <c r="QV380" s="0"/>
      <c r="QW380" s="0"/>
      <c r="QX380" s="0"/>
      <c r="QY380" s="0"/>
      <c r="QZ380" s="0"/>
      <c r="RA380" s="0"/>
      <c r="RB380" s="0"/>
      <c r="RC380" s="0"/>
      <c r="RD380" s="0"/>
      <c r="RE380" s="0"/>
      <c r="RF380" s="0"/>
      <c r="RG380" s="0"/>
      <c r="RH380" s="0"/>
      <c r="RI380" s="0"/>
      <c r="RJ380" s="0"/>
      <c r="RK380" s="0"/>
      <c r="RL380" s="0"/>
      <c r="RM380" s="0"/>
      <c r="RN380" s="0"/>
      <c r="RO380" s="0"/>
      <c r="RP380" s="0"/>
      <c r="RQ380" s="0"/>
      <c r="RR380" s="0"/>
      <c r="RS380" s="0"/>
      <c r="RT380" s="0"/>
      <c r="RU380" s="0"/>
      <c r="RV380" s="0"/>
      <c r="RW380" s="0"/>
      <c r="RX380" s="0"/>
      <c r="RY380" s="0"/>
      <c r="RZ380" s="0"/>
      <c r="SA380" s="0"/>
      <c r="SB380" s="0"/>
      <c r="SC380" s="0"/>
      <c r="SD380" s="0"/>
      <c r="SE380" s="0"/>
      <c r="SF380" s="0"/>
      <c r="SG380" s="0"/>
      <c r="SH380" s="0"/>
      <c r="SI380" s="0"/>
      <c r="SJ380" s="0"/>
      <c r="SK380" s="0"/>
      <c r="SL380" s="0"/>
      <c r="SM380" s="0"/>
      <c r="SN380" s="0"/>
      <c r="SO380" s="0"/>
      <c r="SP380" s="0"/>
      <c r="SQ380" s="0"/>
      <c r="SR380" s="0"/>
      <c r="SS380" s="0"/>
      <c r="ST380" s="0"/>
      <c r="SU380" s="0"/>
      <c r="SV380" s="0"/>
      <c r="SW380" s="0"/>
      <c r="SX380" s="0"/>
      <c r="SY380" s="0"/>
      <c r="SZ380" s="0"/>
      <c r="TA380" s="0"/>
      <c r="TB380" s="0"/>
      <c r="TC380" s="0"/>
      <c r="TD380" s="0"/>
      <c r="TE380" s="0"/>
      <c r="TF380" s="0"/>
      <c r="TG380" s="0"/>
      <c r="TH380" s="0"/>
      <c r="TI380" s="0"/>
      <c r="TJ380" s="0"/>
      <c r="TK380" s="0"/>
      <c r="TL380" s="0"/>
      <c r="TM380" s="0"/>
      <c r="TN380" s="0"/>
      <c r="TO380" s="0"/>
      <c r="TP380" s="0"/>
      <c r="TQ380" s="0"/>
      <c r="TR380" s="0"/>
      <c r="TS380" s="0"/>
      <c r="TT380" s="0"/>
      <c r="TU380" s="0"/>
      <c r="TV380" s="0"/>
      <c r="TW380" s="0"/>
      <c r="TX380" s="0"/>
      <c r="TY380" s="0"/>
      <c r="TZ380" s="0"/>
      <c r="UA380" s="0"/>
      <c r="UB380" s="0"/>
      <c r="UC380" s="0"/>
      <c r="UD380" s="0"/>
      <c r="UE380" s="0"/>
      <c r="UF380" s="0"/>
      <c r="UG380" s="0"/>
      <c r="UH380" s="0"/>
      <c r="UI380" s="0"/>
      <c r="UJ380" s="0"/>
      <c r="UK380" s="0"/>
      <c r="UL380" s="0"/>
      <c r="UM380" s="0"/>
      <c r="UN380" s="0"/>
      <c r="UO380" s="0"/>
      <c r="UP380" s="0"/>
      <c r="UQ380" s="0"/>
      <c r="UR380" s="0"/>
      <c r="US380" s="0"/>
      <c r="UT380" s="0"/>
      <c r="UU380" s="0"/>
      <c r="UV380" s="0"/>
      <c r="UW380" s="0"/>
      <c r="UX380" s="0"/>
      <c r="UY380" s="0"/>
      <c r="UZ380" s="0"/>
      <c r="VA380" s="0"/>
      <c r="VB380" s="0"/>
      <c r="VC380" s="0"/>
      <c r="VD380" s="0"/>
      <c r="VE380" s="0"/>
      <c r="VF380" s="0"/>
      <c r="VG380" s="0"/>
      <c r="VH380" s="0"/>
      <c r="VI380" s="0"/>
      <c r="VJ380" s="0"/>
      <c r="VK380" s="0"/>
      <c r="VL380" s="0"/>
      <c r="VM380" s="0"/>
      <c r="VN380" s="0"/>
      <c r="VO380" s="0"/>
      <c r="VP380" s="0"/>
      <c r="VQ380" s="0"/>
      <c r="VR380" s="0"/>
      <c r="VS380" s="0"/>
      <c r="VT380" s="0"/>
      <c r="VU380" s="0"/>
      <c r="VV380" s="0"/>
      <c r="VW380" s="0"/>
      <c r="VX380" s="0"/>
      <c r="VY380" s="0"/>
      <c r="VZ380" s="0"/>
      <c r="WA380" s="0"/>
      <c r="WB380" s="0"/>
      <c r="WC380" s="0"/>
      <c r="WD380" s="0"/>
      <c r="WE380" s="0"/>
      <c r="WF380" s="0"/>
      <c r="WG380" s="0"/>
      <c r="WH380" s="0"/>
      <c r="WI380" s="0"/>
      <c r="WJ380" s="0"/>
      <c r="WK380" s="0"/>
      <c r="WL380" s="0"/>
      <c r="WM380" s="0"/>
      <c r="WN380" s="0"/>
      <c r="WO380" s="0"/>
      <c r="WP380" s="0"/>
      <c r="WQ380" s="0"/>
      <c r="WR380" s="0"/>
      <c r="WS380" s="0"/>
      <c r="WT380" s="0"/>
      <c r="WU380" s="0"/>
      <c r="WV380" s="0"/>
      <c r="WW380" s="0"/>
      <c r="WX380" s="0"/>
      <c r="WY380" s="0"/>
      <c r="WZ380" s="0"/>
      <c r="XA380" s="0"/>
      <c r="XB380" s="0"/>
      <c r="XC380" s="0"/>
      <c r="XD380" s="0"/>
      <c r="XE380" s="0"/>
      <c r="XF380" s="0"/>
      <c r="XG380" s="0"/>
      <c r="XH380" s="0"/>
      <c r="XI380" s="0"/>
      <c r="XJ380" s="0"/>
      <c r="XK380" s="0"/>
      <c r="XL380" s="0"/>
      <c r="XM380" s="0"/>
      <c r="XN380" s="0"/>
      <c r="XO380" s="0"/>
      <c r="XP380" s="0"/>
      <c r="XQ380" s="0"/>
      <c r="XR380" s="0"/>
      <c r="XS380" s="0"/>
      <c r="XT380" s="0"/>
      <c r="XU380" s="0"/>
      <c r="XV380" s="0"/>
      <c r="XW380" s="0"/>
      <c r="XX380" s="0"/>
      <c r="XY380" s="0"/>
      <c r="XZ380" s="0"/>
      <c r="YA380" s="0"/>
      <c r="YB380" s="0"/>
      <c r="YC380" s="0"/>
      <c r="YD380" s="0"/>
      <c r="YE380" s="0"/>
      <c r="YF380" s="0"/>
      <c r="YG380" s="0"/>
      <c r="YH380" s="0"/>
      <c r="YI380" s="0"/>
      <c r="YJ380" s="0"/>
      <c r="YK380" s="0"/>
      <c r="YL380" s="0"/>
      <c r="YM380" s="0"/>
      <c r="YN380" s="0"/>
      <c r="YO380" s="0"/>
      <c r="YP380" s="0"/>
      <c r="YQ380" s="0"/>
      <c r="YR380" s="0"/>
      <c r="YS380" s="0"/>
      <c r="YT380" s="0"/>
      <c r="YU380" s="0"/>
      <c r="YV380" s="0"/>
      <c r="YW380" s="0"/>
      <c r="YX380" s="0"/>
      <c r="YY380" s="0"/>
      <c r="YZ380" s="0"/>
      <c r="ZA380" s="0"/>
      <c r="ZB380" s="0"/>
      <c r="ZC380" s="0"/>
      <c r="ZD380" s="0"/>
      <c r="ZE380" s="0"/>
      <c r="ZF380" s="0"/>
      <c r="ZG380" s="0"/>
      <c r="ZH380" s="0"/>
      <c r="ZI380" s="0"/>
      <c r="ZJ380" s="0"/>
      <c r="ZK380" s="0"/>
      <c r="ZL380" s="0"/>
      <c r="ZM380" s="0"/>
      <c r="ZN380" s="0"/>
      <c r="ZO380" s="0"/>
      <c r="ZP380" s="0"/>
      <c r="ZQ380" s="0"/>
      <c r="ZR380" s="0"/>
      <c r="ZS380" s="0"/>
      <c r="ZT380" s="0"/>
      <c r="ZU380" s="0"/>
      <c r="ZV380" s="0"/>
      <c r="ZW380" s="0"/>
      <c r="ZX380" s="0"/>
      <c r="ZY380" s="0"/>
      <c r="ZZ380" s="0"/>
      <c r="AAA380" s="0"/>
      <c r="AAB380" s="0"/>
      <c r="AAC380" s="0"/>
      <c r="AAD380" s="0"/>
      <c r="AAE380" s="0"/>
      <c r="AAF380" s="0"/>
      <c r="AAG380" s="0"/>
      <c r="AAH380" s="0"/>
      <c r="AAI380" s="0"/>
      <c r="AAJ380" s="0"/>
      <c r="AAK380" s="0"/>
      <c r="AAL380" s="0"/>
      <c r="AAM380" s="0"/>
      <c r="AAN380" s="0"/>
      <c r="AAO380" s="0"/>
      <c r="AAP380" s="0"/>
      <c r="AAQ380" s="0"/>
      <c r="AAR380" s="0"/>
      <c r="AAS380" s="0"/>
      <c r="AAT380" s="0"/>
      <c r="AAU380" s="0"/>
      <c r="AAV380" s="0"/>
      <c r="AAW380" s="0"/>
      <c r="AAX380" s="0"/>
      <c r="AAY380" s="0"/>
      <c r="AAZ380" s="0"/>
      <c r="ABA380" s="0"/>
      <c r="ABB380" s="0"/>
      <c r="ABC380" s="0"/>
      <c r="ABD380" s="0"/>
      <c r="ABE380" s="0"/>
      <c r="ABF380" s="0"/>
      <c r="ABG380" s="0"/>
      <c r="ABH380" s="0"/>
      <c r="ABI380" s="0"/>
      <c r="ABJ380" s="0"/>
      <c r="ABK380" s="0"/>
      <c r="ABL380" s="0"/>
      <c r="ABM380" s="0"/>
      <c r="ABN380" s="0"/>
      <c r="ABO380" s="0"/>
      <c r="ABP380" s="0"/>
      <c r="ABQ380" s="0"/>
      <c r="ABR380" s="0"/>
      <c r="ABS380" s="0"/>
      <c r="ABT380" s="0"/>
      <c r="ABU380" s="0"/>
      <c r="ABV380" s="0"/>
      <c r="ABW380" s="0"/>
      <c r="ABX380" s="0"/>
      <c r="ABY380" s="0"/>
      <c r="ABZ380" s="0"/>
      <c r="ACA380" s="0"/>
      <c r="ACB380" s="0"/>
      <c r="ACC380" s="0"/>
      <c r="ACD380" s="0"/>
      <c r="ACE380" s="0"/>
      <c r="ACF380" s="0"/>
      <c r="ACG380" s="0"/>
      <c r="ACH380" s="0"/>
      <c r="ACI380" s="0"/>
      <c r="ACJ380" s="0"/>
      <c r="ACK380" s="0"/>
      <c r="ACL380" s="0"/>
      <c r="ACM380" s="0"/>
      <c r="ACN380" s="0"/>
      <c r="ACO380" s="0"/>
      <c r="ACP380" s="0"/>
      <c r="ACQ380" s="0"/>
      <c r="ACR380" s="0"/>
      <c r="ACS380" s="0"/>
      <c r="ACT380" s="0"/>
      <c r="ACU380" s="0"/>
      <c r="ACV380" s="0"/>
      <c r="ACW380" s="0"/>
      <c r="ACX380" s="0"/>
      <c r="ACY380" s="0"/>
      <c r="ACZ380" s="0"/>
      <c r="ADA380" s="0"/>
      <c r="ADB380" s="0"/>
      <c r="ADC380" s="0"/>
      <c r="ADD380" s="0"/>
      <c r="ADE380" s="0"/>
      <c r="ADF380" s="0"/>
      <c r="ADG380" s="0"/>
      <c r="ADH380" s="0"/>
      <c r="ADI380" s="0"/>
      <c r="ADJ380" s="0"/>
      <c r="ADK380" s="0"/>
      <c r="ADL380" s="0"/>
      <c r="ADM380" s="0"/>
      <c r="ADN380" s="0"/>
      <c r="ADO380" s="0"/>
      <c r="ADP380" s="0"/>
      <c r="ADQ380" s="0"/>
      <c r="ADR380" s="0"/>
      <c r="ADS380" s="0"/>
      <c r="ADT380" s="0"/>
      <c r="ADU380" s="0"/>
      <c r="ADV380" s="0"/>
      <c r="ADW380" s="0"/>
      <c r="ADX380" s="0"/>
      <c r="ADY380" s="0"/>
      <c r="ADZ380" s="0"/>
      <c r="AEA380" s="0"/>
      <c r="AEB380" s="0"/>
      <c r="AEC380" s="0"/>
      <c r="AED380" s="0"/>
      <c r="AEE380" s="0"/>
      <c r="AEF380" s="0"/>
      <c r="AEG380" s="0"/>
      <c r="AEH380" s="0"/>
      <c r="AEI380" s="0"/>
      <c r="AEJ380" s="0"/>
      <c r="AEK380" s="0"/>
      <c r="AEL380" s="0"/>
      <c r="AEM380" s="0"/>
      <c r="AEN380" s="0"/>
      <c r="AEO380" s="0"/>
      <c r="AEP380" s="0"/>
      <c r="AEQ380" s="0"/>
      <c r="AER380" s="0"/>
      <c r="AES380" s="0"/>
      <c r="AET380" s="0"/>
      <c r="AEU380" s="0"/>
      <c r="AEV380" s="0"/>
      <c r="AEW380" s="0"/>
      <c r="AEX380" s="0"/>
      <c r="AEY380" s="0"/>
      <c r="AEZ380" s="0"/>
      <c r="AFA380" s="0"/>
      <c r="AFB380" s="0"/>
      <c r="AFC380" s="0"/>
      <c r="AFD380" s="0"/>
      <c r="AFE380" s="0"/>
      <c r="AFF380" s="0"/>
      <c r="AFG380" s="0"/>
      <c r="AFH380" s="0"/>
      <c r="AFI380" s="0"/>
      <c r="AFJ380" s="0"/>
      <c r="AFK380" s="0"/>
      <c r="AFL380" s="0"/>
      <c r="AFM380" s="0"/>
      <c r="AFN380" s="0"/>
      <c r="AFO380" s="0"/>
      <c r="AFP380" s="0"/>
      <c r="AFQ380" s="0"/>
      <c r="AFR380" s="0"/>
      <c r="AFS380" s="0"/>
      <c r="AFT380" s="0"/>
      <c r="AFU380" s="0"/>
      <c r="AFV380" s="0"/>
      <c r="AFW380" s="0"/>
      <c r="AFX380" s="0"/>
      <c r="AFY380" s="0"/>
      <c r="AFZ380" s="0"/>
      <c r="AGA380" s="0"/>
      <c r="AGB380" s="0"/>
      <c r="AGC380" s="0"/>
      <c r="AGD380" s="0"/>
      <c r="AGE380" s="0"/>
      <c r="AGF380" s="0"/>
      <c r="AGG380" s="0"/>
      <c r="AGH380" s="0"/>
      <c r="AGI380" s="0"/>
      <c r="AGJ380" s="0"/>
      <c r="AGK380" s="0"/>
      <c r="AGL380" s="0"/>
      <c r="AGM380" s="0"/>
      <c r="AGN380" s="0"/>
      <c r="AGO380" s="0"/>
      <c r="AGP380" s="0"/>
      <c r="AGQ380" s="0"/>
      <c r="AGR380" s="0"/>
      <c r="AGS380" s="0"/>
      <c r="AGT380" s="0"/>
      <c r="AGU380" s="0"/>
      <c r="AGV380" s="0"/>
      <c r="AGW380" s="0"/>
      <c r="AGX380" s="0"/>
      <c r="AGY380" s="0"/>
      <c r="AGZ380" s="0"/>
      <c r="AHA380" s="0"/>
      <c r="AHB380" s="0"/>
      <c r="AHC380" s="0"/>
      <c r="AHD380" s="0"/>
      <c r="AHE380" s="0"/>
      <c r="AHF380" s="0"/>
      <c r="AHG380" s="0"/>
      <c r="AHH380" s="0"/>
      <c r="AHI380" s="0"/>
      <c r="AHJ380" s="0"/>
      <c r="AHK380" s="0"/>
      <c r="AHL380" s="0"/>
      <c r="AHM380" s="0"/>
      <c r="AHN380" s="0"/>
      <c r="AHO380" s="0"/>
      <c r="AHP380" s="0"/>
      <c r="AHQ380" s="0"/>
      <c r="AHR380" s="0"/>
      <c r="AHS380" s="0"/>
      <c r="AHT380" s="0"/>
      <c r="AHU380" s="0"/>
      <c r="AHV380" s="0"/>
      <c r="AHW380" s="0"/>
      <c r="AHX380" s="0"/>
      <c r="AHY380" s="0"/>
      <c r="AHZ380" s="0"/>
      <c r="AIA380" s="0"/>
      <c r="AIB380" s="0"/>
      <c r="AIC380" s="0"/>
      <c r="AID380" s="0"/>
      <c r="AIE380" s="0"/>
      <c r="AIF380" s="0"/>
      <c r="AIG380" s="0"/>
      <c r="AIH380" s="0"/>
      <c r="AII380" s="0"/>
      <c r="AIJ380" s="0"/>
      <c r="AIK380" s="0"/>
      <c r="AIL380" s="0"/>
      <c r="AIM380" s="0"/>
      <c r="AIN380" s="0"/>
      <c r="AIO380" s="0"/>
      <c r="AIP380" s="0"/>
      <c r="AIQ380" s="0"/>
      <c r="AIR380" s="0"/>
      <c r="AIS380" s="0"/>
      <c r="AIT380" s="0"/>
      <c r="AIU380" s="0"/>
      <c r="AIV380" s="0"/>
      <c r="AIW380" s="0"/>
      <c r="AIX380" s="0"/>
      <c r="AIY380" s="0"/>
      <c r="AIZ380" s="0"/>
      <c r="AJA380" s="0"/>
      <c r="AJB380" s="0"/>
      <c r="AJC380" s="0"/>
      <c r="AJD380" s="0"/>
      <c r="AJE380" s="0"/>
      <c r="AJF380" s="0"/>
      <c r="AJG380" s="0"/>
      <c r="AJH380" s="0"/>
      <c r="AJI380" s="0"/>
      <c r="AJJ380" s="0"/>
      <c r="AJK380" s="0"/>
      <c r="AJL380" s="0"/>
      <c r="AJM380" s="0"/>
      <c r="AJN380" s="0"/>
      <c r="AJO380" s="0"/>
      <c r="AJP380" s="0"/>
      <c r="AJQ380" s="0"/>
      <c r="AJR380" s="0"/>
      <c r="AJS380" s="0"/>
      <c r="AJT380" s="0"/>
      <c r="AJU380" s="0"/>
      <c r="AJV380" s="0"/>
      <c r="AJW380" s="0"/>
      <c r="AJX380" s="0"/>
      <c r="AJY380" s="0"/>
      <c r="AJZ380" s="0"/>
      <c r="AKA380" s="0"/>
      <c r="AKB380" s="0"/>
      <c r="AKC380" s="0"/>
      <c r="AKD380" s="0"/>
      <c r="AKE380" s="0"/>
      <c r="AKF380" s="0"/>
      <c r="AKG380" s="0"/>
      <c r="AKH380" s="0"/>
      <c r="AKI380" s="0"/>
      <c r="AKJ380" s="0"/>
      <c r="AKK380" s="0"/>
      <c r="AKL380" s="0"/>
      <c r="AKM380" s="0"/>
      <c r="AKN380" s="0"/>
      <c r="AKO380" s="0"/>
      <c r="AKP380" s="0"/>
      <c r="AKQ380" s="0"/>
      <c r="AKR380" s="0"/>
      <c r="AKS380" s="0"/>
      <c r="AKT380" s="0"/>
      <c r="AKU380" s="0"/>
      <c r="AKV380" s="0"/>
      <c r="AKW380" s="0"/>
      <c r="AKX380" s="0"/>
      <c r="AKY380" s="0"/>
      <c r="AKZ380" s="0"/>
      <c r="ALA380" s="0"/>
      <c r="ALB380" s="0"/>
      <c r="ALC380" s="0"/>
      <c r="ALD380" s="0"/>
      <c r="ALE380" s="0"/>
      <c r="ALF380" s="0"/>
      <c r="ALG380" s="0"/>
      <c r="ALH380" s="0"/>
      <c r="ALI380" s="0"/>
      <c r="ALJ380" s="0"/>
      <c r="ALK380" s="0"/>
      <c r="ALL380" s="0"/>
      <c r="ALM380" s="0"/>
      <c r="ALN380" s="0"/>
      <c r="ALO380" s="0"/>
      <c r="ALP380" s="0"/>
      <c r="ALQ380" s="0"/>
      <c r="ALR380" s="0"/>
      <c r="ALS380" s="0"/>
      <c r="ALT380" s="0"/>
      <c r="ALU380" s="0"/>
      <c r="ALV380" s="0"/>
      <c r="ALW380" s="0"/>
      <c r="ALX380" s="0"/>
      <c r="ALY380" s="0"/>
      <c r="ALZ380" s="0"/>
      <c r="AMA380" s="0"/>
      <c r="AMB380" s="0"/>
      <c r="AMC380" s="0"/>
      <c r="AMD380" s="0"/>
      <c r="AME380" s="0"/>
      <c r="AMF380" s="0"/>
      <c r="AMG380" s="0"/>
      <c r="AMH380" s="0"/>
      <c r="AMI380" s="0"/>
      <c r="AMJ380" s="0"/>
    </row>
    <row r="381" customFormat="false" ht="39" hidden="false" customHeight="false" outlineLevel="0" collapsed="false">
      <c r="A381" s="109" t="s">
        <v>1459</v>
      </c>
      <c r="B381" s="110" t="n">
        <v>1</v>
      </c>
      <c r="C381" s="110" t="n">
        <v>1</v>
      </c>
      <c r="D381" s="110" t="n">
        <v>1</v>
      </c>
      <c r="E381" s="110" t="n">
        <v>1</v>
      </c>
      <c r="F381" s="110" t="n">
        <v>1</v>
      </c>
      <c r="G381" s="110" t="n">
        <v>1</v>
      </c>
      <c r="H381" s="110" t="n">
        <v>1</v>
      </c>
      <c r="I381" s="110" t="n">
        <v>1</v>
      </c>
      <c r="J381" s="110" t="n">
        <v>1</v>
      </c>
      <c r="K381" s="110" t="n">
        <v>1</v>
      </c>
      <c r="L381" s="110" t="n">
        <v>0</v>
      </c>
      <c r="M381" s="110" t="n">
        <v>1</v>
      </c>
      <c r="N381" s="110" t="n">
        <v>1</v>
      </c>
      <c r="O381" s="110" t="n">
        <v>1</v>
      </c>
      <c r="P381" s="111" t="n">
        <v>1</v>
      </c>
      <c r="Q381" s="0"/>
      <c r="R381" s="0"/>
      <c r="S381" s="0"/>
      <c r="T381" s="0"/>
      <c r="U381" s="0"/>
      <c r="V381" s="0"/>
      <c r="W381" s="0"/>
      <c r="X381" s="0"/>
      <c r="Y381" s="0"/>
      <c r="Z381" s="0"/>
      <c r="AA381" s="0"/>
      <c r="AB381" s="0"/>
      <c r="AC381" s="0"/>
      <c r="AD381" s="0"/>
      <c r="AE381" s="0"/>
      <c r="AF381" s="0"/>
      <c r="AG381" s="0"/>
      <c r="AH381" s="0"/>
      <c r="AI381" s="0"/>
      <c r="AJ381" s="0"/>
      <c r="AK381" s="0"/>
      <c r="AL381" s="0"/>
      <c r="AM381" s="0"/>
      <c r="AN381" s="0"/>
      <c r="AO381" s="0"/>
      <c r="AP381" s="0"/>
      <c r="AQ381" s="0"/>
      <c r="AR381" s="0"/>
      <c r="AS381" s="0"/>
      <c r="AT381" s="0"/>
      <c r="AU381" s="0"/>
      <c r="AV381" s="0"/>
      <c r="AW381" s="0"/>
      <c r="AX381" s="0"/>
      <c r="AY381" s="0"/>
      <c r="AZ381" s="0"/>
      <c r="BA381" s="0"/>
      <c r="BB381" s="0"/>
      <c r="BC381" s="0"/>
      <c r="BD381" s="0"/>
      <c r="BE381" s="0"/>
      <c r="BF381" s="0"/>
      <c r="BG381" s="0"/>
      <c r="BH381" s="0"/>
      <c r="BI381" s="0"/>
      <c r="BJ381" s="0"/>
      <c r="BK381" s="0"/>
      <c r="BL381" s="0"/>
      <c r="BM381" s="0"/>
      <c r="BN381" s="0"/>
      <c r="BO381" s="0"/>
      <c r="BP381" s="0"/>
      <c r="BQ381" s="0"/>
      <c r="BR381" s="0"/>
      <c r="BS381" s="0"/>
      <c r="BT381" s="0"/>
      <c r="BU381" s="0"/>
      <c r="BV381" s="0"/>
      <c r="BW381" s="0"/>
      <c r="BX381" s="0"/>
      <c r="BY381" s="0"/>
      <c r="BZ381" s="0"/>
      <c r="CA381" s="0"/>
      <c r="CB381" s="0"/>
      <c r="CC381" s="0"/>
      <c r="CD381" s="0"/>
      <c r="CE381" s="0"/>
      <c r="CF381" s="0"/>
      <c r="CG381" s="0"/>
      <c r="CH381" s="0"/>
      <c r="CI381" s="0"/>
      <c r="CJ381" s="0"/>
      <c r="CK381" s="0"/>
      <c r="CL381" s="0"/>
      <c r="CM381" s="0"/>
      <c r="CN381" s="0"/>
      <c r="CO381" s="0"/>
      <c r="CP381" s="0"/>
      <c r="CQ381" s="0"/>
      <c r="CR381" s="0"/>
      <c r="CS381" s="0"/>
      <c r="CT381" s="0"/>
      <c r="CU381" s="0"/>
      <c r="CV381" s="0"/>
      <c r="CW381" s="0"/>
      <c r="CX381" s="0"/>
      <c r="CY381" s="0"/>
      <c r="CZ381" s="0"/>
      <c r="DA381" s="0"/>
      <c r="DB381" s="0"/>
      <c r="DC381" s="0"/>
      <c r="DD381" s="0"/>
      <c r="DE381" s="0"/>
      <c r="DF381" s="0"/>
      <c r="DG381" s="0"/>
      <c r="DH381" s="0"/>
      <c r="DI381" s="0"/>
      <c r="DJ381" s="0"/>
      <c r="DK381" s="0"/>
      <c r="DL381" s="0"/>
      <c r="DM381" s="0"/>
      <c r="DN381" s="0"/>
      <c r="DO381" s="0"/>
      <c r="DP381" s="0"/>
      <c r="DQ381" s="0"/>
      <c r="DR381" s="0"/>
      <c r="DS381" s="0"/>
      <c r="DT381" s="0"/>
      <c r="DU381" s="0"/>
      <c r="DV381" s="0"/>
      <c r="DW381" s="0"/>
      <c r="DX381" s="0"/>
      <c r="DY381" s="0"/>
      <c r="DZ381" s="0"/>
      <c r="EA381" s="0"/>
      <c r="EB381" s="0"/>
      <c r="EC381" s="0"/>
      <c r="ED381" s="0"/>
      <c r="EE381" s="0"/>
      <c r="EF381" s="0"/>
      <c r="EG381" s="0"/>
      <c r="EH381" s="0"/>
      <c r="EI381" s="0"/>
      <c r="EJ381" s="0"/>
      <c r="EK381" s="0"/>
      <c r="EL381" s="0"/>
      <c r="EM381" s="0"/>
      <c r="EN381" s="0"/>
      <c r="EO381" s="0"/>
      <c r="EP381" s="0"/>
      <c r="EQ381" s="0"/>
      <c r="ER381" s="0"/>
      <c r="ES381" s="0"/>
      <c r="ET381" s="0"/>
      <c r="EU381" s="0"/>
      <c r="EV381" s="0"/>
      <c r="EW381" s="0"/>
      <c r="EX381" s="0"/>
      <c r="EY381" s="0"/>
      <c r="EZ381" s="0"/>
      <c r="FA381" s="0"/>
      <c r="FB381" s="0"/>
      <c r="FC381" s="0"/>
      <c r="FD381" s="0"/>
      <c r="FE381" s="0"/>
      <c r="FF381" s="0"/>
      <c r="FG381" s="0"/>
      <c r="FH381" s="0"/>
      <c r="FI381" s="0"/>
      <c r="FJ381" s="0"/>
      <c r="FK381" s="0"/>
      <c r="FL381" s="0"/>
      <c r="FM381" s="0"/>
      <c r="FN381" s="0"/>
      <c r="FO381" s="0"/>
      <c r="FP381" s="0"/>
      <c r="FQ381" s="0"/>
      <c r="FR381" s="0"/>
      <c r="FS381" s="0"/>
      <c r="FT381" s="0"/>
      <c r="FU381" s="0"/>
      <c r="FV381" s="0"/>
      <c r="FW381" s="0"/>
      <c r="FX381" s="0"/>
      <c r="FY381" s="0"/>
      <c r="FZ381" s="0"/>
      <c r="GA381" s="0"/>
      <c r="GB381" s="0"/>
      <c r="GC381" s="0"/>
      <c r="GD381" s="0"/>
      <c r="GE381" s="0"/>
      <c r="GF381" s="0"/>
      <c r="GG381" s="0"/>
      <c r="GH381" s="0"/>
      <c r="GI381" s="0"/>
      <c r="GJ381" s="0"/>
      <c r="GK381" s="0"/>
      <c r="GL381" s="0"/>
      <c r="GM381" s="0"/>
      <c r="GN381" s="0"/>
      <c r="GO381" s="0"/>
      <c r="GP381" s="0"/>
      <c r="GQ381" s="0"/>
      <c r="GR381" s="0"/>
      <c r="GS381" s="0"/>
      <c r="GT381" s="0"/>
      <c r="GU381" s="0"/>
      <c r="GV381" s="0"/>
      <c r="GW381" s="0"/>
      <c r="GX381" s="0"/>
      <c r="GY381" s="0"/>
      <c r="GZ381" s="0"/>
      <c r="HA381" s="0"/>
      <c r="HB381" s="0"/>
      <c r="HC381" s="0"/>
      <c r="HD381" s="0"/>
      <c r="HE381" s="0"/>
      <c r="HF381" s="0"/>
      <c r="HG381" s="0"/>
      <c r="HH381" s="0"/>
      <c r="HI381" s="0"/>
      <c r="HJ381" s="0"/>
      <c r="HK381" s="0"/>
      <c r="HL381" s="0"/>
      <c r="HM381" s="0"/>
      <c r="HN381" s="0"/>
      <c r="HO381" s="0"/>
      <c r="HP381" s="0"/>
      <c r="HQ381" s="0"/>
      <c r="HR381" s="0"/>
      <c r="HS381" s="0"/>
      <c r="HT381" s="0"/>
      <c r="HU381" s="0"/>
      <c r="HV381" s="0"/>
      <c r="HW381" s="0"/>
      <c r="HX381" s="0"/>
      <c r="HY381" s="0"/>
      <c r="HZ381" s="0"/>
      <c r="IA381" s="0"/>
      <c r="IB381" s="0"/>
      <c r="IC381" s="0"/>
      <c r="ID381" s="0"/>
      <c r="IE381" s="0"/>
      <c r="IF381" s="0"/>
      <c r="IG381" s="0"/>
      <c r="IH381" s="0"/>
      <c r="II381" s="0"/>
      <c r="IJ381" s="0"/>
      <c r="IK381" s="0"/>
      <c r="IL381" s="0"/>
      <c r="IM381" s="0"/>
      <c r="IN381" s="0"/>
      <c r="IO381" s="0"/>
      <c r="IP381" s="0"/>
      <c r="IQ381" s="0"/>
      <c r="IR381" s="0"/>
      <c r="IS381" s="0"/>
      <c r="IT381" s="0"/>
      <c r="IU381" s="0"/>
      <c r="IV381" s="0"/>
      <c r="IW381" s="0"/>
      <c r="IX381" s="0"/>
      <c r="IY381" s="0"/>
      <c r="IZ381" s="0"/>
      <c r="JA381" s="0"/>
      <c r="JB381" s="0"/>
      <c r="JC381" s="0"/>
      <c r="JD381" s="0"/>
      <c r="JE381" s="0"/>
      <c r="JF381" s="0"/>
      <c r="JG381" s="0"/>
      <c r="JH381" s="0"/>
      <c r="JI381" s="0"/>
      <c r="JJ381" s="0"/>
      <c r="JK381" s="0"/>
      <c r="JL381" s="0"/>
      <c r="JM381" s="0"/>
      <c r="JN381" s="0"/>
      <c r="JO381" s="0"/>
      <c r="JP381" s="0"/>
      <c r="JQ381" s="0"/>
      <c r="JR381" s="0"/>
      <c r="JS381" s="0"/>
      <c r="JT381" s="0"/>
      <c r="JU381" s="0"/>
      <c r="JV381" s="0"/>
      <c r="JW381" s="0"/>
      <c r="JX381" s="0"/>
      <c r="JY381" s="0"/>
      <c r="JZ381" s="0"/>
      <c r="KA381" s="0"/>
      <c r="KB381" s="0"/>
      <c r="KC381" s="0"/>
      <c r="KD381" s="0"/>
      <c r="KE381" s="0"/>
      <c r="KF381" s="0"/>
      <c r="KG381" s="0"/>
      <c r="KH381" s="0"/>
      <c r="KI381" s="0"/>
      <c r="KJ381" s="0"/>
      <c r="KK381" s="0"/>
      <c r="KL381" s="0"/>
      <c r="KM381" s="0"/>
      <c r="KN381" s="0"/>
      <c r="KO381" s="0"/>
      <c r="KP381" s="0"/>
      <c r="KQ381" s="0"/>
      <c r="KR381" s="0"/>
      <c r="KS381" s="0"/>
      <c r="KT381" s="0"/>
      <c r="KU381" s="0"/>
      <c r="KV381" s="0"/>
      <c r="KW381" s="0"/>
      <c r="KX381" s="0"/>
      <c r="KY381" s="0"/>
      <c r="KZ381" s="0"/>
      <c r="LA381" s="0"/>
      <c r="LB381" s="0"/>
      <c r="LC381" s="0"/>
      <c r="LD381" s="0"/>
      <c r="LE381" s="0"/>
      <c r="LF381" s="0"/>
      <c r="LG381" s="0"/>
      <c r="LH381" s="0"/>
      <c r="LI381" s="0"/>
      <c r="LJ381" s="0"/>
      <c r="LK381" s="0"/>
      <c r="LL381" s="0"/>
      <c r="LM381" s="0"/>
      <c r="LN381" s="0"/>
      <c r="LO381" s="0"/>
      <c r="LP381" s="0"/>
      <c r="LQ381" s="0"/>
      <c r="LR381" s="0"/>
      <c r="LS381" s="0"/>
      <c r="LT381" s="0"/>
      <c r="LU381" s="0"/>
      <c r="LV381" s="0"/>
      <c r="LW381" s="0"/>
      <c r="LX381" s="0"/>
      <c r="LY381" s="0"/>
      <c r="LZ381" s="0"/>
      <c r="MA381" s="0"/>
      <c r="MB381" s="0"/>
      <c r="MC381" s="0"/>
      <c r="MD381" s="0"/>
      <c r="ME381" s="0"/>
      <c r="MF381" s="0"/>
      <c r="MG381" s="0"/>
      <c r="MH381" s="0"/>
      <c r="MI381" s="0"/>
      <c r="MJ381" s="0"/>
      <c r="MK381" s="0"/>
      <c r="ML381" s="0"/>
      <c r="MM381" s="0"/>
      <c r="MN381" s="0"/>
      <c r="MO381" s="0"/>
      <c r="MP381" s="0"/>
      <c r="MQ381" s="0"/>
      <c r="MR381" s="0"/>
      <c r="MS381" s="0"/>
      <c r="MT381" s="0"/>
      <c r="MU381" s="0"/>
      <c r="MV381" s="0"/>
      <c r="MW381" s="0"/>
      <c r="MX381" s="0"/>
      <c r="MY381" s="0"/>
      <c r="MZ381" s="0"/>
      <c r="NA381" s="0"/>
      <c r="NB381" s="0"/>
      <c r="NC381" s="0"/>
      <c r="ND381" s="0"/>
      <c r="NE381" s="0"/>
      <c r="NF381" s="0"/>
      <c r="NG381" s="0"/>
      <c r="NH381" s="0"/>
      <c r="NI381" s="0"/>
      <c r="NJ381" s="0"/>
      <c r="NK381" s="0"/>
      <c r="NL381" s="0"/>
      <c r="NM381" s="0"/>
      <c r="NN381" s="0"/>
      <c r="NO381" s="0"/>
      <c r="NP381" s="0"/>
      <c r="NQ381" s="0"/>
      <c r="NR381" s="0"/>
      <c r="NS381" s="0"/>
      <c r="NT381" s="0"/>
      <c r="NU381" s="0"/>
      <c r="NV381" s="0"/>
      <c r="NW381" s="0"/>
      <c r="NX381" s="0"/>
      <c r="NY381" s="0"/>
      <c r="NZ381" s="0"/>
      <c r="OA381" s="0"/>
      <c r="OB381" s="0"/>
      <c r="OC381" s="0"/>
      <c r="OD381" s="0"/>
      <c r="OE381" s="0"/>
      <c r="OF381" s="0"/>
      <c r="OG381" s="0"/>
      <c r="OH381" s="0"/>
      <c r="OI381" s="0"/>
      <c r="OJ381" s="0"/>
      <c r="OK381" s="0"/>
      <c r="OL381" s="0"/>
      <c r="OM381" s="0"/>
      <c r="ON381" s="0"/>
      <c r="OO381" s="0"/>
      <c r="OP381" s="0"/>
      <c r="OQ381" s="0"/>
      <c r="OR381" s="0"/>
      <c r="OS381" s="0"/>
      <c r="OT381" s="0"/>
      <c r="OU381" s="0"/>
      <c r="OV381" s="0"/>
      <c r="OW381" s="0"/>
      <c r="OX381" s="0"/>
      <c r="OY381" s="0"/>
      <c r="OZ381" s="0"/>
      <c r="PA381" s="0"/>
      <c r="PB381" s="0"/>
      <c r="PC381" s="0"/>
      <c r="PD381" s="0"/>
      <c r="PE381" s="0"/>
      <c r="PF381" s="0"/>
      <c r="PG381" s="0"/>
      <c r="PH381" s="0"/>
      <c r="PI381" s="0"/>
      <c r="PJ381" s="0"/>
      <c r="PK381" s="0"/>
      <c r="PL381" s="0"/>
      <c r="PM381" s="0"/>
      <c r="PN381" s="0"/>
      <c r="PO381" s="0"/>
      <c r="PP381" s="0"/>
      <c r="PQ381" s="0"/>
      <c r="PR381" s="0"/>
      <c r="PS381" s="0"/>
      <c r="PT381" s="0"/>
      <c r="PU381" s="0"/>
      <c r="PV381" s="0"/>
      <c r="PW381" s="0"/>
      <c r="PX381" s="0"/>
      <c r="PY381" s="0"/>
      <c r="PZ381" s="0"/>
      <c r="QA381" s="0"/>
      <c r="QB381" s="0"/>
      <c r="QC381" s="0"/>
      <c r="QD381" s="0"/>
      <c r="QE381" s="0"/>
      <c r="QF381" s="0"/>
      <c r="QG381" s="0"/>
      <c r="QH381" s="0"/>
      <c r="QI381" s="0"/>
      <c r="QJ381" s="0"/>
      <c r="QK381" s="0"/>
      <c r="QL381" s="0"/>
      <c r="QM381" s="0"/>
      <c r="QN381" s="0"/>
      <c r="QO381" s="0"/>
      <c r="QP381" s="0"/>
      <c r="QQ381" s="0"/>
      <c r="QR381" s="0"/>
      <c r="QS381" s="0"/>
      <c r="QT381" s="0"/>
      <c r="QU381" s="0"/>
      <c r="QV381" s="0"/>
      <c r="QW381" s="0"/>
      <c r="QX381" s="0"/>
      <c r="QY381" s="0"/>
      <c r="QZ381" s="0"/>
      <c r="RA381" s="0"/>
      <c r="RB381" s="0"/>
      <c r="RC381" s="0"/>
      <c r="RD381" s="0"/>
      <c r="RE381" s="0"/>
      <c r="RF381" s="0"/>
      <c r="RG381" s="0"/>
      <c r="RH381" s="0"/>
      <c r="RI381" s="0"/>
      <c r="RJ381" s="0"/>
      <c r="RK381" s="0"/>
      <c r="RL381" s="0"/>
      <c r="RM381" s="0"/>
      <c r="RN381" s="0"/>
      <c r="RO381" s="0"/>
      <c r="RP381" s="0"/>
      <c r="RQ381" s="0"/>
      <c r="RR381" s="0"/>
      <c r="RS381" s="0"/>
      <c r="RT381" s="0"/>
      <c r="RU381" s="0"/>
      <c r="RV381" s="0"/>
      <c r="RW381" s="0"/>
      <c r="RX381" s="0"/>
      <c r="RY381" s="0"/>
      <c r="RZ381" s="0"/>
      <c r="SA381" s="0"/>
      <c r="SB381" s="0"/>
      <c r="SC381" s="0"/>
      <c r="SD381" s="0"/>
      <c r="SE381" s="0"/>
      <c r="SF381" s="0"/>
      <c r="SG381" s="0"/>
      <c r="SH381" s="0"/>
      <c r="SI381" s="0"/>
      <c r="SJ381" s="0"/>
      <c r="SK381" s="0"/>
      <c r="SL381" s="0"/>
      <c r="SM381" s="0"/>
      <c r="SN381" s="0"/>
      <c r="SO381" s="0"/>
      <c r="SP381" s="0"/>
      <c r="SQ381" s="0"/>
      <c r="SR381" s="0"/>
      <c r="SS381" s="0"/>
      <c r="ST381" s="0"/>
      <c r="SU381" s="0"/>
      <c r="SV381" s="0"/>
      <c r="SW381" s="0"/>
      <c r="SX381" s="0"/>
      <c r="SY381" s="0"/>
      <c r="SZ381" s="0"/>
      <c r="TA381" s="0"/>
      <c r="TB381" s="0"/>
      <c r="TC381" s="0"/>
      <c r="TD381" s="0"/>
      <c r="TE381" s="0"/>
      <c r="TF381" s="0"/>
      <c r="TG381" s="0"/>
      <c r="TH381" s="0"/>
      <c r="TI381" s="0"/>
      <c r="TJ381" s="0"/>
      <c r="TK381" s="0"/>
      <c r="TL381" s="0"/>
      <c r="TM381" s="0"/>
      <c r="TN381" s="0"/>
      <c r="TO381" s="0"/>
      <c r="TP381" s="0"/>
      <c r="TQ381" s="0"/>
      <c r="TR381" s="0"/>
      <c r="TS381" s="0"/>
      <c r="TT381" s="0"/>
      <c r="TU381" s="0"/>
      <c r="TV381" s="0"/>
      <c r="TW381" s="0"/>
      <c r="TX381" s="0"/>
      <c r="TY381" s="0"/>
      <c r="TZ381" s="0"/>
      <c r="UA381" s="0"/>
      <c r="UB381" s="0"/>
      <c r="UC381" s="0"/>
      <c r="UD381" s="0"/>
      <c r="UE381" s="0"/>
      <c r="UF381" s="0"/>
      <c r="UG381" s="0"/>
      <c r="UH381" s="0"/>
      <c r="UI381" s="0"/>
      <c r="UJ381" s="0"/>
      <c r="UK381" s="0"/>
      <c r="UL381" s="0"/>
      <c r="UM381" s="0"/>
      <c r="UN381" s="0"/>
      <c r="UO381" s="0"/>
      <c r="UP381" s="0"/>
      <c r="UQ381" s="0"/>
      <c r="UR381" s="0"/>
      <c r="US381" s="0"/>
      <c r="UT381" s="0"/>
      <c r="UU381" s="0"/>
      <c r="UV381" s="0"/>
      <c r="UW381" s="0"/>
      <c r="UX381" s="0"/>
      <c r="UY381" s="0"/>
      <c r="UZ381" s="0"/>
      <c r="VA381" s="0"/>
      <c r="VB381" s="0"/>
      <c r="VC381" s="0"/>
      <c r="VD381" s="0"/>
      <c r="VE381" s="0"/>
      <c r="VF381" s="0"/>
      <c r="VG381" s="0"/>
      <c r="VH381" s="0"/>
      <c r="VI381" s="0"/>
      <c r="VJ381" s="0"/>
      <c r="VK381" s="0"/>
      <c r="VL381" s="0"/>
      <c r="VM381" s="0"/>
      <c r="VN381" s="0"/>
      <c r="VO381" s="0"/>
      <c r="VP381" s="0"/>
      <c r="VQ381" s="0"/>
      <c r="VR381" s="0"/>
      <c r="VS381" s="0"/>
      <c r="VT381" s="0"/>
      <c r="VU381" s="0"/>
      <c r="VV381" s="0"/>
      <c r="VW381" s="0"/>
      <c r="VX381" s="0"/>
      <c r="VY381" s="0"/>
      <c r="VZ381" s="0"/>
      <c r="WA381" s="0"/>
      <c r="WB381" s="0"/>
      <c r="WC381" s="0"/>
      <c r="WD381" s="0"/>
      <c r="WE381" s="0"/>
      <c r="WF381" s="0"/>
      <c r="WG381" s="0"/>
      <c r="WH381" s="0"/>
      <c r="WI381" s="0"/>
      <c r="WJ381" s="0"/>
      <c r="WK381" s="0"/>
      <c r="WL381" s="0"/>
      <c r="WM381" s="0"/>
      <c r="WN381" s="0"/>
      <c r="WO381" s="0"/>
      <c r="WP381" s="0"/>
      <c r="WQ381" s="0"/>
      <c r="WR381" s="0"/>
      <c r="WS381" s="0"/>
      <c r="WT381" s="0"/>
      <c r="WU381" s="0"/>
      <c r="WV381" s="0"/>
      <c r="WW381" s="0"/>
      <c r="WX381" s="0"/>
      <c r="WY381" s="0"/>
      <c r="WZ381" s="0"/>
      <c r="XA381" s="0"/>
      <c r="XB381" s="0"/>
      <c r="XC381" s="0"/>
      <c r="XD381" s="0"/>
      <c r="XE381" s="0"/>
      <c r="XF381" s="0"/>
      <c r="XG381" s="0"/>
      <c r="XH381" s="0"/>
      <c r="XI381" s="0"/>
      <c r="XJ381" s="0"/>
      <c r="XK381" s="0"/>
      <c r="XL381" s="0"/>
      <c r="XM381" s="0"/>
      <c r="XN381" s="0"/>
      <c r="XO381" s="0"/>
      <c r="XP381" s="0"/>
      <c r="XQ381" s="0"/>
      <c r="XR381" s="0"/>
      <c r="XS381" s="0"/>
      <c r="XT381" s="0"/>
      <c r="XU381" s="0"/>
      <c r="XV381" s="0"/>
      <c r="XW381" s="0"/>
      <c r="XX381" s="0"/>
      <c r="XY381" s="0"/>
      <c r="XZ381" s="0"/>
      <c r="YA381" s="0"/>
      <c r="YB381" s="0"/>
      <c r="YC381" s="0"/>
      <c r="YD381" s="0"/>
      <c r="YE381" s="0"/>
      <c r="YF381" s="0"/>
      <c r="YG381" s="0"/>
      <c r="YH381" s="0"/>
      <c r="YI381" s="0"/>
      <c r="YJ381" s="0"/>
      <c r="YK381" s="0"/>
      <c r="YL381" s="0"/>
      <c r="YM381" s="0"/>
      <c r="YN381" s="0"/>
      <c r="YO381" s="0"/>
      <c r="YP381" s="0"/>
      <c r="YQ381" s="0"/>
      <c r="YR381" s="0"/>
      <c r="YS381" s="0"/>
      <c r="YT381" s="0"/>
      <c r="YU381" s="0"/>
      <c r="YV381" s="0"/>
      <c r="YW381" s="0"/>
      <c r="YX381" s="0"/>
      <c r="YY381" s="0"/>
      <c r="YZ381" s="0"/>
      <c r="ZA381" s="0"/>
      <c r="ZB381" s="0"/>
      <c r="ZC381" s="0"/>
      <c r="ZD381" s="0"/>
      <c r="ZE381" s="0"/>
      <c r="ZF381" s="0"/>
      <c r="ZG381" s="0"/>
      <c r="ZH381" s="0"/>
      <c r="ZI381" s="0"/>
      <c r="ZJ381" s="0"/>
      <c r="ZK381" s="0"/>
      <c r="ZL381" s="0"/>
      <c r="ZM381" s="0"/>
      <c r="ZN381" s="0"/>
      <c r="ZO381" s="0"/>
      <c r="ZP381" s="0"/>
      <c r="ZQ381" s="0"/>
      <c r="ZR381" s="0"/>
      <c r="ZS381" s="0"/>
      <c r="ZT381" s="0"/>
      <c r="ZU381" s="0"/>
      <c r="ZV381" s="0"/>
      <c r="ZW381" s="0"/>
      <c r="ZX381" s="0"/>
      <c r="ZY381" s="0"/>
      <c r="ZZ381" s="0"/>
      <c r="AAA381" s="0"/>
      <c r="AAB381" s="0"/>
      <c r="AAC381" s="0"/>
      <c r="AAD381" s="0"/>
      <c r="AAE381" s="0"/>
      <c r="AAF381" s="0"/>
      <c r="AAG381" s="0"/>
      <c r="AAH381" s="0"/>
      <c r="AAI381" s="0"/>
      <c r="AAJ381" s="0"/>
      <c r="AAK381" s="0"/>
      <c r="AAL381" s="0"/>
      <c r="AAM381" s="0"/>
      <c r="AAN381" s="0"/>
      <c r="AAO381" s="0"/>
      <c r="AAP381" s="0"/>
      <c r="AAQ381" s="0"/>
      <c r="AAR381" s="0"/>
      <c r="AAS381" s="0"/>
      <c r="AAT381" s="0"/>
      <c r="AAU381" s="0"/>
      <c r="AAV381" s="0"/>
      <c r="AAW381" s="0"/>
      <c r="AAX381" s="0"/>
      <c r="AAY381" s="0"/>
      <c r="AAZ381" s="0"/>
      <c r="ABA381" s="0"/>
      <c r="ABB381" s="0"/>
      <c r="ABC381" s="0"/>
      <c r="ABD381" s="0"/>
      <c r="ABE381" s="0"/>
      <c r="ABF381" s="0"/>
      <c r="ABG381" s="0"/>
      <c r="ABH381" s="0"/>
      <c r="ABI381" s="0"/>
      <c r="ABJ381" s="0"/>
      <c r="ABK381" s="0"/>
      <c r="ABL381" s="0"/>
      <c r="ABM381" s="0"/>
      <c r="ABN381" s="0"/>
      <c r="ABO381" s="0"/>
      <c r="ABP381" s="0"/>
      <c r="ABQ381" s="0"/>
      <c r="ABR381" s="0"/>
      <c r="ABS381" s="0"/>
      <c r="ABT381" s="0"/>
      <c r="ABU381" s="0"/>
      <c r="ABV381" s="0"/>
      <c r="ABW381" s="0"/>
      <c r="ABX381" s="0"/>
      <c r="ABY381" s="0"/>
      <c r="ABZ381" s="0"/>
      <c r="ACA381" s="0"/>
      <c r="ACB381" s="0"/>
      <c r="ACC381" s="0"/>
      <c r="ACD381" s="0"/>
      <c r="ACE381" s="0"/>
      <c r="ACF381" s="0"/>
      <c r="ACG381" s="0"/>
      <c r="ACH381" s="0"/>
      <c r="ACI381" s="0"/>
      <c r="ACJ381" s="0"/>
      <c r="ACK381" s="0"/>
      <c r="ACL381" s="0"/>
      <c r="ACM381" s="0"/>
      <c r="ACN381" s="0"/>
      <c r="ACO381" s="0"/>
      <c r="ACP381" s="0"/>
      <c r="ACQ381" s="0"/>
      <c r="ACR381" s="0"/>
      <c r="ACS381" s="0"/>
      <c r="ACT381" s="0"/>
      <c r="ACU381" s="0"/>
      <c r="ACV381" s="0"/>
      <c r="ACW381" s="0"/>
      <c r="ACX381" s="0"/>
      <c r="ACY381" s="0"/>
      <c r="ACZ381" s="0"/>
      <c r="ADA381" s="0"/>
      <c r="ADB381" s="0"/>
      <c r="ADC381" s="0"/>
      <c r="ADD381" s="0"/>
      <c r="ADE381" s="0"/>
      <c r="ADF381" s="0"/>
      <c r="ADG381" s="0"/>
      <c r="ADH381" s="0"/>
      <c r="ADI381" s="0"/>
      <c r="ADJ381" s="0"/>
      <c r="ADK381" s="0"/>
      <c r="ADL381" s="0"/>
      <c r="ADM381" s="0"/>
      <c r="ADN381" s="0"/>
      <c r="ADO381" s="0"/>
      <c r="ADP381" s="0"/>
      <c r="ADQ381" s="0"/>
      <c r="ADR381" s="0"/>
      <c r="ADS381" s="0"/>
      <c r="ADT381" s="0"/>
      <c r="ADU381" s="0"/>
      <c r="ADV381" s="0"/>
      <c r="ADW381" s="0"/>
      <c r="ADX381" s="0"/>
      <c r="ADY381" s="0"/>
      <c r="ADZ381" s="0"/>
      <c r="AEA381" s="0"/>
      <c r="AEB381" s="0"/>
      <c r="AEC381" s="0"/>
      <c r="AED381" s="0"/>
      <c r="AEE381" s="0"/>
      <c r="AEF381" s="0"/>
      <c r="AEG381" s="0"/>
      <c r="AEH381" s="0"/>
      <c r="AEI381" s="0"/>
      <c r="AEJ381" s="0"/>
      <c r="AEK381" s="0"/>
      <c r="AEL381" s="0"/>
      <c r="AEM381" s="0"/>
      <c r="AEN381" s="0"/>
      <c r="AEO381" s="0"/>
      <c r="AEP381" s="0"/>
      <c r="AEQ381" s="0"/>
      <c r="AER381" s="0"/>
      <c r="AES381" s="0"/>
      <c r="AET381" s="0"/>
      <c r="AEU381" s="0"/>
      <c r="AEV381" s="0"/>
      <c r="AEW381" s="0"/>
      <c r="AEX381" s="0"/>
      <c r="AEY381" s="0"/>
      <c r="AEZ381" s="0"/>
      <c r="AFA381" s="0"/>
      <c r="AFB381" s="0"/>
      <c r="AFC381" s="0"/>
      <c r="AFD381" s="0"/>
      <c r="AFE381" s="0"/>
      <c r="AFF381" s="0"/>
      <c r="AFG381" s="0"/>
      <c r="AFH381" s="0"/>
      <c r="AFI381" s="0"/>
      <c r="AFJ381" s="0"/>
      <c r="AFK381" s="0"/>
      <c r="AFL381" s="0"/>
      <c r="AFM381" s="0"/>
      <c r="AFN381" s="0"/>
      <c r="AFO381" s="0"/>
      <c r="AFP381" s="0"/>
      <c r="AFQ381" s="0"/>
      <c r="AFR381" s="0"/>
      <c r="AFS381" s="0"/>
      <c r="AFT381" s="0"/>
      <c r="AFU381" s="0"/>
      <c r="AFV381" s="0"/>
      <c r="AFW381" s="0"/>
      <c r="AFX381" s="0"/>
      <c r="AFY381" s="0"/>
      <c r="AFZ381" s="0"/>
      <c r="AGA381" s="0"/>
      <c r="AGB381" s="0"/>
      <c r="AGC381" s="0"/>
      <c r="AGD381" s="0"/>
      <c r="AGE381" s="0"/>
      <c r="AGF381" s="0"/>
      <c r="AGG381" s="0"/>
      <c r="AGH381" s="0"/>
      <c r="AGI381" s="0"/>
      <c r="AGJ381" s="0"/>
      <c r="AGK381" s="0"/>
      <c r="AGL381" s="0"/>
      <c r="AGM381" s="0"/>
      <c r="AGN381" s="0"/>
      <c r="AGO381" s="0"/>
      <c r="AGP381" s="0"/>
      <c r="AGQ381" s="0"/>
      <c r="AGR381" s="0"/>
      <c r="AGS381" s="0"/>
      <c r="AGT381" s="0"/>
      <c r="AGU381" s="0"/>
      <c r="AGV381" s="0"/>
      <c r="AGW381" s="0"/>
      <c r="AGX381" s="0"/>
      <c r="AGY381" s="0"/>
      <c r="AGZ381" s="0"/>
      <c r="AHA381" s="0"/>
      <c r="AHB381" s="0"/>
      <c r="AHC381" s="0"/>
      <c r="AHD381" s="0"/>
      <c r="AHE381" s="0"/>
      <c r="AHF381" s="0"/>
      <c r="AHG381" s="0"/>
      <c r="AHH381" s="0"/>
      <c r="AHI381" s="0"/>
      <c r="AHJ381" s="0"/>
      <c r="AHK381" s="0"/>
      <c r="AHL381" s="0"/>
      <c r="AHM381" s="0"/>
      <c r="AHN381" s="0"/>
      <c r="AHO381" s="0"/>
      <c r="AHP381" s="0"/>
      <c r="AHQ381" s="0"/>
      <c r="AHR381" s="0"/>
      <c r="AHS381" s="0"/>
      <c r="AHT381" s="0"/>
      <c r="AHU381" s="0"/>
      <c r="AHV381" s="0"/>
      <c r="AHW381" s="0"/>
      <c r="AHX381" s="0"/>
      <c r="AHY381" s="0"/>
      <c r="AHZ381" s="0"/>
      <c r="AIA381" s="0"/>
      <c r="AIB381" s="0"/>
      <c r="AIC381" s="0"/>
      <c r="AID381" s="0"/>
      <c r="AIE381" s="0"/>
      <c r="AIF381" s="0"/>
      <c r="AIG381" s="0"/>
      <c r="AIH381" s="0"/>
      <c r="AII381" s="0"/>
      <c r="AIJ381" s="0"/>
      <c r="AIK381" s="0"/>
      <c r="AIL381" s="0"/>
      <c r="AIM381" s="0"/>
      <c r="AIN381" s="0"/>
      <c r="AIO381" s="0"/>
      <c r="AIP381" s="0"/>
      <c r="AIQ381" s="0"/>
      <c r="AIR381" s="0"/>
      <c r="AIS381" s="0"/>
      <c r="AIT381" s="0"/>
      <c r="AIU381" s="0"/>
      <c r="AIV381" s="0"/>
      <c r="AIW381" s="0"/>
      <c r="AIX381" s="0"/>
      <c r="AIY381" s="0"/>
      <c r="AIZ381" s="0"/>
      <c r="AJA381" s="0"/>
      <c r="AJB381" s="0"/>
      <c r="AJC381" s="0"/>
      <c r="AJD381" s="0"/>
      <c r="AJE381" s="0"/>
      <c r="AJF381" s="0"/>
      <c r="AJG381" s="0"/>
      <c r="AJH381" s="0"/>
      <c r="AJI381" s="0"/>
      <c r="AJJ381" s="0"/>
      <c r="AJK381" s="0"/>
      <c r="AJL381" s="0"/>
      <c r="AJM381" s="0"/>
      <c r="AJN381" s="0"/>
      <c r="AJO381" s="0"/>
      <c r="AJP381" s="0"/>
      <c r="AJQ381" s="0"/>
      <c r="AJR381" s="0"/>
      <c r="AJS381" s="0"/>
      <c r="AJT381" s="0"/>
      <c r="AJU381" s="0"/>
      <c r="AJV381" s="0"/>
      <c r="AJW381" s="0"/>
      <c r="AJX381" s="0"/>
      <c r="AJY381" s="0"/>
      <c r="AJZ381" s="0"/>
      <c r="AKA381" s="0"/>
      <c r="AKB381" s="0"/>
      <c r="AKC381" s="0"/>
      <c r="AKD381" s="0"/>
      <c r="AKE381" s="0"/>
      <c r="AKF381" s="0"/>
      <c r="AKG381" s="0"/>
      <c r="AKH381" s="0"/>
      <c r="AKI381" s="0"/>
      <c r="AKJ381" s="0"/>
      <c r="AKK381" s="0"/>
      <c r="AKL381" s="0"/>
      <c r="AKM381" s="0"/>
      <c r="AKN381" s="0"/>
      <c r="AKO381" s="0"/>
      <c r="AKP381" s="0"/>
      <c r="AKQ381" s="0"/>
      <c r="AKR381" s="0"/>
      <c r="AKS381" s="0"/>
      <c r="AKT381" s="0"/>
      <c r="AKU381" s="0"/>
      <c r="AKV381" s="0"/>
      <c r="AKW381" s="0"/>
      <c r="AKX381" s="0"/>
      <c r="AKY381" s="0"/>
      <c r="AKZ381" s="0"/>
      <c r="ALA381" s="0"/>
      <c r="ALB381" s="0"/>
      <c r="ALC381" s="0"/>
      <c r="ALD381" s="0"/>
      <c r="ALE381" s="0"/>
      <c r="ALF381" s="0"/>
      <c r="ALG381" s="0"/>
      <c r="ALH381" s="0"/>
      <c r="ALI381" s="0"/>
      <c r="ALJ381" s="0"/>
      <c r="ALK381" s="0"/>
      <c r="ALL381" s="0"/>
      <c r="ALM381" s="0"/>
      <c r="ALN381" s="0"/>
      <c r="ALO381" s="0"/>
      <c r="ALP381" s="0"/>
      <c r="ALQ381" s="0"/>
      <c r="ALR381" s="0"/>
      <c r="ALS381" s="0"/>
      <c r="ALT381" s="0"/>
      <c r="ALU381" s="0"/>
      <c r="ALV381" s="0"/>
      <c r="ALW381" s="0"/>
      <c r="ALX381" s="0"/>
      <c r="ALY381" s="0"/>
      <c r="ALZ381" s="0"/>
      <c r="AMA381" s="0"/>
      <c r="AMB381" s="0"/>
      <c r="AMC381" s="0"/>
      <c r="AMD381" s="0"/>
      <c r="AME381" s="0"/>
      <c r="AMF381" s="0"/>
      <c r="AMG381" s="0"/>
      <c r="AMH381" s="0"/>
      <c r="AMI381" s="0"/>
      <c r="AMJ381" s="0"/>
    </row>
    <row r="382" customFormat="false" ht="26.25" hidden="false" customHeight="false" outlineLevel="0" collapsed="false">
      <c r="A382" s="109" t="s">
        <v>1460</v>
      </c>
      <c r="B382" s="110" t="n">
        <v>1</v>
      </c>
      <c r="C382" s="110" t="n">
        <v>1</v>
      </c>
      <c r="D382" s="110" t="n">
        <v>1</v>
      </c>
      <c r="E382" s="110" t="n">
        <v>1</v>
      </c>
      <c r="F382" s="110" t="n">
        <v>1</v>
      </c>
      <c r="G382" s="110" t="n">
        <v>1</v>
      </c>
      <c r="H382" s="110" t="n">
        <v>1</v>
      </c>
      <c r="I382" s="110" t="n">
        <v>1</v>
      </c>
      <c r="J382" s="110" t="n">
        <v>1</v>
      </c>
      <c r="K382" s="110" t="n">
        <v>1</v>
      </c>
      <c r="L382" s="110" t="n">
        <v>1</v>
      </c>
      <c r="M382" s="110" t="n">
        <v>1</v>
      </c>
      <c r="N382" s="110" t="n">
        <v>1</v>
      </c>
      <c r="O382" s="110" t="n">
        <v>997</v>
      </c>
      <c r="P382" s="111" t="n">
        <v>1</v>
      </c>
      <c r="Q382" s="0"/>
      <c r="R382" s="0"/>
      <c r="S382" s="0"/>
      <c r="T382" s="0"/>
      <c r="U382" s="0"/>
      <c r="V382" s="0"/>
      <c r="W382" s="0"/>
      <c r="X382" s="0"/>
      <c r="Y382" s="0"/>
      <c r="Z382" s="0"/>
      <c r="AA382" s="0"/>
      <c r="AB382" s="0"/>
      <c r="AC382" s="0"/>
      <c r="AD382" s="0"/>
      <c r="AE382" s="0"/>
      <c r="AF382" s="0"/>
      <c r="AG382" s="0"/>
      <c r="AH382" s="0"/>
      <c r="AI382" s="0"/>
      <c r="AJ382" s="0"/>
      <c r="AK382" s="0"/>
      <c r="AL382" s="0"/>
      <c r="AM382" s="0"/>
      <c r="AN382" s="0"/>
      <c r="AO382" s="0"/>
      <c r="AP382" s="0"/>
      <c r="AQ382" s="0"/>
      <c r="AR382" s="0"/>
      <c r="AS382" s="0"/>
      <c r="AT382" s="0"/>
      <c r="AU382" s="0"/>
      <c r="AV382" s="0"/>
      <c r="AW382" s="0"/>
      <c r="AX382" s="0"/>
      <c r="AY382" s="0"/>
      <c r="AZ382" s="0"/>
      <c r="BA382" s="0"/>
      <c r="BB382" s="0"/>
      <c r="BC382" s="0"/>
      <c r="BD382" s="0"/>
      <c r="BE382" s="0"/>
      <c r="BF382" s="0"/>
      <c r="BG382" s="0"/>
      <c r="BH382" s="0"/>
      <c r="BI382" s="0"/>
      <c r="BJ382" s="0"/>
      <c r="BK382" s="0"/>
      <c r="BL382" s="0"/>
      <c r="BM382" s="0"/>
      <c r="BN382" s="0"/>
      <c r="BO382" s="0"/>
      <c r="BP382" s="0"/>
      <c r="BQ382" s="0"/>
      <c r="BR382" s="0"/>
      <c r="BS382" s="0"/>
      <c r="BT382" s="0"/>
      <c r="BU382" s="0"/>
      <c r="BV382" s="0"/>
      <c r="BW382" s="0"/>
      <c r="BX382" s="0"/>
      <c r="BY382" s="0"/>
      <c r="BZ382" s="0"/>
      <c r="CA382" s="0"/>
      <c r="CB382" s="0"/>
      <c r="CC382" s="0"/>
      <c r="CD382" s="0"/>
      <c r="CE382" s="0"/>
      <c r="CF382" s="0"/>
      <c r="CG382" s="0"/>
      <c r="CH382" s="0"/>
      <c r="CI382" s="0"/>
      <c r="CJ382" s="0"/>
      <c r="CK382" s="0"/>
      <c r="CL382" s="0"/>
      <c r="CM382" s="0"/>
      <c r="CN382" s="0"/>
      <c r="CO382" s="0"/>
      <c r="CP382" s="0"/>
      <c r="CQ382" s="0"/>
      <c r="CR382" s="0"/>
      <c r="CS382" s="0"/>
      <c r="CT382" s="0"/>
      <c r="CU382" s="0"/>
      <c r="CV382" s="0"/>
      <c r="CW382" s="0"/>
      <c r="CX382" s="0"/>
      <c r="CY382" s="0"/>
      <c r="CZ382" s="0"/>
      <c r="DA382" s="0"/>
      <c r="DB382" s="0"/>
      <c r="DC382" s="0"/>
      <c r="DD382" s="0"/>
      <c r="DE382" s="0"/>
      <c r="DF382" s="0"/>
      <c r="DG382" s="0"/>
      <c r="DH382" s="0"/>
      <c r="DI382" s="0"/>
      <c r="DJ382" s="0"/>
      <c r="DK382" s="0"/>
      <c r="DL382" s="0"/>
      <c r="DM382" s="0"/>
      <c r="DN382" s="0"/>
      <c r="DO382" s="0"/>
      <c r="DP382" s="0"/>
      <c r="DQ382" s="0"/>
      <c r="DR382" s="0"/>
      <c r="DS382" s="0"/>
      <c r="DT382" s="0"/>
      <c r="DU382" s="0"/>
      <c r="DV382" s="0"/>
      <c r="DW382" s="0"/>
      <c r="DX382" s="0"/>
      <c r="DY382" s="0"/>
      <c r="DZ382" s="0"/>
      <c r="EA382" s="0"/>
      <c r="EB382" s="0"/>
      <c r="EC382" s="0"/>
      <c r="ED382" s="0"/>
      <c r="EE382" s="0"/>
      <c r="EF382" s="0"/>
      <c r="EG382" s="0"/>
      <c r="EH382" s="0"/>
      <c r="EI382" s="0"/>
      <c r="EJ382" s="0"/>
      <c r="EK382" s="0"/>
      <c r="EL382" s="0"/>
      <c r="EM382" s="0"/>
      <c r="EN382" s="0"/>
      <c r="EO382" s="0"/>
      <c r="EP382" s="0"/>
      <c r="EQ382" s="0"/>
      <c r="ER382" s="0"/>
      <c r="ES382" s="0"/>
      <c r="ET382" s="0"/>
      <c r="EU382" s="0"/>
      <c r="EV382" s="0"/>
      <c r="EW382" s="0"/>
      <c r="EX382" s="0"/>
      <c r="EY382" s="0"/>
      <c r="EZ382" s="0"/>
      <c r="FA382" s="0"/>
      <c r="FB382" s="0"/>
      <c r="FC382" s="0"/>
      <c r="FD382" s="0"/>
      <c r="FE382" s="0"/>
      <c r="FF382" s="0"/>
      <c r="FG382" s="0"/>
      <c r="FH382" s="0"/>
      <c r="FI382" s="0"/>
      <c r="FJ382" s="0"/>
      <c r="FK382" s="0"/>
      <c r="FL382" s="0"/>
      <c r="FM382" s="0"/>
      <c r="FN382" s="0"/>
      <c r="FO382" s="0"/>
      <c r="FP382" s="0"/>
      <c r="FQ382" s="0"/>
      <c r="FR382" s="0"/>
      <c r="FS382" s="0"/>
      <c r="FT382" s="0"/>
      <c r="FU382" s="0"/>
      <c r="FV382" s="0"/>
      <c r="FW382" s="0"/>
      <c r="FX382" s="0"/>
      <c r="FY382" s="0"/>
      <c r="FZ382" s="0"/>
      <c r="GA382" s="0"/>
      <c r="GB382" s="0"/>
      <c r="GC382" s="0"/>
      <c r="GD382" s="0"/>
      <c r="GE382" s="0"/>
      <c r="GF382" s="0"/>
      <c r="GG382" s="0"/>
      <c r="GH382" s="0"/>
      <c r="GI382" s="0"/>
      <c r="GJ382" s="0"/>
      <c r="GK382" s="0"/>
      <c r="GL382" s="0"/>
      <c r="GM382" s="0"/>
      <c r="GN382" s="0"/>
      <c r="GO382" s="0"/>
      <c r="GP382" s="0"/>
      <c r="GQ382" s="0"/>
      <c r="GR382" s="0"/>
      <c r="GS382" s="0"/>
      <c r="GT382" s="0"/>
      <c r="GU382" s="0"/>
      <c r="GV382" s="0"/>
      <c r="GW382" s="0"/>
      <c r="GX382" s="0"/>
      <c r="GY382" s="0"/>
      <c r="GZ382" s="0"/>
      <c r="HA382" s="0"/>
      <c r="HB382" s="0"/>
      <c r="HC382" s="0"/>
      <c r="HD382" s="0"/>
      <c r="HE382" s="0"/>
      <c r="HF382" s="0"/>
      <c r="HG382" s="0"/>
      <c r="HH382" s="0"/>
      <c r="HI382" s="0"/>
      <c r="HJ382" s="0"/>
      <c r="HK382" s="0"/>
      <c r="HL382" s="0"/>
      <c r="HM382" s="0"/>
      <c r="HN382" s="0"/>
      <c r="HO382" s="0"/>
      <c r="HP382" s="0"/>
      <c r="HQ382" s="0"/>
      <c r="HR382" s="0"/>
      <c r="HS382" s="0"/>
      <c r="HT382" s="0"/>
      <c r="HU382" s="0"/>
      <c r="HV382" s="0"/>
      <c r="HW382" s="0"/>
      <c r="HX382" s="0"/>
      <c r="HY382" s="0"/>
      <c r="HZ382" s="0"/>
      <c r="IA382" s="0"/>
      <c r="IB382" s="0"/>
      <c r="IC382" s="0"/>
      <c r="ID382" s="0"/>
      <c r="IE382" s="0"/>
      <c r="IF382" s="0"/>
      <c r="IG382" s="0"/>
      <c r="IH382" s="0"/>
      <c r="II382" s="0"/>
      <c r="IJ382" s="0"/>
      <c r="IK382" s="0"/>
      <c r="IL382" s="0"/>
      <c r="IM382" s="0"/>
      <c r="IN382" s="0"/>
      <c r="IO382" s="0"/>
      <c r="IP382" s="0"/>
      <c r="IQ382" s="0"/>
      <c r="IR382" s="0"/>
      <c r="IS382" s="0"/>
      <c r="IT382" s="0"/>
      <c r="IU382" s="0"/>
      <c r="IV382" s="0"/>
      <c r="IW382" s="0"/>
      <c r="IX382" s="0"/>
      <c r="IY382" s="0"/>
      <c r="IZ382" s="0"/>
      <c r="JA382" s="0"/>
      <c r="JB382" s="0"/>
      <c r="JC382" s="0"/>
      <c r="JD382" s="0"/>
      <c r="JE382" s="0"/>
      <c r="JF382" s="0"/>
      <c r="JG382" s="0"/>
      <c r="JH382" s="0"/>
      <c r="JI382" s="0"/>
      <c r="JJ382" s="0"/>
      <c r="JK382" s="0"/>
      <c r="JL382" s="0"/>
      <c r="JM382" s="0"/>
      <c r="JN382" s="0"/>
      <c r="JO382" s="0"/>
      <c r="JP382" s="0"/>
      <c r="JQ382" s="0"/>
      <c r="JR382" s="0"/>
      <c r="JS382" s="0"/>
      <c r="JT382" s="0"/>
      <c r="JU382" s="0"/>
      <c r="JV382" s="0"/>
      <c r="JW382" s="0"/>
      <c r="JX382" s="0"/>
      <c r="JY382" s="0"/>
      <c r="JZ382" s="0"/>
      <c r="KA382" s="0"/>
      <c r="KB382" s="0"/>
      <c r="KC382" s="0"/>
      <c r="KD382" s="0"/>
      <c r="KE382" s="0"/>
      <c r="KF382" s="0"/>
      <c r="KG382" s="0"/>
      <c r="KH382" s="0"/>
      <c r="KI382" s="0"/>
      <c r="KJ382" s="0"/>
      <c r="KK382" s="0"/>
      <c r="KL382" s="0"/>
      <c r="KM382" s="0"/>
      <c r="KN382" s="0"/>
      <c r="KO382" s="0"/>
      <c r="KP382" s="0"/>
      <c r="KQ382" s="0"/>
      <c r="KR382" s="0"/>
      <c r="KS382" s="0"/>
      <c r="KT382" s="0"/>
      <c r="KU382" s="0"/>
      <c r="KV382" s="0"/>
      <c r="KW382" s="0"/>
      <c r="KX382" s="0"/>
      <c r="KY382" s="0"/>
      <c r="KZ382" s="0"/>
      <c r="LA382" s="0"/>
      <c r="LB382" s="0"/>
      <c r="LC382" s="0"/>
      <c r="LD382" s="0"/>
      <c r="LE382" s="0"/>
      <c r="LF382" s="0"/>
      <c r="LG382" s="0"/>
      <c r="LH382" s="0"/>
      <c r="LI382" s="0"/>
      <c r="LJ382" s="0"/>
      <c r="LK382" s="0"/>
      <c r="LL382" s="0"/>
      <c r="LM382" s="0"/>
      <c r="LN382" s="0"/>
      <c r="LO382" s="0"/>
      <c r="LP382" s="0"/>
      <c r="LQ382" s="0"/>
      <c r="LR382" s="0"/>
      <c r="LS382" s="0"/>
      <c r="LT382" s="0"/>
      <c r="LU382" s="0"/>
      <c r="LV382" s="0"/>
      <c r="LW382" s="0"/>
      <c r="LX382" s="0"/>
      <c r="LY382" s="0"/>
      <c r="LZ382" s="0"/>
      <c r="MA382" s="0"/>
      <c r="MB382" s="0"/>
      <c r="MC382" s="0"/>
      <c r="MD382" s="0"/>
      <c r="ME382" s="0"/>
      <c r="MF382" s="0"/>
      <c r="MG382" s="0"/>
      <c r="MH382" s="0"/>
      <c r="MI382" s="0"/>
      <c r="MJ382" s="0"/>
      <c r="MK382" s="0"/>
      <c r="ML382" s="0"/>
      <c r="MM382" s="0"/>
      <c r="MN382" s="0"/>
      <c r="MO382" s="0"/>
      <c r="MP382" s="0"/>
      <c r="MQ382" s="0"/>
      <c r="MR382" s="0"/>
      <c r="MS382" s="0"/>
      <c r="MT382" s="0"/>
      <c r="MU382" s="0"/>
      <c r="MV382" s="0"/>
      <c r="MW382" s="0"/>
      <c r="MX382" s="0"/>
      <c r="MY382" s="0"/>
      <c r="MZ382" s="0"/>
      <c r="NA382" s="0"/>
      <c r="NB382" s="0"/>
      <c r="NC382" s="0"/>
      <c r="ND382" s="0"/>
      <c r="NE382" s="0"/>
      <c r="NF382" s="0"/>
      <c r="NG382" s="0"/>
      <c r="NH382" s="0"/>
      <c r="NI382" s="0"/>
      <c r="NJ382" s="0"/>
      <c r="NK382" s="0"/>
      <c r="NL382" s="0"/>
      <c r="NM382" s="0"/>
      <c r="NN382" s="0"/>
      <c r="NO382" s="0"/>
      <c r="NP382" s="0"/>
      <c r="NQ382" s="0"/>
      <c r="NR382" s="0"/>
      <c r="NS382" s="0"/>
      <c r="NT382" s="0"/>
      <c r="NU382" s="0"/>
      <c r="NV382" s="0"/>
      <c r="NW382" s="0"/>
      <c r="NX382" s="0"/>
      <c r="NY382" s="0"/>
      <c r="NZ382" s="0"/>
      <c r="OA382" s="0"/>
      <c r="OB382" s="0"/>
      <c r="OC382" s="0"/>
      <c r="OD382" s="0"/>
      <c r="OE382" s="0"/>
      <c r="OF382" s="0"/>
      <c r="OG382" s="0"/>
      <c r="OH382" s="0"/>
      <c r="OI382" s="0"/>
      <c r="OJ382" s="0"/>
      <c r="OK382" s="0"/>
      <c r="OL382" s="0"/>
      <c r="OM382" s="0"/>
      <c r="ON382" s="0"/>
      <c r="OO382" s="0"/>
      <c r="OP382" s="0"/>
      <c r="OQ382" s="0"/>
      <c r="OR382" s="0"/>
      <c r="OS382" s="0"/>
      <c r="OT382" s="0"/>
      <c r="OU382" s="0"/>
      <c r="OV382" s="0"/>
      <c r="OW382" s="0"/>
      <c r="OX382" s="0"/>
      <c r="OY382" s="0"/>
      <c r="OZ382" s="0"/>
      <c r="PA382" s="0"/>
      <c r="PB382" s="0"/>
      <c r="PC382" s="0"/>
      <c r="PD382" s="0"/>
      <c r="PE382" s="0"/>
      <c r="PF382" s="0"/>
      <c r="PG382" s="0"/>
      <c r="PH382" s="0"/>
      <c r="PI382" s="0"/>
      <c r="PJ382" s="0"/>
      <c r="PK382" s="0"/>
      <c r="PL382" s="0"/>
      <c r="PM382" s="0"/>
      <c r="PN382" s="0"/>
      <c r="PO382" s="0"/>
      <c r="PP382" s="0"/>
      <c r="PQ382" s="0"/>
      <c r="PR382" s="0"/>
      <c r="PS382" s="0"/>
      <c r="PT382" s="0"/>
      <c r="PU382" s="0"/>
      <c r="PV382" s="0"/>
      <c r="PW382" s="0"/>
      <c r="PX382" s="0"/>
      <c r="PY382" s="0"/>
      <c r="PZ382" s="0"/>
      <c r="QA382" s="0"/>
      <c r="QB382" s="0"/>
      <c r="QC382" s="0"/>
      <c r="QD382" s="0"/>
      <c r="QE382" s="0"/>
      <c r="QF382" s="0"/>
      <c r="QG382" s="0"/>
      <c r="QH382" s="0"/>
      <c r="QI382" s="0"/>
      <c r="QJ382" s="0"/>
      <c r="QK382" s="0"/>
      <c r="QL382" s="0"/>
      <c r="QM382" s="0"/>
      <c r="QN382" s="0"/>
      <c r="QO382" s="0"/>
      <c r="QP382" s="0"/>
      <c r="QQ382" s="0"/>
      <c r="QR382" s="0"/>
      <c r="QS382" s="0"/>
      <c r="QT382" s="0"/>
      <c r="QU382" s="0"/>
      <c r="QV382" s="0"/>
      <c r="QW382" s="0"/>
      <c r="QX382" s="0"/>
      <c r="QY382" s="0"/>
      <c r="QZ382" s="0"/>
      <c r="RA382" s="0"/>
      <c r="RB382" s="0"/>
      <c r="RC382" s="0"/>
      <c r="RD382" s="0"/>
      <c r="RE382" s="0"/>
      <c r="RF382" s="0"/>
      <c r="RG382" s="0"/>
      <c r="RH382" s="0"/>
      <c r="RI382" s="0"/>
      <c r="RJ382" s="0"/>
      <c r="RK382" s="0"/>
      <c r="RL382" s="0"/>
      <c r="RM382" s="0"/>
      <c r="RN382" s="0"/>
      <c r="RO382" s="0"/>
      <c r="RP382" s="0"/>
      <c r="RQ382" s="0"/>
      <c r="RR382" s="0"/>
      <c r="RS382" s="0"/>
      <c r="RT382" s="0"/>
      <c r="RU382" s="0"/>
      <c r="RV382" s="0"/>
      <c r="RW382" s="0"/>
      <c r="RX382" s="0"/>
      <c r="RY382" s="0"/>
      <c r="RZ382" s="0"/>
      <c r="SA382" s="0"/>
      <c r="SB382" s="0"/>
      <c r="SC382" s="0"/>
      <c r="SD382" s="0"/>
      <c r="SE382" s="0"/>
      <c r="SF382" s="0"/>
      <c r="SG382" s="0"/>
      <c r="SH382" s="0"/>
      <c r="SI382" s="0"/>
      <c r="SJ382" s="0"/>
      <c r="SK382" s="0"/>
      <c r="SL382" s="0"/>
      <c r="SM382" s="0"/>
      <c r="SN382" s="0"/>
      <c r="SO382" s="0"/>
      <c r="SP382" s="0"/>
      <c r="SQ382" s="0"/>
      <c r="SR382" s="0"/>
      <c r="SS382" s="0"/>
      <c r="ST382" s="0"/>
      <c r="SU382" s="0"/>
      <c r="SV382" s="0"/>
      <c r="SW382" s="0"/>
      <c r="SX382" s="0"/>
      <c r="SY382" s="0"/>
      <c r="SZ382" s="0"/>
      <c r="TA382" s="0"/>
      <c r="TB382" s="0"/>
      <c r="TC382" s="0"/>
      <c r="TD382" s="0"/>
      <c r="TE382" s="0"/>
      <c r="TF382" s="0"/>
      <c r="TG382" s="0"/>
      <c r="TH382" s="0"/>
      <c r="TI382" s="0"/>
      <c r="TJ382" s="0"/>
      <c r="TK382" s="0"/>
      <c r="TL382" s="0"/>
      <c r="TM382" s="0"/>
      <c r="TN382" s="0"/>
      <c r="TO382" s="0"/>
      <c r="TP382" s="0"/>
      <c r="TQ382" s="0"/>
      <c r="TR382" s="0"/>
      <c r="TS382" s="0"/>
      <c r="TT382" s="0"/>
      <c r="TU382" s="0"/>
      <c r="TV382" s="0"/>
      <c r="TW382" s="0"/>
      <c r="TX382" s="0"/>
      <c r="TY382" s="0"/>
      <c r="TZ382" s="0"/>
      <c r="UA382" s="0"/>
      <c r="UB382" s="0"/>
      <c r="UC382" s="0"/>
      <c r="UD382" s="0"/>
      <c r="UE382" s="0"/>
      <c r="UF382" s="0"/>
      <c r="UG382" s="0"/>
      <c r="UH382" s="0"/>
      <c r="UI382" s="0"/>
      <c r="UJ382" s="0"/>
      <c r="UK382" s="0"/>
      <c r="UL382" s="0"/>
      <c r="UM382" s="0"/>
      <c r="UN382" s="0"/>
      <c r="UO382" s="0"/>
      <c r="UP382" s="0"/>
      <c r="UQ382" s="0"/>
      <c r="UR382" s="0"/>
      <c r="US382" s="0"/>
      <c r="UT382" s="0"/>
      <c r="UU382" s="0"/>
      <c r="UV382" s="0"/>
      <c r="UW382" s="0"/>
      <c r="UX382" s="0"/>
      <c r="UY382" s="0"/>
      <c r="UZ382" s="0"/>
      <c r="VA382" s="0"/>
      <c r="VB382" s="0"/>
      <c r="VC382" s="0"/>
      <c r="VD382" s="0"/>
      <c r="VE382" s="0"/>
      <c r="VF382" s="0"/>
      <c r="VG382" s="0"/>
      <c r="VH382" s="0"/>
      <c r="VI382" s="0"/>
      <c r="VJ382" s="0"/>
      <c r="VK382" s="0"/>
      <c r="VL382" s="0"/>
      <c r="VM382" s="0"/>
      <c r="VN382" s="0"/>
      <c r="VO382" s="0"/>
      <c r="VP382" s="0"/>
      <c r="VQ382" s="0"/>
      <c r="VR382" s="0"/>
      <c r="VS382" s="0"/>
      <c r="VT382" s="0"/>
      <c r="VU382" s="0"/>
      <c r="VV382" s="0"/>
      <c r="VW382" s="0"/>
      <c r="VX382" s="0"/>
      <c r="VY382" s="0"/>
      <c r="VZ382" s="0"/>
      <c r="WA382" s="0"/>
      <c r="WB382" s="0"/>
      <c r="WC382" s="0"/>
      <c r="WD382" s="0"/>
      <c r="WE382" s="0"/>
      <c r="WF382" s="0"/>
      <c r="WG382" s="0"/>
      <c r="WH382" s="0"/>
      <c r="WI382" s="0"/>
      <c r="WJ382" s="0"/>
      <c r="WK382" s="0"/>
      <c r="WL382" s="0"/>
      <c r="WM382" s="0"/>
      <c r="WN382" s="0"/>
      <c r="WO382" s="0"/>
      <c r="WP382" s="0"/>
      <c r="WQ382" s="0"/>
      <c r="WR382" s="0"/>
      <c r="WS382" s="0"/>
      <c r="WT382" s="0"/>
      <c r="WU382" s="0"/>
      <c r="WV382" s="0"/>
      <c r="WW382" s="0"/>
      <c r="WX382" s="0"/>
      <c r="WY382" s="0"/>
      <c r="WZ382" s="0"/>
      <c r="XA382" s="0"/>
      <c r="XB382" s="0"/>
      <c r="XC382" s="0"/>
      <c r="XD382" s="0"/>
      <c r="XE382" s="0"/>
      <c r="XF382" s="0"/>
      <c r="XG382" s="0"/>
      <c r="XH382" s="0"/>
      <c r="XI382" s="0"/>
      <c r="XJ382" s="0"/>
      <c r="XK382" s="0"/>
      <c r="XL382" s="0"/>
      <c r="XM382" s="0"/>
      <c r="XN382" s="0"/>
      <c r="XO382" s="0"/>
      <c r="XP382" s="0"/>
      <c r="XQ382" s="0"/>
      <c r="XR382" s="0"/>
      <c r="XS382" s="0"/>
      <c r="XT382" s="0"/>
      <c r="XU382" s="0"/>
      <c r="XV382" s="0"/>
      <c r="XW382" s="0"/>
      <c r="XX382" s="0"/>
      <c r="XY382" s="0"/>
      <c r="XZ382" s="0"/>
      <c r="YA382" s="0"/>
      <c r="YB382" s="0"/>
      <c r="YC382" s="0"/>
      <c r="YD382" s="0"/>
      <c r="YE382" s="0"/>
      <c r="YF382" s="0"/>
      <c r="YG382" s="0"/>
      <c r="YH382" s="0"/>
      <c r="YI382" s="0"/>
      <c r="YJ382" s="0"/>
      <c r="YK382" s="0"/>
      <c r="YL382" s="0"/>
      <c r="YM382" s="0"/>
      <c r="YN382" s="0"/>
      <c r="YO382" s="0"/>
      <c r="YP382" s="0"/>
      <c r="YQ382" s="0"/>
      <c r="YR382" s="0"/>
      <c r="YS382" s="0"/>
      <c r="YT382" s="0"/>
      <c r="YU382" s="0"/>
      <c r="YV382" s="0"/>
      <c r="YW382" s="0"/>
      <c r="YX382" s="0"/>
      <c r="YY382" s="0"/>
      <c r="YZ382" s="0"/>
      <c r="ZA382" s="0"/>
      <c r="ZB382" s="0"/>
      <c r="ZC382" s="0"/>
      <c r="ZD382" s="0"/>
      <c r="ZE382" s="0"/>
      <c r="ZF382" s="0"/>
      <c r="ZG382" s="0"/>
      <c r="ZH382" s="0"/>
      <c r="ZI382" s="0"/>
      <c r="ZJ382" s="0"/>
      <c r="ZK382" s="0"/>
      <c r="ZL382" s="0"/>
      <c r="ZM382" s="0"/>
      <c r="ZN382" s="0"/>
      <c r="ZO382" s="0"/>
      <c r="ZP382" s="0"/>
      <c r="ZQ382" s="0"/>
      <c r="ZR382" s="0"/>
      <c r="ZS382" s="0"/>
      <c r="ZT382" s="0"/>
      <c r="ZU382" s="0"/>
      <c r="ZV382" s="0"/>
      <c r="ZW382" s="0"/>
      <c r="ZX382" s="0"/>
      <c r="ZY382" s="0"/>
      <c r="ZZ382" s="0"/>
      <c r="AAA382" s="0"/>
      <c r="AAB382" s="0"/>
      <c r="AAC382" s="0"/>
      <c r="AAD382" s="0"/>
      <c r="AAE382" s="0"/>
      <c r="AAF382" s="0"/>
      <c r="AAG382" s="0"/>
      <c r="AAH382" s="0"/>
      <c r="AAI382" s="0"/>
      <c r="AAJ382" s="0"/>
      <c r="AAK382" s="0"/>
      <c r="AAL382" s="0"/>
      <c r="AAM382" s="0"/>
      <c r="AAN382" s="0"/>
      <c r="AAO382" s="0"/>
      <c r="AAP382" s="0"/>
      <c r="AAQ382" s="0"/>
      <c r="AAR382" s="0"/>
      <c r="AAS382" s="0"/>
      <c r="AAT382" s="0"/>
      <c r="AAU382" s="0"/>
      <c r="AAV382" s="0"/>
      <c r="AAW382" s="0"/>
      <c r="AAX382" s="0"/>
      <c r="AAY382" s="0"/>
      <c r="AAZ382" s="0"/>
      <c r="ABA382" s="0"/>
      <c r="ABB382" s="0"/>
      <c r="ABC382" s="0"/>
      <c r="ABD382" s="0"/>
      <c r="ABE382" s="0"/>
      <c r="ABF382" s="0"/>
      <c r="ABG382" s="0"/>
      <c r="ABH382" s="0"/>
      <c r="ABI382" s="0"/>
      <c r="ABJ382" s="0"/>
      <c r="ABK382" s="0"/>
      <c r="ABL382" s="0"/>
      <c r="ABM382" s="0"/>
      <c r="ABN382" s="0"/>
      <c r="ABO382" s="0"/>
      <c r="ABP382" s="0"/>
      <c r="ABQ382" s="0"/>
      <c r="ABR382" s="0"/>
      <c r="ABS382" s="0"/>
      <c r="ABT382" s="0"/>
      <c r="ABU382" s="0"/>
      <c r="ABV382" s="0"/>
      <c r="ABW382" s="0"/>
      <c r="ABX382" s="0"/>
      <c r="ABY382" s="0"/>
      <c r="ABZ382" s="0"/>
      <c r="ACA382" s="0"/>
      <c r="ACB382" s="0"/>
      <c r="ACC382" s="0"/>
      <c r="ACD382" s="0"/>
      <c r="ACE382" s="0"/>
      <c r="ACF382" s="0"/>
      <c r="ACG382" s="0"/>
      <c r="ACH382" s="0"/>
      <c r="ACI382" s="0"/>
      <c r="ACJ382" s="0"/>
      <c r="ACK382" s="0"/>
      <c r="ACL382" s="0"/>
      <c r="ACM382" s="0"/>
      <c r="ACN382" s="0"/>
      <c r="ACO382" s="0"/>
      <c r="ACP382" s="0"/>
      <c r="ACQ382" s="0"/>
      <c r="ACR382" s="0"/>
      <c r="ACS382" s="0"/>
      <c r="ACT382" s="0"/>
      <c r="ACU382" s="0"/>
      <c r="ACV382" s="0"/>
      <c r="ACW382" s="0"/>
      <c r="ACX382" s="0"/>
      <c r="ACY382" s="0"/>
      <c r="ACZ382" s="0"/>
      <c r="ADA382" s="0"/>
      <c r="ADB382" s="0"/>
      <c r="ADC382" s="0"/>
      <c r="ADD382" s="0"/>
      <c r="ADE382" s="0"/>
      <c r="ADF382" s="0"/>
      <c r="ADG382" s="0"/>
      <c r="ADH382" s="0"/>
      <c r="ADI382" s="0"/>
      <c r="ADJ382" s="0"/>
      <c r="ADK382" s="0"/>
      <c r="ADL382" s="0"/>
      <c r="ADM382" s="0"/>
      <c r="ADN382" s="0"/>
      <c r="ADO382" s="0"/>
      <c r="ADP382" s="0"/>
      <c r="ADQ382" s="0"/>
      <c r="ADR382" s="0"/>
      <c r="ADS382" s="0"/>
      <c r="ADT382" s="0"/>
      <c r="ADU382" s="0"/>
      <c r="ADV382" s="0"/>
      <c r="ADW382" s="0"/>
      <c r="ADX382" s="0"/>
      <c r="ADY382" s="0"/>
      <c r="ADZ382" s="0"/>
      <c r="AEA382" s="0"/>
      <c r="AEB382" s="0"/>
      <c r="AEC382" s="0"/>
      <c r="AED382" s="0"/>
      <c r="AEE382" s="0"/>
      <c r="AEF382" s="0"/>
      <c r="AEG382" s="0"/>
      <c r="AEH382" s="0"/>
      <c r="AEI382" s="0"/>
      <c r="AEJ382" s="0"/>
      <c r="AEK382" s="0"/>
      <c r="AEL382" s="0"/>
      <c r="AEM382" s="0"/>
      <c r="AEN382" s="0"/>
      <c r="AEO382" s="0"/>
      <c r="AEP382" s="0"/>
      <c r="AEQ382" s="0"/>
      <c r="AER382" s="0"/>
      <c r="AES382" s="0"/>
      <c r="AET382" s="0"/>
      <c r="AEU382" s="0"/>
      <c r="AEV382" s="0"/>
      <c r="AEW382" s="0"/>
      <c r="AEX382" s="0"/>
      <c r="AEY382" s="0"/>
      <c r="AEZ382" s="0"/>
      <c r="AFA382" s="0"/>
      <c r="AFB382" s="0"/>
      <c r="AFC382" s="0"/>
      <c r="AFD382" s="0"/>
      <c r="AFE382" s="0"/>
      <c r="AFF382" s="0"/>
      <c r="AFG382" s="0"/>
      <c r="AFH382" s="0"/>
      <c r="AFI382" s="0"/>
      <c r="AFJ382" s="0"/>
      <c r="AFK382" s="0"/>
      <c r="AFL382" s="0"/>
      <c r="AFM382" s="0"/>
      <c r="AFN382" s="0"/>
      <c r="AFO382" s="0"/>
      <c r="AFP382" s="0"/>
      <c r="AFQ382" s="0"/>
      <c r="AFR382" s="0"/>
      <c r="AFS382" s="0"/>
      <c r="AFT382" s="0"/>
      <c r="AFU382" s="0"/>
      <c r="AFV382" s="0"/>
      <c r="AFW382" s="0"/>
      <c r="AFX382" s="0"/>
      <c r="AFY382" s="0"/>
      <c r="AFZ382" s="0"/>
      <c r="AGA382" s="0"/>
      <c r="AGB382" s="0"/>
      <c r="AGC382" s="0"/>
      <c r="AGD382" s="0"/>
      <c r="AGE382" s="0"/>
      <c r="AGF382" s="0"/>
      <c r="AGG382" s="0"/>
      <c r="AGH382" s="0"/>
      <c r="AGI382" s="0"/>
      <c r="AGJ382" s="0"/>
      <c r="AGK382" s="0"/>
      <c r="AGL382" s="0"/>
      <c r="AGM382" s="0"/>
      <c r="AGN382" s="0"/>
      <c r="AGO382" s="0"/>
      <c r="AGP382" s="0"/>
      <c r="AGQ382" s="0"/>
      <c r="AGR382" s="0"/>
      <c r="AGS382" s="0"/>
      <c r="AGT382" s="0"/>
      <c r="AGU382" s="0"/>
      <c r="AGV382" s="0"/>
      <c r="AGW382" s="0"/>
      <c r="AGX382" s="0"/>
      <c r="AGY382" s="0"/>
      <c r="AGZ382" s="0"/>
      <c r="AHA382" s="0"/>
      <c r="AHB382" s="0"/>
      <c r="AHC382" s="0"/>
      <c r="AHD382" s="0"/>
      <c r="AHE382" s="0"/>
      <c r="AHF382" s="0"/>
      <c r="AHG382" s="0"/>
      <c r="AHH382" s="0"/>
      <c r="AHI382" s="0"/>
      <c r="AHJ382" s="0"/>
      <c r="AHK382" s="0"/>
      <c r="AHL382" s="0"/>
      <c r="AHM382" s="0"/>
      <c r="AHN382" s="0"/>
      <c r="AHO382" s="0"/>
      <c r="AHP382" s="0"/>
      <c r="AHQ382" s="0"/>
      <c r="AHR382" s="0"/>
      <c r="AHS382" s="0"/>
      <c r="AHT382" s="0"/>
      <c r="AHU382" s="0"/>
      <c r="AHV382" s="0"/>
      <c r="AHW382" s="0"/>
      <c r="AHX382" s="0"/>
      <c r="AHY382" s="0"/>
      <c r="AHZ382" s="0"/>
      <c r="AIA382" s="0"/>
      <c r="AIB382" s="0"/>
      <c r="AIC382" s="0"/>
      <c r="AID382" s="0"/>
      <c r="AIE382" s="0"/>
      <c r="AIF382" s="0"/>
      <c r="AIG382" s="0"/>
      <c r="AIH382" s="0"/>
      <c r="AII382" s="0"/>
      <c r="AIJ382" s="0"/>
      <c r="AIK382" s="0"/>
      <c r="AIL382" s="0"/>
      <c r="AIM382" s="0"/>
      <c r="AIN382" s="0"/>
      <c r="AIO382" s="0"/>
      <c r="AIP382" s="0"/>
      <c r="AIQ382" s="0"/>
      <c r="AIR382" s="0"/>
      <c r="AIS382" s="0"/>
      <c r="AIT382" s="0"/>
      <c r="AIU382" s="0"/>
      <c r="AIV382" s="0"/>
      <c r="AIW382" s="0"/>
      <c r="AIX382" s="0"/>
      <c r="AIY382" s="0"/>
      <c r="AIZ382" s="0"/>
      <c r="AJA382" s="0"/>
      <c r="AJB382" s="0"/>
      <c r="AJC382" s="0"/>
      <c r="AJD382" s="0"/>
      <c r="AJE382" s="0"/>
      <c r="AJF382" s="0"/>
      <c r="AJG382" s="0"/>
      <c r="AJH382" s="0"/>
      <c r="AJI382" s="0"/>
      <c r="AJJ382" s="0"/>
      <c r="AJK382" s="0"/>
      <c r="AJL382" s="0"/>
      <c r="AJM382" s="0"/>
      <c r="AJN382" s="0"/>
      <c r="AJO382" s="0"/>
      <c r="AJP382" s="0"/>
      <c r="AJQ382" s="0"/>
      <c r="AJR382" s="0"/>
      <c r="AJS382" s="0"/>
      <c r="AJT382" s="0"/>
      <c r="AJU382" s="0"/>
      <c r="AJV382" s="0"/>
      <c r="AJW382" s="0"/>
      <c r="AJX382" s="0"/>
      <c r="AJY382" s="0"/>
      <c r="AJZ382" s="0"/>
      <c r="AKA382" s="0"/>
      <c r="AKB382" s="0"/>
      <c r="AKC382" s="0"/>
      <c r="AKD382" s="0"/>
      <c r="AKE382" s="0"/>
      <c r="AKF382" s="0"/>
      <c r="AKG382" s="0"/>
      <c r="AKH382" s="0"/>
      <c r="AKI382" s="0"/>
      <c r="AKJ382" s="0"/>
      <c r="AKK382" s="0"/>
      <c r="AKL382" s="0"/>
      <c r="AKM382" s="0"/>
      <c r="AKN382" s="0"/>
      <c r="AKO382" s="0"/>
      <c r="AKP382" s="0"/>
      <c r="AKQ382" s="0"/>
      <c r="AKR382" s="0"/>
      <c r="AKS382" s="0"/>
      <c r="AKT382" s="0"/>
      <c r="AKU382" s="0"/>
      <c r="AKV382" s="0"/>
      <c r="AKW382" s="0"/>
      <c r="AKX382" s="0"/>
      <c r="AKY382" s="0"/>
      <c r="AKZ382" s="0"/>
      <c r="ALA382" s="0"/>
      <c r="ALB382" s="0"/>
      <c r="ALC382" s="0"/>
      <c r="ALD382" s="0"/>
      <c r="ALE382" s="0"/>
      <c r="ALF382" s="0"/>
      <c r="ALG382" s="0"/>
      <c r="ALH382" s="0"/>
      <c r="ALI382" s="0"/>
      <c r="ALJ382" s="0"/>
      <c r="ALK382" s="0"/>
      <c r="ALL382" s="0"/>
      <c r="ALM382" s="0"/>
      <c r="ALN382" s="0"/>
      <c r="ALO382" s="0"/>
      <c r="ALP382" s="0"/>
      <c r="ALQ382" s="0"/>
      <c r="ALR382" s="0"/>
      <c r="ALS382" s="0"/>
      <c r="ALT382" s="0"/>
      <c r="ALU382" s="0"/>
      <c r="ALV382" s="0"/>
      <c r="ALW382" s="0"/>
      <c r="ALX382" s="0"/>
      <c r="ALY382" s="0"/>
      <c r="ALZ382" s="0"/>
      <c r="AMA382" s="0"/>
      <c r="AMB382" s="0"/>
      <c r="AMC382" s="0"/>
      <c r="AMD382" s="0"/>
      <c r="AME382" s="0"/>
      <c r="AMF382" s="0"/>
      <c r="AMG382" s="0"/>
      <c r="AMH382" s="0"/>
      <c r="AMI382" s="0"/>
      <c r="AMJ382" s="0"/>
    </row>
    <row r="383" customFormat="false" ht="51.75" hidden="false" customHeight="false" outlineLevel="0" collapsed="false">
      <c r="A383" s="109" t="s">
        <v>1461</v>
      </c>
      <c r="B383" s="5" t="n">
        <v>1</v>
      </c>
      <c r="C383" s="5" t="n">
        <v>0</v>
      </c>
      <c r="D383" s="5" t="n">
        <v>0</v>
      </c>
      <c r="E383" s="5" t="n">
        <v>1</v>
      </c>
      <c r="F383" s="5" t="n">
        <v>1</v>
      </c>
      <c r="G383" s="5" t="n">
        <v>0</v>
      </c>
      <c r="H383" s="5" t="n">
        <v>1</v>
      </c>
      <c r="I383" s="5" t="n">
        <v>1</v>
      </c>
      <c r="J383" s="5" t="n">
        <v>0</v>
      </c>
      <c r="K383" s="5" t="n">
        <v>1</v>
      </c>
      <c r="L383" s="5" t="n">
        <v>1</v>
      </c>
      <c r="M383" s="5" t="n">
        <v>1</v>
      </c>
      <c r="N383" s="5" t="n">
        <v>1</v>
      </c>
      <c r="O383" s="5" t="n">
        <v>0</v>
      </c>
      <c r="P383" s="5" t="n">
        <v>1</v>
      </c>
      <c r="Q383" s="0"/>
      <c r="R383" s="0"/>
      <c r="S383" s="0"/>
      <c r="T383" s="0"/>
      <c r="U383" s="0"/>
      <c r="V383" s="0"/>
      <c r="W383" s="0"/>
      <c r="X383" s="0"/>
      <c r="Y383" s="0"/>
      <c r="Z383" s="0"/>
      <c r="AA383" s="0"/>
      <c r="AB383" s="0"/>
      <c r="AC383" s="0"/>
      <c r="AD383" s="0"/>
      <c r="AE383" s="0"/>
      <c r="AF383" s="0"/>
      <c r="AG383" s="0"/>
      <c r="AH383" s="0"/>
      <c r="AI383" s="0"/>
      <c r="AJ383" s="0"/>
      <c r="AK383" s="0"/>
      <c r="AL383" s="0"/>
      <c r="AM383" s="0"/>
      <c r="AN383" s="0"/>
      <c r="AO383" s="0"/>
      <c r="AP383" s="0"/>
      <c r="AQ383" s="0"/>
      <c r="AR383" s="0"/>
      <c r="AS383" s="0"/>
      <c r="AT383" s="0"/>
      <c r="AU383" s="0"/>
      <c r="AV383" s="0"/>
      <c r="AW383" s="0"/>
      <c r="AX383" s="0"/>
      <c r="AY383" s="0"/>
      <c r="AZ383" s="0"/>
      <c r="BA383" s="0"/>
      <c r="BB383" s="0"/>
      <c r="BC383" s="0"/>
      <c r="BD383" s="0"/>
      <c r="BE383" s="0"/>
      <c r="BF383" s="0"/>
      <c r="BG383" s="0"/>
      <c r="BH383" s="0"/>
      <c r="BI383" s="0"/>
      <c r="BJ383" s="0"/>
      <c r="BK383" s="0"/>
      <c r="BL383" s="0"/>
      <c r="BM383" s="0"/>
      <c r="BN383" s="0"/>
      <c r="BO383" s="0"/>
      <c r="BP383" s="0"/>
      <c r="BQ383" s="0"/>
      <c r="BR383" s="0"/>
      <c r="BS383" s="0"/>
      <c r="BT383" s="0"/>
      <c r="BU383" s="0"/>
      <c r="BV383" s="0"/>
      <c r="BW383" s="0"/>
      <c r="BX383" s="0"/>
      <c r="BY383" s="0"/>
      <c r="BZ383" s="0"/>
      <c r="CA383" s="0"/>
      <c r="CB383" s="0"/>
      <c r="CC383" s="0"/>
      <c r="CD383" s="0"/>
      <c r="CE383" s="0"/>
      <c r="CF383" s="0"/>
      <c r="CG383" s="0"/>
      <c r="CH383" s="0"/>
      <c r="CI383" s="0"/>
      <c r="CJ383" s="0"/>
      <c r="CK383" s="0"/>
      <c r="CL383" s="0"/>
      <c r="CM383" s="0"/>
      <c r="CN383" s="0"/>
      <c r="CO383" s="0"/>
      <c r="CP383" s="0"/>
      <c r="CQ383" s="0"/>
      <c r="CR383" s="0"/>
      <c r="CS383" s="0"/>
      <c r="CT383" s="0"/>
      <c r="CU383" s="0"/>
      <c r="CV383" s="0"/>
      <c r="CW383" s="0"/>
      <c r="CX383" s="0"/>
      <c r="CY383" s="0"/>
      <c r="CZ383" s="0"/>
      <c r="DA383" s="0"/>
      <c r="DB383" s="0"/>
      <c r="DC383" s="0"/>
      <c r="DD383" s="0"/>
      <c r="DE383" s="0"/>
      <c r="DF383" s="0"/>
      <c r="DG383" s="0"/>
      <c r="DH383" s="0"/>
      <c r="DI383" s="0"/>
      <c r="DJ383" s="0"/>
      <c r="DK383" s="0"/>
      <c r="DL383" s="0"/>
      <c r="DM383" s="0"/>
      <c r="DN383" s="0"/>
      <c r="DO383" s="0"/>
      <c r="DP383" s="0"/>
      <c r="DQ383" s="0"/>
      <c r="DR383" s="0"/>
      <c r="DS383" s="0"/>
      <c r="DT383" s="0"/>
      <c r="DU383" s="0"/>
      <c r="DV383" s="0"/>
      <c r="DW383" s="0"/>
      <c r="DX383" s="0"/>
      <c r="DY383" s="0"/>
      <c r="DZ383" s="0"/>
      <c r="EA383" s="0"/>
      <c r="EB383" s="0"/>
      <c r="EC383" s="0"/>
      <c r="ED383" s="0"/>
      <c r="EE383" s="0"/>
      <c r="EF383" s="0"/>
      <c r="EG383" s="0"/>
      <c r="EH383" s="0"/>
      <c r="EI383" s="0"/>
      <c r="EJ383" s="0"/>
      <c r="EK383" s="0"/>
      <c r="EL383" s="0"/>
      <c r="EM383" s="0"/>
      <c r="EN383" s="0"/>
      <c r="EO383" s="0"/>
      <c r="EP383" s="0"/>
      <c r="EQ383" s="0"/>
      <c r="ER383" s="0"/>
      <c r="ES383" s="0"/>
      <c r="ET383" s="0"/>
      <c r="EU383" s="0"/>
      <c r="EV383" s="0"/>
      <c r="EW383" s="0"/>
      <c r="EX383" s="0"/>
      <c r="EY383" s="0"/>
      <c r="EZ383" s="0"/>
      <c r="FA383" s="0"/>
      <c r="FB383" s="0"/>
      <c r="FC383" s="0"/>
      <c r="FD383" s="0"/>
      <c r="FE383" s="0"/>
      <c r="FF383" s="0"/>
      <c r="FG383" s="0"/>
      <c r="FH383" s="0"/>
      <c r="FI383" s="0"/>
      <c r="FJ383" s="0"/>
      <c r="FK383" s="0"/>
      <c r="FL383" s="0"/>
      <c r="FM383" s="0"/>
      <c r="FN383" s="0"/>
      <c r="FO383" s="0"/>
      <c r="FP383" s="0"/>
      <c r="FQ383" s="0"/>
      <c r="FR383" s="0"/>
      <c r="FS383" s="0"/>
      <c r="FT383" s="0"/>
      <c r="FU383" s="0"/>
      <c r="FV383" s="0"/>
      <c r="FW383" s="0"/>
      <c r="FX383" s="0"/>
      <c r="FY383" s="0"/>
      <c r="FZ383" s="0"/>
      <c r="GA383" s="0"/>
      <c r="GB383" s="0"/>
      <c r="GC383" s="0"/>
      <c r="GD383" s="0"/>
      <c r="GE383" s="0"/>
      <c r="GF383" s="0"/>
      <c r="GG383" s="0"/>
      <c r="GH383" s="0"/>
      <c r="GI383" s="0"/>
      <c r="GJ383" s="0"/>
      <c r="GK383" s="0"/>
      <c r="GL383" s="0"/>
      <c r="GM383" s="0"/>
      <c r="GN383" s="0"/>
      <c r="GO383" s="0"/>
      <c r="GP383" s="0"/>
      <c r="GQ383" s="0"/>
      <c r="GR383" s="0"/>
      <c r="GS383" s="0"/>
      <c r="GT383" s="0"/>
      <c r="GU383" s="0"/>
      <c r="GV383" s="0"/>
      <c r="GW383" s="0"/>
      <c r="GX383" s="0"/>
      <c r="GY383" s="0"/>
      <c r="GZ383" s="0"/>
      <c r="HA383" s="0"/>
      <c r="HB383" s="0"/>
      <c r="HC383" s="0"/>
      <c r="HD383" s="0"/>
      <c r="HE383" s="0"/>
      <c r="HF383" s="0"/>
      <c r="HG383" s="0"/>
      <c r="HH383" s="0"/>
      <c r="HI383" s="0"/>
      <c r="HJ383" s="0"/>
      <c r="HK383" s="0"/>
      <c r="HL383" s="0"/>
      <c r="HM383" s="0"/>
      <c r="HN383" s="0"/>
      <c r="HO383" s="0"/>
      <c r="HP383" s="0"/>
      <c r="HQ383" s="0"/>
      <c r="HR383" s="0"/>
      <c r="HS383" s="0"/>
      <c r="HT383" s="0"/>
      <c r="HU383" s="0"/>
      <c r="HV383" s="0"/>
      <c r="HW383" s="0"/>
      <c r="HX383" s="0"/>
      <c r="HY383" s="0"/>
      <c r="HZ383" s="0"/>
      <c r="IA383" s="0"/>
      <c r="IB383" s="0"/>
      <c r="IC383" s="0"/>
      <c r="ID383" s="0"/>
      <c r="IE383" s="0"/>
      <c r="IF383" s="0"/>
      <c r="IG383" s="0"/>
      <c r="IH383" s="0"/>
      <c r="II383" s="0"/>
      <c r="IJ383" s="0"/>
      <c r="IK383" s="0"/>
      <c r="IL383" s="0"/>
      <c r="IM383" s="0"/>
      <c r="IN383" s="0"/>
      <c r="IO383" s="0"/>
      <c r="IP383" s="0"/>
      <c r="IQ383" s="0"/>
      <c r="IR383" s="0"/>
      <c r="IS383" s="0"/>
      <c r="IT383" s="0"/>
      <c r="IU383" s="0"/>
      <c r="IV383" s="0"/>
      <c r="IW383" s="0"/>
      <c r="IX383" s="0"/>
      <c r="IY383" s="0"/>
      <c r="IZ383" s="0"/>
      <c r="JA383" s="0"/>
      <c r="JB383" s="0"/>
      <c r="JC383" s="0"/>
      <c r="JD383" s="0"/>
      <c r="JE383" s="0"/>
      <c r="JF383" s="0"/>
      <c r="JG383" s="0"/>
      <c r="JH383" s="0"/>
      <c r="JI383" s="0"/>
      <c r="JJ383" s="0"/>
      <c r="JK383" s="0"/>
      <c r="JL383" s="0"/>
      <c r="JM383" s="0"/>
      <c r="JN383" s="0"/>
      <c r="JO383" s="0"/>
      <c r="JP383" s="0"/>
      <c r="JQ383" s="0"/>
      <c r="JR383" s="0"/>
      <c r="JS383" s="0"/>
      <c r="JT383" s="0"/>
      <c r="JU383" s="0"/>
      <c r="JV383" s="0"/>
      <c r="JW383" s="0"/>
      <c r="JX383" s="0"/>
      <c r="JY383" s="0"/>
      <c r="JZ383" s="0"/>
      <c r="KA383" s="0"/>
      <c r="KB383" s="0"/>
      <c r="KC383" s="0"/>
      <c r="KD383" s="0"/>
      <c r="KE383" s="0"/>
      <c r="KF383" s="0"/>
      <c r="KG383" s="0"/>
      <c r="KH383" s="0"/>
      <c r="KI383" s="0"/>
      <c r="KJ383" s="0"/>
      <c r="KK383" s="0"/>
      <c r="KL383" s="0"/>
      <c r="KM383" s="0"/>
      <c r="KN383" s="0"/>
      <c r="KO383" s="0"/>
      <c r="KP383" s="0"/>
      <c r="KQ383" s="0"/>
      <c r="KR383" s="0"/>
      <c r="KS383" s="0"/>
      <c r="KT383" s="0"/>
      <c r="KU383" s="0"/>
      <c r="KV383" s="0"/>
      <c r="KW383" s="0"/>
      <c r="KX383" s="0"/>
      <c r="KY383" s="0"/>
      <c r="KZ383" s="0"/>
      <c r="LA383" s="0"/>
      <c r="LB383" s="0"/>
      <c r="LC383" s="0"/>
      <c r="LD383" s="0"/>
      <c r="LE383" s="0"/>
      <c r="LF383" s="0"/>
      <c r="LG383" s="0"/>
      <c r="LH383" s="0"/>
      <c r="LI383" s="0"/>
      <c r="LJ383" s="0"/>
      <c r="LK383" s="0"/>
      <c r="LL383" s="0"/>
      <c r="LM383" s="0"/>
      <c r="LN383" s="0"/>
      <c r="LO383" s="0"/>
      <c r="LP383" s="0"/>
      <c r="LQ383" s="0"/>
      <c r="LR383" s="0"/>
      <c r="LS383" s="0"/>
      <c r="LT383" s="0"/>
      <c r="LU383" s="0"/>
      <c r="LV383" s="0"/>
      <c r="LW383" s="0"/>
      <c r="LX383" s="0"/>
      <c r="LY383" s="0"/>
      <c r="LZ383" s="0"/>
      <c r="MA383" s="0"/>
      <c r="MB383" s="0"/>
      <c r="MC383" s="0"/>
      <c r="MD383" s="0"/>
      <c r="ME383" s="0"/>
      <c r="MF383" s="0"/>
      <c r="MG383" s="0"/>
      <c r="MH383" s="0"/>
      <c r="MI383" s="0"/>
      <c r="MJ383" s="0"/>
      <c r="MK383" s="0"/>
      <c r="ML383" s="0"/>
      <c r="MM383" s="0"/>
      <c r="MN383" s="0"/>
      <c r="MO383" s="0"/>
      <c r="MP383" s="0"/>
      <c r="MQ383" s="0"/>
      <c r="MR383" s="0"/>
      <c r="MS383" s="0"/>
      <c r="MT383" s="0"/>
      <c r="MU383" s="0"/>
      <c r="MV383" s="0"/>
      <c r="MW383" s="0"/>
      <c r="MX383" s="0"/>
      <c r="MY383" s="0"/>
      <c r="MZ383" s="0"/>
      <c r="NA383" s="0"/>
      <c r="NB383" s="0"/>
      <c r="NC383" s="0"/>
      <c r="ND383" s="0"/>
      <c r="NE383" s="0"/>
      <c r="NF383" s="0"/>
      <c r="NG383" s="0"/>
      <c r="NH383" s="0"/>
      <c r="NI383" s="0"/>
      <c r="NJ383" s="0"/>
      <c r="NK383" s="0"/>
      <c r="NL383" s="0"/>
      <c r="NM383" s="0"/>
      <c r="NN383" s="0"/>
      <c r="NO383" s="0"/>
      <c r="NP383" s="0"/>
      <c r="NQ383" s="0"/>
      <c r="NR383" s="0"/>
      <c r="NS383" s="0"/>
      <c r="NT383" s="0"/>
      <c r="NU383" s="0"/>
      <c r="NV383" s="0"/>
      <c r="NW383" s="0"/>
      <c r="NX383" s="0"/>
      <c r="NY383" s="0"/>
      <c r="NZ383" s="0"/>
      <c r="OA383" s="0"/>
      <c r="OB383" s="0"/>
      <c r="OC383" s="0"/>
      <c r="OD383" s="0"/>
      <c r="OE383" s="0"/>
      <c r="OF383" s="0"/>
      <c r="OG383" s="0"/>
      <c r="OH383" s="0"/>
      <c r="OI383" s="0"/>
      <c r="OJ383" s="0"/>
      <c r="OK383" s="0"/>
      <c r="OL383" s="0"/>
      <c r="OM383" s="0"/>
      <c r="ON383" s="0"/>
      <c r="OO383" s="0"/>
      <c r="OP383" s="0"/>
      <c r="OQ383" s="0"/>
      <c r="OR383" s="0"/>
      <c r="OS383" s="0"/>
      <c r="OT383" s="0"/>
      <c r="OU383" s="0"/>
      <c r="OV383" s="0"/>
      <c r="OW383" s="0"/>
      <c r="OX383" s="0"/>
      <c r="OY383" s="0"/>
      <c r="OZ383" s="0"/>
      <c r="PA383" s="0"/>
      <c r="PB383" s="0"/>
      <c r="PC383" s="0"/>
      <c r="PD383" s="0"/>
      <c r="PE383" s="0"/>
      <c r="PF383" s="0"/>
      <c r="PG383" s="0"/>
      <c r="PH383" s="0"/>
      <c r="PI383" s="0"/>
      <c r="PJ383" s="0"/>
      <c r="PK383" s="0"/>
      <c r="PL383" s="0"/>
      <c r="PM383" s="0"/>
      <c r="PN383" s="0"/>
      <c r="PO383" s="0"/>
      <c r="PP383" s="0"/>
      <c r="PQ383" s="0"/>
      <c r="PR383" s="0"/>
      <c r="PS383" s="0"/>
      <c r="PT383" s="0"/>
      <c r="PU383" s="0"/>
      <c r="PV383" s="0"/>
      <c r="PW383" s="0"/>
      <c r="PX383" s="0"/>
      <c r="PY383" s="0"/>
      <c r="PZ383" s="0"/>
      <c r="QA383" s="0"/>
      <c r="QB383" s="0"/>
      <c r="QC383" s="0"/>
      <c r="QD383" s="0"/>
      <c r="QE383" s="0"/>
      <c r="QF383" s="0"/>
      <c r="QG383" s="0"/>
      <c r="QH383" s="0"/>
      <c r="QI383" s="0"/>
      <c r="QJ383" s="0"/>
      <c r="QK383" s="0"/>
      <c r="QL383" s="0"/>
      <c r="QM383" s="0"/>
      <c r="QN383" s="0"/>
      <c r="QO383" s="0"/>
      <c r="QP383" s="0"/>
      <c r="QQ383" s="0"/>
      <c r="QR383" s="0"/>
      <c r="QS383" s="0"/>
      <c r="QT383" s="0"/>
      <c r="QU383" s="0"/>
      <c r="QV383" s="0"/>
      <c r="QW383" s="0"/>
      <c r="QX383" s="0"/>
      <c r="QY383" s="0"/>
      <c r="QZ383" s="0"/>
      <c r="RA383" s="0"/>
      <c r="RB383" s="0"/>
      <c r="RC383" s="0"/>
      <c r="RD383" s="0"/>
      <c r="RE383" s="0"/>
      <c r="RF383" s="0"/>
      <c r="RG383" s="0"/>
      <c r="RH383" s="0"/>
      <c r="RI383" s="0"/>
      <c r="RJ383" s="0"/>
      <c r="RK383" s="0"/>
      <c r="RL383" s="0"/>
      <c r="RM383" s="0"/>
      <c r="RN383" s="0"/>
      <c r="RO383" s="0"/>
      <c r="RP383" s="0"/>
      <c r="RQ383" s="0"/>
      <c r="RR383" s="0"/>
      <c r="RS383" s="0"/>
      <c r="RT383" s="0"/>
      <c r="RU383" s="0"/>
      <c r="RV383" s="0"/>
      <c r="RW383" s="0"/>
      <c r="RX383" s="0"/>
      <c r="RY383" s="0"/>
      <c r="RZ383" s="0"/>
      <c r="SA383" s="0"/>
      <c r="SB383" s="0"/>
      <c r="SC383" s="0"/>
      <c r="SD383" s="0"/>
      <c r="SE383" s="0"/>
      <c r="SF383" s="0"/>
      <c r="SG383" s="0"/>
      <c r="SH383" s="0"/>
      <c r="SI383" s="0"/>
      <c r="SJ383" s="0"/>
      <c r="SK383" s="0"/>
      <c r="SL383" s="0"/>
      <c r="SM383" s="0"/>
      <c r="SN383" s="0"/>
      <c r="SO383" s="0"/>
      <c r="SP383" s="0"/>
      <c r="SQ383" s="0"/>
      <c r="SR383" s="0"/>
      <c r="SS383" s="0"/>
      <c r="ST383" s="0"/>
      <c r="SU383" s="0"/>
      <c r="SV383" s="0"/>
      <c r="SW383" s="0"/>
      <c r="SX383" s="0"/>
      <c r="SY383" s="0"/>
      <c r="SZ383" s="0"/>
      <c r="TA383" s="0"/>
      <c r="TB383" s="0"/>
      <c r="TC383" s="0"/>
      <c r="TD383" s="0"/>
      <c r="TE383" s="0"/>
      <c r="TF383" s="0"/>
      <c r="TG383" s="0"/>
      <c r="TH383" s="0"/>
      <c r="TI383" s="0"/>
      <c r="TJ383" s="0"/>
      <c r="TK383" s="0"/>
      <c r="TL383" s="0"/>
      <c r="TM383" s="0"/>
      <c r="TN383" s="0"/>
      <c r="TO383" s="0"/>
      <c r="TP383" s="0"/>
      <c r="TQ383" s="0"/>
      <c r="TR383" s="0"/>
      <c r="TS383" s="0"/>
      <c r="TT383" s="0"/>
      <c r="TU383" s="0"/>
      <c r="TV383" s="0"/>
      <c r="TW383" s="0"/>
      <c r="TX383" s="0"/>
      <c r="TY383" s="0"/>
      <c r="TZ383" s="0"/>
      <c r="UA383" s="0"/>
      <c r="UB383" s="0"/>
      <c r="UC383" s="0"/>
      <c r="UD383" s="0"/>
      <c r="UE383" s="0"/>
      <c r="UF383" s="0"/>
      <c r="UG383" s="0"/>
      <c r="UH383" s="0"/>
      <c r="UI383" s="0"/>
      <c r="UJ383" s="0"/>
      <c r="UK383" s="0"/>
      <c r="UL383" s="0"/>
      <c r="UM383" s="0"/>
      <c r="UN383" s="0"/>
      <c r="UO383" s="0"/>
      <c r="UP383" s="0"/>
      <c r="UQ383" s="0"/>
      <c r="UR383" s="0"/>
      <c r="US383" s="0"/>
      <c r="UT383" s="0"/>
      <c r="UU383" s="0"/>
      <c r="UV383" s="0"/>
      <c r="UW383" s="0"/>
      <c r="UX383" s="0"/>
      <c r="UY383" s="0"/>
      <c r="UZ383" s="0"/>
      <c r="VA383" s="0"/>
      <c r="VB383" s="0"/>
      <c r="VC383" s="0"/>
      <c r="VD383" s="0"/>
      <c r="VE383" s="0"/>
      <c r="VF383" s="0"/>
      <c r="VG383" s="0"/>
      <c r="VH383" s="0"/>
      <c r="VI383" s="0"/>
      <c r="VJ383" s="0"/>
      <c r="VK383" s="0"/>
      <c r="VL383" s="0"/>
      <c r="VM383" s="0"/>
      <c r="VN383" s="0"/>
      <c r="VO383" s="0"/>
      <c r="VP383" s="0"/>
      <c r="VQ383" s="0"/>
      <c r="VR383" s="0"/>
      <c r="VS383" s="0"/>
      <c r="VT383" s="0"/>
      <c r="VU383" s="0"/>
      <c r="VV383" s="0"/>
      <c r="VW383" s="0"/>
      <c r="VX383" s="0"/>
      <c r="VY383" s="0"/>
      <c r="VZ383" s="0"/>
      <c r="WA383" s="0"/>
      <c r="WB383" s="0"/>
      <c r="WC383" s="0"/>
      <c r="WD383" s="0"/>
      <c r="WE383" s="0"/>
      <c r="WF383" s="0"/>
      <c r="WG383" s="0"/>
      <c r="WH383" s="0"/>
      <c r="WI383" s="0"/>
      <c r="WJ383" s="0"/>
      <c r="WK383" s="0"/>
      <c r="WL383" s="0"/>
      <c r="WM383" s="0"/>
      <c r="WN383" s="0"/>
      <c r="WO383" s="0"/>
      <c r="WP383" s="0"/>
      <c r="WQ383" s="0"/>
      <c r="WR383" s="0"/>
      <c r="WS383" s="0"/>
      <c r="WT383" s="0"/>
      <c r="WU383" s="0"/>
      <c r="WV383" s="0"/>
      <c r="WW383" s="0"/>
      <c r="WX383" s="0"/>
      <c r="WY383" s="0"/>
      <c r="WZ383" s="0"/>
      <c r="XA383" s="0"/>
      <c r="XB383" s="0"/>
      <c r="XC383" s="0"/>
      <c r="XD383" s="0"/>
      <c r="XE383" s="0"/>
      <c r="XF383" s="0"/>
      <c r="XG383" s="0"/>
      <c r="XH383" s="0"/>
      <c r="XI383" s="0"/>
      <c r="XJ383" s="0"/>
      <c r="XK383" s="0"/>
      <c r="XL383" s="0"/>
      <c r="XM383" s="0"/>
      <c r="XN383" s="0"/>
      <c r="XO383" s="0"/>
      <c r="XP383" s="0"/>
      <c r="XQ383" s="0"/>
      <c r="XR383" s="0"/>
      <c r="XS383" s="0"/>
      <c r="XT383" s="0"/>
      <c r="XU383" s="0"/>
      <c r="XV383" s="0"/>
      <c r="XW383" s="0"/>
      <c r="XX383" s="0"/>
      <c r="XY383" s="0"/>
      <c r="XZ383" s="0"/>
      <c r="YA383" s="0"/>
      <c r="YB383" s="0"/>
      <c r="YC383" s="0"/>
      <c r="YD383" s="0"/>
      <c r="YE383" s="0"/>
      <c r="YF383" s="0"/>
      <c r="YG383" s="0"/>
      <c r="YH383" s="0"/>
      <c r="YI383" s="0"/>
      <c r="YJ383" s="0"/>
      <c r="YK383" s="0"/>
      <c r="YL383" s="0"/>
      <c r="YM383" s="0"/>
      <c r="YN383" s="0"/>
      <c r="YO383" s="0"/>
      <c r="YP383" s="0"/>
      <c r="YQ383" s="0"/>
      <c r="YR383" s="0"/>
      <c r="YS383" s="0"/>
      <c r="YT383" s="0"/>
      <c r="YU383" s="0"/>
      <c r="YV383" s="0"/>
      <c r="YW383" s="0"/>
      <c r="YX383" s="0"/>
      <c r="YY383" s="0"/>
      <c r="YZ383" s="0"/>
      <c r="ZA383" s="0"/>
      <c r="ZB383" s="0"/>
      <c r="ZC383" s="0"/>
      <c r="ZD383" s="0"/>
      <c r="ZE383" s="0"/>
      <c r="ZF383" s="0"/>
      <c r="ZG383" s="0"/>
      <c r="ZH383" s="0"/>
      <c r="ZI383" s="0"/>
      <c r="ZJ383" s="0"/>
      <c r="ZK383" s="0"/>
      <c r="ZL383" s="0"/>
      <c r="ZM383" s="0"/>
      <c r="ZN383" s="0"/>
      <c r="ZO383" s="0"/>
      <c r="ZP383" s="0"/>
      <c r="ZQ383" s="0"/>
      <c r="ZR383" s="0"/>
      <c r="ZS383" s="0"/>
      <c r="ZT383" s="0"/>
      <c r="ZU383" s="0"/>
      <c r="ZV383" s="0"/>
      <c r="ZW383" s="0"/>
      <c r="ZX383" s="0"/>
      <c r="ZY383" s="0"/>
      <c r="ZZ383" s="0"/>
      <c r="AAA383" s="0"/>
      <c r="AAB383" s="0"/>
      <c r="AAC383" s="0"/>
      <c r="AAD383" s="0"/>
      <c r="AAE383" s="0"/>
      <c r="AAF383" s="0"/>
      <c r="AAG383" s="0"/>
      <c r="AAH383" s="0"/>
      <c r="AAI383" s="0"/>
      <c r="AAJ383" s="0"/>
      <c r="AAK383" s="0"/>
      <c r="AAL383" s="0"/>
      <c r="AAM383" s="0"/>
      <c r="AAN383" s="0"/>
      <c r="AAO383" s="0"/>
      <c r="AAP383" s="0"/>
      <c r="AAQ383" s="0"/>
      <c r="AAR383" s="0"/>
      <c r="AAS383" s="0"/>
      <c r="AAT383" s="0"/>
      <c r="AAU383" s="0"/>
      <c r="AAV383" s="0"/>
      <c r="AAW383" s="0"/>
      <c r="AAX383" s="0"/>
      <c r="AAY383" s="0"/>
      <c r="AAZ383" s="0"/>
      <c r="ABA383" s="0"/>
      <c r="ABB383" s="0"/>
      <c r="ABC383" s="0"/>
      <c r="ABD383" s="0"/>
      <c r="ABE383" s="0"/>
      <c r="ABF383" s="0"/>
      <c r="ABG383" s="0"/>
      <c r="ABH383" s="0"/>
      <c r="ABI383" s="0"/>
      <c r="ABJ383" s="0"/>
      <c r="ABK383" s="0"/>
      <c r="ABL383" s="0"/>
      <c r="ABM383" s="0"/>
      <c r="ABN383" s="0"/>
      <c r="ABO383" s="0"/>
      <c r="ABP383" s="0"/>
      <c r="ABQ383" s="0"/>
      <c r="ABR383" s="0"/>
      <c r="ABS383" s="0"/>
      <c r="ABT383" s="0"/>
      <c r="ABU383" s="0"/>
      <c r="ABV383" s="0"/>
      <c r="ABW383" s="0"/>
      <c r="ABX383" s="0"/>
      <c r="ABY383" s="0"/>
      <c r="ABZ383" s="0"/>
      <c r="ACA383" s="0"/>
      <c r="ACB383" s="0"/>
      <c r="ACC383" s="0"/>
      <c r="ACD383" s="0"/>
      <c r="ACE383" s="0"/>
      <c r="ACF383" s="0"/>
      <c r="ACG383" s="0"/>
      <c r="ACH383" s="0"/>
      <c r="ACI383" s="0"/>
      <c r="ACJ383" s="0"/>
      <c r="ACK383" s="0"/>
      <c r="ACL383" s="0"/>
      <c r="ACM383" s="0"/>
      <c r="ACN383" s="0"/>
      <c r="ACO383" s="0"/>
      <c r="ACP383" s="0"/>
      <c r="ACQ383" s="0"/>
      <c r="ACR383" s="0"/>
      <c r="ACS383" s="0"/>
      <c r="ACT383" s="0"/>
      <c r="ACU383" s="0"/>
      <c r="ACV383" s="0"/>
      <c r="ACW383" s="0"/>
      <c r="ACX383" s="0"/>
      <c r="ACY383" s="0"/>
      <c r="ACZ383" s="0"/>
      <c r="ADA383" s="0"/>
      <c r="ADB383" s="0"/>
      <c r="ADC383" s="0"/>
      <c r="ADD383" s="0"/>
      <c r="ADE383" s="0"/>
      <c r="ADF383" s="0"/>
      <c r="ADG383" s="0"/>
      <c r="ADH383" s="0"/>
      <c r="ADI383" s="0"/>
      <c r="ADJ383" s="0"/>
      <c r="ADK383" s="0"/>
      <c r="ADL383" s="0"/>
      <c r="ADM383" s="0"/>
      <c r="ADN383" s="0"/>
      <c r="ADO383" s="0"/>
      <c r="ADP383" s="0"/>
      <c r="ADQ383" s="0"/>
      <c r="ADR383" s="0"/>
      <c r="ADS383" s="0"/>
      <c r="ADT383" s="0"/>
      <c r="ADU383" s="0"/>
      <c r="ADV383" s="0"/>
      <c r="ADW383" s="0"/>
      <c r="ADX383" s="0"/>
      <c r="ADY383" s="0"/>
      <c r="ADZ383" s="0"/>
      <c r="AEA383" s="0"/>
      <c r="AEB383" s="0"/>
      <c r="AEC383" s="0"/>
      <c r="AED383" s="0"/>
      <c r="AEE383" s="0"/>
      <c r="AEF383" s="0"/>
      <c r="AEG383" s="0"/>
      <c r="AEH383" s="0"/>
      <c r="AEI383" s="0"/>
      <c r="AEJ383" s="0"/>
      <c r="AEK383" s="0"/>
      <c r="AEL383" s="0"/>
      <c r="AEM383" s="0"/>
      <c r="AEN383" s="0"/>
      <c r="AEO383" s="0"/>
      <c r="AEP383" s="0"/>
      <c r="AEQ383" s="0"/>
      <c r="AER383" s="0"/>
      <c r="AES383" s="0"/>
      <c r="AET383" s="0"/>
      <c r="AEU383" s="0"/>
      <c r="AEV383" s="0"/>
      <c r="AEW383" s="0"/>
      <c r="AEX383" s="0"/>
      <c r="AEY383" s="0"/>
      <c r="AEZ383" s="0"/>
      <c r="AFA383" s="0"/>
      <c r="AFB383" s="0"/>
      <c r="AFC383" s="0"/>
      <c r="AFD383" s="0"/>
      <c r="AFE383" s="0"/>
      <c r="AFF383" s="0"/>
      <c r="AFG383" s="0"/>
      <c r="AFH383" s="0"/>
      <c r="AFI383" s="0"/>
      <c r="AFJ383" s="0"/>
      <c r="AFK383" s="0"/>
      <c r="AFL383" s="0"/>
      <c r="AFM383" s="0"/>
      <c r="AFN383" s="0"/>
      <c r="AFO383" s="0"/>
      <c r="AFP383" s="0"/>
      <c r="AFQ383" s="0"/>
      <c r="AFR383" s="0"/>
      <c r="AFS383" s="0"/>
      <c r="AFT383" s="0"/>
      <c r="AFU383" s="0"/>
      <c r="AFV383" s="0"/>
      <c r="AFW383" s="0"/>
      <c r="AFX383" s="0"/>
      <c r="AFY383" s="0"/>
      <c r="AFZ383" s="0"/>
      <c r="AGA383" s="0"/>
      <c r="AGB383" s="0"/>
      <c r="AGC383" s="0"/>
      <c r="AGD383" s="0"/>
      <c r="AGE383" s="0"/>
      <c r="AGF383" s="0"/>
      <c r="AGG383" s="0"/>
      <c r="AGH383" s="0"/>
      <c r="AGI383" s="0"/>
      <c r="AGJ383" s="0"/>
      <c r="AGK383" s="0"/>
      <c r="AGL383" s="0"/>
      <c r="AGM383" s="0"/>
      <c r="AGN383" s="0"/>
      <c r="AGO383" s="0"/>
      <c r="AGP383" s="0"/>
      <c r="AGQ383" s="0"/>
      <c r="AGR383" s="0"/>
      <c r="AGS383" s="0"/>
      <c r="AGT383" s="0"/>
      <c r="AGU383" s="0"/>
      <c r="AGV383" s="0"/>
      <c r="AGW383" s="0"/>
      <c r="AGX383" s="0"/>
      <c r="AGY383" s="0"/>
      <c r="AGZ383" s="0"/>
      <c r="AHA383" s="0"/>
      <c r="AHB383" s="0"/>
      <c r="AHC383" s="0"/>
      <c r="AHD383" s="0"/>
      <c r="AHE383" s="0"/>
      <c r="AHF383" s="0"/>
      <c r="AHG383" s="0"/>
      <c r="AHH383" s="0"/>
      <c r="AHI383" s="0"/>
      <c r="AHJ383" s="0"/>
      <c r="AHK383" s="0"/>
      <c r="AHL383" s="0"/>
      <c r="AHM383" s="0"/>
      <c r="AHN383" s="0"/>
      <c r="AHO383" s="0"/>
      <c r="AHP383" s="0"/>
      <c r="AHQ383" s="0"/>
      <c r="AHR383" s="0"/>
      <c r="AHS383" s="0"/>
      <c r="AHT383" s="0"/>
      <c r="AHU383" s="0"/>
      <c r="AHV383" s="0"/>
      <c r="AHW383" s="0"/>
      <c r="AHX383" s="0"/>
      <c r="AHY383" s="0"/>
      <c r="AHZ383" s="0"/>
      <c r="AIA383" s="0"/>
      <c r="AIB383" s="0"/>
      <c r="AIC383" s="0"/>
      <c r="AID383" s="0"/>
      <c r="AIE383" s="0"/>
      <c r="AIF383" s="0"/>
      <c r="AIG383" s="0"/>
      <c r="AIH383" s="0"/>
      <c r="AII383" s="0"/>
      <c r="AIJ383" s="0"/>
      <c r="AIK383" s="0"/>
      <c r="AIL383" s="0"/>
      <c r="AIM383" s="0"/>
      <c r="AIN383" s="0"/>
      <c r="AIO383" s="0"/>
      <c r="AIP383" s="0"/>
      <c r="AIQ383" s="0"/>
      <c r="AIR383" s="0"/>
      <c r="AIS383" s="0"/>
      <c r="AIT383" s="0"/>
      <c r="AIU383" s="0"/>
      <c r="AIV383" s="0"/>
      <c r="AIW383" s="0"/>
      <c r="AIX383" s="0"/>
      <c r="AIY383" s="0"/>
      <c r="AIZ383" s="0"/>
      <c r="AJA383" s="0"/>
      <c r="AJB383" s="0"/>
      <c r="AJC383" s="0"/>
      <c r="AJD383" s="0"/>
      <c r="AJE383" s="0"/>
      <c r="AJF383" s="0"/>
      <c r="AJG383" s="0"/>
      <c r="AJH383" s="0"/>
      <c r="AJI383" s="0"/>
      <c r="AJJ383" s="0"/>
      <c r="AJK383" s="0"/>
      <c r="AJL383" s="0"/>
      <c r="AJM383" s="0"/>
      <c r="AJN383" s="0"/>
      <c r="AJO383" s="0"/>
      <c r="AJP383" s="0"/>
      <c r="AJQ383" s="0"/>
      <c r="AJR383" s="0"/>
      <c r="AJS383" s="0"/>
      <c r="AJT383" s="0"/>
      <c r="AJU383" s="0"/>
      <c r="AJV383" s="0"/>
      <c r="AJW383" s="0"/>
      <c r="AJX383" s="0"/>
      <c r="AJY383" s="0"/>
      <c r="AJZ383" s="0"/>
      <c r="AKA383" s="0"/>
      <c r="AKB383" s="0"/>
      <c r="AKC383" s="0"/>
      <c r="AKD383" s="0"/>
      <c r="AKE383" s="0"/>
      <c r="AKF383" s="0"/>
      <c r="AKG383" s="0"/>
      <c r="AKH383" s="0"/>
      <c r="AKI383" s="0"/>
      <c r="AKJ383" s="0"/>
      <c r="AKK383" s="0"/>
      <c r="AKL383" s="0"/>
      <c r="AKM383" s="0"/>
      <c r="AKN383" s="0"/>
      <c r="AKO383" s="0"/>
      <c r="AKP383" s="0"/>
      <c r="AKQ383" s="0"/>
      <c r="AKR383" s="0"/>
      <c r="AKS383" s="0"/>
      <c r="AKT383" s="0"/>
      <c r="AKU383" s="0"/>
      <c r="AKV383" s="0"/>
      <c r="AKW383" s="0"/>
      <c r="AKX383" s="0"/>
      <c r="AKY383" s="0"/>
      <c r="AKZ383" s="0"/>
      <c r="ALA383" s="0"/>
      <c r="ALB383" s="0"/>
      <c r="ALC383" s="0"/>
      <c r="ALD383" s="0"/>
      <c r="ALE383" s="0"/>
      <c r="ALF383" s="0"/>
      <c r="ALG383" s="0"/>
      <c r="ALH383" s="0"/>
      <c r="ALI383" s="0"/>
      <c r="ALJ383" s="0"/>
      <c r="ALK383" s="0"/>
      <c r="ALL383" s="0"/>
      <c r="ALM383" s="0"/>
      <c r="ALN383" s="0"/>
      <c r="ALO383" s="0"/>
      <c r="ALP383" s="0"/>
      <c r="ALQ383" s="0"/>
      <c r="ALR383" s="0"/>
      <c r="ALS383" s="0"/>
      <c r="ALT383" s="0"/>
      <c r="ALU383" s="0"/>
      <c r="ALV383" s="0"/>
      <c r="ALW383" s="0"/>
      <c r="ALX383" s="0"/>
      <c r="ALY383" s="0"/>
      <c r="ALZ383" s="0"/>
      <c r="AMA383" s="0"/>
      <c r="AMB383" s="0"/>
      <c r="AMC383" s="0"/>
      <c r="AMD383" s="0"/>
      <c r="AME383" s="0"/>
      <c r="AMF383" s="0"/>
      <c r="AMG383" s="0"/>
      <c r="AMH383" s="0"/>
      <c r="AMI383" s="0"/>
      <c r="AMJ383" s="0"/>
    </row>
    <row r="384" customFormat="false" ht="64.5" hidden="false" customHeight="false" outlineLevel="0" collapsed="false">
      <c r="A384" s="109" t="s">
        <v>1462</v>
      </c>
      <c r="B384" s="5" t="n">
        <v>1</v>
      </c>
      <c r="C384" s="5" t="n">
        <v>0</v>
      </c>
      <c r="D384" s="5" t="n">
        <v>0</v>
      </c>
      <c r="E384" s="5" t="n">
        <v>1</v>
      </c>
      <c r="F384" s="5" t="n">
        <v>1</v>
      </c>
      <c r="G384" s="5" t="n">
        <v>0</v>
      </c>
      <c r="H384" s="5" t="n">
        <v>1</v>
      </c>
      <c r="I384" s="5" t="n">
        <v>1</v>
      </c>
      <c r="J384" s="5" t="n">
        <v>0</v>
      </c>
      <c r="K384" s="5" t="n">
        <v>1</v>
      </c>
      <c r="L384" s="5" t="n">
        <v>1</v>
      </c>
      <c r="M384" s="5" t="n">
        <v>1</v>
      </c>
      <c r="N384" s="5" t="n">
        <v>1</v>
      </c>
      <c r="O384" s="5" t="n">
        <v>0</v>
      </c>
      <c r="P384" s="5" t="n">
        <v>1</v>
      </c>
      <c r="Q384" s="0"/>
      <c r="R384" s="0"/>
      <c r="S384" s="0"/>
      <c r="T384" s="0"/>
      <c r="U384" s="0"/>
      <c r="V384" s="0"/>
      <c r="W384" s="0"/>
      <c r="X384" s="0"/>
      <c r="Y384" s="0"/>
      <c r="Z384" s="0"/>
      <c r="AA384" s="0"/>
      <c r="AB384" s="0"/>
      <c r="AC384" s="0"/>
      <c r="AD384" s="0"/>
      <c r="AE384" s="0"/>
      <c r="AF384" s="0"/>
      <c r="AG384" s="0"/>
      <c r="AH384" s="0"/>
      <c r="AI384" s="0"/>
      <c r="AJ384" s="0"/>
      <c r="AK384" s="0"/>
      <c r="AL384" s="0"/>
      <c r="AM384" s="0"/>
      <c r="AN384" s="0"/>
      <c r="AO384" s="0"/>
      <c r="AP384" s="0"/>
      <c r="AQ384" s="0"/>
      <c r="AR384" s="0"/>
      <c r="AS384" s="0"/>
      <c r="AT384" s="0"/>
      <c r="AU384" s="0"/>
      <c r="AV384" s="0"/>
      <c r="AW384" s="0"/>
      <c r="AX384" s="0"/>
      <c r="AY384" s="0"/>
      <c r="AZ384" s="0"/>
      <c r="BA384" s="0"/>
      <c r="BB384" s="0"/>
      <c r="BC384" s="0"/>
      <c r="BD384" s="0"/>
      <c r="BE384" s="0"/>
      <c r="BF384" s="0"/>
      <c r="BG384" s="0"/>
      <c r="BH384" s="0"/>
      <c r="BI384" s="0"/>
      <c r="BJ384" s="0"/>
      <c r="BK384" s="0"/>
      <c r="BL384" s="0"/>
      <c r="BM384" s="0"/>
      <c r="BN384" s="0"/>
      <c r="BO384" s="0"/>
      <c r="BP384" s="0"/>
      <c r="BQ384" s="0"/>
      <c r="BR384" s="0"/>
      <c r="BS384" s="0"/>
      <c r="BT384" s="0"/>
      <c r="BU384" s="0"/>
      <c r="BV384" s="0"/>
      <c r="BW384" s="0"/>
      <c r="BX384" s="0"/>
      <c r="BY384" s="0"/>
      <c r="BZ384" s="0"/>
      <c r="CA384" s="0"/>
      <c r="CB384" s="0"/>
      <c r="CC384" s="0"/>
      <c r="CD384" s="0"/>
      <c r="CE384" s="0"/>
      <c r="CF384" s="0"/>
      <c r="CG384" s="0"/>
      <c r="CH384" s="0"/>
      <c r="CI384" s="0"/>
      <c r="CJ384" s="0"/>
      <c r="CK384" s="0"/>
      <c r="CL384" s="0"/>
      <c r="CM384" s="0"/>
      <c r="CN384" s="0"/>
      <c r="CO384" s="0"/>
      <c r="CP384" s="0"/>
      <c r="CQ384" s="0"/>
      <c r="CR384" s="0"/>
      <c r="CS384" s="0"/>
      <c r="CT384" s="0"/>
      <c r="CU384" s="0"/>
      <c r="CV384" s="0"/>
      <c r="CW384" s="0"/>
      <c r="CX384" s="0"/>
      <c r="CY384" s="0"/>
      <c r="CZ384" s="0"/>
      <c r="DA384" s="0"/>
      <c r="DB384" s="0"/>
      <c r="DC384" s="0"/>
      <c r="DD384" s="0"/>
      <c r="DE384" s="0"/>
      <c r="DF384" s="0"/>
      <c r="DG384" s="0"/>
      <c r="DH384" s="0"/>
      <c r="DI384" s="0"/>
      <c r="DJ384" s="0"/>
      <c r="DK384" s="0"/>
      <c r="DL384" s="0"/>
      <c r="DM384" s="0"/>
      <c r="DN384" s="0"/>
      <c r="DO384" s="0"/>
      <c r="DP384" s="0"/>
      <c r="DQ384" s="0"/>
      <c r="DR384" s="0"/>
      <c r="DS384" s="0"/>
      <c r="DT384" s="0"/>
      <c r="DU384" s="0"/>
      <c r="DV384" s="0"/>
      <c r="DW384" s="0"/>
      <c r="DX384" s="0"/>
      <c r="DY384" s="0"/>
      <c r="DZ384" s="0"/>
      <c r="EA384" s="0"/>
      <c r="EB384" s="0"/>
      <c r="EC384" s="0"/>
      <c r="ED384" s="0"/>
      <c r="EE384" s="0"/>
      <c r="EF384" s="0"/>
      <c r="EG384" s="0"/>
      <c r="EH384" s="0"/>
      <c r="EI384" s="0"/>
      <c r="EJ384" s="0"/>
      <c r="EK384" s="0"/>
      <c r="EL384" s="0"/>
      <c r="EM384" s="0"/>
      <c r="EN384" s="0"/>
      <c r="EO384" s="0"/>
      <c r="EP384" s="0"/>
      <c r="EQ384" s="0"/>
      <c r="ER384" s="0"/>
      <c r="ES384" s="0"/>
      <c r="ET384" s="0"/>
      <c r="EU384" s="0"/>
      <c r="EV384" s="0"/>
      <c r="EW384" s="0"/>
      <c r="EX384" s="0"/>
      <c r="EY384" s="0"/>
      <c r="EZ384" s="0"/>
      <c r="FA384" s="0"/>
      <c r="FB384" s="0"/>
      <c r="FC384" s="0"/>
      <c r="FD384" s="0"/>
      <c r="FE384" s="0"/>
      <c r="FF384" s="0"/>
      <c r="FG384" s="0"/>
      <c r="FH384" s="0"/>
      <c r="FI384" s="0"/>
      <c r="FJ384" s="0"/>
      <c r="FK384" s="0"/>
      <c r="FL384" s="0"/>
      <c r="FM384" s="0"/>
      <c r="FN384" s="0"/>
      <c r="FO384" s="0"/>
      <c r="FP384" s="0"/>
      <c r="FQ384" s="0"/>
      <c r="FR384" s="0"/>
      <c r="FS384" s="0"/>
      <c r="FT384" s="0"/>
      <c r="FU384" s="0"/>
      <c r="FV384" s="0"/>
      <c r="FW384" s="0"/>
      <c r="FX384" s="0"/>
      <c r="FY384" s="0"/>
      <c r="FZ384" s="0"/>
      <c r="GA384" s="0"/>
      <c r="GB384" s="0"/>
      <c r="GC384" s="0"/>
      <c r="GD384" s="0"/>
      <c r="GE384" s="0"/>
      <c r="GF384" s="0"/>
      <c r="GG384" s="0"/>
      <c r="GH384" s="0"/>
      <c r="GI384" s="0"/>
      <c r="GJ384" s="0"/>
      <c r="GK384" s="0"/>
      <c r="GL384" s="0"/>
      <c r="GM384" s="0"/>
      <c r="GN384" s="0"/>
      <c r="GO384" s="0"/>
      <c r="GP384" s="0"/>
      <c r="GQ384" s="0"/>
      <c r="GR384" s="0"/>
      <c r="GS384" s="0"/>
      <c r="GT384" s="0"/>
      <c r="GU384" s="0"/>
      <c r="GV384" s="0"/>
      <c r="GW384" s="0"/>
      <c r="GX384" s="0"/>
      <c r="GY384" s="0"/>
      <c r="GZ384" s="0"/>
      <c r="HA384" s="0"/>
      <c r="HB384" s="0"/>
      <c r="HC384" s="0"/>
      <c r="HD384" s="0"/>
      <c r="HE384" s="0"/>
      <c r="HF384" s="0"/>
      <c r="HG384" s="0"/>
      <c r="HH384" s="0"/>
      <c r="HI384" s="0"/>
      <c r="HJ384" s="0"/>
      <c r="HK384" s="0"/>
      <c r="HL384" s="0"/>
      <c r="HM384" s="0"/>
      <c r="HN384" s="0"/>
      <c r="HO384" s="0"/>
      <c r="HP384" s="0"/>
      <c r="HQ384" s="0"/>
      <c r="HR384" s="0"/>
      <c r="HS384" s="0"/>
      <c r="HT384" s="0"/>
      <c r="HU384" s="0"/>
      <c r="HV384" s="0"/>
      <c r="HW384" s="0"/>
      <c r="HX384" s="0"/>
      <c r="HY384" s="0"/>
      <c r="HZ384" s="0"/>
      <c r="IA384" s="0"/>
      <c r="IB384" s="0"/>
      <c r="IC384" s="0"/>
      <c r="ID384" s="0"/>
      <c r="IE384" s="0"/>
      <c r="IF384" s="0"/>
      <c r="IG384" s="0"/>
      <c r="IH384" s="0"/>
      <c r="II384" s="0"/>
      <c r="IJ384" s="0"/>
      <c r="IK384" s="0"/>
      <c r="IL384" s="0"/>
      <c r="IM384" s="0"/>
      <c r="IN384" s="0"/>
      <c r="IO384" s="0"/>
      <c r="IP384" s="0"/>
      <c r="IQ384" s="0"/>
      <c r="IR384" s="0"/>
      <c r="IS384" s="0"/>
      <c r="IT384" s="0"/>
      <c r="IU384" s="0"/>
      <c r="IV384" s="0"/>
      <c r="IW384" s="0"/>
      <c r="IX384" s="0"/>
      <c r="IY384" s="0"/>
      <c r="IZ384" s="0"/>
      <c r="JA384" s="0"/>
      <c r="JB384" s="0"/>
      <c r="JC384" s="0"/>
      <c r="JD384" s="0"/>
      <c r="JE384" s="0"/>
      <c r="JF384" s="0"/>
      <c r="JG384" s="0"/>
      <c r="JH384" s="0"/>
      <c r="JI384" s="0"/>
      <c r="JJ384" s="0"/>
      <c r="JK384" s="0"/>
      <c r="JL384" s="0"/>
      <c r="JM384" s="0"/>
      <c r="JN384" s="0"/>
      <c r="JO384" s="0"/>
      <c r="JP384" s="0"/>
      <c r="JQ384" s="0"/>
      <c r="JR384" s="0"/>
      <c r="JS384" s="0"/>
      <c r="JT384" s="0"/>
      <c r="JU384" s="0"/>
      <c r="JV384" s="0"/>
      <c r="JW384" s="0"/>
      <c r="JX384" s="0"/>
      <c r="JY384" s="0"/>
      <c r="JZ384" s="0"/>
      <c r="KA384" s="0"/>
      <c r="KB384" s="0"/>
      <c r="KC384" s="0"/>
      <c r="KD384" s="0"/>
      <c r="KE384" s="0"/>
      <c r="KF384" s="0"/>
      <c r="KG384" s="0"/>
      <c r="KH384" s="0"/>
      <c r="KI384" s="0"/>
      <c r="KJ384" s="0"/>
      <c r="KK384" s="0"/>
      <c r="KL384" s="0"/>
      <c r="KM384" s="0"/>
      <c r="KN384" s="0"/>
      <c r="KO384" s="0"/>
      <c r="KP384" s="0"/>
      <c r="KQ384" s="0"/>
      <c r="KR384" s="0"/>
      <c r="KS384" s="0"/>
      <c r="KT384" s="0"/>
      <c r="KU384" s="0"/>
      <c r="KV384" s="0"/>
      <c r="KW384" s="0"/>
      <c r="KX384" s="0"/>
      <c r="KY384" s="0"/>
      <c r="KZ384" s="0"/>
      <c r="LA384" s="0"/>
      <c r="LB384" s="0"/>
      <c r="LC384" s="0"/>
      <c r="LD384" s="0"/>
      <c r="LE384" s="0"/>
      <c r="LF384" s="0"/>
      <c r="LG384" s="0"/>
      <c r="LH384" s="0"/>
      <c r="LI384" s="0"/>
      <c r="LJ384" s="0"/>
      <c r="LK384" s="0"/>
      <c r="LL384" s="0"/>
      <c r="LM384" s="0"/>
      <c r="LN384" s="0"/>
      <c r="LO384" s="0"/>
      <c r="LP384" s="0"/>
      <c r="LQ384" s="0"/>
      <c r="LR384" s="0"/>
      <c r="LS384" s="0"/>
      <c r="LT384" s="0"/>
      <c r="LU384" s="0"/>
      <c r="LV384" s="0"/>
      <c r="LW384" s="0"/>
      <c r="LX384" s="0"/>
      <c r="LY384" s="0"/>
      <c r="LZ384" s="0"/>
      <c r="MA384" s="0"/>
      <c r="MB384" s="0"/>
      <c r="MC384" s="0"/>
      <c r="MD384" s="0"/>
      <c r="ME384" s="0"/>
      <c r="MF384" s="0"/>
      <c r="MG384" s="0"/>
      <c r="MH384" s="0"/>
      <c r="MI384" s="0"/>
      <c r="MJ384" s="0"/>
      <c r="MK384" s="0"/>
      <c r="ML384" s="0"/>
      <c r="MM384" s="0"/>
      <c r="MN384" s="0"/>
      <c r="MO384" s="0"/>
      <c r="MP384" s="0"/>
      <c r="MQ384" s="0"/>
      <c r="MR384" s="0"/>
      <c r="MS384" s="0"/>
      <c r="MT384" s="0"/>
      <c r="MU384" s="0"/>
      <c r="MV384" s="0"/>
      <c r="MW384" s="0"/>
      <c r="MX384" s="0"/>
      <c r="MY384" s="0"/>
      <c r="MZ384" s="0"/>
      <c r="NA384" s="0"/>
      <c r="NB384" s="0"/>
      <c r="NC384" s="0"/>
      <c r="ND384" s="0"/>
      <c r="NE384" s="0"/>
      <c r="NF384" s="0"/>
      <c r="NG384" s="0"/>
      <c r="NH384" s="0"/>
      <c r="NI384" s="0"/>
      <c r="NJ384" s="0"/>
      <c r="NK384" s="0"/>
      <c r="NL384" s="0"/>
      <c r="NM384" s="0"/>
      <c r="NN384" s="0"/>
      <c r="NO384" s="0"/>
      <c r="NP384" s="0"/>
      <c r="NQ384" s="0"/>
      <c r="NR384" s="0"/>
      <c r="NS384" s="0"/>
      <c r="NT384" s="0"/>
      <c r="NU384" s="0"/>
      <c r="NV384" s="0"/>
      <c r="NW384" s="0"/>
      <c r="NX384" s="0"/>
      <c r="NY384" s="0"/>
      <c r="NZ384" s="0"/>
      <c r="OA384" s="0"/>
      <c r="OB384" s="0"/>
      <c r="OC384" s="0"/>
      <c r="OD384" s="0"/>
      <c r="OE384" s="0"/>
      <c r="OF384" s="0"/>
      <c r="OG384" s="0"/>
      <c r="OH384" s="0"/>
      <c r="OI384" s="0"/>
      <c r="OJ384" s="0"/>
      <c r="OK384" s="0"/>
      <c r="OL384" s="0"/>
      <c r="OM384" s="0"/>
      <c r="ON384" s="0"/>
      <c r="OO384" s="0"/>
      <c r="OP384" s="0"/>
      <c r="OQ384" s="0"/>
      <c r="OR384" s="0"/>
      <c r="OS384" s="0"/>
      <c r="OT384" s="0"/>
      <c r="OU384" s="0"/>
      <c r="OV384" s="0"/>
      <c r="OW384" s="0"/>
      <c r="OX384" s="0"/>
      <c r="OY384" s="0"/>
      <c r="OZ384" s="0"/>
      <c r="PA384" s="0"/>
      <c r="PB384" s="0"/>
      <c r="PC384" s="0"/>
      <c r="PD384" s="0"/>
      <c r="PE384" s="0"/>
      <c r="PF384" s="0"/>
      <c r="PG384" s="0"/>
      <c r="PH384" s="0"/>
      <c r="PI384" s="0"/>
      <c r="PJ384" s="0"/>
      <c r="PK384" s="0"/>
      <c r="PL384" s="0"/>
      <c r="PM384" s="0"/>
      <c r="PN384" s="0"/>
      <c r="PO384" s="0"/>
      <c r="PP384" s="0"/>
      <c r="PQ384" s="0"/>
      <c r="PR384" s="0"/>
      <c r="PS384" s="0"/>
      <c r="PT384" s="0"/>
      <c r="PU384" s="0"/>
      <c r="PV384" s="0"/>
      <c r="PW384" s="0"/>
      <c r="PX384" s="0"/>
      <c r="PY384" s="0"/>
      <c r="PZ384" s="0"/>
      <c r="QA384" s="0"/>
      <c r="QB384" s="0"/>
      <c r="QC384" s="0"/>
      <c r="QD384" s="0"/>
      <c r="QE384" s="0"/>
      <c r="QF384" s="0"/>
      <c r="QG384" s="0"/>
      <c r="QH384" s="0"/>
      <c r="QI384" s="0"/>
      <c r="QJ384" s="0"/>
      <c r="QK384" s="0"/>
      <c r="QL384" s="0"/>
      <c r="QM384" s="0"/>
      <c r="QN384" s="0"/>
      <c r="QO384" s="0"/>
      <c r="QP384" s="0"/>
      <c r="QQ384" s="0"/>
      <c r="QR384" s="0"/>
      <c r="QS384" s="0"/>
      <c r="QT384" s="0"/>
      <c r="QU384" s="0"/>
      <c r="QV384" s="0"/>
      <c r="QW384" s="0"/>
      <c r="QX384" s="0"/>
      <c r="QY384" s="0"/>
      <c r="QZ384" s="0"/>
      <c r="RA384" s="0"/>
      <c r="RB384" s="0"/>
      <c r="RC384" s="0"/>
      <c r="RD384" s="0"/>
      <c r="RE384" s="0"/>
      <c r="RF384" s="0"/>
      <c r="RG384" s="0"/>
      <c r="RH384" s="0"/>
      <c r="RI384" s="0"/>
      <c r="RJ384" s="0"/>
      <c r="RK384" s="0"/>
      <c r="RL384" s="0"/>
      <c r="RM384" s="0"/>
      <c r="RN384" s="0"/>
      <c r="RO384" s="0"/>
      <c r="RP384" s="0"/>
      <c r="RQ384" s="0"/>
      <c r="RR384" s="0"/>
      <c r="RS384" s="0"/>
      <c r="RT384" s="0"/>
      <c r="RU384" s="0"/>
      <c r="RV384" s="0"/>
      <c r="RW384" s="0"/>
      <c r="RX384" s="0"/>
      <c r="RY384" s="0"/>
      <c r="RZ384" s="0"/>
      <c r="SA384" s="0"/>
      <c r="SB384" s="0"/>
      <c r="SC384" s="0"/>
      <c r="SD384" s="0"/>
      <c r="SE384" s="0"/>
      <c r="SF384" s="0"/>
      <c r="SG384" s="0"/>
      <c r="SH384" s="0"/>
      <c r="SI384" s="0"/>
      <c r="SJ384" s="0"/>
      <c r="SK384" s="0"/>
      <c r="SL384" s="0"/>
      <c r="SM384" s="0"/>
      <c r="SN384" s="0"/>
      <c r="SO384" s="0"/>
      <c r="SP384" s="0"/>
      <c r="SQ384" s="0"/>
      <c r="SR384" s="0"/>
      <c r="SS384" s="0"/>
      <c r="ST384" s="0"/>
      <c r="SU384" s="0"/>
      <c r="SV384" s="0"/>
      <c r="SW384" s="0"/>
      <c r="SX384" s="0"/>
      <c r="SY384" s="0"/>
      <c r="SZ384" s="0"/>
      <c r="TA384" s="0"/>
      <c r="TB384" s="0"/>
      <c r="TC384" s="0"/>
      <c r="TD384" s="0"/>
      <c r="TE384" s="0"/>
      <c r="TF384" s="0"/>
      <c r="TG384" s="0"/>
      <c r="TH384" s="0"/>
      <c r="TI384" s="0"/>
      <c r="TJ384" s="0"/>
      <c r="TK384" s="0"/>
      <c r="TL384" s="0"/>
      <c r="TM384" s="0"/>
      <c r="TN384" s="0"/>
      <c r="TO384" s="0"/>
      <c r="TP384" s="0"/>
      <c r="TQ384" s="0"/>
      <c r="TR384" s="0"/>
      <c r="TS384" s="0"/>
      <c r="TT384" s="0"/>
      <c r="TU384" s="0"/>
      <c r="TV384" s="0"/>
      <c r="TW384" s="0"/>
      <c r="TX384" s="0"/>
      <c r="TY384" s="0"/>
      <c r="TZ384" s="0"/>
      <c r="UA384" s="0"/>
      <c r="UB384" s="0"/>
      <c r="UC384" s="0"/>
      <c r="UD384" s="0"/>
      <c r="UE384" s="0"/>
      <c r="UF384" s="0"/>
      <c r="UG384" s="0"/>
      <c r="UH384" s="0"/>
      <c r="UI384" s="0"/>
      <c r="UJ384" s="0"/>
      <c r="UK384" s="0"/>
      <c r="UL384" s="0"/>
      <c r="UM384" s="0"/>
      <c r="UN384" s="0"/>
      <c r="UO384" s="0"/>
      <c r="UP384" s="0"/>
      <c r="UQ384" s="0"/>
      <c r="UR384" s="0"/>
      <c r="US384" s="0"/>
      <c r="UT384" s="0"/>
      <c r="UU384" s="0"/>
      <c r="UV384" s="0"/>
      <c r="UW384" s="0"/>
      <c r="UX384" s="0"/>
      <c r="UY384" s="0"/>
      <c r="UZ384" s="0"/>
      <c r="VA384" s="0"/>
      <c r="VB384" s="0"/>
      <c r="VC384" s="0"/>
      <c r="VD384" s="0"/>
      <c r="VE384" s="0"/>
      <c r="VF384" s="0"/>
      <c r="VG384" s="0"/>
      <c r="VH384" s="0"/>
      <c r="VI384" s="0"/>
      <c r="VJ384" s="0"/>
      <c r="VK384" s="0"/>
      <c r="VL384" s="0"/>
      <c r="VM384" s="0"/>
      <c r="VN384" s="0"/>
      <c r="VO384" s="0"/>
      <c r="VP384" s="0"/>
      <c r="VQ384" s="0"/>
      <c r="VR384" s="0"/>
      <c r="VS384" s="0"/>
      <c r="VT384" s="0"/>
      <c r="VU384" s="0"/>
      <c r="VV384" s="0"/>
      <c r="VW384" s="0"/>
      <c r="VX384" s="0"/>
      <c r="VY384" s="0"/>
      <c r="VZ384" s="0"/>
      <c r="WA384" s="0"/>
      <c r="WB384" s="0"/>
      <c r="WC384" s="0"/>
      <c r="WD384" s="0"/>
      <c r="WE384" s="0"/>
      <c r="WF384" s="0"/>
      <c r="WG384" s="0"/>
      <c r="WH384" s="0"/>
      <c r="WI384" s="0"/>
      <c r="WJ384" s="0"/>
      <c r="WK384" s="0"/>
      <c r="WL384" s="0"/>
      <c r="WM384" s="0"/>
      <c r="WN384" s="0"/>
      <c r="WO384" s="0"/>
      <c r="WP384" s="0"/>
      <c r="WQ384" s="0"/>
      <c r="WR384" s="0"/>
      <c r="WS384" s="0"/>
      <c r="WT384" s="0"/>
      <c r="WU384" s="0"/>
      <c r="WV384" s="0"/>
      <c r="WW384" s="0"/>
      <c r="WX384" s="0"/>
      <c r="WY384" s="0"/>
      <c r="WZ384" s="0"/>
      <c r="XA384" s="0"/>
      <c r="XB384" s="0"/>
      <c r="XC384" s="0"/>
      <c r="XD384" s="0"/>
      <c r="XE384" s="0"/>
      <c r="XF384" s="0"/>
      <c r="XG384" s="0"/>
      <c r="XH384" s="0"/>
      <c r="XI384" s="0"/>
      <c r="XJ384" s="0"/>
      <c r="XK384" s="0"/>
      <c r="XL384" s="0"/>
      <c r="XM384" s="0"/>
      <c r="XN384" s="0"/>
      <c r="XO384" s="0"/>
      <c r="XP384" s="0"/>
      <c r="XQ384" s="0"/>
      <c r="XR384" s="0"/>
      <c r="XS384" s="0"/>
      <c r="XT384" s="0"/>
      <c r="XU384" s="0"/>
      <c r="XV384" s="0"/>
      <c r="XW384" s="0"/>
      <c r="XX384" s="0"/>
      <c r="XY384" s="0"/>
      <c r="XZ384" s="0"/>
      <c r="YA384" s="0"/>
      <c r="YB384" s="0"/>
      <c r="YC384" s="0"/>
      <c r="YD384" s="0"/>
      <c r="YE384" s="0"/>
      <c r="YF384" s="0"/>
      <c r="YG384" s="0"/>
      <c r="YH384" s="0"/>
      <c r="YI384" s="0"/>
      <c r="YJ384" s="0"/>
      <c r="YK384" s="0"/>
      <c r="YL384" s="0"/>
      <c r="YM384" s="0"/>
      <c r="YN384" s="0"/>
      <c r="YO384" s="0"/>
      <c r="YP384" s="0"/>
      <c r="YQ384" s="0"/>
      <c r="YR384" s="0"/>
      <c r="YS384" s="0"/>
      <c r="YT384" s="0"/>
      <c r="YU384" s="0"/>
      <c r="YV384" s="0"/>
      <c r="YW384" s="0"/>
      <c r="YX384" s="0"/>
      <c r="YY384" s="0"/>
      <c r="YZ384" s="0"/>
      <c r="ZA384" s="0"/>
      <c r="ZB384" s="0"/>
      <c r="ZC384" s="0"/>
      <c r="ZD384" s="0"/>
      <c r="ZE384" s="0"/>
      <c r="ZF384" s="0"/>
      <c r="ZG384" s="0"/>
      <c r="ZH384" s="0"/>
      <c r="ZI384" s="0"/>
      <c r="ZJ384" s="0"/>
      <c r="ZK384" s="0"/>
      <c r="ZL384" s="0"/>
      <c r="ZM384" s="0"/>
      <c r="ZN384" s="0"/>
      <c r="ZO384" s="0"/>
      <c r="ZP384" s="0"/>
      <c r="ZQ384" s="0"/>
      <c r="ZR384" s="0"/>
      <c r="ZS384" s="0"/>
      <c r="ZT384" s="0"/>
      <c r="ZU384" s="0"/>
      <c r="ZV384" s="0"/>
      <c r="ZW384" s="0"/>
      <c r="ZX384" s="0"/>
      <c r="ZY384" s="0"/>
      <c r="ZZ384" s="0"/>
      <c r="AAA384" s="0"/>
      <c r="AAB384" s="0"/>
      <c r="AAC384" s="0"/>
      <c r="AAD384" s="0"/>
      <c r="AAE384" s="0"/>
      <c r="AAF384" s="0"/>
      <c r="AAG384" s="0"/>
      <c r="AAH384" s="0"/>
      <c r="AAI384" s="0"/>
      <c r="AAJ384" s="0"/>
      <c r="AAK384" s="0"/>
      <c r="AAL384" s="0"/>
      <c r="AAM384" s="0"/>
      <c r="AAN384" s="0"/>
      <c r="AAO384" s="0"/>
      <c r="AAP384" s="0"/>
      <c r="AAQ384" s="0"/>
      <c r="AAR384" s="0"/>
      <c r="AAS384" s="0"/>
      <c r="AAT384" s="0"/>
      <c r="AAU384" s="0"/>
      <c r="AAV384" s="0"/>
      <c r="AAW384" s="0"/>
      <c r="AAX384" s="0"/>
      <c r="AAY384" s="0"/>
      <c r="AAZ384" s="0"/>
      <c r="ABA384" s="0"/>
      <c r="ABB384" s="0"/>
      <c r="ABC384" s="0"/>
      <c r="ABD384" s="0"/>
      <c r="ABE384" s="0"/>
      <c r="ABF384" s="0"/>
      <c r="ABG384" s="0"/>
      <c r="ABH384" s="0"/>
      <c r="ABI384" s="0"/>
      <c r="ABJ384" s="0"/>
      <c r="ABK384" s="0"/>
      <c r="ABL384" s="0"/>
      <c r="ABM384" s="0"/>
      <c r="ABN384" s="0"/>
      <c r="ABO384" s="0"/>
      <c r="ABP384" s="0"/>
      <c r="ABQ384" s="0"/>
      <c r="ABR384" s="0"/>
      <c r="ABS384" s="0"/>
      <c r="ABT384" s="0"/>
      <c r="ABU384" s="0"/>
      <c r="ABV384" s="0"/>
      <c r="ABW384" s="0"/>
      <c r="ABX384" s="0"/>
      <c r="ABY384" s="0"/>
      <c r="ABZ384" s="0"/>
      <c r="ACA384" s="0"/>
      <c r="ACB384" s="0"/>
      <c r="ACC384" s="0"/>
      <c r="ACD384" s="0"/>
      <c r="ACE384" s="0"/>
      <c r="ACF384" s="0"/>
      <c r="ACG384" s="0"/>
      <c r="ACH384" s="0"/>
      <c r="ACI384" s="0"/>
      <c r="ACJ384" s="0"/>
      <c r="ACK384" s="0"/>
      <c r="ACL384" s="0"/>
      <c r="ACM384" s="0"/>
      <c r="ACN384" s="0"/>
      <c r="ACO384" s="0"/>
      <c r="ACP384" s="0"/>
      <c r="ACQ384" s="0"/>
      <c r="ACR384" s="0"/>
      <c r="ACS384" s="0"/>
      <c r="ACT384" s="0"/>
      <c r="ACU384" s="0"/>
      <c r="ACV384" s="0"/>
      <c r="ACW384" s="0"/>
      <c r="ACX384" s="0"/>
      <c r="ACY384" s="0"/>
      <c r="ACZ384" s="0"/>
      <c r="ADA384" s="0"/>
      <c r="ADB384" s="0"/>
      <c r="ADC384" s="0"/>
      <c r="ADD384" s="0"/>
      <c r="ADE384" s="0"/>
      <c r="ADF384" s="0"/>
      <c r="ADG384" s="0"/>
      <c r="ADH384" s="0"/>
      <c r="ADI384" s="0"/>
      <c r="ADJ384" s="0"/>
      <c r="ADK384" s="0"/>
      <c r="ADL384" s="0"/>
      <c r="ADM384" s="0"/>
      <c r="ADN384" s="0"/>
      <c r="ADO384" s="0"/>
      <c r="ADP384" s="0"/>
      <c r="ADQ384" s="0"/>
      <c r="ADR384" s="0"/>
      <c r="ADS384" s="0"/>
      <c r="ADT384" s="0"/>
      <c r="ADU384" s="0"/>
      <c r="ADV384" s="0"/>
      <c r="ADW384" s="0"/>
      <c r="ADX384" s="0"/>
      <c r="ADY384" s="0"/>
      <c r="ADZ384" s="0"/>
      <c r="AEA384" s="0"/>
      <c r="AEB384" s="0"/>
      <c r="AEC384" s="0"/>
      <c r="AED384" s="0"/>
      <c r="AEE384" s="0"/>
      <c r="AEF384" s="0"/>
      <c r="AEG384" s="0"/>
      <c r="AEH384" s="0"/>
      <c r="AEI384" s="0"/>
      <c r="AEJ384" s="0"/>
      <c r="AEK384" s="0"/>
      <c r="AEL384" s="0"/>
      <c r="AEM384" s="0"/>
      <c r="AEN384" s="0"/>
      <c r="AEO384" s="0"/>
      <c r="AEP384" s="0"/>
      <c r="AEQ384" s="0"/>
      <c r="AER384" s="0"/>
      <c r="AES384" s="0"/>
      <c r="AET384" s="0"/>
      <c r="AEU384" s="0"/>
      <c r="AEV384" s="0"/>
      <c r="AEW384" s="0"/>
      <c r="AEX384" s="0"/>
      <c r="AEY384" s="0"/>
      <c r="AEZ384" s="0"/>
      <c r="AFA384" s="0"/>
      <c r="AFB384" s="0"/>
      <c r="AFC384" s="0"/>
      <c r="AFD384" s="0"/>
      <c r="AFE384" s="0"/>
      <c r="AFF384" s="0"/>
      <c r="AFG384" s="0"/>
      <c r="AFH384" s="0"/>
      <c r="AFI384" s="0"/>
      <c r="AFJ384" s="0"/>
      <c r="AFK384" s="0"/>
      <c r="AFL384" s="0"/>
      <c r="AFM384" s="0"/>
      <c r="AFN384" s="0"/>
      <c r="AFO384" s="0"/>
      <c r="AFP384" s="0"/>
      <c r="AFQ384" s="0"/>
      <c r="AFR384" s="0"/>
      <c r="AFS384" s="0"/>
      <c r="AFT384" s="0"/>
      <c r="AFU384" s="0"/>
      <c r="AFV384" s="0"/>
      <c r="AFW384" s="0"/>
      <c r="AFX384" s="0"/>
      <c r="AFY384" s="0"/>
      <c r="AFZ384" s="0"/>
      <c r="AGA384" s="0"/>
      <c r="AGB384" s="0"/>
      <c r="AGC384" s="0"/>
      <c r="AGD384" s="0"/>
      <c r="AGE384" s="0"/>
      <c r="AGF384" s="0"/>
      <c r="AGG384" s="0"/>
      <c r="AGH384" s="0"/>
      <c r="AGI384" s="0"/>
      <c r="AGJ384" s="0"/>
      <c r="AGK384" s="0"/>
      <c r="AGL384" s="0"/>
      <c r="AGM384" s="0"/>
      <c r="AGN384" s="0"/>
      <c r="AGO384" s="0"/>
      <c r="AGP384" s="0"/>
      <c r="AGQ384" s="0"/>
      <c r="AGR384" s="0"/>
      <c r="AGS384" s="0"/>
      <c r="AGT384" s="0"/>
      <c r="AGU384" s="0"/>
      <c r="AGV384" s="0"/>
      <c r="AGW384" s="0"/>
      <c r="AGX384" s="0"/>
      <c r="AGY384" s="0"/>
      <c r="AGZ384" s="0"/>
      <c r="AHA384" s="0"/>
      <c r="AHB384" s="0"/>
      <c r="AHC384" s="0"/>
      <c r="AHD384" s="0"/>
      <c r="AHE384" s="0"/>
      <c r="AHF384" s="0"/>
      <c r="AHG384" s="0"/>
      <c r="AHH384" s="0"/>
      <c r="AHI384" s="0"/>
      <c r="AHJ384" s="0"/>
      <c r="AHK384" s="0"/>
      <c r="AHL384" s="0"/>
      <c r="AHM384" s="0"/>
      <c r="AHN384" s="0"/>
      <c r="AHO384" s="0"/>
      <c r="AHP384" s="0"/>
      <c r="AHQ384" s="0"/>
      <c r="AHR384" s="0"/>
      <c r="AHS384" s="0"/>
      <c r="AHT384" s="0"/>
      <c r="AHU384" s="0"/>
      <c r="AHV384" s="0"/>
      <c r="AHW384" s="0"/>
      <c r="AHX384" s="0"/>
      <c r="AHY384" s="0"/>
      <c r="AHZ384" s="0"/>
      <c r="AIA384" s="0"/>
      <c r="AIB384" s="0"/>
      <c r="AIC384" s="0"/>
      <c r="AID384" s="0"/>
      <c r="AIE384" s="0"/>
      <c r="AIF384" s="0"/>
      <c r="AIG384" s="0"/>
      <c r="AIH384" s="0"/>
      <c r="AII384" s="0"/>
      <c r="AIJ384" s="0"/>
      <c r="AIK384" s="0"/>
      <c r="AIL384" s="0"/>
      <c r="AIM384" s="0"/>
      <c r="AIN384" s="0"/>
      <c r="AIO384" s="0"/>
      <c r="AIP384" s="0"/>
      <c r="AIQ384" s="0"/>
      <c r="AIR384" s="0"/>
      <c r="AIS384" s="0"/>
      <c r="AIT384" s="0"/>
      <c r="AIU384" s="0"/>
      <c r="AIV384" s="0"/>
      <c r="AIW384" s="0"/>
      <c r="AIX384" s="0"/>
      <c r="AIY384" s="0"/>
      <c r="AIZ384" s="0"/>
      <c r="AJA384" s="0"/>
      <c r="AJB384" s="0"/>
      <c r="AJC384" s="0"/>
      <c r="AJD384" s="0"/>
      <c r="AJE384" s="0"/>
      <c r="AJF384" s="0"/>
      <c r="AJG384" s="0"/>
      <c r="AJH384" s="0"/>
      <c r="AJI384" s="0"/>
      <c r="AJJ384" s="0"/>
      <c r="AJK384" s="0"/>
      <c r="AJL384" s="0"/>
      <c r="AJM384" s="0"/>
      <c r="AJN384" s="0"/>
      <c r="AJO384" s="0"/>
      <c r="AJP384" s="0"/>
      <c r="AJQ384" s="0"/>
      <c r="AJR384" s="0"/>
      <c r="AJS384" s="0"/>
      <c r="AJT384" s="0"/>
      <c r="AJU384" s="0"/>
      <c r="AJV384" s="0"/>
      <c r="AJW384" s="0"/>
      <c r="AJX384" s="0"/>
      <c r="AJY384" s="0"/>
      <c r="AJZ384" s="0"/>
      <c r="AKA384" s="0"/>
      <c r="AKB384" s="0"/>
      <c r="AKC384" s="0"/>
      <c r="AKD384" s="0"/>
      <c r="AKE384" s="0"/>
      <c r="AKF384" s="0"/>
      <c r="AKG384" s="0"/>
      <c r="AKH384" s="0"/>
      <c r="AKI384" s="0"/>
      <c r="AKJ384" s="0"/>
      <c r="AKK384" s="0"/>
      <c r="AKL384" s="0"/>
      <c r="AKM384" s="0"/>
      <c r="AKN384" s="0"/>
      <c r="AKO384" s="0"/>
      <c r="AKP384" s="0"/>
      <c r="AKQ384" s="0"/>
      <c r="AKR384" s="0"/>
      <c r="AKS384" s="0"/>
      <c r="AKT384" s="0"/>
      <c r="AKU384" s="0"/>
      <c r="AKV384" s="0"/>
      <c r="AKW384" s="0"/>
      <c r="AKX384" s="0"/>
      <c r="AKY384" s="0"/>
      <c r="AKZ384" s="0"/>
      <c r="ALA384" s="0"/>
      <c r="ALB384" s="0"/>
      <c r="ALC384" s="0"/>
      <c r="ALD384" s="0"/>
      <c r="ALE384" s="0"/>
      <c r="ALF384" s="0"/>
      <c r="ALG384" s="0"/>
      <c r="ALH384" s="0"/>
      <c r="ALI384" s="0"/>
      <c r="ALJ384" s="0"/>
      <c r="ALK384" s="0"/>
      <c r="ALL384" s="0"/>
      <c r="ALM384" s="0"/>
      <c r="ALN384" s="0"/>
      <c r="ALO384" s="0"/>
      <c r="ALP384" s="0"/>
      <c r="ALQ384" s="0"/>
      <c r="ALR384" s="0"/>
      <c r="ALS384" s="0"/>
      <c r="ALT384" s="0"/>
      <c r="ALU384" s="0"/>
      <c r="ALV384" s="0"/>
      <c r="ALW384" s="0"/>
      <c r="ALX384" s="0"/>
      <c r="ALY384" s="0"/>
      <c r="ALZ384" s="0"/>
      <c r="AMA384" s="0"/>
      <c r="AMB384" s="0"/>
      <c r="AMC384" s="0"/>
      <c r="AMD384" s="0"/>
      <c r="AME384" s="0"/>
      <c r="AMF384" s="0"/>
      <c r="AMG384" s="0"/>
      <c r="AMH384" s="0"/>
      <c r="AMI384" s="0"/>
      <c r="AMJ384" s="0"/>
    </row>
    <row r="385" customFormat="false" ht="64.5" hidden="false" customHeight="false" outlineLevel="0" collapsed="false">
      <c r="A385" s="109" t="s">
        <v>1463</v>
      </c>
      <c r="B385" s="5" t="n">
        <v>1</v>
      </c>
      <c r="C385" s="5" t="n">
        <v>0</v>
      </c>
      <c r="D385" s="5" t="n">
        <v>0</v>
      </c>
      <c r="E385" s="5" t="n">
        <v>1</v>
      </c>
      <c r="F385" s="5" t="n">
        <v>1</v>
      </c>
      <c r="G385" s="5" t="n">
        <v>0</v>
      </c>
      <c r="H385" s="5" t="n">
        <v>1</v>
      </c>
      <c r="I385" s="5" t="n">
        <v>1</v>
      </c>
      <c r="J385" s="5" t="n">
        <v>0</v>
      </c>
      <c r="K385" s="5" t="n">
        <v>1</v>
      </c>
      <c r="L385" s="5" t="n">
        <v>1</v>
      </c>
      <c r="M385" s="5" t="n">
        <v>1</v>
      </c>
      <c r="N385" s="5" t="n">
        <v>1</v>
      </c>
      <c r="O385" s="5" t="n">
        <v>0</v>
      </c>
      <c r="P385" s="5" t="n">
        <v>1</v>
      </c>
      <c r="Q385" s="0"/>
      <c r="R385" s="0"/>
      <c r="S385" s="0"/>
      <c r="T385" s="0"/>
      <c r="U385" s="0"/>
      <c r="V385" s="0"/>
      <c r="W385" s="0"/>
      <c r="X385" s="0"/>
      <c r="Y385" s="0"/>
      <c r="Z385" s="0"/>
      <c r="AA385" s="0"/>
      <c r="AB385" s="0"/>
      <c r="AC385" s="0"/>
      <c r="AD385" s="0"/>
      <c r="AE385" s="0"/>
      <c r="AF385" s="0"/>
      <c r="AG385" s="0"/>
      <c r="AH385" s="0"/>
      <c r="AI385" s="0"/>
      <c r="AJ385" s="0"/>
      <c r="AK385" s="0"/>
      <c r="AL385" s="0"/>
      <c r="AM385" s="0"/>
      <c r="AN385" s="0"/>
      <c r="AO385" s="0"/>
      <c r="AP385" s="0"/>
      <c r="AQ385" s="0"/>
      <c r="AR385" s="0"/>
      <c r="AS385" s="0"/>
      <c r="AT385" s="0"/>
      <c r="AU385" s="0"/>
      <c r="AV385" s="0"/>
      <c r="AW385" s="0"/>
      <c r="AX385" s="0"/>
      <c r="AY385" s="0"/>
      <c r="AZ385" s="0"/>
      <c r="BA385" s="0"/>
      <c r="BB385" s="0"/>
      <c r="BC385" s="0"/>
      <c r="BD385" s="0"/>
      <c r="BE385" s="0"/>
      <c r="BF385" s="0"/>
      <c r="BG385" s="0"/>
      <c r="BH385" s="0"/>
      <c r="BI385" s="0"/>
      <c r="BJ385" s="0"/>
      <c r="BK385" s="0"/>
      <c r="BL385" s="0"/>
      <c r="BM385" s="0"/>
      <c r="BN385" s="0"/>
      <c r="BO385" s="0"/>
      <c r="BP385" s="0"/>
      <c r="BQ385" s="0"/>
      <c r="BR385" s="0"/>
      <c r="BS385" s="0"/>
      <c r="BT385" s="0"/>
      <c r="BU385" s="0"/>
      <c r="BV385" s="0"/>
      <c r="BW385" s="0"/>
      <c r="BX385" s="0"/>
      <c r="BY385" s="0"/>
      <c r="BZ385" s="0"/>
      <c r="CA385" s="0"/>
      <c r="CB385" s="0"/>
      <c r="CC385" s="0"/>
      <c r="CD385" s="0"/>
      <c r="CE385" s="0"/>
      <c r="CF385" s="0"/>
      <c r="CG385" s="0"/>
      <c r="CH385" s="0"/>
      <c r="CI385" s="0"/>
      <c r="CJ385" s="0"/>
      <c r="CK385" s="0"/>
      <c r="CL385" s="0"/>
      <c r="CM385" s="0"/>
      <c r="CN385" s="0"/>
      <c r="CO385" s="0"/>
      <c r="CP385" s="0"/>
      <c r="CQ385" s="0"/>
      <c r="CR385" s="0"/>
      <c r="CS385" s="0"/>
      <c r="CT385" s="0"/>
      <c r="CU385" s="0"/>
      <c r="CV385" s="0"/>
      <c r="CW385" s="0"/>
      <c r="CX385" s="0"/>
      <c r="CY385" s="0"/>
      <c r="CZ385" s="0"/>
      <c r="DA385" s="0"/>
      <c r="DB385" s="0"/>
      <c r="DC385" s="0"/>
      <c r="DD385" s="0"/>
      <c r="DE385" s="0"/>
      <c r="DF385" s="0"/>
      <c r="DG385" s="0"/>
      <c r="DH385" s="0"/>
      <c r="DI385" s="0"/>
      <c r="DJ385" s="0"/>
      <c r="DK385" s="0"/>
      <c r="DL385" s="0"/>
      <c r="DM385" s="0"/>
      <c r="DN385" s="0"/>
      <c r="DO385" s="0"/>
      <c r="DP385" s="0"/>
      <c r="DQ385" s="0"/>
      <c r="DR385" s="0"/>
      <c r="DS385" s="0"/>
      <c r="DT385" s="0"/>
      <c r="DU385" s="0"/>
      <c r="DV385" s="0"/>
      <c r="DW385" s="0"/>
      <c r="DX385" s="0"/>
      <c r="DY385" s="0"/>
      <c r="DZ385" s="0"/>
      <c r="EA385" s="0"/>
      <c r="EB385" s="0"/>
      <c r="EC385" s="0"/>
      <c r="ED385" s="0"/>
      <c r="EE385" s="0"/>
      <c r="EF385" s="0"/>
      <c r="EG385" s="0"/>
      <c r="EH385" s="0"/>
      <c r="EI385" s="0"/>
      <c r="EJ385" s="0"/>
      <c r="EK385" s="0"/>
      <c r="EL385" s="0"/>
      <c r="EM385" s="0"/>
      <c r="EN385" s="0"/>
      <c r="EO385" s="0"/>
      <c r="EP385" s="0"/>
      <c r="EQ385" s="0"/>
      <c r="ER385" s="0"/>
      <c r="ES385" s="0"/>
      <c r="ET385" s="0"/>
      <c r="EU385" s="0"/>
      <c r="EV385" s="0"/>
      <c r="EW385" s="0"/>
      <c r="EX385" s="0"/>
      <c r="EY385" s="0"/>
      <c r="EZ385" s="0"/>
      <c r="FA385" s="0"/>
      <c r="FB385" s="0"/>
      <c r="FC385" s="0"/>
      <c r="FD385" s="0"/>
      <c r="FE385" s="0"/>
      <c r="FF385" s="0"/>
      <c r="FG385" s="0"/>
      <c r="FH385" s="0"/>
      <c r="FI385" s="0"/>
      <c r="FJ385" s="0"/>
      <c r="FK385" s="0"/>
      <c r="FL385" s="0"/>
      <c r="FM385" s="0"/>
      <c r="FN385" s="0"/>
      <c r="FO385" s="0"/>
      <c r="FP385" s="0"/>
      <c r="FQ385" s="0"/>
      <c r="FR385" s="0"/>
      <c r="FS385" s="0"/>
      <c r="FT385" s="0"/>
      <c r="FU385" s="0"/>
      <c r="FV385" s="0"/>
      <c r="FW385" s="0"/>
      <c r="FX385" s="0"/>
      <c r="FY385" s="0"/>
      <c r="FZ385" s="0"/>
      <c r="GA385" s="0"/>
      <c r="GB385" s="0"/>
      <c r="GC385" s="0"/>
      <c r="GD385" s="0"/>
      <c r="GE385" s="0"/>
      <c r="GF385" s="0"/>
      <c r="GG385" s="0"/>
      <c r="GH385" s="0"/>
      <c r="GI385" s="0"/>
      <c r="GJ385" s="0"/>
      <c r="GK385" s="0"/>
      <c r="GL385" s="0"/>
      <c r="GM385" s="0"/>
      <c r="GN385" s="0"/>
      <c r="GO385" s="0"/>
      <c r="GP385" s="0"/>
      <c r="GQ385" s="0"/>
      <c r="GR385" s="0"/>
      <c r="GS385" s="0"/>
      <c r="GT385" s="0"/>
      <c r="GU385" s="0"/>
      <c r="GV385" s="0"/>
      <c r="GW385" s="0"/>
      <c r="GX385" s="0"/>
      <c r="GY385" s="0"/>
      <c r="GZ385" s="0"/>
      <c r="HA385" s="0"/>
      <c r="HB385" s="0"/>
      <c r="HC385" s="0"/>
      <c r="HD385" s="0"/>
      <c r="HE385" s="0"/>
      <c r="HF385" s="0"/>
      <c r="HG385" s="0"/>
      <c r="HH385" s="0"/>
      <c r="HI385" s="0"/>
      <c r="HJ385" s="0"/>
      <c r="HK385" s="0"/>
      <c r="HL385" s="0"/>
      <c r="HM385" s="0"/>
      <c r="HN385" s="0"/>
      <c r="HO385" s="0"/>
      <c r="HP385" s="0"/>
      <c r="HQ385" s="0"/>
      <c r="HR385" s="0"/>
      <c r="HS385" s="0"/>
      <c r="HT385" s="0"/>
      <c r="HU385" s="0"/>
      <c r="HV385" s="0"/>
      <c r="HW385" s="0"/>
      <c r="HX385" s="0"/>
      <c r="HY385" s="0"/>
      <c r="HZ385" s="0"/>
      <c r="IA385" s="0"/>
      <c r="IB385" s="0"/>
      <c r="IC385" s="0"/>
      <c r="ID385" s="0"/>
      <c r="IE385" s="0"/>
      <c r="IF385" s="0"/>
      <c r="IG385" s="0"/>
      <c r="IH385" s="0"/>
      <c r="II385" s="0"/>
      <c r="IJ385" s="0"/>
      <c r="IK385" s="0"/>
      <c r="IL385" s="0"/>
      <c r="IM385" s="0"/>
      <c r="IN385" s="0"/>
      <c r="IO385" s="0"/>
      <c r="IP385" s="0"/>
      <c r="IQ385" s="0"/>
      <c r="IR385" s="0"/>
      <c r="IS385" s="0"/>
      <c r="IT385" s="0"/>
      <c r="IU385" s="0"/>
      <c r="IV385" s="0"/>
      <c r="IW385" s="0"/>
      <c r="IX385" s="0"/>
      <c r="IY385" s="0"/>
      <c r="IZ385" s="0"/>
      <c r="JA385" s="0"/>
      <c r="JB385" s="0"/>
      <c r="JC385" s="0"/>
      <c r="JD385" s="0"/>
      <c r="JE385" s="0"/>
      <c r="JF385" s="0"/>
      <c r="JG385" s="0"/>
      <c r="JH385" s="0"/>
      <c r="JI385" s="0"/>
      <c r="JJ385" s="0"/>
      <c r="JK385" s="0"/>
      <c r="JL385" s="0"/>
      <c r="JM385" s="0"/>
      <c r="JN385" s="0"/>
      <c r="JO385" s="0"/>
      <c r="JP385" s="0"/>
      <c r="JQ385" s="0"/>
      <c r="JR385" s="0"/>
      <c r="JS385" s="0"/>
      <c r="JT385" s="0"/>
      <c r="JU385" s="0"/>
      <c r="JV385" s="0"/>
      <c r="JW385" s="0"/>
      <c r="JX385" s="0"/>
      <c r="JY385" s="0"/>
      <c r="JZ385" s="0"/>
      <c r="KA385" s="0"/>
      <c r="KB385" s="0"/>
      <c r="KC385" s="0"/>
      <c r="KD385" s="0"/>
      <c r="KE385" s="0"/>
      <c r="KF385" s="0"/>
      <c r="KG385" s="0"/>
      <c r="KH385" s="0"/>
      <c r="KI385" s="0"/>
      <c r="KJ385" s="0"/>
      <c r="KK385" s="0"/>
      <c r="KL385" s="0"/>
      <c r="KM385" s="0"/>
      <c r="KN385" s="0"/>
      <c r="KO385" s="0"/>
      <c r="KP385" s="0"/>
      <c r="KQ385" s="0"/>
      <c r="KR385" s="0"/>
      <c r="KS385" s="0"/>
      <c r="KT385" s="0"/>
      <c r="KU385" s="0"/>
      <c r="KV385" s="0"/>
      <c r="KW385" s="0"/>
      <c r="KX385" s="0"/>
      <c r="KY385" s="0"/>
      <c r="KZ385" s="0"/>
      <c r="LA385" s="0"/>
      <c r="LB385" s="0"/>
      <c r="LC385" s="0"/>
      <c r="LD385" s="0"/>
      <c r="LE385" s="0"/>
      <c r="LF385" s="0"/>
      <c r="LG385" s="0"/>
      <c r="LH385" s="0"/>
      <c r="LI385" s="0"/>
      <c r="LJ385" s="0"/>
      <c r="LK385" s="0"/>
      <c r="LL385" s="0"/>
      <c r="LM385" s="0"/>
      <c r="LN385" s="0"/>
      <c r="LO385" s="0"/>
      <c r="LP385" s="0"/>
      <c r="LQ385" s="0"/>
      <c r="LR385" s="0"/>
      <c r="LS385" s="0"/>
      <c r="LT385" s="0"/>
      <c r="LU385" s="0"/>
      <c r="LV385" s="0"/>
      <c r="LW385" s="0"/>
      <c r="LX385" s="0"/>
      <c r="LY385" s="0"/>
      <c r="LZ385" s="0"/>
      <c r="MA385" s="0"/>
      <c r="MB385" s="0"/>
      <c r="MC385" s="0"/>
      <c r="MD385" s="0"/>
      <c r="ME385" s="0"/>
      <c r="MF385" s="0"/>
      <c r="MG385" s="0"/>
      <c r="MH385" s="0"/>
      <c r="MI385" s="0"/>
      <c r="MJ385" s="0"/>
      <c r="MK385" s="0"/>
      <c r="ML385" s="0"/>
      <c r="MM385" s="0"/>
      <c r="MN385" s="0"/>
      <c r="MO385" s="0"/>
      <c r="MP385" s="0"/>
      <c r="MQ385" s="0"/>
      <c r="MR385" s="0"/>
      <c r="MS385" s="0"/>
      <c r="MT385" s="0"/>
      <c r="MU385" s="0"/>
      <c r="MV385" s="0"/>
      <c r="MW385" s="0"/>
      <c r="MX385" s="0"/>
      <c r="MY385" s="0"/>
      <c r="MZ385" s="0"/>
      <c r="NA385" s="0"/>
      <c r="NB385" s="0"/>
      <c r="NC385" s="0"/>
      <c r="ND385" s="0"/>
      <c r="NE385" s="0"/>
      <c r="NF385" s="0"/>
      <c r="NG385" s="0"/>
      <c r="NH385" s="0"/>
      <c r="NI385" s="0"/>
      <c r="NJ385" s="0"/>
      <c r="NK385" s="0"/>
      <c r="NL385" s="0"/>
      <c r="NM385" s="0"/>
      <c r="NN385" s="0"/>
      <c r="NO385" s="0"/>
      <c r="NP385" s="0"/>
      <c r="NQ385" s="0"/>
      <c r="NR385" s="0"/>
      <c r="NS385" s="0"/>
      <c r="NT385" s="0"/>
      <c r="NU385" s="0"/>
      <c r="NV385" s="0"/>
      <c r="NW385" s="0"/>
      <c r="NX385" s="0"/>
      <c r="NY385" s="0"/>
      <c r="NZ385" s="0"/>
      <c r="OA385" s="0"/>
      <c r="OB385" s="0"/>
      <c r="OC385" s="0"/>
      <c r="OD385" s="0"/>
      <c r="OE385" s="0"/>
      <c r="OF385" s="0"/>
      <c r="OG385" s="0"/>
      <c r="OH385" s="0"/>
      <c r="OI385" s="0"/>
      <c r="OJ385" s="0"/>
      <c r="OK385" s="0"/>
      <c r="OL385" s="0"/>
      <c r="OM385" s="0"/>
      <c r="ON385" s="0"/>
      <c r="OO385" s="0"/>
      <c r="OP385" s="0"/>
      <c r="OQ385" s="0"/>
      <c r="OR385" s="0"/>
      <c r="OS385" s="0"/>
      <c r="OT385" s="0"/>
      <c r="OU385" s="0"/>
      <c r="OV385" s="0"/>
      <c r="OW385" s="0"/>
      <c r="OX385" s="0"/>
      <c r="OY385" s="0"/>
      <c r="OZ385" s="0"/>
      <c r="PA385" s="0"/>
      <c r="PB385" s="0"/>
      <c r="PC385" s="0"/>
      <c r="PD385" s="0"/>
      <c r="PE385" s="0"/>
      <c r="PF385" s="0"/>
      <c r="PG385" s="0"/>
      <c r="PH385" s="0"/>
      <c r="PI385" s="0"/>
      <c r="PJ385" s="0"/>
      <c r="PK385" s="0"/>
      <c r="PL385" s="0"/>
      <c r="PM385" s="0"/>
      <c r="PN385" s="0"/>
      <c r="PO385" s="0"/>
      <c r="PP385" s="0"/>
      <c r="PQ385" s="0"/>
      <c r="PR385" s="0"/>
      <c r="PS385" s="0"/>
      <c r="PT385" s="0"/>
      <c r="PU385" s="0"/>
      <c r="PV385" s="0"/>
      <c r="PW385" s="0"/>
      <c r="PX385" s="0"/>
      <c r="PY385" s="0"/>
      <c r="PZ385" s="0"/>
      <c r="QA385" s="0"/>
      <c r="QB385" s="0"/>
      <c r="QC385" s="0"/>
      <c r="QD385" s="0"/>
      <c r="QE385" s="0"/>
      <c r="QF385" s="0"/>
      <c r="QG385" s="0"/>
      <c r="QH385" s="0"/>
      <c r="QI385" s="0"/>
      <c r="QJ385" s="0"/>
      <c r="QK385" s="0"/>
      <c r="QL385" s="0"/>
      <c r="QM385" s="0"/>
      <c r="QN385" s="0"/>
      <c r="QO385" s="0"/>
      <c r="QP385" s="0"/>
      <c r="QQ385" s="0"/>
      <c r="QR385" s="0"/>
      <c r="QS385" s="0"/>
      <c r="QT385" s="0"/>
      <c r="QU385" s="0"/>
      <c r="QV385" s="0"/>
      <c r="QW385" s="0"/>
      <c r="QX385" s="0"/>
      <c r="QY385" s="0"/>
      <c r="QZ385" s="0"/>
      <c r="RA385" s="0"/>
      <c r="RB385" s="0"/>
      <c r="RC385" s="0"/>
      <c r="RD385" s="0"/>
      <c r="RE385" s="0"/>
      <c r="RF385" s="0"/>
      <c r="RG385" s="0"/>
      <c r="RH385" s="0"/>
      <c r="RI385" s="0"/>
      <c r="RJ385" s="0"/>
      <c r="RK385" s="0"/>
      <c r="RL385" s="0"/>
      <c r="RM385" s="0"/>
      <c r="RN385" s="0"/>
      <c r="RO385" s="0"/>
      <c r="RP385" s="0"/>
      <c r="RQ385" s="0"/>
      <c r="RR385" s="0"/>
      <c r="RS385" s="0"/>
      <c r="RT385" s="0"/>
      <c r="RU385" s="0"/>
      <c r="RV385" s="0"/>
      <c r="RW385" s="0"/>
      <c r="RX385" s="0"/>
      <c r="RY385" s="0"/>
      <c r="RZ385" s="0"/>
      <c r="SA385" s="0"/>
      <c r="SB385" s="0"/>
      <c r="SC385" s="0"/>
      <c r="SD385" s="0"/>
      <c r="SE385" s="0"/>
      <c r="SF385" s="0"/>
      <c r="SG385" s="0"/>
      <c r="SH385" s="0"/>
      <c r="SI385" s="0"/>
      <c r="SJ385" s="0"/>
      <c r="SK385" s="0"/>
      <c r="SL385" s="0"/>
      <c r="SM385" s="0"/>
      <c r="SN385" s="0"/>
      <c r="SO385" s="0"/>
      <c r="SP385" s="0"/>
      <c r="SQ385" s="0"/>
      <c r="SR385" s="0"/>
      <c r="SS385" s="0"/>
      <c r="ST385" s="0"/>
      <c r="SU385" s="0"/>
      <c r="SV385" s="0"/>
      <c r="SW385" s="0"/>
      <c r="SX385" s="0"/>
      <c r="SY385" s="0"/>
      <c r="SZ385" s="0"/>
      <c r="TA385" s="0"/>
      <c r="TB385" s="0"/>
      <c r="TC385" s="0"/>
      <c r="TD385" s="0"/>
      <c r="TE385" s="0"/>
      <c r="TF385" s="0"/>
      <c r="TG385" s="0"/>
      <c r="TH385" s="0"/>
      <c r="TI385" s="0"/>
      <c r="TJ385" s="0"/>
      <c r="TK385" s="0"/>
      <c r="TL385" s="0"/>
      <c r="TM385" s="0"/>
      <c r="TN385" s="0"/>
      <c r="TO385" s="0"/>
      <c r="TP385" s="0"/>
      <c r="TQ385" s="0"/>
      <c r="TR385" s="0"/>
      <c r="TS385" s="0"/>
      <c r="TT385" s="0"/>
      <c r="TU385" s="0"/>
      <c r="TV385" s="0"/>
      <c r="TW385" s="0"/>
      <c r="TX385" s="0"/>
      <c r="TY385" s="0"/>
      <c r="TZ385" s="0"/>
      <c r="UA385" s="0"/>
      <c r="UB385" s="0"/>
      <c r="UC385" s="0"/>
      <c r="UD385" s="0"/>
      <c r="UE385" s="0"/>
      <c r="UF385" s="0"/>
      <c r="UG385" s="0"/>
      <c r="UH385" s="0"/>
      <c r="UI385" s="0"/>
      <c r="UJ385" s="0"/>
      <c r="UK385" s="0"/>
      <c r="UL385" s="0"/>
      <c r="UM385" s="0"/>
      <c r="UN385" s="0"/>
      <c r="UO385" s="0"/>
      <c r="UP385" s="0"/>
      <c r="UQ385" s="0"/>
      <c r="UR385" s="0"/>
      <c r="US385" s="0"/>
      <c r="UT385" s="0"/>
      <c r="UU385" s="0"/>
      <c r="UV385" s="0"/>
      <c r="UW385" s="0"/>
      <c r="UX385" s="0"/>
      <c r="UY385" s="0"/>
      <c r="UZ385" s="0"/>
      <c r="VA385" s="0"/>
      <c r="VB385" s="0"/>
      <c r="VC385" s="0"/>
      <c r="VD385" s="0"/>
      <c r="VE385" s="0"/>
      <c r="VF385" s="0"/>
      <c r="VG385" s="0"/>
      <c r="VH385" s="0"/>
      <c r="VI385" s="0"/>
      <c r="VJ385" s="0"/>
      <c r="VK385" s="0"/>
      <c r="VL385" s="0"/>
      <c r="VM385" s="0"/>
      <c r="VN385" s="0"/>
      <c r="VO385" s="0"/>
      <c r="VP385" s="0"/>
      <c r="VQ385" s="0"/>
      <c r="VR385" s="0"/>
      <c r="VS385" s="0"/>
      <c r="VT385" s="0"/>
      <c r="VU385" s="0"/>
      <c r="VV385" s="0"/>
      <c r="VW385" s="0"/>
      <c r="VX385" s="0"/>
      <c r="VY385" s="0"/>
      <c r="VZ385" s="0"/>
      <c r="WA385" s="0"/>
      <c r="WB385" s="0"/>
      <c r="WC385" s="0"/>
      <c r="WD385" s="0"/>
      <c r="WE385" s="0"/>
      <c r="WF385" s="0"/>
      <c r="WG385" s="0"/>
      <c r="WH385" s="0"/>
      <c r="WI385" s="0"/>
      <c r="WJ385" s="0"/>
      <c r="WK385" s="0"/>
      <c r="WL385" s="0"/>
      <c r="WM385" s="0"/>
      <c r="WN385" s="0"/>
      <c r="WO385" s="0"/>
      <c r="WP385" s="0"/>
      <c r="WQ385" s="0"/>
      <c r="WR385" s="0"/>
      <c r="WS385" s="0"/>
      <c r="WT385" s="0"/>
      <c r="WU385" s="0"/>
      <c r="WV385" s="0"/>
      <c r="WW385" s="0"/>
      <c r="WX385" s="0"/>
      <c r="WY385" s="0"/>
      <c r="WZ385" s="0"/>
      <c r="XA385" s="0"/>
      <c r="XB385" s="0"/>
      <c r="XC385" s="0"/>
      <c r="XD385" s="0"/>
      <c r="XE385" s="0"/>
      <c r="XF385" s="0"/>
      <c r="XG385" s="0"/>
      <c r="XH385" s="0"/>
      <c r="XI385" s="0"/>
      <c r="XJ385" s="0"/>
      <c r="XK385" s="0"/>
      <c r="XL385" s="0"/>
      <c r="XM385" s="0"/>
      <c r="XN385" s="0"/>
      <c r="XO385" s="0"/>
      <c r="XP385" s="0"/>
      <c r="XQ385" s="0"/>
      <c r="XR385" s="0"/>
      <c r="XS385" s="0"/>
      <c r="XT385" s="0"/>
      <c r="XU385" s="0"/>
      <c r="XV385" s="0"/>
      <c r="XW385" s="0"/>
      <c r="XX385" s="0"/>
      <c r="XY385" s="0"/>
      <c r="XZ385" s="0"/>
      <c r="YA385" s="0"/>
      <c r="YB385" s="0"/>
      <c r="YC385" s="0"/>
      <c r="YD385" s="0"/>
      <c r="YE385" s="0"/>
      <c r="YF385" s="0"/>
      <c r="YG385" s="0"/>
      <c r="YH385" s="0"/>
      <c r="YI385" s="0"/>
      <c r="YJ385" s="0"/>
      <c r="YK385" s="0"/>
      <c r="YL385" s="0"/>
      <c r="YM385" s="0"/>
      <c r="YN385" s="0"/>
      <c r="YO385" s="0"/>
      <c r="YP385" s="0"/>
      <c r="YQ385" s="0"/>
      <c r="YR385" s="0"/>
      <c r="YS385" s="0"/>
      <c r="YT385" s="0"/>
      <c r="YU385" s="0"/>
      <c r="YV385" s="0"/>
      <c r="YW385" s="0"/>
      <c r="YX385" s="0"/>
      <c r="YY385" s="0"/>
      <c r="YZ385" s="0"/>
      <c r="ZA385" s="0"/>
      <c r="ZB385" s="0"/>
      <c r="ZC385" s="0"/>
      <c r="ZD385" s="0"/>
      <c r="ZE385" s="0"/>
      <c r="ZF385" s="0"/>
      <c r="ZG385" s="0"/>
      <c r="ZH385" s="0"/>
      <c r="ZI385" s="0"/>
      <c r="ZJ385" s="0"/>
      <c r="ZK385" s="0"/>
      <c r="ZL385" s="0"/>
      <c r="ZM385" s="0"/>
      <c r="ZN385" s="0"/>
      <c r="ZO385" s="0"/>
      <c r="ZP385" s="0"/>
      <c r="ZQ385" s="0"/>
      <c r="ZR385" s="0"/>
      <c r="ZS385" s="0"/>
      <c r="ZT385" s="0"/>
      <c r="ZU385" s="0"/>
      <c r="ZV385" s="0"/>
      <c r="ZW385" s="0"/>
      <c r="ZX385" s="0"/>
      <c r="ZY385" s="0"/>
      <c r="ZZ385" s="0"/>
      <c r="AAA385" s="0"/>
      <c r="AAB385" s="0"/>
      <c r="AAC385" s="0"/>
      <c r="AAD385" s="0"/>
      <c r="AAE385" s="0"/>
      <c r="AAF385" s="0"/>
      <c r="AAG385" s="0"/>
      <c r="AAH385" s="0"/>
      <c r="AAI385" s="0"/>
      <c r="AAJ385" s="0"/>
      <c r="AAK385" s="0"/>
      <c r="AAL385" s="0"/>
      <c r="AAM385" s="0"/>
      <c r="AAN385" s="0"/>
      <c r="AAO385" s="0"/>
      <c r="AAP385" s="0"/>
      <c r="AAQ385" s="0"/>
      <c r="AAR385" s="0"/>
      <c r="AAS385" s="0"/>
      <c r="AAT385" s="0"/>
      <c r="AAU385" s="0"/>
      <c r="AAV385" s="0"/>
      <c r="AAW385" s="0"/>
      <c r="AAX385" s="0"/>
      <c r="AAY385" s="0"/>
      <c r="AAZ385" s="0"/>
      <c r="ABA385" s="0"/>
      <c r="ABB385" s="0"/>
      <c r="ABC385" s="0"/>
      <c r="ABD385" s="0"/>
      <c r="ABE385" s="0"/>
      <c r="ABF385" s="0"/>
      <c r="ABG385" s="0"/>
      <c r="ABH385" s="0"/>
      <c r="ABI385" s="0"/>
      <c r="ABJ385" s="0"/>
      <c r="ABK385" s="0"/>
      <c r="ABL385" s="0"/>
      <c r="ABM385" s="0"/>
      <c r="ABN385" s="0"/>
      <c r="ABO385" s="0"/>
      <c r="ABP385" s="0"/>
      <c r="ABQ385" s="0"/>
      <c r="ABR385" s="0"/>
      <c r="ABS385" s="0"/>
      <c r="ABT385" s="0"/>
      <c r="ABU385" s="0"/>
      <c r="ABV385" s="0"/>
      <c r="ABW385" s="0"/>
      <c r="ABX385" s="0"/>
      <c r="ABY385" s="0"/>
      <c r="ABZ385" s="0"/>
      <c r="ACA385" s="0"/>
      <c r="ACB385" s="0"/>
      <c r="ACC385" s="0"/>
      <c r="ACD385" s="0"/>
      <c r="ACE385" s="0"/>
      <c r="ACF385" s="0"/>
      <c r="ACG385" s="0"/>
      <c r="ACH385" s="0"/>
      <c r="ACI385" s="0"/>
      <c r="ACJ385" s="0"/>
      <c r="ACK385" s="0"/>
      <c r="ACL385" s="0"/>
      <c r="ACM385" s="0"/>
      <c r="ACN385" s="0"/>
      <c r="ACO385" s="0"/>
      <c r="ACP385" s="0"/>
      <c r="ACQ385" s="0"/>
      <c r="ACR385" s="0"/>
      <c r="ACS385" s="0"/>
      <c r="ACT385" s="0"/>
      <c r="ACU385" s="0"/>
      <c r="ACV385" s="0"/>
      <c r="ACW385" s="0"/>
      <c r="ACX385" s="0"/>
      <c r="ACY385" s="0"/>
      <c r="ACZ385" s="0"/>
      <c r="ADA385" s="0"/>
      <c r="ADB385" s="0"/>
      <c r="ADC385" s="0"/>
      <c r="ADD385" s="0"/>
      <c r="ADE385" s="0"/>
      <c r="ADF385" s="0"/>
      <c r="ADG385" s="0"/>
      <c r="ADH385" s="0"/>
      <c r="ADI385" s="0"/>
      <c r="ADJ385" s="0"/>
      <c r="ADK385" s="0"/>
      <c r="ADL385" s="0"/>
      <c r="ADM385" s="0"/>
      <c r="ADN385" s="0"/>
      <c r="ADO385" s="0"/>
      <c r="ADP385" s="0"/>
      <c r="ADQ385" s="0"/>
      <c r="ADR385" s="0"/>
      <c r="ADS385" s="0"/>
      <c r="ADT385" s="0"/>
      <c r="ADU385" s="0"/>
      <c r="ADV385" s="0"/>
      <c r="ADW385" s="0"/>
      <c r="ADX385" s="0"/>
      <c r="ADY385" s="0"/>
      <c r="ADZ385" s="0"/>
      <c r="AEA385" s="0"/>
      <c r="AEB385" s="0"/>
      <c r="AEC385" s="0"/>
      <c r="AED385" s="0"/>
      <c r="AEE385" s="0"/>
      <c r="AEF385" s="0"/>
      <c r="AEG385" s="0"/>
      <c r="AEH385" s="0"/>
      <c r="AEI385" s="0"/>
      <c r="AEJ385" s="0"/>
      <c r="AEK385" s="0"/>
      <c r="AEL385" s="0"/>
      <c r="AEM385" s="0"/>
      <c r="AEN385" s="0"/>
      <c r="AEO385" s="0"/>
      <c r="AEP385" s="0"/>
      <c r="AEQ385" s="0"/>
      <c r="AER385" s="0"/>
      <c r="AES385" s="0"/>
      <c r="AET385" s="0"/>
      <c r="AEU385" s="0"/>
      <c r="AEV385" s="0"/>
      <c r="AEW385" s="0"/>
      <c r="AEX385" s="0"/>
      <c r="AEY385" s="0"/>
      <c r="AEZ385" s="0"/>
      <c r="AFA385" s="0"/>
      <c r="AFB385" s="0"/>
      <c r="AFC385" s="0"/>
      <c r="AFD385" s="0"/>
      <c r="AFE385" s="0"/>
      <c r="AFF385" s="0"/>
      <c r="AFG385" s="0"/>
      <c r="AFH385" s="0"/>
      <c r="AFI385" s="0"/>
      <c r="AFJ385" s="0"/>
      <c r="AFK385" s="0"/>
      <c r="AFL385" s="0"/>
      <c r="AFM385" s="0"/>
      <c r="AFN385" s="0"/>
      <c r="AFO385" s="0"/>
      <c r="AFP385" s="0"/>
      <c r="AFQ385" s="0"/>
      <c r="AFR385" s="0"/>
      <c r="AFS385" s="0"/>
      <c r="AFT385" s="0"/>
      <c r="AFU385" s="0"/>
      <c r="AFV385" s="0"/>
      <c r="AFW385" s="0"/>
      <c r="AFX385" s="0"/>
      <c r="AFY385" s="0"/>
      <c r="AFZ385" s="0"/>
      <c r="AGA385" s="0"/>
      <c r="AGB385" s="0"/>
      <c r="AGC385" s="0"/>
      <c r="AGD385" s="0"/>
      <c r="AGE385" s="0"/>
      <c r="AGF385" s="0"/>
      <c r="AGG385" s="0"/>
      <c r="AGH385" s="0"/>
      <c r="AGI385" s="0"/>
      <c r="AGJ385" s="0"/>
      <c r="AGK385" s="0"/>
      <c r="AGL385" s="0"/>
      <c r="AGM385" s="0"/>
      <c r="AGN385" s="0"/>
      <c r="AGO385" s="0"/>
      <c r="AGP385" s="0"/>
      <c r="AGQ385" s="0"/>
      <c r="AGR385" s="0"/>
      <c r="AGS385" s="0"/>
      <c r="AGT385" s="0"/>
      <c r="AGU385" s="0"/>
      <c r="AGV385" s="0"/>
      <c r="AGW385" s="0"/>
      <c r="AGX385" s="0"/>
      <c r="AGY385" s="0"/>
      <c r="AGZ385" s="0"/>
      <c r="AHA385" s="0"/>
      <c r="AHB385" s="0"/>
      <c r="AHC385" s="0"/>
      <c r="AHD385" s="0"/>
      <c r="AHE385" s="0"/>
      <c r="AHF385" s="0"/>
      <c r="AHG385" s="0"/>
      <c r="AHH385" s="0"/>
      <c r="AHI385" s="0"/>
      <c r="AHJ385" s="0"/>
      <c r="AHK385" s="0"/>
      <c r="AHL385" s="0"/>
      <c r="AHM385" s="0"/>
      <c r="AHN385" s="0"/>
      <c r="AHO385" s="0"/>
      <c r="AHP385" s="0"/>
      <c r="AHQ385" s="0"/>
      <c r="AHR385" s="0"/>
      <c r="AHS385" s="0"/>
      <c r="AHT385" s="0"/>
      <c r="AHU385" s="0"/>
      <c r="AHV385" s="0"/>
      <c r="AHW385" s="0"/>
      <c r="AHX385" s="0"/>
      <c r="AHY385" s="0"/>
      <c r="AHZ385" s="0"/>
      <c r="AIA385" s="0"/>
      <c r="AIB385" s="0"/>
      <c r="AIC385" s="0"/>
      <c r="AID385" s="0"/>
      <c r="AIE385" s="0"/>
      <c r="AIF385" s="0"/>
      <c r="AIG385" s="0"/>
      <c r="AIH385" s="0"/>
      <c r="AII385" s="0"/>
      <c r="AIJ385" s="0"/>
      <c r="AIK385" s="0"/>
      <c r="AIL385" s="0"/>
      <c r="AIM385" s="0"/>
      <c r="AIN385" s="0"/>
      <c r="AIO385" s="0"/>
      <c r="AIP385" s="0"/>
      <c r="AIQ385" s="0"/>
      <c r="AIR385" s="0"/>
      <c r="AIS385" s="0"/>
      <c r="AIT385" s="0"/>
      <c r="AIU385" s="0"/>
      <c r="AIV385" s="0"/>
      <c r="AIW385" s="0"/>
      <c r="AIX385" s="0"/>
      <c r="AIY385" s="0"/>
      <c r="AIZ385" s="0"/>
      <c r="AJA385" s="0"/>
      <c r="AJB385" s="0"/>
      <c r="AJC385" s="0"/>
      <c r="AJD385" s="0"/>
      <c r="AJE385" s="0"/>
      <c r="AJF385" s="0"/>
      <c r="AJG385" s="0"/>
      <c r="AJH385" s="0"/>
      <c r="AJI385" s="0"/>
      <c r="AJJ385" s="0"/>
      <c r="AJK385" s="0"/>
      <c r="AJL385" s="0"/>
      <c r="AJM385" s="0"/>
      <c r="AJN385" s="0"/>
      <c r="AJO385" s="0"/>
      <c r="AJP385" s="0"/>
      <c r="AJQ385" s="0"/>
      <c r="AJR385" s="0"/>
      <c r="AJS385" s="0"/>
      <c r="AJT385" s="0"/>
      <c r="AJU385" s="0"/>
      <c r="AJV385" s="0"/>
      <c r="AJW385" s="0"/>
      <c r="AJX385" s="0"/>
      <c r="AJY385" s="0"/>
      <c r="AJZ385" s="0"/>
      <c r="AKA385" s="0"/>
      <c r="AKB385" s="0"/>
      <c r="AKC385" s="0"/>
      <c r="AKD385" s="0"/>
      <c r="AKE385" s="0"/>
      <c r="AKF385" s="0"/>
      <c r="AKG385" s="0"/>
      <c r="AKH385" s="0"/>
      <c r="AKI385" s="0"/>
      <c r="AKJ385" s="0"/>
      <c r="AKK385" s="0"/>
      <c r="AKL385" s="0"/>
      <c r="AKM385" s="0"/>
      <c r="AKN385" s="0"/>
      <c r="AKO385" s="0"/>
      <c r="AKP385" s="0"/>
      <c r="AKQ385" s="0"/>
      <c r="AKR385" s="0"/>
      <c r="AKS385" s="0"/>
      <c r="AKT385" s="0"/>
      <c r="AKU385" s="0"/>
      <c r="AKV385" s="0"/>
      <c r="AKW385" s="0"/>
      <c r="AKX385" s="0"/>
      <c r="AKY385" s="0"/>
      <c r="AKZ385" s="0"/>
      <c r="ALA385" s="0"/>
      <c r="ALB385" s="0"/>
      <c r="ALC385" s="0"/>
      <c r="ALD385" s="0"/>
      <c r="ALE385" s="0"/>
      <c r="ALF385" s="0"/>
      <c r="ALG385" s="0"/>
      <c r="ALH385" s="0"/>
      <c r="ALI385" s="0"/>
      <c r="ALJ385" s="0"/>
      <c r="ALK385" s="0"/>
      <c r="ALL385" s="0"/>
      <c r="ALM385" s="0"/>
      <c r="ALN385" s="0"/>
      <c r="ALO385" s="0"/>
      <c r="ALP385" s="0"/>
      <c r="ALQ385" s="0"/>
      <c r="ALR385" s="0"/>
      <c r="ALS385" s="0"/>
      <c r="ALT385" s="0"/>
      <c r="ALU385" s="0"/>
      <c r="ALV385" s="0"/>
      <c r="ALW385" s="0"/>
      <c r="ALX385" s="0"/>
      <c r="ALY385" s="0"/>
      <c r="ALZ385" s="0"/>
      <c r="AMA385" s="0"/>
      <c r="AMB385" s="0"/>
      <c r="AMC385" s="0"/>
      <c r="AMD385" s="0"/>
      <c r="AME385" s="0"/>
      <c r="AMF385" s="0"/>
      <c r="AMG385" s="0"/>
      <c r="AMH385" s="0"/>
      <c r="AMI385" s="0"/>
      <c r="AMJ385" s="0"/>
    </row>
    <row r="386" customFormat="false" ht="39" hidden="false" customHeight="false" outlineLevel="0" collapsed="false">
      <c r="A386" s="109" t="s">
        <v>1464</v>
      </c>
      <c r="B386" s="5" t="n">
        <v>1</v>
      </c>
      <c r="C386" s="5" t="n">
        <v>0</v>
      </c>
      <c r="D386" s="5" t="n">
        <v>0</v>
      </c>
      <c r="E386" s="5" t="n">
        <v>1</v>
      </c>
      <c r="F386" s="5" t="n">
        <v>1</v>
      </c>
      <c r="G386" s="5" t="n">
        <v>0</v>
      </c>
      <c r="H386" s="5" t="n">
        <v>0</v>
      </c>
      <c r="I386" s="5" t="n">
        <v>1</v>
      </c>
      <c r="J386" s="5" t="n">
        <v>0</v>
      </c>
      <c r="K386" s="5" t="n">
        <v>1</v>
      </c>
      <c r="L386" s="5" t="n">
        <v>1</v>
      </c>
      <c r="M386" s="5" t="n">
        <v>1</v>
      </c>
      <c r="N386" s="5" t="n">
        <v>1</v>
      </c>
      <c r="O386" s="5" t="n">
        <v>0</v>
      </c>
      <c r="P386" s="5" t="n">
        <v>1</v>
      </c>
      <c r="Q386" s="0"/>
      <c r="R386" s="0"/>
      <c r="S386" s="0"/>
      <c r="T386" s="0"/>
      <c r="U386" s="0"/>
      <c r="V386" s="0"/>
      <c r="W386" s="0"/>
      <c r="X386" s="0"/>
      <c r="Y386" s="0"/>
      <c r="Z386" s="0"/>
      <c r="AA386" s="0"/>
      <c r="AB386" s="0"/>
      <c r="AC386" s="0"/>
      <c r="AD386" s="0"/>
      <c r="AE386" s="0"/>
      <c r="AF386" s="0"/>
      <c r="AG386" s="0"/>
      <c r="AH386" s="0"/>
      <c r="AI386" s="0"/>
      <c r="AJ386" s="0"/>
      <c r="AK386" s="0"/>
      <c r="AL386" s="0"/>
      <c r="AM386" s="0"/>
      <c r="AN386" s="0"/>
      <c r="AO386" s="0"/>
      <c r="AP386" s="0"/>
      <c r="AQ386" s="0"/>
      <c r="AR386" s="0"/>
      <c r="AS386" s="0"/>
      <c r="AT386" s="0"/>
      <c r="AU386" s="0"/>
      <c r="AV386" s="0"/>
      <c r="AW386" s="0"/>
      <c r="AX386" s="0"/>
      <c r="AY386" s="0"/>
      <c r="AZ386" s="0"/>
      <c r="BA386" s="0"/>
      <c r="BB386" s="0"/>
      <c r="BC386" s="0"/>
      <c r="BD386" s="0"/>
      <c r="BE386" s="0"/>
      <c r="BF386" s="0"/>
      <c r="BG386" s="0"/>
      <c r="BH386" s="0"/>
      <c r="BI386" s="0"/>
      <c r="BJ386" s="0"/>
      <c r="BK386" s="0"/>
      <c r="BL386" s="0"/>
      <c r="BM386" s="0"/>
      <c r="BN386" s="0"/>
      <c r="BO386" s="0"/>
      <c r="BP386" s="0"/>
      <c r="BQ386" s="0"/>
      <c r="BR386" s="0"/>
      <c r="BS386" s="0"/>
      <c r="BT386" s="0"/>
      <c r="BU386" s="0"/>
      <c r="BV386" s="0"/>
      <c r="BW386" s="0"/>
      <c r="BX386" s="0"/>
      <c r="BY386" s="0"/>
      <c r="BZ386" s="0"/>
      <c r="CA386" s="0"/>
      <c r="CB386" s="0"/>
      <c r="CC386" s="0"/>
      <c r="CD386" s="0"/>
      <c r="CE386" s="0"/>
      <c r="CF386" s="0"/>
      <c r="CG386" s="0"/>
      <c r="CH386" s="0"/>
      <c r="CI386" s="0"/>
      <c r="CJ386" s="0"/>
      <c r="CK386" s="0"/>
      <c r="CL386" s="0"/>
      <c r="CM386" s="0"/>
      <c r="CN386" s="0"/>
      <c r="CO386" s="0"/>
      <c r="CP386" s="0"/>
      <c r="CQ386" s="0"/>
      <c r="CR386" s="0"/>
      <c r="CS386" s="0"/>
      <c r="CT386" s="0"/>
      <c r="CU386" s="0"/>
      <c r="CV386" s="0"/>
      <c r="CW386" s="0"/>
      <c r="CX386" s="0"/>
      <c r="CY386" s="0"/>
      <c r="CZ386" s="0"/>
      <c r="DA386" s="0"/>
      <c r="DB386" s="0"/>
      <c r="DC386" s="0"/>
      <c r="DD386" s="0"/>
      <c r="DE386" s="0"/>
      <c r="DF386" s="0"/>
      <c r="DG386" s="0"/>
      <c r="DH386" s="0"/>
      <c r="DI386" s="0"/>
      <c r="DJ386" s="0"/>
      <c r="DK386" s="0"/>
      <c r="DL386" s="0"/>
      <c r="DM386" s="0"/>
      <c r="DN386" s="0"/>
      <c r="DO386" s="0"/>
      <c r="DP386" s="0"/>
      <c r="DQ386" s="0"/>
      <c r="DR386" s="0"/>
      <c r="DS386" s="0"/>
      <c r="DT386" s="0"/>
      <c r="DU386" s="0"/>
      <c r="DV386" s="0"/>
      <c r="DW386" s="0"/>
      <c r="DX386" s="0"/>
      <c r="DY386" s="0"/>
      <c r="DZ386" s="0"/>
      <c r="EA386" s="0"/>
      <c r="EB386" s="0"/>
      <c r="EC386" s="0"/>
      <c r="ED386" s="0"/>
      <c r="EE386" s="0"/>
      <c r="EF386" s="0"/>
      <c r="EG386" s="0"/>
      <c r="EH386" s="0"/>
      <c r="EI386" s="0"/>
      <c r="EJ386" s="0"/>
      <c r="EK386" s="0"/>
      <c r="EL386" s="0"/>
      <c r="EM386" s="0"/>
      <c r="EN386" s="0"/>
      <c r="EO386" s="0"/>
      <c r="EP386" s="0"/>
      <c r="EQ386" s="0"/>
      <c r="ER386" s="0"/>
      <c r="ES386" s="0"/>
      <c r="ET386" s="0"/>
      <c r="EU386" s="0"/>
      <c r="EV386" s="0"/>
      <c r="EW386" s="0"/>
      <c r="EX386" s="0"/>
      <c r="EY386" s="0"/>
      <c r="EZ386" s="0"/>
      <c r="FA386" s="0"/>
      <c r="FB386" s="0"/>
      <c r="FC386" s="0"/>
      <c r="FD386" s="0"/>
      <c r="FE386" s="0"/>
      <c r="FF386" s="0"/>
      <c r="FG386" s="0"/>
      <c r="FH386" s="0"/>
      <c r="FI386" s="0"/>
      <c r="FJ386" s="0"/>
      <c r="FK386" s="0"/>
      <c r="FL386" s="0"/>
      <c r="FM386" s="0"/>
      <c r="FN386" s="0"/>
      <c r="FO386" s="0"/>
      <c r="FP386" s="0"/>
      <c r="FQ386" s="0"/>
      <c r="FR386" s="0"/>
      <c r="FS386" s="0"/>
      <c r="FT386" s="0"/>
      <c r="FU386" s="0"/>
      <c r="FV386" s="0"/>
      <c r="FW386" s="0"/>
      <c r="FX386" s="0"/>
      <c r="FY386" s="0"/>
      <c r="FZ386" s="0"/>
      <c r="GA386" s="0"/>
      <c r="GB386" s="0"/>
      <c r="GC386" s="0"/>
      <c r="GD386" s="0"/>
      <c r="GE386" s="0"/>
      <c r="GF386" s="0"/>
      <c r="GG386" s="0"/>
      <c r="GH386" s="0"/>
      <c r="GI386" s="0"/>
      <c r="GJ386" s="0"/>
      <c r="GK386" s="0"/>
      <c r="GL386" s="0"/>
      <c r="GM386" s="0"/>
      <c r="GN386" s="0"/>
      <c r="GO386" s="0"/>
      <c r="GP386" s="0"/>
      <c r="GQ386" s="0"/>
      <c r="GR386" s="0"/>
      <c r="GS386" s="0"/>
      <c r="GT386" s="0"/>
      <c r="GU386" s="0"/>
      <c r="GV386" s="0"/>
      <c r="GW386" s="0"/>
      <c r="GX386" s="0"/>
      <c r="GY386" s="0"/>
      <c r="GZ386" s="0"/>
      <c r="HA386" s="0"/>
      <c r="HB386" s="0"/>
      <c r="HC386" s="0"/>
      <c r="HD386" s="0"/>
      <c r="HE386" s="0"/>
      <c r="HF386" s="0"/>
      <c r="HG386" s="0"/>
      <c r="HH386" s="0"/>
      <c r="HI386" s="0"/>
      <c r="HJ386" s="0"/>
      <c r="HK386" s="0"/>
      <c r="HL386" s="0"/>
      <c r="HM386" s="0"/>
      <c r="HN386" s="0"/>
      <c r="HO386" s="0"/>
      <c r="HP386" s="0"/>
      <c r="HQ386" s="0"/>
      <c r="HR386" s="0"/>
      <c r="HS386" s="0"/>
      <c r="HT386" s="0"/>
      <c r="HU386" s="0"/>
      <c r="HV386" s="0"/>
      <c r="HW386" s="0"/>
      <c r="HX386" s="0"/>
      <c r="HY386" s="0"/>
      <c r="HZ386" s="0"/>
      <c r="IA386" s="0"/>
      <c r="IB386" s="0"/>
      <c r="IC386" s="0"/>
      <c r="ID386" s="0"/>
      <c r="IE386" s="0"/>
      <c r="IF386" s="0"/>
      <c r="IG386" s="0"/>
      <c r="IH386" s="0"/>
      <c r="II386" s="0"/>
      <c r="IJ386" s="0"/>
      <c r="IK386" s="0"/>
      <c r="IL386" s="0"/>
      <c r="IM386" s="0"/>
      <c r="IN386" s="0"/>
      <c r="IO386" s="0"/>
      <c r="IP386" s="0"/>
      <c r="IQ386" s="0"/>
      <c r="IR386" s="0"/>
      <c r="IS386" s="0"/>
      <c r="IT386" s="0"/>
      <c r="IU386" s="0"/>
      <c r="IV386" s="0"/>
      <c r="IW386" s="0"/>
      <c r="IX386" s="0"/>
      <c r="IY386" s="0"/>
      <c r="IZ386" s="0"/>
      <c r="JA386" s="0"/>
      <c r="JB386" s="0"/>
      <c r="JC386" s="0"/>
      <c r="JD386" s="0"/>
      <c r="JE386" s="0"/>
      <c r="JF386" s="0"/>
      <c r="JG386" s="0"/>
      <c r="JH386" s="0"/>
      <c r="JI386" s="0"/>
      <c r="JJ386" s="0"/>
      <c r="JK386" s="0"/>
      <c r="JL386" s="0"/>
      <c r="JM386" s="0"/>
      <c r="JN386" s="0"/>
      <c r="JO386" s="0"/>
      <c r="JP386" s="0"/>
      <c r="JQ386" s="0"/>
      <c r="JR386" s="0"/>
      <c r="JS386" s="0"/>
      <c r="JT386" s="0"/>
      <c r="JU386" s="0"/>
      <c r="JV386" s="0"/>
      <c r="JW386" s="0"/>
      <c r="JX386" s="0"/>
      <c r="JY386" s="0"/>
      <c r="JZ386" s="0"/>
      <c r="KA386" s="0"/>
      <c r="KB386" s="0"/>
      <c r="KC386" s="0"/>
      <c r="KD386" s="0"/>
      <c r="KE386" s="0"/>
      <c r="KF386" s="0"/>
      <c r="KG386" s="0"/>
      <c r="KH386" s="0"/>
      <c r="KI386" s="0"/>
      <c r="KJ386" s="0"/>
      <c r="KK386" s="0"/>
      <c r="KL386" s="0"/>
      <c r="KM386" s="0"/>
      <c r="KN386" s="0"/>
      <c r="KO386" s="0"/>
      <c r="KP386" s="0"/>
      <c r="KQ386" s="0"/>
      <c r="KR386" s="0"/>
      <c r="KS386" s="0"/>
      <c r="KT386" s="0"/>
      <c r="KU386" s="0"/>
      <c r="KV386" s="0"/>
      <c r="KW386" s="0"/>
      <c r="KX386" s="0"/>
      <c r="KY386" s="0"/>
      <c r="KZ386" s="0"/>
      <c r="LA386" s="0"/>
      <c r="LB386" s="0"/>
      <c r="LC386" s="0"/>
      <c r="LD386" s="0"/>
      <c r="LE386" s="0"/>
      <c r="LF386" s="0"/>
      <c r="LG386" s="0"/>
      <c r="LH386" s="0"/>
      <c r="LI386" s="0"/>
      <c r="LJ386" s="0"/>
      <c r="LK386" s="0"/>
      <c r="LL386" s="0"/>
      <c r="LM386" s="0"/>
      <c r="LN386" s="0"/>
      <c r="LO386" s="0"/>
      <c r="LP386" s="0"/>
      <c r="LQ386" s="0"/>
      <c r="LR386" s="0"/>
      <c r="LS386" s="0"/>
      <c r="LT386" s="0"/>
      <c r="LU386" s="0"/>
      <c r="LV386" s="0"/>
      <c r="LW386" s="0"/>
      <c r="LX386" s="0"/>
      <c r="LY386" s="0"/>
      <c r="LZ386" s="0"/>
      <c r="MA386" s="0"/>
      <c r="MB386" s="0"/>
      <c r="MC386" s="0"/>
      <c r="MD386" s="0"/>
      <c r="ME386" s="0"/>
      <c r="MF386" s="0"/>
      <c r="MG386" s="0"/>
      <c r="MH386" s="0"/>
      <c r="MI386" s="0"/>
      <c r="MJ386" s="0"/>
      <c r="MK386" s="0"/>
      <c r="ML386" s="0"/>
      <c r="MM386" s="0"/>
      <c r="MN386" s="0"/>
      <c r="MO386" s="0"/>
      <c r="MP386" s="0"/>
      <c r="MQ386" s="0"/>
      <c r="MR386" s="0"/>
      <c r="MS386" s="0"/>
      <c r="MT386" s="0"/>
      <c r="MU386" s="0"/>
      <c r="MV386" s="0"/>
      <c r="MW386" s="0"/>
      <c r="MX386" s="0"/>
      <c r="MY386" s="0"/>
      <c r="MZ386" s="0"/>
      <c r="NA386" s="0"/>
      <c r="NB386" s="0"/>
      <c r="NC386" s="0"/>
      <c r="ND386" s="0"/>
      <c r="NE386" s="0"/>
      <c r="NF386" s="0"/>
      <c r="NG386" s="0"/>
      <c r="NH386" s="0"/>
      <c r="NI386" s="0"/>
      <c r="NJ386" s="0"/>
      <c r="NK386" s="0"/>
      <c r="NL386" s="0"/>
      <c r="NM386" s="0"/>
      <c r="NN386" s="0"/>
      <c r="NO386" s="0"/>
      <c r="NP386" s="0"/>
      <c r="NQ386" s="0"/>
      <c r="NR386" s="0"/>
      <c r="NS386" s="0"/>
      <c r="NT386" s="0"/>
      <c r="NU386" s="0"/>
      <c r="NV386" s="0"/>
      <c r="NW386" s="0"/>
      <c r="NX386" s="0"/>
      <c r="NY386" s="0"/>
      <c r="NZ386" s="0"/>
      <c r="OA386" s="0"/>
      <c r="OB386" s="0"/>
      <c r="OC386" s="0"/>
      <c r="OD386" s="0"/>
      <c r="OE386" s="0"/>
      <c r="OF386" s="0"/>
      <c r="OG386" s="0"/>
      <c r="OH386" s="0"/>
      <c r="OI386" s="0"/>
      <c r="OJ386" s="0"/>
      <c r="OK386" s="0"/>
      <c r="OL386" s="0"/>
      <c r="OM386" s="0"/>
      <c r="ON386" s="0"/>
      <c r="OO386" s="0"/>
      <c r="OP386" s="0"/>
      <c r="OQ386" s="0"/>
      <c r="OR386" s="0"/>
      <c r="OS386" s="0"/>
      <c r="OT386" s="0"/>
      <c r="OU386" s="0"/>
      <c r="OV386" s="0"/>
      <c r="OW386" s="0"/>
      <c r="OX386" s="0"/>
      <c r="OY386" s="0"/>
      <c r="OZ386" s="0"/>
      <c r="PA386" s="0"/>
      <c r="PB386" s="0"/>
      <c r="PC386" s="0"/>
      <c r="PD386" s="0"/>
      <c r="PE386" s="0"/>
      <c r="PF386" s="0"/>
      <c r="PG386" s="0"/>
      <c r="PH386" s="0"/>
      <c r="PI386" s="0"/>
      <c r="PJ386" s="0"/>
      <c r="PK386" s="0"/>
      <c r="PL386" s="0"/>
      <c r="PM386" s="0"/>
      <c r="PN386" s="0"/>
      <c r="PO386" s="0"/>
      <c r="PP386" s="0"/>
      <c r="PQ386" s="0"/>
      <c r="PR386" s="0"/>
      <c r="PS386" s="0"/>
      <c r="PT386" s="0"/>
      <c r="PU386" s="0"/>
      <c r="PV386" s="0"/>
      <c r="PW386" s="0"/>
      <c r="PX386" s="0"/>
      <c r="PY386" s="0"/>
      <c r="PZ386" s="0"/>
      <c r="QA386" s="0"/>
      <c r="QB386" s="0"/>
      <c r="QC386" s="0"/>
      <c r="QD386" s="0"/>
      <c r="QE386" s="0"/>
      <c r="QF386" s="0"/>
      <c r="QG386" s="0"/>
      <c r="QH386" s="0"/>
      <c r="QI386" s="0"/>
      <c r="QJ386" s="0"/>
      <c r="QK386" s="0"/>
      <c r="QL386" s="0"/>
      <c r="QM386" s="0"/>
      <c r="QN386" s="0"/>
      <c r="QO386" s="0"/>
      <c r="QP386" s="0"/>
      <c r="QQ386" s="0"/>
      <c r="QR386" s="0"/>
      <c r="QS386" s="0"/>
      <c r="QT386" s="0"/>
      <c r="QU386" s="0"/>
      <c r="QV386" s="0"/>
      <c r="QW386" s="0"/>
      <c r="QX386" s="0"/>
      <c r="QY386" s="0"/>
      <c r="QZ386" s="0"/>
      <c r="RA386" s="0"/>
      <c r="RB386" s="0"/>
      <c r="RC386" s="0"/>
      <c r="RD386" s="0"/>
      <c r="RE386" s="0"/>
      <c r="RF386" s="0"/>
      <c r="RG386" s="0"/>
      <c r="RH386" s="0"/>
      <c r="RI386" s="0"/>
      <c r="RJ386" s="0"/>
      <c r="RK386" s="0"/>
      <c r="RL386" s="0"/>
      <c r="RM386" s="0"/>
      <c r="RN386" s="0"/>
      <c r="RO386" s="0"/>
      <c r="RP386" s="0"/>
      <c r="RQ386" s="0"/>
      <c r="RR386" s="0"/>
      <c r="RS386" s="0"/>
      <c r="RT386" s="0"/>
      <c r="RU386" s="0"/>
      <c r="RV386" s="0"/>
      <c r="RW386" s="0"/>
      <c r="RX386" s="0"/>
      <c r="RY386" s="0"/>
      <c r="RZ386" s="0"/>
      <c r="SA386" s="0"/>
      <c r="SB386" s="0"/>
      <c r="SC386" s="0"/>
      <c r="SD386" s="0"/>
      <c r="SE386" s="0"/>
      <c r="SF386" s="0"/>
      <c r="SG386" s="0"/>
      <c r="SH386" s="0"/>
      <c r="SI386" s="0"/>
      <c r="SJ386" s="0"/>
      <c r="SK386" s="0"/>
      <c r="SL386" s="0"/>
      <c r="SM386" s="0"/>
      <c r="SN386" s="0"/>
      <c r="SO386" s="0"/>
      <c r="SP386" s="0"/>
      <c r="SQ386" s="0"/>
      <c r="SR386" s="0"/>
      <c r="SS386" s="0"/>
      <c r="ST386" s="0"/>
      <c r="SU386" s="0"/>
      <c r="SV386" s="0"/>
      <c r="SW386" s="0"/>
      <c r="SX386" s="0"/>
      <c r="SY386" s="0"/>
      <c r="SZ386" s="0"/>
      <c r="TA386" s="0"/>
      <c r="TB386" s="0"/>
      <c r="TC386" s="0"/>
      <c r="TD386" s="0"/>
      <c r="TE386" s="0"/>
      <c r="TF386" s="0"/>
      <c r="TG386" s="0"/>
      <c r="TH386" s="0"/>
      <c r="TI386" s="0"/>
      <c r="TJ386" s="0"/>
      <c r="TK386" s="0"/>
      <c r="TL386" s="0"/>
      <c r="TM386" s="0"/>
      <c r="TN386" s="0"/>
      <c r="TO386" s="0"/>
      <c r="TP386" s="0"/>
      <c r="TQ386" s="0"/>
      <c r="TR386" s="0"/>
      <c r="TS386" s="0"/>
      <c r="TT386" s="0"/>
      <c r="TU386" s="0"/>
      <c r="TV386" s="0"/>
      <c r="TW386" s="0"/>
      <c r="TX386" s="0"/>
      <c r="TY386" s="0"/>
      <c r="TZ386" s="0"/>
      <c r="UA386" s="0"/>
      <c r="UB386" s="0"/>
      <c r="UC386" s="0"/>
      <c r="UD386" s="0"/>
      <c r="UE386" s="0"/>
      <c r="UF386" s="0"/>
      <c r="UG386" s="0"/>
      <c r="UH386" s="0"/>
      <c r="UI386" s="0"/>
      <c r="UJ386" s="0"/>
      <c r="UK386" s="0"/>
      <c r="UL386" s="0"/>
      <c r="UM386" s="0"/>
      <c r="UN386" s="0"/>
      <c r="UO386" s="0"/>
      <c r="UP386" s="0"/>
      <c r="UQ386" s="0"/>
      <c r="UR386" s="0"/>
      <c r="US386" s="0"/>
      <c r="UT386" s="0"/>
      <c r="UU386" s="0"/>
      <c r="UV386" s="0"/>
      <c r="UW386" s="0"/>
      <c r="UX386" s="0"/>
      <c r="UY386" s="0"/>
      <c r="UZ386" s="0"/>
      <c r="VA386" s="0"/>
      <c r="VB386" s="0"/>
      <c r="VC386" s="0"/>
      <c r="VD386" s="0"/>
      <c r="VE386" s="0"/>
      <c r="VF386" s="0"/>
      <c r="VG386" s="0"/>
      <c r="VH386" s="0"/>
      <c r="VI386" s="0"/>
      <c r="VJ386" s="0"/>
      <c r="VK386" s="0"/>
      <c r="VL386" s="0"/>
      <c r="VM386" s="0"/>
      <c r="VN386" s="0"/>
      <c r="VO386" s="0"/>
      <c r="VP386" s="0"/>
      <c r="VQ386" s="0"/>
      <c r="VR386" s="0"/>
      <c r="VS386" s="0"/>
      <c r="VT386" s="0"/>
      <c r="VU386" s="0"/>
      <c r="VV386" s="0"/>
      <c r="VW386" s="0"/>
      <c r="VX386" s="0"/>
      <c r="VY386" s="0"/>
      <c r="VZ386" s="0"/>
      <c r="WA386" s="0"/>
      <c r="WB386" s="0"/>
      <c r="WC386" s="0"/>
      <c r="WD386" s="0"/>
      <c r="WE386" s="0"/>
      <c r="WF386" s="0"/>
      <c r="WG386" s="0"/>
      <c r="WH386" s="0"/>
      <c r="WI386" s="0"/>
      <c r="WJ386" s="0"/>
      <c r="WK386" s="0"/>
      <c r="WL386" s="0"/>
      <c r="WM386" s="0"/>
      <c r="WN386" s="0"/>
      <c r="WO386" s="0"/>
      <c r="WP386" s="0"/>
      <c r="WQ386" s="0"/>
      <c r="WR386" s="0"/>
      <c r="WS386" s="0"/>
      <c r="WT386" s="0"/>
      <c r="WU386" s="0"/>
      <c r="WV386" s="0"/>
      <c r="WW386" s="0"/>
      <c r="WX386" s="0"/>
      <c r="WY386" s="0"/>
      <c r="WZ386" s="0"/>
      <c r="XA386" s="0"/>
      <c r="XB386" s="0"/>
      <c r="XC386" s="0"/>
      <c r="XD386" s="0"/>
      <c r="XE386" s="0"/>
      <c r="XF386" s="0"/>
      <c r="XG386" s="0"/>
      <c r="XH386" s="0"/>
      <c r="XI386" s="0"/>
      <c r="XJ386" s="0"/>
      <c r="XK386" s="0"/>
      <c r="XL386" s="0"/>
      <c r="XM386" s="0"/>
      <c r="XN386" s="0"/>
      <c r="XO386" s="0"/>
      <c r="XP386" s="0"/>
      <c r="XQ386" s="0"/>
      <c r="XR386" s="0"/>
      <c r="XS386" s="0"/>
      <c r="XT386" s="0"/>
      <c r="XU386" s="0"/>
      <c r="XV386" s="0"/>
      <c r="XW386" s="0"/>
      <c r="XX386" s="0"/>
      <c r="XY386" s="0"/>
      <c r="XZ386" s="0"/>
      <c r="YA386" s="0"/>
      <c r="YB386" s="0"/>
      <c r="YC386" s="0"/>
      <c r="YD386" s="0"/>
      <c r="YE386" s="0"/>
      <c r="YF386" s="0"/>
      <c r="YG386" s="0"/>
      <c r="YH386" s="0"/>
      <c r="YI386" s="0"/>
      <c r="YJ386" s="0"/>
      <c r="YK386" s="0"/>
      <c r="YL386" s="0"/>
      <c r="YM386" s="0"/>
      <c r="YN386" s="0"/>
      <c r="YO386" s="0"/>
      <c r="YP386" s="0"/>
      <c r="YQ386" s="0"/>
      <c r="YR386" s="0"/>
      <c r="YS386" s="0"/>
      <c r="YT386" s="0"/>
      <c r="YU386" s="0"/>
      <c r="YV386" s="0"/>
      <c r="YW386" s="0"/>
      <c r="YX386" s="0"/>
      <c r="YY386" s="0"/>
      <c r="YZ386" s="0"/>
      <c r="ZA386" s="0"/>
      <c r="ZB386" s="0"/>
      <c r="ZC386" s="0"/>
      <c r="ZD386" s="0"/>
      <c r="ZE386" s="0"/>
      <c r="ZF386" s="0"/>
      <c r="ZG386" s="0"/>
      <c r="ZH386" s="0"/>
      <c r="ZI386" s="0"/>
      <c r="ZJ386" s="0"/>
      <c r="ZK386" s="0"/>
      <c r="ZL386" s="0"/>
      <c r="ZM386" s="0"/>
      <c r="ZN386" s="0"/>
      <c r="ZO386" s="0"/>
      <c r="ZP386" s="0"/>
      <c r="ZQ386" s="0"/>
      <c r="ZR386" s="0"/>
      <c r="ZS386" s="0"/>
      <c r="ZT386" s="0"/>
      <c r="ZU386" s="0"/>
      <c r="ZV386" s="0"/>
      <c r="ZW386" s="0"/>
      <c r="ZX386" s="0"/>
      <c r="ZY386" s="0"/>
      <c r="ZZ386" s="0"/>
      <c r="AAA386" s="0"/>
      <c r="AAB386" s="0"/>
      <c r="AAC386" s="0"/>
      <c r="AAD386" s="0"/>
      <c r="AAE386" s="0"/>
      <c r="AAF386" s="0"/>
      <c r="AAG386" s="0"/>
      <c r="AAH386" s="0"/>
      <c r="AAI386" s="0"/>
      <c r="AAJ386" s="0"/>
      <c r="AAK386" s="0"/>
      <c r="AAL386" s="0"/>
      <c r="AAM386" s="0"/>
      <c r="AAN386" s="0"/>
      <c r="AAO386" s="0"/>
      <c r="AAP386" s="0"/>
      <c r="AAQ386" s="0"/>
      <c r="AAR386" s="0"/>
      <c r="AAS386" s="0"/>
      <c r="AAT386" s="0"/>
      <c r="AAU386" s="0"/>
      <c r="AAV386" s="0"/>
      <c r="AAW386" s="0"/>
      <c r="AAX386" s="0"/>
      <c r="AAY386" s="0"/>
      <c r="AAZ386" s="0"/>
      <c r="ABA386" s="0"/>
      <c r="ABB386" s="0"/>
      <c r="ABC386" s="0"/>
      <c r="ABD386" s="0"/>
      <c r="ABE386" s="0"/>
      <c r="ABF386" s="0"/>
      <c r="ABG386" s="0"/>
      <c r="ABH386" s="0"/>
      <c r="ABI386" s="0"/>
      <c r="ABJ386" s="0"/>
      <c r="ABK386" s="0"/>
      <c r="ABL386" s="0"/>
      <c r="ABM386" s="0"/>
      <c r="ABN386" s="0"/>
      <c r="ABO386" s="0"/>
      <c r="ABP386" s="0"/>
      <c r="ABQ386" s="0"/>
      <c r="ABR386" s="0"/>
      <c r="ABS386" s="0"/>
      <c r="ABT386" s="0"/>
      <c r="ABU386" s="0"/>
      <c r="ABV386" s="0"/>
      <c r="ABW386" s="0"/>
      <c r="ABX386" s="0"/>
      <c r="ABY386" s="0"/>
      <c r="ABZ386" s="0"/>
      <c r="ACA386" s="0"/>
      <c r="ACB386" s="0"/>
      <c r="ACC386" s="0"/>
      <c r="ACD386" s="0"/>
      <c r="ACE386" s="0"/>
      <c r="ACF386" s="0"/>
      <c r="ACG386" s="0"/>
      <c r="ACH386" s="0"/>
      <c r="ACI386" s="0"/>
      <c r="ACJ386" s="0"/>
      <c r="ACK386" s="0"/>
      <c r="ACL386" s="0"/>
      <c r="ACM386" s="0"/>
      <c r="ACN386" s="0"/>
      <c r="ACO386" s="0"/>
      <c r="ACP386" s="0"/>
      <c r="ACQ386" s="0"/>
      <c r="ACR386" s="0"/>
      <c r="ACS386" s="0"/>
      <c r="ACT386" s="0"/>
      <c r="ACU386" s="0"/>
      <c r="ACV386" s="0"/>
      <c r="ACW386" s="0"/>
      <c r="ACX386" s="0"/>
      <c r="ACY386" s="0"/>
      <c r="ACZ386" s="0"/>
      <c r="ADA386" s="0"/>
      <c r="ADB386" s="0"/>
      <c r="ADC386" s="0"/>
      <c r="ADD386" s="0"/>
      <c r="ADE386" s="0"/>
      <c r="ADF386" s="0"/>
      <c r="ADG386" s="0"/>
      <c r="ADH386" s="0"/>
      <c r="ADI386" s="0"/>
      <c r="ADJ386" s="0"/>
      <c r="ADK386" s="0"/>
      <c r="ADL386" s="0"/>
      <c r="ADM386" s="0"/>
      <c r="ADN386" s="0"/>
      <c r="ADO386" s="0"/>
      <c r="ADP386" s="0"/>
      <c r="ADQ386" s="0"/>
      <c r="ADR386" s="0"/>
      <c r="ADS386" s="0"/>
      <c r="ADT386" s="0"/>
      <c r="ADU386" s="0"/>
      <c r="ADV386" s="0"/>
      <c r="ADW386" s="0"/>
      <c r="ADX386" s="0"/>
      <c r="ADY386" s="0"/>
      <c r="ADZ386" s="0"/>
      <c r="AEA386" s="0"/>
      <c r="AEB386" s="0"/>
      <c r="AEC386" s="0"/>
      <c r="AED386" s="0"/>
      <c r="AEE386" s="0"/>
      <c r="AEF386" s="0"/>
      <c r="AEG386" s="0"/>
      <c r="AEH386" s="0"/>
      <c r="AEI386" s="0"/>
      <c r="AEJ386" s="0"/>
      <c r="AEK386" s="0"/>
      <c r="AEL386" s="0"/>
      <c r="AEM386" s="0"/>
      <c r="AEN386" s="0"/>
      <c r="AEO386" s="0"/>
      <c r="AEP386" s="0"/>
      <c r="AEQ386" s="0"/>
      <c r="AER386" s="0"/>
      <c r="AES386" s="0"/>
      <c r="AET386" s="0"/>
      <c r="AEU386" s="0"/>
      <c r="AEV386" s="0"/>
      <c r="AEW386" s="0"/>
      <c r="AEX386" s="0"/>
      <c r="AEY386" s="0"/>
      <c r="AEZ386" s="0"/>
      <c r="AFA386" s="0"/>
      <c r="AFB386" s="0"/>
      <c r="AFC386" s="0"/>
      <c r="AFD386" s="0"/>
      <c r="AFE386" s="0"/>
      <c r="AFF386" s="0"/>
      <c r="AFG386" s="0"/>
      <c r="AFH386" s="0"/>
      <c r="AFI386" s="0"/>
      <c r="AFJ386" s="0"/>
      <c r="AFK386" s="0"/>
      <c r="AFL386" s="0"/>
      <c r="AFM386" s="0"/>
      <c r="AFN386" s="0"/>
      <c r="AFO386" s="0"/>
      <c r="AFP386" s="0"/>
      <c r="AFQ386" s="0"/>
      <c r="AFR386" s="0"/>
      <c r="AFS386" s="0"/>
      <c r="AFT386" s="0"/>
      <c r="AFU386" s="0"/>
      <c r="AFV386" s="0"/>
      <c r="AFW386" s="0"/>
      <c r="AFX386" s="0"/>
      <c r="AFY386" s="0"/>
      <c r="AFZ386" s="0"/>
      <c r="AGA386" s="0"/>
      <c r="AGB386" s="0"/>
      <c r="AGC386" s="0"/>
      <c r="AGD386" s="0"/>
      <c r="AGE386" s="0"/>
      <c r="AGF386" s="0"/>
      <c r="AGG386" s="0"/>
      <c r="AGH386" s="0"/>
      <c r="AGI386" s="0"/>
      <c r="AGJ386" s="0"/>
      <c r="AGK386" s="0"/>
      <c r="AGL386" s="0"/>
      <c r="AGM386" s="0"/>
      <c r="AGN386" s="0"/>
      <c r="AGO386" s="0"/>
      <c r="AGP386" s="0"/>
      <c r="AGQ386" s="0"/>
      <c r="AGR386" s="0"/>
      <c r="AGS386" s="0"/>
      <c r="AGT386" s="0"/>
      <c r="AGU386" s="0"/>
      <c r="AGV386" s="0"/>
      <c r="AGW386" s="0"/>
      <c r="AGX386" s="0"/>
      <c r="AGY386" s="0"/>
      <c r="AGZ386" s="0"/>
      <c r="AHA386" s="0"/>
      <c r="AHB386" s="0"/>
      <c r="AHC386" s="0"/>
      <c r="AHD386" s="0"/>
      <c r="AHE386" s="0"/>
      <c r="AHF386" s="0"/>
      <c r="AHG386" s="0"/>
      <c r="AHH386" s="0"/>
      <c r="AHI386" s="0"/>
      <c r="AHJ386" s="0"/>
      <c r="AHK386" s="0"/>
      <c r="AHL386" s="0"/>
      <c r="AHM386" s="0"/>
      <c r="AHN386" s="0"/>
      <c r="AHO386" s="0"/>
      <c r="AHP386" s="0"/>
      <c r="AHQ386" s="0"/>
      <c r="AHR386" s="0"/>
      <c r="AHS386" s="0"/>
      <c r="AHT386" s="0"/>
      <c r="AHU386" s="0"/>
      <c r="AHV386" s="0"/>
      <c r="AHW386" s="0"/>
      <c r="AHX386" s="0"/>
      <c r="AHY386" s="0"/>
      <c r="AHZ386" s="0"/>
      <c r="AIA386" s="0"/>
      <c r="AIB386" s="0"/>
      <c r="AIC386" s="0"/>
      <c r="AID386" s="0"/>
      <c r="AIE386" s="0"/>
      <c r="AIF386" s="0"/>
      <c r="AIG386" s="0"/>
      <c r="AIH386" s="0"/>
      <c r="AII386" s="0"/>
      <c r="AIJ386" s="0"/>
      <c r="AIK386" s="0"/>
      <c r="AIL386" s="0"/>
      <c r="AIM386" s="0"/>
      <c r="AIN386" s="0"/>
      <c r="AIO386" s="0"/>
      <c r="AIP386" s="0"/>
      <c r="AIQ386" s="0"/>
      <c r="AIR386" s="0"/>
      <c r="AIS386" s="0"/>
      <c r="AIT386" s="0"/>
      <c r="AIU386" s="0"/>
      <c r="AIV386" s="0"/>
      <c r="AIW386" s="0"/>
      <c r="AIX386" s="0"/>
      <c r="AIY386" s="0"/>
      <c r="AIZ386" s="0"/>
      <c r="AJA386" s="0"/>
      <c r="AJB386" s="0"/>
      <c r="AJC386" s="0"/>
      <c r="AJD386" s="0"/>
      <c r="AJE386" s="0"/>
      <c r="AJF386" s="0"/>
      <c r="AJG386" s="0"/>
      <c r="AJH386" s="0"/>
      <c r="AJI386" s="0"/>
      <c r="AJJ386" s="0"/>
      <c r="AJK386" s="0"/>
      <c r="AJL386" s="0"/>
      <c r="AJM386" s="0"/>
      <c r="AJN386" s="0"/>
      <c r="AJO386" s="0"/>
      <c r="AJP386" s="0"/>
      <c r="AJQ386" s="0"/>
      <c r="AJR386" s="0"/>
      <c r="AJS386" s="0"/>
      <c r="AJT386" s="0"/>
      <c r="AJU386" s="0"/>
      <c r="AJV386" s="0"/>
      <c r="AJW386" s="0"/>
      <c r="AJX386" s="0"/>
      <c r="AJY386" s="0"/>
      <c r="AJZ386" s="0"/>
      <c r="AKA386" s="0"/>
      <c r="AKB386" s="0"/>
      <c r="AKC386" s="0"/>
      <c r="AKD386" s="0"/>
      <c r="AKE386" s="0"/>
      <c r="AKF386" s="0"/>
      <c r="AKG386" s="0"/>
      <c r="AKH386" s="0"/>
      <c r="AKI386" s="0"/>
      <c r="AKJ386" s="0"/>
      <c r="AKK386" s="0"/>
      <c r="AKL386" s="0"/>
      <c r="AKM386" s="0"/>
      <c r="AKN386" s="0"/>
      <c r="AKO386" s="0"/>
      <c r="AKP386" s="0"/>
      <c r="AKQ386" s="0"/>
      <c r="AKR386" s="0"/>
      <c r="AKS386" s="0"/>
      <c r="AKT386" s="0"/>
      <c r="AKU386" s="0"/>
      <c r="AKV386" s="0"/>
      <c r="AKW386" s="0"/>
      <c r="AKX386" s="0"/>
      <c r="AKY386" s="0"/>
      <c r="AKZ386" s="0"/>
      <c r="ALA386" s="0"/>
      <c r="ALB386" s="0"/>
      <c r="ALC386" s="0"/>
      <c r="ALD386" s="0"/>
      <c r="ALE386" s="0"/>
      <c r="ALF386" s="0"/>
      <c r="ALG386" s="0"/>
      <c r="ALH386" s="0"/>
      <c r="ALI386" s="0"/>
      <c r="ALJ386" s="0"/>
      <c r="ALK386" s="0"/>
      <c r="ALL386" s="0"/>
      <c r="ALM386" s="0"/>
      <c r="ALN386" s="0"/>
      <c r="ALO386" s="0"/>
      <c r="ALP386" s="0"/>
      <c r="ALQ386" s="0"/>
      <c r="ALR386" s="0"/>
      <c r="ALS386" s="0"/>
      <c r="ALT386" s="0"/>
      <c r="ALU386" s="0"/>
      <c r="ALV386" s="0"/>
      <c r="ALW386" s="0"/>
      <c r="ALX386" s="0"/>
      <c r="ALY386" s="0"/>
      <c r="ALZ386" s="0"/>
      <c r="AMA386" s="0"/>
      <c r="AMB386" s="0"/>
      <c r="AMC386" s="0"/>
      <c r="AMD386" s="0"/>
      <c r="AME386" s="0"/>
      <c r="AMF386" s="0"/>
      <c r="AMG386" s="0"/>
      <c r="AMH386" s="0"/>
      <c r="AMI386" s="0"/>
      <c r="AMJ386" s="0"/>
    </row>
    <row r="387" customFormat="false" ht="39" hidden="false" customHeight="false" outlineLevel="0" collapsed="false">
      <c r="A387" s="109" t="s">
        <v>1465</v>
      </c>
      <c r="B387" s="5" t="n">
        <v>1</v>
      </c>
      <c r="C387" s="5" t="n">
        <v>1</v>
      </c>
      <c r="D387" s="5" t="n">
        <v>0</v>
      </c>
      <c r="E387" s="5" t="n">
        <v>1</v>
      </c>
      <c r="F387" s="5" t="n">
        <v>1</v>
      </c>
      <c r="G387" s="5" t="n">
        <v>0</v>
      </c>
      <c r="H387" s="5" t="n">
        <v>0</v>
      </c>
      <c r="I387" s="5" t="n">
        <v>1</v>
      </c>
      <c r="J387" s="5" t="n">
        <v>0</v>
      </c>
      <c r="K387" s="5" t="n">
        <v>1</v>
      </c>
      <c r="L387" s="5" t="n">
        <v>1</v>
      </c>
      <c r="M387" s="5" t="n">
        <v>1</v>
      </c>
      <c r="N387" s="5" t="n">
        <v>1</v>
      </c>
      <c r="O387" s="5" t="n">
        <v>1</v>
      </c>
      <c r="P387" s="5" t="n">
        <v>1</v>
      </c>
      <c r="Q387" s="0"/>
      <c r="R387" s="0"/>
      <c r="S387" s="0"/>
      <c r="T387" s="0"/>
      <c r="U387" s="0"/>
      <c r="V387" s="0"/>
      <c r="W387" s="0"/>
      <c r="X387" s="0"/>
      <c r="Y387" s="0"/>
      <c r="Z387" s="0"/>
      <c r="AA387" s="0"/>
      <c r="AB387" s="0"/>
      <c r="AC387" s="0"/>
      <c r="AD387" s="0"/>
      <c r="AE387" s="0"/>
      <c r="AF387" s="0"/>
      <c r="AG387" s="0"/>
      <c r="AH387" s="0"/>
      <c r="AI387" s="0"/>
      <c r="AJ387" s="0"/>
      <c r="AK387" s="0"/>
      <c r="AL387" s="0"/>
      <c r="AM387" s="0"/>
      <c r="AN387" s="0"/>
      <c r="AO387" s="0"/>
      <c r="AP387" s="0"/>
      <c r="AQ387" s="0"/>
      <c r="AR387" s="0"/>
      <c r="AS387" s="0"/>
      <c r="AT387" s="0"/>
      <c r="AU387" s="0"/>
      <c r="AV387" s="0"/>
      <c r="AW387" s="0"/>
      <c r="AX387" s="0"/>
      <c r="AY387" s="0"/>
      <c r="AZ387" s="0"/>
      <c r="BA387" s="0"/>
      <c r="BB387" s="0"/>
      <c r="BC387" s="0"/>
      <c r="BD387" s="0"/>
      <c r="BE387" s="0"/>
      <c r="BF387" s="0"/>
      <c r="BG387" s="0"/>
      <c r="BH387" s="0"/>
      <c r="BI387" s="0"/>
      <c r="BJ387" s="0"/>
      <c r="BK387" s="0"/>
      <c r="BL387" s="0"/>
      <c r="BM387" s="0"/>
      <c r="BN387" s="0"/>
      <c r="BO387" s="0"/>
      <c r="BP387" s="0"/>
      <c r="BQ387" s="0"/>
      <c r="BR387" s="0"/>
      <c r="BS387" s="0"/>
      <c r="BT387" s="0"/>
      <c r="BU387" s="0"/>
      <c r="BV387" s="0"/>
      <c r="BW387" s="0"/>
      <c r="BX387" s="0"/>
      <c r="BY387" s="0"/>
      <c r="BZ387" s="0"/>
      <c r="CA387" s="0"/>
      <c r="CB387" s="0"/>
      <c r="CC387" s="0"/>
      <c r="CD387" s="0"/>
      <c r="CE387" s="0"/>
      <c r="CF387" s="0"/>
      <c r="CG387" s="0"/>
      <c r="CH387" s="0"/>
      <c r="CI387" s="0"/>
      <c r="CJ387" s="0"/>
      <c r="CK387" s="0"/>
      <c r="CL387" s="0"/>
      <c r="CM387" s="0"/>
      <c r="CN387" s="0"/>
      <c r="CO387" s="0"/>
      <c r="CP387" s="0"/>
      <c r="CQ387" s="0"/>
      <c r="CR387" s="0"/>
      <c r="CS387" s="0"/>
      <c r="CT387" s="0"/>
      <c r="CU387" s="0"/>
      <c r="CV387" s="0"/>
      <c r="CW387" s="0"/>
      <c r="CX387" s="0"/>
      <c r="CY387" s="0"/>
      <c r="CZ387" s="0"/>
      <c r="DA387" s="0"/>
      <c r="DB387" s="0"/>
      <c r="DC387" s="0"/>
      <c r="DD387" s="0"/>
      <c r="DE387" s="0"/>
      <c r="DF387" s="0"/>
      <c r="DG387" s="0"/>
      <c r="DH387" s="0"/>
      <c r="DI387" s="0"/>
      <c r="DJ387" s="0"/>
      <c r="DK387" s="0"/>
      <c r="DL387" s="0"/>
      <c r="DM387" s="0"/>
      <c r="DN387" s="0"/>
      <c r="DO387" s="0"/>
      <c r="DP387" s="0"/>
      <c r="DQ387" s="0"/>
      <c r="DR387" s="0"/>
      <c r="DS387" s="0"/>
      <c r="DT387" s="0"/>
      <c r="DU387" s="0"/>
      <c r="DV387" s="0"/>
      <c r="DW387" s="0"/>
      <c r="DX387" s="0"/>
      <c r="DY387" s="0"/>
      <c r="DZ387" s="0"/>
      <c r="EA387" s="0"/>
      <c r="EB387" s="0"/>
      <c r="EC387" s="0"/>
      <c r="ED387" s="0"/>
      <c r="EE387" s="0"/>
      <c r="EF387" s="0"/>
      <c r="EG387" s="0"/>
      <c r="EH387" s="0"/>
      <c r="EI387" s="0"/>
      <c r="EJ387" s="0"/>
      <c r="EK387" s="0"/>
      <c r="EL387" s="0"/>
      <c r="EM387" s="0"/>
      <c r="EN387" s="0"/>
      <c r="EO387" s="0"/>
      <c r="EP387" s="0"/>
      <c r="EQ387" s="0"/>
      <c r="ER387" s="0"/>
      <c r="ES387" s="0"/>
      <c r="ET387" s="0"/>
      <c r="EU387" s="0"/>
      <c r="EV387" s="0"/>
      <c r="EW387" s="0"/>
      <c r="EX387" s="0"/>
      <c r="EY387" s="0"/>
      <c r="EZ387" s="0"/>
      <c r="FA387" s="0"/>
      <c r="FB387" s="0"/>
      <c r="FC387" s="0"/>
      <c r="FD387" s="0"/>
      <c r="FE387" s="0"/>
      <c r="FF387" s="0"/>
      <c r="FG387" s="0"/>
      <c r="FH387" s="0"/>
      <c r="FI387" s="0"/>
      <c r="FJ387" s="0"/>
      <c r="FK387" s="0"/>
      <c r="FL387" s="0"/>
      <c r="FM387" s="0"/>
      <c r="FN387" s="0"/>
      <c r="FO387" s="0"/>
      <c r="FP387" s="0"/>
      <c r="FQ387" s="0"/>
      <c r="FR387" s="0"/>
      <c r="FS387" s="0"/>
      <c r="FT387" s="0"/>
      <c r="FU387" s="0"/>
      <c r="FV387" s="0"/>
      <c r="FW387" s="0"/>
      <c r="FX387" s="0"/>
      <c r="FY387" s="0"/>
      <c r="FZ387" s="0"/>
      <c r="GA387" s="0"/>
      <c r="GB387" s="0"/>
      <c r="GC387" s="0"/>
      <c r="GD387" s="0"/>
      <c r="GE387" s="0"/>
      <c r="GF387" s="0"/>
      <c r="GG387" s="0"/>
      <c r="GH387" s="0"/>
      <c r="GI387" s="0"/>
      <c r="GJ387" s="0"/>
      <c r="GK387" s="0"/>
      <c r="GL387" s="0"/>
      <c r="GM387" s="0"/>
      <c r="GN387" s="0"/>
      <c r="GO387" s="0"/>
      <c r="GP387" s="0"/>
      <c r="GQ387" s="0"/>
      <c r="GR387" s="0"/>
      <c r="GS387" s="0"/>
      <c r="GT387" s="0"/>
      <c r="GU387" s="0"/>
      <c r="GV387" s="0"/>
      <c r="GW387" s="0"/>
      <c r="GX387" s="0"/>
      <c r="GY387" s="0"/>
      <c r="GZ387" s="0"/>
      <c r="HA387" s="0"/>
      <c r="HB387" s="0"/>
      <c r="HC387" s="0"/>
      <c r="HD387" s="0"/>
      <c r="HE387" s="0"/>
      <c r="HF387" s="0"/>
      <c r="HG387" s="0"/>
      <c r="HH387" s="0"/>
      <c r="HI387" s="0"/>
      <c r="HJ387" s="0"/>
      <c r="HK387" s="0"/>
      <c r="HL387" s="0"/>
      <c r="HM387" s="0"/>
      <c r="HN387" s="0"/>
      <c r="HO387" s="0"/>
      <c r="HP387" s="0"/>
      <c r="HQ387" s="0"/>
      <c r="HR387" s="0"/>
      <c r="HS387" s="0"/>
      <c r="HT387" s="0"/>
      <c r="HU387" s="0"/>
      <c r="HV387" s="0"/>
      <c r="HW387" s="0"/>
      <c r="HX387" s="0"/>
      <c r="HY387" s="0"/>
      <c r="HZ387" s="0"/>
      <c r="IA387" s="0"/>
      <c r="IB387" s="0"/>
      <c r="IC387" s="0"/>
      <c r="ID387" s="0"/>
      <c r="IE387" s="0"/>
      <c r="IF387" s="0"/>
      <c r="IG387" s="0"/>
      <c r="IH387" s="0"/>
      <c r="II387" s="0"/>
      <c r="IJ387" s="0"/>
      <c r="IK387" s="0"/>
      <c r="IL387" s="0"/>
      <c r="IM387" s="0"/>
      <c r="IN387" s="0"/>
      <c r="IO387" s="0"/>
      <c r="IP387" s="0"/>
      <c r="IQ387" s="0"/>
      <c r="IR387" s="0"/>
      <c r="IS387" s="0"/>
      <c r="IT387" s="0"/>
      <c r="IU387" s="0"/>
      <c r="IV387" s="0"/>
      <c r="IW387" s="0"/>
      <c r="IX387" s="0"/>
      <c r="IY387" s="0"/>
      <c r="IZ387" s="0"/>
      <c r="JA387" s="0"/>
      <c r="JB387" s="0"/>
      <c r="JC387" s="0"/>
      <c r="JD387" s="0"/>
      <c r="JE387" s="0"/>
      <c r="JF387" s="0"/>
      <c r="JG387" s="0"/>
      <c r="JH387" s="0"/>
      <c r="JI387" s="0"/>
      <c r="JJ387" s="0"/>
      <c r="JK387" s="0"/>
      <c r="JL387" s="0"/>
      <c r="JM387" s="0"/>
      <c r="JN387" s="0"/>
      <c r="JO387" s="0"/>
      <c r="JP387" s="0"/>
      <c r="JQ387" s="0"/>
      <c r="JR387" s="0"/>
      <c r="JS387" s="0"/>
      <c r="JT387" s="0"/>
      <c r="JU387" s="0"/>
      <c r="JV387" s="0"/>
      <c r="JW387" s="0"/>
      <c r="JX387" s="0"/>
      <c r="JY387" s="0"/>
      <c r="JZ387" s="0"/>
      <c r="KA387" s="0"/>
      <c r="KB387" s="0"/>
      <c r="KC387" s="0"/>
      <c r="KD387" s="0"/>
      <c r="KE387" s="0"/>
      <c r="KF387" s="0"/>
      <c r="KG387" s="0"/>
      <c r="KH387" s="0"/>
      <c r="KI387" s="0"/>
      <c r="KJ387" s="0"/>
      <c r="KK387" s="0"/>
      <c r="KL387" s="0"/>
      <c r="KM387" s="0"/>
      <c r="KN387" s="0"/>
      <c r="KO387" s="0"/>
      <c r="KP387" s="0"/>
      <c r="KQ387" s="0"/>
      <c r="KR387" s="0"/>
      <c r="KS387" s="0"/>
      <c r="KT387" s="0"/>
      <c r="KU387" s="0"/>
      <c r="KV387" s="0"/>
      <c r="KW387" s="0"/>
      <c r="KX387" s="0"/>
      <c r="KY387" s="0"/>
      <c r="KZ387" s="0"/>
      <c r="LA387" s="0"/>
      <c r="LB387" s="0"/>
      <c r="LC387" s="0"/>
      <c r="LD387" s="0"/>
      <c r="LE387" s="0"/>
      <c r="LF387" s="0"/>
      <c r="LG387" s="0"/>
      <c r="LH387" s="0"/>
      <c r="LI387" s="0"/>
      <c r="LJ387" s="0"/>
      <c r="LK387" s="0"/>
      <c r="LL387" s="0"/>
      <c r="LM387" s="0"/>
      <c r="LN387" s="0"/>
      <c r="LO387" s="0"/>
      <c r="LP387" s="0"/>
      <c r="LQ387" s="0"/>
      <c r="LR387" s="0"/>
      <c r="LS387" s="0"/>
      <c r="LT387" s="0"/>
      <c r="LU387" s="0"/>
      <c r="LV387" s="0"/>
      <c r="LW387" s="0"/>
      <c r="LX387" s="0"/>
      <c r="LY387" s="0"/>
      <c r="LZ387" s="0"/>
      <c r="MA387" s="0"/>
      <c r="MB387" s="0"/>
      <c r="MC387" s="0"/>
      <c r="MD387" s="0"/>
      <c r="ME387" s="0"/>
      <c r="MF387" s="0"/>
      <c r="MG387" s="0"/>
      <c r="MH387" s="0"/>
      <c r="MI387" s="0"/>
      <c r="MJ387" s="0"/>
      <c r="MK387" s="0"/>
      <c r="ML387" s="0"/>
      <c r="MM387" s="0"/>
      <c r="MN387" s="0"/>
      <c r="MO387" s="0"/>
      <c r="MP387" s="0"/>
      <c r="MQ387" s="0"/>
      <c r="MR387" s="0"/>
      <c r="MS387" s="0"/>
      <c r="MT387" s="0"/>
      <c r="MU387" s="0"/>
      <c r="MV387" s="0"/>
      <c r="MW387" s="0"/>
      <c r="MX387" s="0"/>
      <c r="MY387" s="0"/>
      <c r="MZ387" s="0"/>
      <c r="NA387" s="0"/>
      <c r="NB387" s="0"/>
      <c r="NC387" s="0"/>
      <c r="ND387" s="0"/>
      <c r="NE387" s="0"/>
      <c r="NF387" s="0"/>
      <c r="NG387" s="0"/>
      <c r="NH387" s="0"/>
      <c r="NI387" s="0"/>
      <c r="NJ387" s="0"/>
      <c r="NK387" s="0"/>
      <c r="NL387" s="0"/>
      <c r="NM387" s="0"/>
      <c r="NN387" s="0"/>
      <c r="NO387" s="0"/>
      <c r="NP387" s="0"/>
      <c r="NQ387" s="0"/>
      <c r="NR387" s="0"/>
      <c r="NS387" s="0"/>
      <c r="NT387" s="0"/>
      <c r="NU387" s="0"/>
      <c r="NV387" s="0"/>
      <c r="NW387" s="0"/>
      <c r="NX387" s="0"/>
      <c r="NY387" s="0"/>
      <c r="NZ387" s="0"/>
      <c r="OA387" s="0"/>
      <c r="OB387" s="0"/>
      <c r="OC387" s="0"/>
      <c r="OD387" s="0"/>
      <c r="OE387" s="0"/>
      <c r="OF387" s="0"/>
      <c r="OG387" s="0"/>
      <c r="OH387" s="0"/>
      <c r="OI387" s="0"/>
      <c r="OJ387" s="0"/>
      <c r="OK387" s="0"/>
      <c r="OL387" s="0"/>
      <c r="OM387" s="0"/>
      <c r="ON387" s="0"/>
      <c r="OO387" s="0"/>
      <c r="OP387" s="0"/>
      <c r="OQ387" s="0"/>
      <c r="OR387" s="0"/>
      <c r="OS387" s="0"/>
      <c r="OT387" s="0"/>
      <c r="OU387" s="0"/>
      <c r="OV387" s="0"/>
      <c r="OW387" s="0"/>
      <c r="OX387" s="0"/>
      <c r="OY387" s="0"/>
      <c r="OZ387" s="0"/>
      <c r="PA387" s="0"/>
      <c r="PB387" s="0"/>
      <c r="PC387" s="0"/>
      <c r="PD387" s="0"/>
      <c r="PE387" s="0"/>
      <c r="PF387" s="0"/>
      <c r="PG387" s="0"/>
      <c r="PH387" s="0"/>
      <c r="PI387" s="0"/>
      <c r="PJ387" s="0"/>
      <c r="PK387" s="0"/>
      <c r="PL387" s="0"/>
      <c r="PM387" s="0"/>
      <c r="PN387" s="0"/>
      <c r="PO387" s="0"/>
      <c r="PP387" s="0"/>
      <c r="PQ387" s="0"/>
      <c r="PR387" s="0"/>
      <c r="PS387" s="0"/>
      <c r="PT387" s="0"/>
      <c r="PU387" s="0"/>
      <c r="PV387" s="0"/>
      <c r="PW387" s="0"/>
      <c r="PX387" s="0"/>
      <c r="PY387" s="0"/>
      <c r="PZ387" s="0"/>
      <c r="QA387" s="0"/>
      <c r="QB387" s="0"/>
      <c r="QC387" s="0"/>
      <c r="QD387" s="0"/>
      <c r="QE387" s="0"/>
      <c r="QF387" s="0"/>
      <c r="QG387" s="0"/>
      <c r="QH387" s="0"/>
      <c r="QI387" s="0"/>
      <c r="QJ387" s="0"/>
      <c r="QK387" s="0"/>
      <c r="QL387" s="0"/>
      <c r="QM387" s="0"/>
      <c r="QN387" s="0"/>
      <c r="QO387" s="0"/>
      <c r="QP387" s="0"/>
      <c r="QQ387" s="0"/>
      <c r="QR387" s="0"/>
      <c r="QS387" s="0"/>
      <c r="QT387" s="0"/>
      <c r="QU387" s="0"/>
      <c r="QV387" s="0"/>
      <c r="QW387" s="0"/>
      <c r="QX387" s="0"/>
      <c r="QY387" s="0"/>
      <c r="QZ387" s="0"/>
      <c r="RA387" s="0"/>
      <c r="RB387" s="0"/>
      <c r="RC387" s="0"/>
      <c r="RD387" s="0"/>
      <c r="RE387" s="0"/>
      <c r="RF387" s="0"/>
      <c r="RG387" s="0"/>
      <c r="RH387" s="0"/>
      <c r="RI387" s="0"/>
      <c r="RJ387" s="0"/>
      <c r="RK387" s="0"/>
      <c r="RL387" s="0"/>
      <c r="RM387" s="0"/>
      <c r="RN387" s="0"/>
      <c r="RO387" s="0"/>
      <c r="RP387" s="0"/>
      <c r="RQ387" s="0"/>
      <c r="RR387" s="0"/>
      <c r="RS387" s="0"/>
      <c r="RT387" s="0"/>
      <c r="RU387" s="0"/>
      <c r="RV387" s="0"/>
      <c r="RW387" s="0"/>
      <c r="RX387" s="0"/>
      <c r="RY387" s="0"/>
      <c r="RZ387" s="0"/>
      <c r="SA387" s="0"/>
      <c r="SB387" s="0"/>
      <c r="SC387" s="0"/>
      <c r="SD387" s="0"/>
      <c r="SE387" s="0"/>
      <c r="SF387" s="0"/>
      <c r="SG387" s="0"/>
      <c r="SH387" s="0"/>
      <c r="SI387" s="0"/>
      <c r="SJ387" s="0"/>
      <c r="SK387" s="0"/>
      <c r="SL387" s="0"/>
      <c r="SM387" s="0"/>
      <c r="SN387" s="0"/>
      <c r="SO387" s="0"/>
      <c r="SP387" s="0"/>
      <c r="SQ387" s="0"/>
      <c r="SR387" s="0"/>
      <c r="SS387" s="0"/>
      <c r="ST387" s="0"/>
      <c r="SU387" s="0"/>
      <c r="SV387" s="0"/>
      <c r="SW387" s="0"/>
      <c r="SX387" s="0"/>
      <c r="SY387" s="0"/>
      <c r="SZ387" s="0"/>
      <c r="TA387" s="0"/>
      <c r="TB387" s="0"/>
      <c r="TC387" s="0"/>
      <c r="TD387" s="0"/>
      <c r="TE387" s="0"/>
      <c r="TF387" s="0"/>
      <c r="TG387" s="0"/>
      <c r="TH387" s="0"/>
      <c r="TI387" s="0"/>
      <c r="TJ387" s="0"/>
      <c r="TK387" s="0"/>
      <c r="TL387" s="0"/>
      <c r="TM387" s="0"/>
      <c r="TN387" s="0"/>
      <c r="TO387" s="0"/>
      <c r="TP387" s="0"/>
      <c r="TQ387" s="0"/>
      <c r="TR387" s="0"/>
      <c r="TS387" s="0"/>
      <c r="TT387" s="0"/>
      <c r="TU387" s="0"/>
      <c r="TV387" s="0"/>
      <c r="TW387" s="0"/>
      <c r="TX387" s="0"/>
      <c r="TY387" s="0"/>
      <c r="TZ387" s="0"/>
      <c r="UA387" s="0"/>
      <c r="UB387" s="0"/>
      <c r="UC387" s="0"/>
      <c r="UD387" s="0"/>
      <c r="UE387" s="0"/>
      <c r="UF387" s="0"/>
      <c r="UG387" s="0"/>
      <c r="UH387" s="0"/>
      <c r="UI387" s="0"/>
      <c r="UJ387" s="0"/>
      <c r="UK387" s="0"/>
      <c r="UL387" s="0"/>
      <c r="UM387" s="0"/>
      <c r="UN387" s="0"/>
      <c r="UO387" s="0"/>
      <c r="UP387" s="0"/>
      <c r="UQ387" s="0"/>
      <c r="UR387" s="0"/>
      <c r="US387" s="0"/>
      <c r="UT387" s="0"/>
      <c r="UU387" s="0"/>
      <c r="UV387" s="0"/>
      <c r="UW387" s="0"/>
      <c r="UX387" s="0"/>
      <c r="UY387" s="0"/>
      <c r="UZ387" s="0"/>
      <c r="VA387" s="0"/>
      <c r="VB387" s="0"/>
      <c r="VC387" s="0"/>
      <c r="VD387" s="0"/>
      <c r="VE387" s="0"/>
      <c r="VF387" s="0"/>
      <c r="VG387" s="0"/>
      <c r="VH387" s="0"/>
      <c r="VI387" s="0"/>
      <c r="VJ387" s="0"/>
      <c r="VK387" s="0"/>
      <c r="VL387" s="0"/>
      <c r="VM387" s="0"/>
      <c r="VN387" s="0"/>
      <c r="VO387" s="0"/>
      <c r="VP387" s="0"/>
      <c r="VQ387" s="0"/>
      <c r="VR387" s="0"/>
      <c r="VS387" s="0"/>
      <c r="VT387" s="0"/>
      <c r="VU387" s="0"/>
      <c r="VV387" s="0"/>
      <c r="VW387" s="0"/>
      <c r="VX387" s="0"/>
      <c r="VY387" s="0"/>
      <c r="VZ387" s="0"/>
      <c r="WA387" s="0"/>
      <c r="WB387" s="0"/>
      <c r="WC387" s="0"/>
      <c r="WD387" s="0"/>
      <c r="WE387" s="0"/>
      <c r="WF387" s="0"/>
      <c r="WG387" s="0"/>
      <c r="WH387" s="0"/>
      <c r="WI387" s="0"/>
      <c r="WJ387" s="0"/>
      <c r="WK387" s="0"/>
      <c r="WL387" s="0"/>
      <c r="WM387" s="0"/>
      <c r="WN387" s="0"/>
      <c r="WO387" s="0"/>
      <c r="WP387" s="0"/>
      <c r="WQ387" s="0"/>
      <c r="WR387" s="0"/>
      <c r="WS387" s="0"/>
      <c r="WT387" s="0"/>
      <c r="WU387" s="0"/>
      <c r="WV387" s="0"/>
      <c r="WW387" s="0"/>
      <c r="WX387" s="0"/>
      <c r="WY387" s="0"/>
      <c r="WZ387" s="0"/>
      <c r="XA387" s="0"/>
      <c r="XB387" s="0"/>
      <c r="XC387" s="0"/>
      <c r="XD387" s="0"/>
      <c r="XE387" s="0"/>
      <c r="XF387" s="0"/>
      <c r="XG387" s="0"/>
      <c r="XH387" s="0"/>
      <c r="XI387" s="0"/>
      <c r="XJ387" s="0"/>
      <c r="XK387" s="0"/>
      <c r="XL387" s="0"/>
      <c r="XM387" s="0"/>
      <c r="XN387" s="0"/>
      <c r="XO387" s="0"/>
      <c r="XP387" s="0"/>
      <c r="XQ387" s="0"/>
      <c r="XR387" s="0"/>
      <c r="XS387" s="0"/>
      <c r="XT387" s="0"/>
      <c r="XU387" s="0"/>
      <c r="XV387" s="0"/>
      <c r="XW387" s="0"/>
      <c r="XX387" s="0"/>
      <c r="XY387" s="0"/>
      <c r="XZ387" s="0"/>
      <c r="YA387" s="0"/>
      <c r="YB387" s="0"/>
      <c r="YC387" s="0"/>
      <c r="YD387" s="0"/>
      <c r="YE387" s="0"/>
      <c r="YF387" s="0"/>
      <c r="YG387" s="0"/>
      <c r="YH387" s="0"/>
      <c r="YI387" s="0"/>
      <c r="YJ387" s="0"/>
      <c r="YK387" s="0"/>
      <c r="YL387" s="0"/>
      <c r="YM387" s="0"/>
      <c r="YN387" s="0"/>
      <c r="YO387" s="0"/>
      <c r="YP387" s="0"/>
      <c r="YQ387" s="0"/>
      <c r="YR387" s="0"/>
      <c r="YS387" s="0"/>
      <c r="YT387" s="0"/>
      <c r="YU387" s="0"/>
      <c r="YV387" s="0"/>
      <c r="YW387" s="0"/>
      <c r="YX387" s="0"/>
      <c r="YY387" s="0"/>
      <c r="YZ387" s="0"/>
      <c r="ZA387" s="0"/>
      <c r="ZB387" s="0"/>
      <c r="ZC387" s="0"/>
      <c r="ZD387" s="0"/>
      <c r="ZE387" s="0"/>
      <c r="ZF387" s="0"/>
      <c r="ZG387" s="0"/>
      <c r="ZH387" s="0"/>
      <c r="ZI387" s="0"/>
      <c r="ZJ387" s="0"/>
      <c r="ZK387" s="0"/>
      <c r="ZL387" s="0"/>
      <c r="ZM387" s="0"/>
      <c r="ZN387" s="0"/>
      <c r="ZO387" s="0"/>
      <c r="ZP387" s="0"/>
      <c r="ZQ387" s="0"/>
      <c r="ZR387" s="0"/>
      <c r="ZS387" s="0"/>
      <c r="ZT387" s="0"/>
      <c r="ZU387" s="0"/>
      <c r="ZV387" s="0"/>
      <c r="ZW387" s="0"/>
      <c r="ZX387" s="0"/>
      <c r="ZY387" s="0"/>
      <c r="ZZ387" s="0"/>
      <c r="AAA387" s="0"/>
      <c r="AAB387" s="0"/>
      <c r="AAC387" s="0"/>
      <c r="AAD387" s="0"/>
      <c r="AAE387" s="0"/>
      <c r="AAF387" s="0"/>
      <c r="AAG387" s="0"/>
      <c r="AAH387" s="0"/>
      <c r="AAI387" s="0"/>
      <c r="AAJ387" s="0"/>
      <c r="AAK387" s="0"/>
      <c r="AAL387" s="0"/>
      <c r="AAM387" s="0"/>
      <c r="AAN387" s="0"/>
      <c r="AAO387" s="0"/>
      <c r="AAP387" s="0"/>
      <c r="AAQ387" s="0"/>
      <c r="AAR387" s="0"/>
      <c r="AAS387" s="0"/>
      <c r="AAT387" s="0"/>
      <c r="AAU387" s="0"/>
      <c r="AAV387" s="0"/>
      <c r="AAW387" s="0"/>
      <c r="AAX387" s="0"/>
      <c r="AAY387" s="0"/>
      <c r="AAZ387" s="0"/>
      <c r="ABA387" s="0"/>
      <c r="ABB387" s="0"/>
      <c r="ABC387" s="0"/>
      <c r="ABD387" s="0"/>
      <c r="ABE387" s="0"/>
      <c r="ABF387" s="0"/>
      <c r="ABG387" s="0"/>
      <c r="ABH387" s="0"/>
      <c r="ABI387" s="0"/>
      <c r="ABJ387" s="0"/>
      <c r="ABK387" s="0"/>
      <c r="ABL387" s="0"/>
      <c r="ABM387" s="0"/>
      <c r="ABN387" s="0"/>
      <c r="ABO387" s="0"/>
      <c r="ABP387" s="0"/>
      <c r="ABQ387" s="0"/>
      <c r="ABR387" s="0"/>
      <c r="ABS387" s="0"/>
      <c r="ABT387" s="0"/>
      <c r="ABU387" s="0"/>
      <c r="ABV387" s="0"/>
      <c r="ABW387" s="0"/>
      <c r="ABX387" s="0"/>
      <c r="ABY387" s="0"/>
      <c r="ABZ387" s="0"/>
      <c r="ACA387" s="0"/>
      <c r="ACB387" s="0"/>
      <c r="ACC387" s="0"/>
      <c r="ACD387" s="0"/>
      <c r="ACE387" s="0"/>
      <c r="ACF387" s="0"/>
      <c r="ACG387" s="0"/>
      <c r="ACH387" s="0"/>
      <c r="ACI387" s="0"/>
      <c r="ACJ387" s="0"/>
      <c r="ACK387" s="0"/>
      <c r="ACL387" s="0"/>
      <c r="ACM387" s="0"/>
      <c r="ACN387" s="0"/>
      <c r="ACO387" s="0"/>
      <c r="ACP387" s="0"/>
      <c r="ACQ387" s="0"/>
      <c r="ACR387" s="0"/>
      <c r="ACS387" s="0"/>
      <c r="ACT387" s="0"/>
      <c r="ACU387" s="0"/>
      <c r="ACV387" s="0"/>
      <c r="ACW387" s="0"/>
      <c r="ACX387" s="0"/>
      <c r="ACY387" s="0"/>
      <c r="ACZ387" s="0"/>
      <c r="ADA387" s="0"/>
      <c r="ADB387" s="0"/>
      <c r="ADC387" s="0"/>
      <c r="ADD387" s="0"/>
      <c r="ADE387" s="0"/>
      <c r="ADF387" s="0"/>
      <c r="ADG387" s="0"/>
      <c r="ADH387" s="0"/>
      <c r="ADI387" s="0"/>
      <c r="ADJ387" s="0"/>
      <c r="ADK387" s="0"/>
      <c r="ADL387" s="0"/>
      <c r="ADM387" s="0"/>
      <c r="ADN387" s="0"/>
      <c r="ADO387" s="0"/>
      <c r="ADP387" s="0"/>
      <c r="ADQ387" s="0"/>
      <c r="ADR387" s="0"/>
      <c r="ADS387" s="0"/>
      <c r="ADT387" s="0"/>
      <c r="ADU387" s="0"/>
      <c r="ADV387" s="0"/>
      <c r="ADW387" s="0"/>
      <c r="ADX387" s="0"/>
      <c r="ADY387" s="0"/>
      <c r="ADZ387" s="0"/>
      <c r="AEA387" s="0"/>
      <c r="AEB387" s="0"/>
      <c r="AEC387" s="0"/>
      <c r="AED387" s="0"/>
      <c r="AEE387" s="0"/>
      <c r="AEF387" s="0"/>
      <c r="AEG387" s="0"/>
      <c r="AEH387" s="0"/>
      <c r="AEI387" s="0"/>
      <c r="AEJ387" s="0"/>
      <c r="AEK387" s="0"/>
      <c r="AEL387" s="0"/>
      <c r="AEM387" s="0"/>
      <c r="AEN387" s="0"/>
      <c r="AEO387" s="0"/>
      <c r="AEP387" s="0"/>
      <c r="AEQ387" s="0"/>
      <c r="AER387" s="0"/>
      <c r="AES387" s="0"/>
      <c r="AET387" s="0"/>
      <c r="AEU387" s="0"/>
      <c r="AEV387" s="0"/>
      <c r="AEW387" s="0"/>
      <c r="AEX387" s="0"/>
      <c r="AEY387" s="0"/>
      <c r="AEZ387" s="0"/>
      <c r="AFA387" s="0"/>
      <c r="AFB387" s="0"/>
      <c r="AFC387" s="0"/>
      <c r="AFD387" s="0"/>
      <c r="AFE387" s="0"/>
      <c r="AFF387" s="0"/>
      <c r="AFG387" s="0"/>
      <c r="AFH387" s="0"/>
      <c r="AFI387" s="0"/>
      <c r="AFJ387" s="0"/>
      <c r="AFK387" s="0"/>
      <c r="AFL387" s="0"/>
      <c r="AFM387" s="0"/>
      <c r="AFN387" s="0"/>
      <c r="AFO387" s="0"/>
      <c r="AFP387" s="0"/>
      <c r="AFQ387" s="0"/>
      <c r="AFR387" s="0"/>
      <c r="AFS387" s="0"/>
      <c r="AFT387" s="0"/>
      <c r="AFU387" s="0"/>
      <c r="AFV387" s="0"/>
      <c r="AFW387" s="0"/>
      <c r="AFX387" s="0"/>
      <c r="AFY387" s="0"/>
      <c r="AFZ387" s="0"/>
      <c r="AGA387" s="0"/>
      <c r="AGB387" s="0"/>
      <c r="AGC387" s="0"/>
      <c r="AGD387" s="0"/>
      <c r="AGE387" s="0"/>
      <c r="AGF387" s="0"/>
      <c r="AGG387" s="0"/>
      <c r="AGH387" s="0"/>
      <c r="AGI387" s="0"/>
      <c r="AGJ387" s="0"/>
      <c r="AGK387" s="0"/>
      <c r="AGL387" s="0"/>
      <c r="AGM387" s="0"/>
      <c r="AGN387" s="0"/>
      <c r="AGO387" s="0"/>
      <c r="AGP387" s="0"/>
      <c r="AGQ387" s="0"/>
      <c r="AGR387" s="0"/>
      <c r="AGS387" s="0"/>
      <c r="AGT387" s="0"/>
      <c r="AGU387" s="0"/>
      <c r="AGV387" s="0"/>
      <c r="AGW387" s="0"/>
      <c r="AGX387" s="0"/>
      <c r="AGY387" s="0"/>
      <c r="AGZ387" s="0"/>
      <c r="AHA387" s="0"/>
      <c r="AHB387" s="0"/>
      <c r="AHC387" s="0"/>
      <c r="AHD387" s="0"/>
      <c r="AHE387" s="0"/>
      <c r="AHF387" s="0"/>
      <c r="AHG387" s="0"/>
      <c r="AHH387" s="0"/>
      <c r="AHI387" s="0"/>
      <c r="AHJ387" s="0"/>
      <c r="AHK387" s="0"/>
      <c r="AHL387" s="0"/>
      <c r="AHM387" s="0"/>
      <c r="AHN387" s="0"/>
      <c r="AHO387" s="0"/>
      <c r="AHP387" s="0"/>
      <c r="AHQ387" s="0"/>
      <c r="AHR387" s="0"/>
      <c r="AHS387" s="0"/>
      <c r="AHT387" s="0"/>
      <c r="AHU387" s="0"/>
      <c r="AHV387" s="0"/>
      <c r="AHW387" s="0"/>
      <c r="AHX387" s="0"/>
      <c r="AHY387" s="0"/>
      <c r="AHZ387" s="0"/>
      <c r="AIA387" s="0"/>
      <c r="AIB387" s="0"/>
      <c r="AIC387" s="0"/>
      <c r="AID387" s="0"/>
      <c r="AIE387" s="0"/>
      <c r="AIF387" s="0"/>
      <c r="AIG387" s="0"/>
      <c r="AIH387" s="0"/>
      <c r="AII387" s="0"/>
      <c r="AIJ387" s="0"/>
      <c r="AIK387" s="0"/>
      <c r="AIL387" s="0"/>
      <c r="AIM387" s="0"/>
      <c r="AIN387" s="0"/>
      <c r="AIO387" s="0"/>
      <c r="AIP387" s="0"/>
      <c r="AIQ387" s="0"/>
      <c r="AIR387" s="0"/>
      <c r="AIS387" s="0"/>
      <c r="AIT387" s="0"/>
      <c r="AIU387" s="0"/>
      <c r="AIV387" s="0"/>
      <c r="AIW387" s="0"/>
      <c r="AIX387" s="0"/>
      <c r="AIY387" s="0"/>
      <c r="AIZ387" s="0"/>
      <c r="AJA387" s="0"/>
      <c r="AJB387" s="0"/>
      <c r="AJC387" s="0"/>
      <c r="AJD387" s="0"/>
      <c r="AJE387" s="0"/>
      <c r="AJF387" s="0"/>
      <c r="AJG387" s="0"/>
      <c r="AJH387" s="0"/>
      <c r="AJI387" s="0"/>
      <c r="AJJ387" s="0"/>
      <c r="AJK387" s="0"/>
      <c r="AJL387" s="0"/>
      <c r="AJM387" s="0"/>
      <c r="AJN387" s="0"/>
      <c r="AJO387" s="0"/>
      <c r="AJP387" s="0"/>
      <c r="AJQ387" s="0"/>
      <c r="AJR387" s="0"/>
      <c r="AJS387" s="0"/>
      <c r="AJT387" s="0"/>
      <c r="AJU387" s="0"/>
      <c r="AJV387" s="0"/>
      <c r="AJW387" s="0"/>
      <c r="AJX387" s="0"/>
      <c r="AJY387" s="0"/>
      <c r="AJZ387" s="0"/>
      <c r="AKA387" s="0"/>
      <c r="AKB387" s="0"/>
      <c r="AKC387" s="0"/>
      <c r="AKD387" s="0"/>
      <c r="AKE387" s="0"/>
      <c r="AKF387" s="0"/>
      <c r="AKG387" s="0"/>
      <c r="AKH387" s="0"/>
      <c r="AKI387" s="0"/>
      <c r="AKJ387" s="0"/>
      <c r="AKK387" s="0"/>
      <c r="AKL387" s="0"/>
      <c r="AKM387" s="0"/>
      <c r="AKN387" s="0"/>
      <c r="AKO387" s="0"/>
      <c r="AKP387" s="0"/>
      <c r="AKQ387" s="0"/>
      <c r="AKR387" s="0"/>
      <c r="AKS387" s="0"/>
      <c r="AKT387" s="0"/>
      <c r="AKU387" s="0"/>
      <c r="AKV387" s="0"/>
      <c r="AKW387" s="0"/>
      <c r="AKX387" s="0"/>
      <c r="AKY387" s="0"/>
      <c r="AKZ387" s="0"/>
      <c r="ALA387" s="0"/>
      <c r="ALB387" s="0"/>
      <c r="ALC387" s="0"/>
      <c r="ALD387" s="0"/>
      <c r="ALE387" s="0"/>
      <c r="ALF387" s="0"/>
      <c r="ALG387" s="0"/>
      <c r="ALH387" s="0"/>
      <c r="ALI387" s="0"/>
      <c r="ALJ387" s="0"/>
      <c r="ALK387" s="0"/>
      <c r="ALL387" s="0"/>
      <c r="ALM387" s="0"/>
      <c r="ALN387" s="0"/>
      <c r="ALO387" s="0"/>
      <c r="ALP387" s="0"/>
      <c r="ALQ387" s="0"/>
      <c r="ALR387" s="0"/>
      <c r="ALS387" s="0"/>
      <c r="ALT387" s="0"/>
      <c r="ALU387" s="0"/>
      <c r="ALV387" s="0"/>
      <c r="ALW387" s="0"/>
      <c r="ALX387" s="0"/>
      <c r="ALY387" s="0"/>
      <c r="ALZ387" s="0"/>
      <c r="AMA387" s="0"/>
      <c r="AMB387" s="0"/>
      <c r="AMC387" s="0"/>
      <c r="AMD387" s="0"/>
      <c r="AME387" s="0"/>
      <c r="AMF387" s="0"/>
      <c r="AMG387" s="0"/>
      <c r="AMH387" s="0"/>
      <c r="AMI387" s="0"/>
      <c r="AMJ387" s="0"/>
    </row>
    <row r="388" customFormat="false" ht="15" hidden="false" customHeight="false" outlineLevel="0" collapsed="false">
      <c r="A388" s="121" t="s">
        <v>1466</v>
      </c>
      <c r="B388" s="122" t="n">
        <f aca="false">AVERAGE(B374:B387)</f>
        <v>1</v>
      </c>
      <c r="C388" s="122" t="n">
        <f aca="false">AVERAGE(C374:C387)</f>
        <v>0.714285714285714</v>
      </c>
      <c r="D388" s="122" t="n">
        <f aca="false">AVERAGE(D374:D387)</f>
        <v>0.642857142857143</v>
      </c>
      <c r="E388" s="122" t="n">
        <f aca="false">AVERAGE(E374:E387)</f>
        <v>1</v>
      </c>
      <c r="F388" s="122" t="n">
        <f aca="false">AVERAGE(F374:F387)</f>
        <v>1</v>
      </c>
      <c r="G388" s="122" t="n">
        <f aca="false">AVERAGE(G374:G387)</f>
        <v>0.642857142857143</v>
      </c>
      <c r="H388" s="122" t="n">
        <f aca="false">AVERAGE(H374:H387)</f>
        <v>0.857142857142857</v>
      </c>
      <c r="I388" s="122" t="n">
        <f aca="false">AVERAGE(I374:I387)</f>
        <v>1</v>
      </c>
      <c r="J388" s="122" t="n">
        <f aca="false">AVERAGE(J374:J387)</f>
        <v>0.642857142857143</v>
      </c>
      <c r="K388" s="122" t="n">
        <f aca="false">AVERAGE(K374:K387)</f>
        <v>1</v>
      </c>
      <c r="L388" s="122" t="n">
        <f aca="false">AVERAGE(L374:L387)</f>
        <v>0.714285714285714</v>
      </c>
      <c r="M388" s="122" t="n">
        <f aca="false">AVERAGE(M374:M387)</f>
        <v>1</v>
      </c>
      <c r="N388" s="122" t="n">
        <f aca="false">AVERAGE(N374:N387)</f>
        <v>1</v>
      </c>
      <c r="O388" s="122" t="n">
        <f aca="false">AVERAGE(O383:O387,O374:O381)</f>
        <v>0.692307692307692</v>
      </c>
      <c r="P388" s="123" t="n">
        <f aca="false">AVERAGE(P374:P387)</f>
        <v>0.714285714285714</v>
      </c>
      <c r="Q388" s="0"/>
      <c r="R388" s="0"/>
      <c r="S388" s="0"/>
      <c r="T388" s="0"/>
      <c r="U388" s="0"/>
      <c r="V388" s="0"/>
      <c r="W388" s="0"/>
      <c r="X388" s="0"/>
      <c r="Y388" s="0"/>
      <c r="Z388" s="0"/>
      <c r="AA388" s="0"/>
      <c r="AB388" s="0"/>
      <c r="AC388" s="0"/>
      <c r="AD388" s="0"/>
      <c r="AE388" s="0"/>
      <c r="AF388" s="0"/>
      <c r="AG388" s="0"/>
      <c r="AH388" s="0"/>
      <c r="AI388" s="0"/>
      <c r="AJ388" s="0"/>
      <c r="AK388" s="0"/>
      <c r="AL388" s="0"/>
      <c r="AM388" s="0"/>
      <c r="AN388" s="0"/>
      <c r="AO388" s="0"/>
      <c r="AP388" s="0"/>
      <c r="AQ388" s="0"/>
      <c r="AR388" s="0"/>
      <c r="AS388" s="0"/>
      <c r="AT388" s="0"/>
      <c r="AU388" s="0"/>
      <c r="AV388" s="0"/>
      <c r="AW388" s="0"/>
      <c r="AX388" s="0"/>
      <c r="AY388" s="0"/>
      <c r="AZ388" s="0"/>
      <c r="BA388" s="0"/>
      <c r="BB388" s="0"/>
      <c r="BC388" s="0"/>
      <c r="BD388" s="0"/>
      <c r="BE388" s="0"/>
      <c r="BF388" s="0"/>
      <c r="BG388" s="0"/>
      <c r="BH388" s="0"/>
      <c r="BI388" s="0"/>
      <c r="BJ388" s="0"/>
      <c r="BK388" s="0"/>
      <c r="BL388" s="0"/>
      <c r="BM388" s="0"/>
      <c r="BN388" s="0"/>
      <c r="BO388" s="0"/>
      <c r="BP388" s="0"/>
      <c r="BQ388" s="0"/>
      <c r="BR388" s="0"/>
      <c r="BS388" s="0"/>
      <c r="BT388" s="0"/>
      <c r="BU388" s="0"/>
      <c r="BV388" s="0"/>
      <c r="BW388" s="0"/>
      <c r="BX388" s="0"/>
      <c r="BY388" s="0"/>
      <c r="BZ388" s="0"/>
      <c r="CA388" s="0"/>
      <c r="CB388" s="0"/>
      <c r="CC388" s="0"/>
      <c r="CD388" s="0"/>
      <c r="CE388" s="0"/>
      <c r="CF388" s="0"/>
      <c r="CG388" s="0"/>
      <c r="CH388" s="0"/>
      <c r="CI388" s="0"/>
      <c r="CJ388" s="0"/>
      <c r="CK388" s="0"/>
      <c r="CL388" s="0"/>
      <c r="CM388" s="0"/>
      <c r="CN388" s="0"/>
      <c r="CO388" s="0"/>
      <c r="CP388" s="0"/>
      <c r="CQ388" s="0"/>
      <c r="CR388" s="0"/>
      <c r="CS388" s="0"/>
      <c r="CT388" s="0"/>
      <c r="CU388" s="0"/>
      <c r="CV388" s="0"/>
      <c r="CW388" s="0"/>
      <c r="CX388" s="0"/>
      <c r="CY388" s="0"/>
      <c r="CZ388" s="0"/>
      <c r="DA388" s="0"/>
      <c r="DB388" s="0"/>
      <c r="DC388" s="0"/>
      <c r="DD388" s="0"/>
      <c r="DE388" s="0"/>
      <c r="DF388" s="0"/>
      <c r="DG388" s="0"/>
      <c r="DH388" s="0"/>
      <c r="DI388" s="0"/>
      <c r="DJ388" s="0"/>
      <c r="DK388" s="0"/>
      <c r="DL388" s="0"/>
      <c r="DM388" s="0"/>
      <c r="DN388" s="0"/>
      <c r="DO388" s="0"/>
      <c r="DP388" s="0"/>
      <c r="DQ388" s="0"/>
      <c r="DR388" s="0"/>
      <c r="DS388" s="0"/>
      <c r="DT388" s="0"/>
      <c r="DU388" s="0"/>
      <c r="DV388" s="0"/>
      <c r="DW388" s="0"/>
      <c r="DX388" s="0"/>
      <c r="DY388" s="0"/>
      <c r="DZ388" s="0"/>
      <c r="EA388" s="0"/>
      <c r="EB388" s="0"/>
      <c r="EC388" s="0"/>
      <c r="ED388" s="0"/>
      <c r="EE388" s="0"/>
      <c r="EF388" s="0"/>
      <c r="EG388" s="0"/>
      <c r="EH388" s="0"/>
      <c r="EI388" s="0"/>
      <c r="EJ388" s="0"/>
      <c r="EK388" s="0"/>
      <c r="EL388" s="0"/>
      <c r="EM388" s="0"/>
      <c r="EN388" s="0"/>
      <c r="EO388" s="0"/>
      <c r="EP388" s="0"/>
      <c r="EQ388" s="0"/>
      <c r="ER388" s="0"/>
      <c r="ES388" s="0"/>
      <c r="ET388" s="0"/>
      <c r="EU388" s="0"/>
      <c r="EV388" s="0"/>
      <c r="EW388" s="0"/>
      <c r="EX388" s="0"/>
      <c r="EY388" s="0"/>
      <c r="EZ388" s="0"/>
      <c r="FA388" s="0"/>
      <c r="FB388" s="0"/>
      <c r="FC388" s="0"/>
      <c r="FD388" s="0"/>
      <c r="FE388" s="0"/>
      <c r="FF388" s="0"/>
      <c r="FG388" s="0"/>
      <c r="FH388" s="0"/>
      <c r="FI388" s="0"/>
      <c r="FJ388" s="0"/>
      <c r="FK388" s="0"/>
      <c r="FL388" s="0"/>
      <c r="FM388" s="0"/>
      <c r="FN388" s="0"/>
      <c r="FO388" s="0"/>
      <c r="FP388" s="0"/>
      <c r="FQ388" s="0"/>
      <c r="FR388" s="0"/>
      <c r="FS388" s="0"/>
      <c r="FT388" s="0"/>
      <c r="FU388" s="0"/>
      <c r="FV388" s="0"/>
      <c r="FW388" s="0"/>
      <c r="FX388" s="0"/>
      <c r="FY388" s="0"/>
      <c r="FZ388" s="0"/>
      <c r="GA388" s="0"/>
      <c r="GB388" s="0"/>
      <c r="GC388" s="0"/>
      <c r="GD388" s="0"/>
      <c r="GE388" s="0"/>
      <c r="GF388" s="0"/>
      <c r="GG388" s="0"/>
      <c r="GH388" s="0"/>
      <c r="GI388" s="0"/>
      <c r="GJ388" s="0"/>
      <c r="GK388" s="0"/>
      <c r="GL388" s="0"/>
      <c r="GM388" s="0"/>
      <c r="GN388" s="0"/>
      <c r="GO388" s="0"/>
      <c r="GP388" s="0"/>
      <c r="GQ388" s="0"/>
      <c r="GR388" s="0"/>
      <c r="GS388" s="0"/>
      <c r="GT388" s="0"/>
      <c r="GU388" s="0"/>
      <c r="GV388" s="0"/>
      <c r="GW388" s="0"/>
      <c r="GX388" s="0"/>
      <c r="GY388" s="0"/>
      <c r="GZ388" s="0"/>
      <c r="HA388" s="0"/>
      <c r="HB388" s="0"/>
      <c r="HC388" s="0"/>
      <c r="HD388" s="0"/>
      <c r="HE388" s="0"/>
      <c r="HF388" s="0"/>
      <c r="HG388" s="0"/>
      <c r="HH388" s="0"/>
      <c r="HI388" s="0"/>
      <c r="HJ388" s="0"/>
      <c r="HK388" s="0"/>
      <c r="HL388" s="0"/>
      <c r="HM388" s="0"/>
      <c r="HN388" s="0"/>
      <c r="HO388" s="0"/>
      <c r="HP388" s="0"/>
      <c r="HQ388" s="0"/>
      <c r="HR388" s="0"/>
      <c r="HS388" s="0"/>
      <c r="HT388" s="0"/>
      <c r="HU388" s="0"/>
      <c r="HV388" s="0"/>
      <c r="HW388" s="0"/>
      <c r="HX388" s="0"/>
      <c r="HY388" s="0"/>
      <c r="HZ388" s="0"/>
      <c r="IA388" s="0"/>
      <c r="IB388" s="0"/>
      <c r="IC388" s="0"/>
      <c r="ID388" s="0"/>
      <c r="IE388" s="0"/>
      <c r="IF388" s="0"/>
      <c r="IG388" s="0"/>
      <c r="IH388" s="0"/>
      <c r="II388" s="0"/>
      <c r="IJ388" s="0"/>
      <c r="IK388" s="0"/>
      <c r="IL388" s="0"/>
      <c r="IM388" s="0"/>
      <c r="IN388" s="0"/>
      <c r="IO388" s="0"/>
      <c r="IP388" s="0"/>
      <c r="IQ388" s="0"/>
      <c r="IR388" s="0"/>
      <c r="IS388" s="0"/>
      <c r="IT388" s="0"/>
      <c r="IU388" s="0"/>
      <c r="IV388" s="0"/>
      <c r="IW388" s="0"/>
      <c r="IX388" s="0"/>
      <c r="IY388" s="0"/>
      <c r="IZ388" s="0"/>
      <c r="JA388" s="0"/>
      <c r="JB388" s="0"/>
      <c r="JC388" s="0"/>
      <c r="JD388" s="0"/>
      <c r="JE388" s="0"/>
      <c r="JF388" s="0"/>
      <c r="JG388" s="0"/>
      <c r="JH388" s="0"/>
      <c r="JI388" s="0"/>
      <c r="JJ388" s="0"/>
      <c r="JK388" s="0"/>
      <c r="JL388" s="0"/>
      <c r="JM388" s="0"/>
      <c r="JN388" s="0"/>
      <c r="JO388" s="0"/>
      <c r="JP388" s="0"/>
      <c r="JQ388" s="0"/>
      <c r="JR388" s="0"/>
      <c r="JS388" s="0"/>
      <c r="JT388" s="0"/>
      <c r="JU388" s="0"/>
      <c r="JV388" s="0"/>
      <c r="JW388" s="0"/>
      <c r="JX388" s="0"/>
      <c r="JY388" s="0"/>
      <c r="JZ388" s="0"/>
      <c r="KA388" s="0"/>
      <c r="KB388" s="0"/>
      <c r="KC388" s="0"/>
      <c r="KD388" s="0"/>
      <c r="KE388" s="0"/>
      <c r="KF388" s="0"/>
      <c r="KG388" s="0"/>
      <c r="KH388" s="0"/>
      <c r="KI388" s="0"/>
      <c r="KJ388" s="0"/>
      <c r="KK388" s="0"/>
      <c r="KL388" s="0"/>
      <c r="KM388" s="0"/>
      <c r="KN388" s="0"/>
      <c r="KO388" s="0"/>
      <c r="KP388" s="0"/>
      <c r="KQ388" s="0"/>
      <c r="KR388" s="0"/>
      <c r="KS388" s="0"/>
      <c r="KT388" s="0"/>
      <c r="KU388" s="0"/>
      <c r="KV388" s="0"/>
      <c r="KW388" s="0"/>
      <c r="KX388" s="0"/>
      <c r="KY388" s="0"/>
      <c r="KZ388" s="0"/>
      <c r="LA388" s="0"/>
      <c r="LB388" s="0"/>
      <c r="LC388" s="0"/>
      <c r="LD388" s="0"/>
      <c r="LE388" s="0"/>
      <c r="LF388" s="0"/>
      <c r="LG388" s="0"/>
      <c r="LH388" s="0"/>
      <c r="LI388" s="0"/>
      <c r="LJ388" s="0"/>
      <c r="LK388" s="0"/>
      <c r="LL388" s="0"/>
      <c r="LM388" s="0"/>
      <c r="LN388" s="0"/>
      <c r="LO388" s="0"/>
      <c r="LP388" s="0"/>
      <c r="LQ388" s="0"/>
      <c r="LR388" s="0"/>
      <c r="LS388" s="0"/>
      <c r="LT388" s="0"/>
      <c r="LU388" s="0"/>
      <c r="LV388" s="0"/>
      <c r="LW388" s="0"/>
      <c r="LX388" s="0"/>
      <c r="LY388" s="0"/>
      <c r="LZ388" s="0"/>
      <c r="MA388" s="0"/>
      <c r="MB388" s="0"/>
      <c r="MC388" s="0"/>
      <c r="MD388" s="0"/>
      <c r="ME388" s="0"/>
      <c r="MF388" s="0"/>
      <c r="MG388" s="0"/>
      <c r="MH388" s="0"/>
      <c r="MI388" s="0"/>
      <c r="MJ388" s="0"/>
      <c r="MK388" s="0"/>
      <c r="ML388" s="0"/>
      <c r="MM388" s="0"/>
      <c r="MN388" s="0"/>
      <c r="MO388" s="0"/>
      <c r="MP388" s="0"/>
      <c r="MQ388" s="0"/>
      <c r="MR388" s="0"/>
      <c r="MS388" s="0"/>
      <c r="MT388" s="0"/>
      <c r="MU388" s="0"/>
      <c r="MV388" s="0"/>
      <c r="MW388" s="0"/>
      <c r="MX388" s="0"/>
      <c r="MY388" s="0"/>
      <c r="MZ388" s="0"/>
      <c r="NA388" s="0"/>
      <c r="NB388" s="0"/>
      <c r="NC388" s="0"/>
      <c r="ND388" s="0"/>
      <c r="NE388" s="0"/>
      <c r="NF388" s="0"/>
      <c r="NG388" s="0"/>
      <c r="NH388" s="0"/>
      <c r="NI388" s="0"/>
      <c r="NJ388" s="0"/>
      <c r="NK388" s="0"/>
      <c r="NL388" s="0"/>
      <c r="NM388" s="0"/>
      <c r="NN388" s="0"/>
      <c r="NO388" s="0"/>
      <c r="NP388" s="0"/>
      <c r="NQ388" s="0"/>
      <c r="NR388" s="0"/>
      <c r="NS388" s="0"/>
      <c r="NT388" s="0"/>
      <c r="NU388" s="0"/>
      <c r="NV388" s="0"/>
      <c r="NW388" s="0"/>
      <c r="NX388" s="0"/>
      <c r="NY388" s="0"/>
      <c r="NZ388" s="0"/>
      <c r="OA388" s="0"/>
      <c r="OB388" s="0"/>
      <c r="OC388" s="0"/>
      <c r="OD388" s="0"/>
      <c r="OE388" s="0"/>
      <c r="OF388" s="0"/>
      <c r="OG388" s="0"/>
      <c r="OH388" s="0"/>
      <c r="OI388" s="0"/>
      <c r="OJ388" s="0"/>
      <c r="OK388" s="0"/>
      <c r="OL388" s="0"/>
      <c r="OM388" s="0"/>
      <c r="ON388" s="0"/>
      <c r="OO388" s="0"/>
      <c r="OP388" s="0"/>
      <c r="OQ388" s="0"/>
      <c r="OR388" s="0"/>
      <c r="OS388" s="0"/>
      <c r="OT388" s="0"/>
      <c r="OU388" s="0"/>
      <c r="OV388" s="0"/>
      <c r="OW388" s="0"/>
      <c r="OX388" s="0"/>
      <c r="OY388" s="0"/>
      <c r="OZ388" s="0"/>
      <c r="PA388" s="0"/>
      <c r="PB388" s="0"/>
      <c r="PC388" s="0"/>
      <c r="PD388" s="0"/>
      <c r="PE388" s="0"/>
      <c r="PF388" s="0"/>
      <c r="PG388" s="0"/>
      <c r="PH388" s="0"/>
      <c r="PI388" s="0"/>
      <c r="PJ388" s="0"/>
      <c r="PK388" s="0"/>
      <c r="PL388" s="0"/>
      <c r="PM388" s="0"/>
      <c r="PN388" s="0"/>
      <c r="PO388" s="0"/>
      <c r="PP388" s="0"/>
      <c r="PQ388" s="0"/>
      <c r="PR388" s="0"/>
      <c r="PS388" s="0"/>
      <c r="PT388" s="0"/>
      <c r="PU388" s="0"/>
      <c r="PV388" s="0"/>
      <c r="PW388" s="0"/>
      <c r="PX388" s="0"/>
      <c r="PY388" s="0"/>
      <c r="PZ388" s="0"/>
      <c r="QA388" s="0"/>
      <c r="QB388" s="0"/>
      <c r="QC388" s="0"/>
      <c r="QD388" s="0"/>
      <c r="QE388" s="0"/>
      <c r="QF388" s="0"/>
      <c r="QG388" s="0"/>
      <c r="QH388" s="0"/>
      <c r="QI388" s="0"/>
      <c r="QJ388" s="0"/>
      <c r="QK388" s="0"/>
      <c r="QL388" s="0"/>
      <c r="QM388" s="0"/>
      <c r="QN388" s="0"/>
      <c r="QO388" s="0"/>
      <c r="QP388" s="0"/>
      <c r="QQ388" s="0"/>
      <c r="QR388" s="0"/>
      <c r="QS388" s="0"/>
      <c r="QT388" s="0"/>
      <c r="QU388" s="0"/>
      <c r="QV388" s="0"/>
      <c r="QW388" s="0"/>
      <c r="QX388" s="0"/>
      <c r="QY388" s="0"/>
      <c r="QZ388" s="0"/>
      <c r="RA388" s="0"/>
      <c r="RB388" s="0"/>
      <c r="RC388" s="0"/>
      <c r="RD388" s="0"/>
      <c r="RE388" s="0"/>
      <c r="RF388" s="0"/>
      <c r="RG388" s="0"/>
      <c r="RH388" s="0"/>
      <c r="RI388" s="0"/>
      <c r="RJ388" s="0"/>
      <c r="RK388" s="0"/>
      <c r="RL388" s="0"/>
      <c r="RM388" s="0"/>
      <c r="RN388" s="0"/>
      <c r="RO388" s="0"/>
      <c r="RP388" s="0"/>
      <c r="RQ388" s="0"/>
      <c r="RR388" s="0"/>
      <c r="RS388" s="0"/>
      <c r="RT388" s="0"/>
      <c r="RU388" s="0"/>
      <c r="RV388" s="0"/>
      <c r="RW388" s="0"/>
      <c r="RX388" s="0"/>
      <c r="RY388" s="0"/>
      <c r="RZ388" s="0"/>
      <c r="SA388" s="0"/>
      <c r="SB388" s="0"/>
      <c r="SC388" s="0"/>
      <c r="SD388" s="0"/>
      <c r="SE388" s="0"/>
      <c r="SF388" s="0"/>
      <c r="SG388" s="0"/>
      <c r="SH388" s="0"/>
      <c r="SI388" s="0"/>
      <c r="SJ388" s="0"/>
      <c r="SK388" s="0"/>
      <c r="SL388" s="0"/>
      <c r="SM388" s="0"/>
      <c r="SN388" s="0"/>
      <c r="SO388" s="0"/>
      <c r="SP388" s="0"/>
      <c r="SQ388" s="0"/>
      <c r="SR388" s="0"/>
      <c r="SS388" s="0"/>
      <c r="ST388" s="0"/>
      <c r="SU388" s="0"/>
      <c r="SV388" s="0"/>
      <c r="SW388" s="0"/>
      <c r="SX388" s="0"/>
      <c r="SY388" s="0"/>
      <c r="SZ388" s="0"/>
      <c r="TA388" s="0"/>
      <c r="TB388" s="0"/>
      <c r="TC388" s="0"/>
      <c r="TD388" s="0"/>
      <c r="TE388" s="0"/>
      <c r="TF388" s="0"/>
      <c r="TG388" s="0"/>
      <c r="TH388" s="0"/>
      <c r="TI388" s="0"/>
      <c r="TJ388" s="0"/>
      <c r="TK388" s="0"/>
      <c r="TL388" s="0"/>
      <c r="TM388" s="0"/>
      <c r="TN388" s="0"/>
      <c r="TO388" s="0"/>
      <c r="TP388" s="0"/>
      <c r="TQ388" s="0"/>
      <c r="TR388" s="0"/>
      <c r="TS388" s="0"/>
      <c r="TT388" s="0"/>
      <c r="TU388" s="0"/>
      <c r="TV388" s="0"/>
      <c r="TW388" s="0"/>
      <c r="TX388" s="0"/>
      <c r="TY388" s="0"/>
      <c r="TZ388" s="0"/>
      <c r="UA388" s="0"/>
      <c r="UB388" s="0"/>
      <c r="UC388" s="0"/>
      <c r="UD388" s="0"/>
      <c r="UE388" s="0"/>
      <c r="UF388" s="0"/>
      <c r="UG388" s="0"/>
      <c r="UH388" s="0"/>
      <c r="UI388" s="0"/>
      <c r="UJ388" s="0"/>
      <c r="UK388" s="0"/>
      <c r="UL388" s="0"/>
      <c r="UM388" s="0"/>
      <c r="UN388" s="0"/>
      <c r="UO388" s="0"/>
      <c r="UP388" s="0"/>
      <c r="UQ388" s="0"/>
      <c r="UR388" s="0"/>
      <c r="US388" s="0"/>
      <c r="UT388" s="0"/>
      <c r="UU388" s="0"/>
      <c r="UV388" s="0"/>
      <c r="UW388" s="0"/>
      <c r="UX388" s="0"/>
      <c r="UY388" s="0"/>
      <c r="UZ388" s="0"/>
      <c r="VA388" s="0"/>
      <c r="VB388" s="0"/>
      <c r="VC388" s="0"/>
      <c r="VD388" s="0"/>
      <c r="VE388" s="0"/>
      <c r="VF388" s="0"/>
      <c r="VG388" s="0"/>
      <c r="VH388" s="0"/>
      <c r="VI388" s="0"/>
      <c r="VJ388" s="0"/>
      <c r="VK388" s="0"/>
      <c r="VL388" s="0"/>
      <c r="VM388" s="0"/>
      <c r="VN388" s="0"/>
      <c r="VO388" s="0"/>
      <c r="VP388" s="0"/>
      <c r="VQ388" s="0"/>
      <c r="VR388" s="0"/>
      <c r="VS388" s="0"/>
      <c r="VT388" s="0"/>
      <c r="VU388" s="0"/>
      <c r="VV388" s="0"/>
      <c r="VW388" s="0"/>
      <c r="VX388" s="0"/>
      <c r="VY388" s="0"/>
      <c r="VZ388" s="0"/>
      <c r="WA388" s="0"/>
      <c r="WB388" s="0"/>
      <c r="WC388" s="0"/>
      <c r="WD388" s="0"/>
      <c r="WE388" s="0"/>
      <c r="WF388" s="0"/>
      <c r="WG388" s="0"/>
      <c r="WH388" s="0"/>
      <c r="WI388" s="0"/>
      <c r="WJ388" s="0"/>
      <c r="WK388" s="0"/>
      <c r="WL388" s="0"/>
      <c r="WM388" s="0"/>
      <c r="WN388" s="0"/>
      <c r="WO388" s="0"/>
      <c r="WP388" s="0"/>
      <c r="WQ388" s="0"/>
      <c r="WR388" s="0"/>
      <c r="WS388" s="0"/>
      <c r="WT388" s="0"/>
      <c r="WU388" s="0"/>
      <c r="WV388" s="0"/>
      <c r="WW388" s="0"/>
      <c r="WX388" s="0"/>
      <c r="WY388" s="0"/>
      <c r="WZ388" s="0"/>
      <c r="XA388" s="0"/>
      <c r="XB388" s="0"/>
      <c r="XC388" s="0"/>
      <c r="XD388" s="0"/>
      <c r="XE388" s="0"/>
      <c r="XF388" s="0"/>
      <c r="XG388" s="0"/>
      <c r="XH388" s="0"/>
      <c r="XI388" s="0"/>
      <c r="XJ388" s="0"/>
      <c r="XK388" s="0"/>
      <c r="XL388" s="0"/>
      <c r="XM388" s="0"/>
      <c r="XN388" s="0"/>
      <c r="XO388" s="0"/>
      <c r="XP388" s="0"/>
      <c r="XQ388" s="0"/>
      <c r="XR388" s="0"/>
      <c r="XS388" s="0"/>
      <c r="XT388" s="0"/>
      <c r="XU388" s="0"/>
      <c r="XV388" s="0"/>
      <c r="XW388" s="0"/>
      <c r="XX388" s="0"/>
      <c r="XY388" s="0"/>
      <c r="XZ388" s="0"/>
      <c r="YA388" s="0"/>
      <c r="YB388" s="0"/>
      <c r="YC388" s="0"/>
      <c r="YD388" s="0"/>
      <c r="YE388" s="0"/>
      <c r="YF388" s="0"/>
      <c r="YG388" s="0"/>
      <c r="YH388" s="0"/>
      <c r="YI388" s="0"/>
      <c r="YJ388" s="0"/>
      <c r="YK388" s="0"/>
      <c r="YL388" s="0"/>
      <c r="YM388" s="0"/>
      <c r="YN388" s="0"/>
      <c r="YO388" s="0"/>
      <c r="YP388" s="0"/>
      <c r="YQ388" s="0"/>
      <c r="YR388" s="0"/>
      <c r="YS388" s="0"/>
      <c r="YT388" s="0"/>
      <c r="YU388" s="0"/>
      <c r="YV388" s="0"/>
      <c r="YW388" s="0"/>
      <c r="YX388" s="0"/>
      <c r="YY388" s="0"/>
      <c r="YZ388" s="0"/>
      <c r="ZA388" s="0"/>
      <c r="ZB388" s="0"/>
      <c r="ZC388" s="0"/>
      <c r="ZD388" s="0"/>
      <c r="ZE388" s="0"/>
      <c r="ZF388" s="0"/>
      <c r="ZG388" s="0"/>
      <c r="ZH388" s="0"/>
      <c r="ZI388" s="0"/>
      <c r="ZJ388" s="0"/>
      <c r="ZK388" s="0"/>
      <c r="ZL388" s="0"/>
      <c r="ZM388" s="0"/>
      <c r="ZN388" s="0"/>
      <c r="ZO388" s="0"/>
      <c r="ZP388" s="0"/>
      <c r="ZQ388" s="0"/>
      <c r="ZR388" s="0"/>
      <c r="ZS388" s="0"/>
      <c r="ZT388" s="0"/>
      <c r="ZU388" s="0"/>
      <c r="ZV388" s="0"/>
      <c r="ZW388" s="0"/>
      <c r="ZX388" s="0"/>
      <c r="ZY388" s="0"/>
      <c r="ZZ388" s="0"/>
      <c r="AAA388" s="0"/>
      <c r="AAB388" s="0"/>
      <c r="AAC388" s="0"/>
      <c r="AAD388" s="0"/>
      <c r="AAE388" s="0"/>
      <c r="AAF388" s="0"/>
      <c r="AAG388" s="0"/>
      <c r="AAH388" s="0"/>
      <c r="AAI388" s="0"/>
      <c r="AAJ388" s="0"/>
      <c r="AAK388" s="0"/>
      <c r="AAL388" s="0"/>
      <c r="AAM388" s="0"/>
      <c r="AAN388" s="0"/>
      <c r="AAO388" s="0"/>
      <c r="AAP388" s="0"/>
      <c r="AAQ388" s="0"/>
      <c r="AAR388" s="0"/>
      <c r="AAS388" s="0"/>
      <c r="AAT388" s="0"/>
      <c r="AAU388" s="0"/>
      <c r="AAV388" s="0"/>
      <c r="AAW388" s="0"/>
      <c r="AAX388" s="0"/>
      <c r="AAY388" s="0"/>
      <c r="AAZ388" s="0"/>
      <c r="ABA388" s="0"/>
      <c r="ABB388" s="0"/>
      <c r="ABC388" s="0"/>
      <c r="ABD388" s="0"/>
      <c r="ABE388" s="0"/>
      <c r="ABF388" s="0"/>
      <c r="ABG388" s="0"/>
      <c r="ABH388" s="0"/>
      <c r="ABI388" s="0"/>
      <c r="ABJ388" s="0"/>
      <c r="ABK388" s="0"/>
      <c r="ABL388" s="0"/>
      <c r="ABM388" s="0"/>
      <c r="ABN388" s="0"/>
      <c r="ABO388" s="0"/>
      <c r="ABP388" s="0"/>
      <c r="ABQ388" s="0"/>
      <c r="ABR388" s="0"/>
      <c r="ABS388" s="0"/>
      <c r="ABT388" s="0"/>
      <c r="ABU388" s="0"/>
      <c r="ABV388" s="0"/>
      <c r="ABW388" s="0"/>
      <c r="ABX388" s="0"/>
      <c r="ABY388" s="0"/>
      <c r="ABZ388" s="0"/>
      <c r="ACA388" s="0"/>
      <c r="ACB388" s="0"/>
      <c r="ACC388" s="0"/>
      <c r="ACD388" s="0"/>
      <c r="ACE388" s="0"/>
      <c r="ACF388" s="0"/>
      <c r="ACG388" s="0"/>
      <c r="ACH388" s="0"/>
      <c r="ACI388" s="0"/>
      <c r="ACJ388" s="0"/>
      <c r="ACK388" s="0"/>
      <c r="ACL388" s="0"/>
      <c r="ACM388" s="0"/>
      <c r="ACN388" s="0"/>
      <c r="ACO388" s="0"/>
      <c r="ACP388" s="0"/>
      <c r="ACQ388" s="0"/>
      <c r="ACR388" s="0"/>
      <c r="ACS388" s="0"/>
      <c r="ACT388" s="0"/>
      <c r="ACU388" s="0"/>
      <c r="ACV388" s="0"/>
      <c r="ACW388" s="0"/>
      <c r="ACX388" s="0"/>
      <c r="ACY388" s="0"/>
      <c r="ACZ388" s="0"/>
      <c r="ADA388" s="0"/>
      <c r="ADB388" s="0"/>
      <c r="ADC388" s="0"/>
      <c r="ADD388" s="0"/>
      <c r="ADE388" s="0"/>
      <c r="ADF388" s="0"/>
      <c r="ADG388" s="0"/>
      <c r="ADH388" s="0"/>
      <c r="ADI388" s="0"/>
      <c r="ADJ388" s="0"/>
      <c r="ADK388" s="0"/>
      <c r="ADL388" s="0"/>
      <c r="ADM388" s="0"/>
      <c r="ADN388" s="0"/>
      <c r="ADO388" s="0"/>
      <c r="ADP388" s="0"/>
      <c r="ADQ388" s="0"/>
      <c r="ADR388" s="0"/>
      <c r="ADS388" s="0"/>
      <c r="ADT388" s="0"/>
      <c r="ADU388" s="0"/>
      <c r="ADV388" s="0"/>
      <c r="ADW388" s="0"/>
      <c r="ADX388" s="0"/>
      <c r="ADY388" s="0"/>
      <c r="ADZ388" s="0"/>
      <c r="AEA388" s="0"/>
      <c r="AEB388" s="0"/>
      <c r="AEC388" s="0"/>
      <c r="AED388" s="0"/>
      <c r="AEE388" s="0"/>
      <c r="AEF388" s="0"/>
      <c r="AEG388" s="0"/>
      <c r="AEH388" s="0"/>
      <c r="AEI388" s="0"/>
      <c r="AEJ388" s="0"/>
      <c r="AEK388" s="0"/>
      <c r="AEL388" s="0"/>
      <c r="AEM388" s="0"/>
      <c r="AEN388" s="0"/>
      <c r="AEO388" s="0"/>
      <c r="AEP388" s="0"/>
      <c r="AEQ388" s="0"/>
      <c r="AER388" s="0"/>
      <c r="AES388" s="0"/>
      <c r="AET388" s="0"/>
      <c r="AEU388" s="0"/>
      <c r="AEV388" s="0"/>
      <c r="AEW388" s="0"/>
      <c r="AEX388" s="0"/>
      <c r="AEY388" s="0"/>
      <c r="AEZ388" s="0"/>
      <c r="AFA388" s="0"/>
      <c r="AFB388" s="0"/>
      <c r="AFC388" s="0"/>
      <c r="AFD388" s="0"/>
      <c r="AFE388" s="0"/>
      <c r="AFF388" s="0"/>
      <c r="AFG388" s="0"/>
      <c r="AFH388" s="0"/>
      <c r="AFI388" s="0"/>
      <c r="AFJ388" s="0"/>
      <c r="AFK388" s="0"/>
      <c r="AFL388" s="0"/>
      <c r="AFM388" s="0"/>
      <c r="AFN388" s="0"/>
      <c r="AFO388" s="0"/>
      <c r="AFP388" s="0"/>
      <c r="AFQ388" s="0"/>
      <c r="AFR388" s="0"/>
      <c r="AFS388" s="0"/>
      <c r="AFT388" s="0"/>
      <c r="AFU388" s="0"/>
      <c r="AFV388" s="0"/>
      <c r="AFW388" s="0"/>
      <c r="AFX388" s="0"/>
      <c r="AFY388" s="0"/>
      <c r="AFZ388" s="0"/>
      <c r="AGA388" s="0"/>
      <c r="AGB388" s="0"/>
      <c r="AGC388" s="0"/>
      <c r="AGD388" s="0"/>
      <c r="AGE388" s="0"/>
      <c r="AGF388" s="0"/>
      <c r="AGG388" s="0"/>
      <c r="AGH388" s="0"/>
      <c r="AGI388" s="0"/>
      <c r="AGJ388" s="0"/>
      <c r="AGK388" s="0"/>
      <c r="AGL388" s="0"/>
      <c r="AGM388" s="0"/>
      <c r="AGN388" s="0"/>
      <c r="AGO388" s="0"/>
      <c r="AGP388" s="0"/>
      <c r="AGQ388" s="0"/>
      <c r="AGR388" s="0"/>
      <c r="AGS388" s="0"/>
      <c r="AGT388" s="0"/>
      <c r="AGU388" s="0"/>
      <c r="AGV388" s="0"/>
      <c r="AGW388" s="0"/>
      <c r="AGX388" s="0"/>
      <c r="AGY388" s="0"/>
      <c r="AGZ388" s="0"/>
      <c r="AHA388" s="0"/>
      <c r="AHB388" s="0"/>
      <c r="AHC388" s="0"/>
      <c r="AHD388" s="0"/>
      <c r="AHE388" s="0"/>
      <c r="AHF388" s="0"/>
      <c r="AHG388" s="0"/>
      <c r="AHH388" s="0"/>
      <c r="AHI388" s="0"/>
      <c r="AHJ388" s="0"/>
      <c r="AHK388" s="0"/>
      <c r="AHL388" s="0"/>
      <c r="AHM388" s="0"/>
      <c r="AHN388" s="0"/>
      <c r="AHO388" s="0"/>
      <c r="AHP388" s="0"/>
      <c r="AHQ388" s="0"/>
      <c r="AHR388" s="0"/>
      <c r="AHS388" s="0"/>
      <c r="AHT388" s="0"/>
      <c r="AHU388" s="0"/>
      <c r="AHV388" s="0"/>
      <c r="AHW388" s="0"/>
      <c r="AHX388" s="0"/>
      <c r="AHY388" s="0"/>
      <c r="AHZ388" s="0"/>
      <c r="AIA388" s="0"/>
      <c r="AIB388" s="0"/>
      <c r="AIC388" s="0"/>
      <c r="AID388" s="0"/>
      <c r="AIE388" s="0"/>
      <c r="AIF388" s="0"/>
      <c r="AIG388" s="0"/>
      <c r="AIH388" s="0"/>
      <c r="AII388" s="0"/>
      <c r="AIJ388" s="0"/>
      <c r="AIK388" s="0"/>
      <c r="AIL388" s="0"/>
      <c r="AIM388" s="0"/>
      <c r="AIN388" s="0"/>
      <c r="AIO388" s="0"/>
      <c r="AIP388" s="0"/>
      <c r="AIQ388" s="0"/>
      <c r="AIR388" s="0"/>
      <c r="AIS388" s="0"/>
      <c r="AIT388" s="0"/>
      <c r="AIU388" s="0"/>
      <c r="AIV388" s="0"/>
      <c r="AIW388" s="0"/>
      <c r="AIX388" s="0"/>
      <c r="AIY388" s="0"/>
      <c r="AIZ388" s="0"/>
      <c r="AJA388" s="0"/>
      <c r="AJB388" s="0"/>
      <c r="AJC388" s="0"/>
      <c r="AJD388" s="0"/>
      <c r="AJE388" s="0"/>
      <c r="AJF388" s="0"/>
      <c r="AJG388" s="0"/>
      <c r="AJH388" s="0"/>
      <c r="AJI388" s="0"/>
      <c r="AJJ388" s="0"/>
      <c r="AJK388" s="0"/>
      <c r="AJL388" s="0"/>
      <c r="AJM388" s="0"/>
      <c r="AJN388" s="0"/>
      <c r="AJO388" s="0"/>
      <c r="AJP388" s="0"/>
      <c r="AJQ388" s="0"/>
      <c r="AJR388" s="0"/>
      <c r="AJS388" s="0"/>
      <c r="AJT388" s="0"/>
      <c r="AJU388" s="0"/>
      <c r="AJV388" s="0"/>
      <c r="AJW388" s="0"/>
      <c r="AJX388" s="0"/>
      <c r="AJY388" s="0"/>
      <c r="AJZ388" s="0"/>
      <c r="AKA388" s="0"/>
      <c r="AKB388" s="0"/>
      <c r="AKC388" s="0"/>
      <c r="AKD388" s="0"/>
      <c r="AKE388" s="0"/>
      <c r="AKF388" s="0"/>
      <c r="AKG388" s="0"/>
      <c r="AKH388" s="0"/>
      <c r="AKI388" s="0"/>
      <c r="AKJ388" s="0"/>
      <c r="AKK388" s="0"/>
      <c r="AKL388" s="0"/>
      <c r="AKM388" s="0"/>
      <c r="AKN388" s="0"/>
      <c r="AKO388" s="0"/>
      <c r="AKP388" s="0"/>
      <c r="AKQ388" s="0"/>
      <c r="AKR388" s="0"/>
      <c r="AKS388" s="0"/>
      <c r="AKT388" s="0"/>
      <c r="AKU388" s="0"/>
      <c r="AKV388" s="0"/>
      <c r="AKW388" s="0"/>
      <c r="AKX388" s="0"/>
      <c r="AKY388" s="0"/>
      <c r="AKZ388" s="0"/>
      <c r="ALA388" s="0"/>
      <c r="ALB388" s="0"/>
      <c r="ALC388" s="0"/>
      <c r="ALD388" s="0"/>
      <c r="ALE388" s="0"/>
      <c r="ALF388" s="0"/>
      <c r="ALG388" s="0"/>
      <c r="ALH388" s="0"/>
      <c r="ALI388" s="0"/>
      <c r="ALJ388" s="0"/>
      <c r="ALK388" s="0"/>
      <c r="ALL388" s="0"/>
      <c r="ALM388" s="0"/>
      <c r="ALN388" s="0"/>
      <c r="ALO388" s="0"/>
      <c r="ALP388" s="0"/>
      <c r="ALQ388" s="0"/>
      <c r="ALR388" s="0"/>
      <c r="ALS388" s="0"/>
      <c r="ALT388" s="0"/>
      <c r="ALU388" s="0"/>
      <c r="ALV388" s="0"/>
      <c r="ALW388" s="0"/>
      <c r="ALX388" s="0"/>
      <c r="ALY388" s="0"/>
      <c r="ALZ388" s="0"/>
      <c r="AMA388" s="0"/>
      <c r="AMB388" s="0"/>
      <c r="AMC388" s="0"/>
      <c r="AMD388" s="0"/>
      <c r="AME388" s="0"/>
      <c r="AMF388" s="0"/>
      <c r="AMG388" s="0"/>
      <c r="AMH388" s="0"/>
      <c r="AMI388" s="0"/>
      <c r="AMJ388" s="0"/>
    </row>
    <row r="389" customFormat="false" ht="15" hidden="false" customHeight="false" outlineLevel="0" collapsed="false">
      <c r="A389" s="127" t="s">
        <v>1467</v>
      </c>
      <c r="B389" s="0"/>
      <c r="C389" s="0"/>
      <c r="D389" s="0"/>
      <c r="E389" s="0"/>
      <c r="F389" s="0"/>
      <c r="G389" s="0"/>
      <c r="H389" s="0"/>
      <c r="I389" s="0"/>
      <c r="J389" s="0"/>
      <c r="K389" s="0"/>
      <c r="L389" s="0"/>
      <c r="M389" s="0"/>
      <c r="N389" s="0"/>
      <c r="O389" s="0"/>
      <c r="P389" s="0"/>
      <c r="Q389" s="0"/>
      <c r="R389" s="0"/>
      <c r="S389" s="0"/>
      <c r="T389" s="0"/>
      <c r="U389" s="0"/>
      <c r="V389" s="0"/>
      <c r="W389" s="0"/>
      <c r="X389" s="0"/>
      <c r="Y389" s="0"/>
      <c r="Z389" s="0"/>
      <c r="AA389" s="0"/>
      <c r="AB389" s="0"/>
      <c r="AC389" s="0"/>
      <c r="AD389" s="0"/>
      <c r="AE389" s="0"/>
      <c r="AF389" s="0"/>
      <c r="AG389" s="0"/>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c r="BL389" s="0"/>
      <c r="BM389" s="0"/>
      <c r="BN389" s="0"/>
      <c r="BO389" s="0"/>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c r="CP389" s="0"/>
      <c r="CQ389" s="0"/>
      <c r="CR389" s="0"/>
      <c r="CS389" s="0"/>
      <c r="CT389" s="0"/>
      <c r="CU389" s="0"/>
      <c r="CV389" s="0"/>
      <c r="CW389" s="0"/>
      <c r="CX389" s="0"/>
      <c r="CY389" s="0"/>
      <c r="CZ389" s="0"/>
      <c r="DA389" s="0"/>
      <c r="DB389" s="0"/>
      <c r="DC389" s="0"/>
      <c r="DD389" s="0"/>
      <c r="DE389" s="0"/>
      <c r="DF389" s="0"/>
      <c r="DG389" s="0"/>
      <c r="DH389" s="0"/>
      <c r="DI389" s="0"/>
      <c r="DJ389" s="0"/>
      <c r="DK389" s="0"/>
      <c r="DL389" s="0"/>
      <c r="DM389" s="0"/>
      <c r="DN389" s="0"/>
      <c r="DO389" s="0"/>
      <c r="DP389" s="0"/>
      <c r="DQ389" s="0"/>
      <c r="DR389" s="0"/>
      <c r="DS389" s="0"/>
      <c r="DT389" s="0"/>
      <c r="DU389" s="0"/>
      <c r="DV389" s="0"/>
      <c r="DW389" s="0"/>
      <c r="DX389" s="0"/>
      <c r="DY389" s="0"/>
      <c r="DZ389" s="0"/>
      <c r="EA389" s="0"/>
      <c r="EB389" s="0"/>
      <c r="EC389" s="0"/>
      <c r="ED389" s="0"/>
      <c r="EE389" s="0"/>
      <c r="EF389" s="0"/>
      <c r="EG389" s="0"/>
      <c r="EH389" s="0"/>
      <c r="EI389" s="0"/>
      <c r="EJ389" s="0"/>
      <c r="EK389" s="0"/>
      <c r="EL389" s="0"/>
      <c r="EM389" s="0"/>
      <c r="EN389" s="0"/>
      <c r="EO389" s="0"/>
      <c r="EP389" s="0"/>
      <c r="EQ389" s="0"/>
      <c r="ER389" s="0"/>
      <c r="ES389" s="0"/>
      <c r="ET389" s="0"/>
      <c r="EU389" s="0"/>
      <c r="EV389" s="0"/>
      <c r="EW389" s="0"/>
      <c r="EX389" s="0"/>
      <c r="EY389" s="0"/>
      <c r="EZ389" s="0"/>
      <c r="FA389" s="0"/>
      <c r="FB389" s="0"/>
      <c r="FC389" s="0"/>
      <c r="FD389" s="0"/>
      <c r="FE389" s="0"/>
      <c r="FF389" s="0"/>
      <c r="FG389" s="0"/>
      <c r="FH389" s="0"/>
      <c r="FI389" s="0"/>
      <c r="FJ389" s="0"/>
      <c r="FK389" s="0"/>
      <c r="FL389" s="0"/>
      <c r="FM389" s="0"/>
      <c r="FN389" s="0"/>
      <c r="FO389" s="0"/>
      <c r="FP389" s="0"/>
      <c r="FQ389" s="0"/>
      <c r="FR389" s="0"/>
      <c r="FS389" s="0"/>
      <c r="FT389" s="0"/>
      <c r="FU389" s="0"/>
      <c r="FV389" s="0"/>
      <c r="FW389" s="0"/>
      <c r="FX389" s="0"/>
      <c r="FY389" s="0"/>
      <c r="FZ389" s="0"/>
      <c r="GA389" s="0"/>
      <c r="GB389" s="0"/>
      <c r="GC389" s="0"/>
      <c r="GD389" s="0"/>
      <c r="GE389" s="0"/>
      <c r="GF389" s="0"/>
      <c r="GG389" s="0"/>
      <c r="GH389" s="0"/>
      <c r="GI389" s="0"/>
      <c r="GJ389" s="0"/>
      <c r="GK389" s="0"/>
      <c r="GL389" s="0"/>
      <c r="GM389" s="0"/>
      <c r="GN389" s="0"/>
      <c r="GO389" s="0"/>
      <c r="GP389" s="0"/>
      <c r="GQ389" s="0"/>
      <c r="GR389" s="0"/>
      <c r="GS389" s="0"/>
      <c r="GT389" s="0"/>
      <c r="GU389" s="0"/>
      <c r="GV389" s="0"/>
      <c r="GW389" s="0"/>
      <c r="GX389" s="0"/>
      <c r="GY389" s="0"/>
      <c r="GZ389" s="0"/>
      <c r="HA389" s="0"/>
      <c r="HB389" s="0"/>
      <c r="HC389" s="0"/>
      <c r="HD389" s="0"/>
      <c r="HE389" s="0"/>
      <c r="HF389" s="0"/>
      <c r="HG389" s="0"/>
      <c r="HH389" s="0"/>
      <c r="HI389" s="0"/>
      <c r="HJ389" s="0"/>
      <c r="HK389" s="0"/>
      <c r="HL389" s="0"/>
      <c r="HM389" s="0"/>
      <c r="HN389" s="0"/>
      <c r="HO389" s="0"/>
      <c r="HP389" s="0"/>
      <c r="HQ389" s="0"/>
      <c r="HR389" s="0"/>
      <c r="HS389" s="0"/>
      <c r="HT389" s="0"/>
      <c r="HU389" s="0"/>
      <c r="HV389" s="0"/>
      <c r="HW389" s="0"/>
      <c r="HX389" s="0"/>
      <c r="HY389" s="0"/>
      <c r="HZ389" s="0"/>
      <c r="IA389" s="0"/>
      <c r="IB389" s="0"/>
      <c r="IC389" s="0"/>
      <c r="ID389" s="0"/>
      <c r="IE389" s="0"/>
      <c r="IF389" s="0"/>
      <c r="IG389" s="0"/>
      <c r="IH389" s="0"/>
      <c r="II389" s="0"/>
      <c r="IJ389" s="0"/>
      <c r="IK389" s="0"/>
      <c r="IL389" s="0"/>
      <c r="IM389" s="0"/>
      <c r="IN389" s="0"/>
      <c r="IO389" s="0"/>
      <c r="IP389" s="0"/>
      <c r="IQ389" s="0"/>
      <c r="IR389" s="0"/>
      <c r="IS389" s="0"/>
      <c r="IT389" s="0"/>
      <c r="IU389" s="0"/>
      <c r="IV389" s="0"/>
      <c r="IW389" s="0"/>
      <c r="IX389" s="0"/>
      <c r="IY389" s="0"/>
      <c r="IZ389" s="0"/>
      <c r="JA389" s="0"/>
      <c r="JB389" s="0"/>
      <c r="JC389" s="0"/>
      <c r="JD389" s="0"/>
      <c r="JE389" s="0"/>
      <c r="JF389" s="0"/>
      <c r="JG389" s="0"/>
      <c r="JH389" s="0"/>
      <c r="JI389" s="0"/>
      <c r="JJ389" s="0"/>
      <c r="JK389" s="0"/>
      <c r="JL389" s="0"/>
      <c r="JM389" s="0"/>
      <c r="JN389" s="0"/>
      <c r="JO389" s="0"/>
      <c r="JP389" s="0"/>
      <c r="JQ389" s="0"/>
      <c r="JR389" s="0"/>
      <c r="JS389" s="0"/>
      <c r="JT389" s="0"/>
      <c r="JU389" s="0"/>
      <c r="JV389" s="0"/>
      <c r="JW389" s="0"/>
      <c r="JX389" s="0"/>
      <c r="JY389" s="0"/>
      <c r="JZ389" s="0"/>
      <c r="KA389" s="0"/>
      <c r="KB389" s="0"/>
      <c r="KC389" s="0"/>
      <c r="KD389" s="0"/>
      <c r="KE389" s="0"/>
      <c r="KF389" s="0"/>
      <c r="KG389" s="0"/>
      <c r="KH389" s="0"/>
      <c r="KI389" s="0"/>
      <c r="KJ389" s="0"/>
      <c r="KK389" s="0"/>
      <c r="KL389" s="0"/>
      <c r="KM389" s="0"/>
      <c r="KN389" s="0"/>
      <c r="KO389" s="0"/>
      <c r="KP389" s="0"/>
      <c r="KQ389" s="0"/>
      <c r="KR389" s="0"/>
      <c r="KS389" s="0"/>
      <c r="KT389" s="0"/>
      <c r="KU389" s="0"/>
      <c r="KV389" s="0"/>
      <c r="KW389" s="0"/>
      <c r="KX389" s="0"/>
      <c r="KY389" s="0"/>
      <c r="KZ389" s="0"/>
      <c r="LA389" s="0"/>
      <c r="LB389" s="0"/>
      <c r="LC389" s="0"/>
      <c r="LD389" s="0"/>
      <c r="LE389" s="0"/>
      <c r="LF389" s="0"/>
      <c r="LG389" s="0"/>
      <c r="LH389" s="0"/>
      <c r="LI389" s="0"/>
      <c r="LJ389" s="0"/>
      <c r="LK389" s="0"/>
      <c r="LL389" s="0"/>
      <c r="LM389" s="0"/>
      <c r="LN389" s="0"/>
      <c r="LO389" s="0"/>
      <c r="LP389" s="0"/>
      <c r="LQ389" s="0"/>
      <c r="LR389" s="0"/>
      <c r="LS389" s="0"/>
      <c r="LT389" s="0"/>
      <c r="LU389" s="0"/>
      <c r="LV389" s="0"/>
      <c r="LW389" s="0"/>
      <c r="LX389" s="0"/>
      <c r="LY389" s="0"/>
      <c r="LZ389" s="0"/>
      <c r="MA389" s="0"/>
      <c r="MB389" s="0"/>
      <c r="MC389" s="0"/>
      <c r="MD389" s="0"/>
      <c r="ME389" s="0"/>
      <c r="MF389" s="0"/>
      <c r="MG389" s="0"/>
      <c r="MH389" s="0"/>
      <c r="MI389" s="0"/>
      <c r="MJ389" s="0"/>
      <c r="MK389" s="0"/>
      <c r="ML389" s="0"/>
      <c r="MM389" s="0"/>
      <c r="MN389" s="0"/>
      <c r="MO389" s="0"/>
      <c r="MP389" s="0"/>
      <c r="MQ389" s="0"/>
      <c r="MR389" s="0"/>
      <c r="MS389" s="0"/>
      <c r="MT389" s="0"/>
      <c r="MU389" s="0"/>
      <c r="MV389" s="0"/>
      <c r="MW389" s="0"/>
      <c r="MX389" s="0"/>
      <c r="MY389" s="0"/>
      <c r="MZ389" s="0"/>
      <c r="NA389" s="0"/>
      <c r="NB389" s="0"/>
      <c r="NC389" s="0"/>
      <c r="ND389" s="0"/>
      <c r="NE389" s="0"/>
      <c r="NF389" s="0"/>
      <c r="NG389" s="0"/>
      <c r="NH389" s="0"/>
      <c r="NI389" s="0"/>
      <c r="NJ389" s="0"/>
      <c r="NK389" s="0"/>
      <c r="NL389" s="0"/>
      <c r="NM389" s="0"/>
      <c r="NN389" s="0"/>
      <c r="NO389" s="0"/>
      <c r="NP389" s="0"/>
      <c r="NQ389" s="0"/>
      <c r="NR389" s="0"/>
      <c r="NS389" s="0"/>
      <c r="NT389" s="0"/>
      <c r="NU389" s="0"/>
      <c r="NV389" s="0"/>
      <c r="NW389" s="0"/>
      <c r="NX389" s="0"/>
      <c r="NY389" s="0"/>
      <c r="NZ389" s="0"/>
      <c r="OA389" s="0"/>
      <c r="OB389" s="0"/>
      <c r="OC389" s="0"/>
      <c r="OD389" s="0"/>
      <c r="OE389" s="0"/>
      <c r="OF389" s="0"/>
      <c r="OG389" s="0"/>
      <c r="OH389" s="0"/>
      <c r="OI389" s="0"/>
      <c r="OJ389" s="0"/>
      <c r="OK389" s="0"/>
      <c r="OL389" s="0"/>
      <c r="OM389" s="0"/>
      <c r="ON389" s="0"/>
      <c r="OO389" s="0"/>
      <c r="OP389" s="0"/>
      <c r="OQ389" s="0"/>
      <c r="OR389" s="0"/>
      <c r="OS389" s="0"/>
      <c r="OT389" s="0"/>
      <c r="OU389" s="0"/>
      <c r="OV389" s="0"/>
      <c r="OW389" s="0"/>
      <c r="OX389" s="0"/>
      <c r="OY389" s="0"/>
      <c r="OZ389" s="0"/>
      <c r="PA389" s="0"/>
      <c r="PB389" s="0"/>
      <c r="PC389" s="0"/>
      <c r="PD389" s="0"/>
      <c r="PE389" s="0"/>
      <c r="PF389" s="0"/>
      <c r="PG389" s="0"/>
      <c r="PH389" s="0"/>
      <c r="PI389" s="0"/>
      <c r="PJ389" s="0"/>
      <c r="PK389" s="0"/>
      <c r="PL389" s="0"/>
      <c r="PM389" s="0"/>
      <c r="PN389" s="0"/>
      <c r="PO389" s="0"/>
      <c r="PP389" s="0"/>
      <c r="PQ389" s="0"/>
      <c r="PR389" s="0"/>
      <c r="PS389" s="0"/>
      <c r="PT389" s="0"/>
      <c r="PU389" s="0"/>
      <c r="PV389" s="0"/>
      <c r="PW389" s="0"/>
      <c r="PX389" s="0"/>
      <c r="PY389" s="0"/>
      <c r="PZ389" s="0"/>
      <c r="QA389" s="0"/>
      <c r="QB389" s="0"/>
      <c r="QC389" s="0"/>
      <c r="QD389" s="0"/>
      <c r="QE389" s="0"/>
      <c r="QF389" s="0"/>
      <c r="QG389" s="0"/>
      <c r="QH389" s="0"/>
      <c r="QI389" s="0"/>
      <c r="QJ389" s="0"/>
      <c r="QK389" s="0"/>
      <c r="QL389" s="0"/>
      <c r="QM389" s="0"/>
      <c r="QN389" s="0"/>
      <c r="QO389" s="0"/>
      <c r="QP389" s="0"/>
      <c r="QQ389" s="0"/>
      <c r="QR389" s="0"/>
      <c r="QS389" s="0"/>
      <c r="QT389" s="0"/>
      <c r="QU389" s="0"/>
      <c r="QV389" s="0"/>
      <c r="QW389" s="0"/>
      <c r="QX389" s="0"/>
      <c r="QY389" s="0"/>
      <c r="QZ389" s="0"/>
      <c r="RA389" s="0"/>
      <c r="RB389" s="0"/>
      <c r="RC389" s="0"/>
      <c r="RD389" s="0"/>
      <c r="RE389" s="0"/>
      <c r="RF389" s="0"/>
      <c r="RG389" s="0"/>
      <c r="RH389" s="0"/>
      <c r="RI389" s="0"/>
      <c r="RJ389" s="0"/>
      <c r="RK389" s="0"/>
      <c r="RL389" s="0"/>
      <c r="RM389" s="0"/>
      <c r="RN389" s="0"/>
      <c r="RO389" s="0"/>
      <c r="RP389" s="0"/>
      <c r="RQ389" s="0"/>
      <c r="RR389" s="0"/>
      <c r="RS389" s="0"/>
      <c r="RT389" s="0"/>
      <c r="RU389" s="0"/>
      <c r="RV389" s="0"/>
      <c r="RW389" s="0"/>
      <c r="RX389" s="0"/>
      <c r="RY389" s="0"/>
      <c r="RZ389" s="0"/>
      <c r="SA389" s="0"/>
      <c r="SB389" s="0"/>
      <c r="SC389" s="0"/>
      <c r="SD389" s="0"/>
      <c r="SE389" s="0"/>
      <c r="SF389" s="0"/>
      <c r="SG389" s="0"/>
      <c r="SH389" s="0"/>
      <c r="SI389" s="0"/>
      <c r="SJ389" s="0"/>
      <c r="SK389" s="0"/>
      <c r="SL389" s="0"/>
      <c r="SM389" s="0"/>
      <c r="SN389" s="0"/>
      <c r="SO389" s="0"/>
      <c r="SP389" s="0"/>
      <c r="SQ389" s="0"/>
      <c r="SR389" s="0"/>
      <c r="SS389" s="0"/>
      <c r="ST389" s="0"/>
      <c r="SU389" s="0"/>
      <c r="SV389" s="0"/>
      <c r="SW389" s="0"/>
      <c r="SX389" s="0"/>
      <c r="SY389" s="0"/>
      <c r="SZ389" s="0"/>
      <c r="TA389" s="0"/>
      <c r="TB389" s="0"/>
      <c r="TC389" s="0"/>
      <c r="TD389" s="0"/>
      <c r="TE389" s="0"/>
      <c r="TF389" s="0"/>
      <c r="TG389" s="0"/>
      <c r="TH389" s="0"/>
      <c r="TI389" s="0"/>
      <c r="TJ389" s="0"/>
      <c r="TK389" s="0"/>
      <c r="TL389" s="0"/>
      <c r="TM389" s="0"/>
      <c r="TN389" s="0"/>
      <c r="TO389" s="0"/>
      <c r="TP389" s="0"/>
      <c r="TQ389" s="0"/>
      <c r="TR389" s="0"/>
      <c r="TS389" s="0"/>
      <c r="TT389" s="0"/>
      <c r="TU389" s="0"/>
      <c r="TV389" s="0"/>
      <c r="TW389" s="0"/>
      <c r="TX389" s="0"/>
      <c r="TY389" s="0"/>
      <c r="TZ389" s="0"/>
      <c r="UA389" s="0"/>
      <c r="UB389" s="0"/>
      <c r="UC389" s="0"/>
      <c r="UD389" s="0"/>
      <c r="UE389" s="0"/>
      <c r="UF389" s="0"/>
      <c r="UG389" s="0"/>
      <c r="UH389" s="0"/>
      <c r="UI389" s="0"/>
      <c r="UJ389" s="0"/>
      <c r="UK389" s="0"/>
      <c r="UL389" s="0"/>
      <c r="UM389" s="0"/>
      <c r="UN389" s="0"/>
      <c r="UO389" s="0"/>
      <c r="UP389" s="0"/>
      <c r="UQ389" s="0"/>
      <c r="UR389" s="0"/>
      <c r="US389" s="0"/>
      <c r="UT389" s="0"/>
      <c r="UU389" s="0"/>
      <c r="UV389" s="0"/>
      <c r="UW389" s="0"/>
      <c r="UX389" s="0"/>
      <c r="UY389" s="0"/>
      <c r="UZ389" s="0"/>
      <c r="VA389" s="0"/>
      <c r="VB389" s="0"/>
      <c r="VC389" s="0"/>
      <c r="VD389" s="0"/>
      <c r="VE389" s="0"/>
      <c r="VF389" s="0"/>
      <c r="VG389" s="0"/>
      <c r="VH389" s="0"/>
      <c r="VI389" s="0"/>
      <c r="VJ389" s="0"/>
      <c r="VK389" s="0"/>
      <c r="VL389" s="0"/>
      <c r="VM389" s="0"/>
      <c r="VN389" s="0"/>
      <c r="VO389" s="0"/>
      <c r="VP389" s="0"/>
      <c r="VQ389" s="0"/>
      <c r="VR389" s="0"/>
      <c r="VS389" s="0"/>
      <c r="VT389" s="0"/>
      <c r="VU389" s="0"/>
      <c r="VV389" s="0"/>
      <c r="VW389" s="0"/>
      <c r="VX389" s="0"/>
      <c r="VY389" s="0"/>
      <c r="VZ389" s="0"/>
      <c r="WA389" s="0"/>
      <c r="WB389" s="0"/>
      <c r="WC389" s="0"/>
      <c r="WD389" s="0"/>
      <c r="WE389" s="0"/>
      <c r="WF389" s="0"/>
      <c r="WG389" s="0"/>
      <c r="WH389" s="0"/>
      <c r="WI389" s="0"/>
      <c r="WJ389" s="0"/>
      <c r="WK389" s="0"/>
      <c r="WL389" s="0"/>
      <c r="WM389" s="0"/>
      <c r="WN389" s="0"/>
      <c r="WO389" s="0"/>
      <c r="WP389" s="0"/>
      <c r="WQ389" s="0"/>
      <c r="WR389" s="0"/>
      <c r="WS389" s="0"/>
      <c r="WT389" s="0"/>
      <c r="WU389" s="0"/>
      <c r="WV389" s="0"/>
      <c r="WW389" s="0"/>
      <c r="WX389" s="0"/>
      <c r="WY389" s="0"/>
      <c r="WZ389" s="0"/>
      <c r="XA389" s="0"/>
      <c r="XB389" s="0"/>
      <c r="XC389" s="0"/>
      <c r="XD389" s="0"/>
      <c r="XE389" s="0"/>
      <c r="XF389" s="0"/>
      <c r="XG389" s="0"/>
      <c r="XH389" s="0"/>
      <c r="XI389" s="0"/>
      <c r="XJ389" s="0"/>
      <c r="XK389" s="0"/>
      <c r="XL389" s="0"/>
      <c r="XM389" s="0"/>
      <c r="XN389" s="0"/>
      <c r="XO389" s="0"/>
      <c r="XP389" s="0"/>
      <c r="XQ389" s="0"/>
      <c r="XR389" s="0"/>
      <c r="XS389" s="0"/>
      <c r="XT389" s="0"/>
      <c r="XU389" s="0"/>
      <c r="XV389" s="0"/>
      <c r="XW389" s="0"/>
      <c r="XX389" s="0"/>
      <c r="XY389" s="0"/>
      <c r="XZ389" s="0"/>
      <c r="YA389" s="0"/>
      <c r="YB389" s="0"/>
      <c r="YC389" s="0"/>
      <c r="YD389" s="0"/>
      <c r="YE389" s="0"/>
      <c r="YF389" s="0"/>
      <c r="YG389" s="0"/>
      <c r="YH389" s="0"/>
      <c r="YI389" s="0"/>
      <c r="YJ389" s="0"/>
      <c r="YK389" s="0"/>
      <c r="YL389" s="0"/>
      <c r="YM389" s="0"/>
      <c r="YN389" s="0"/>
      <c r="YO389" s="0"/>
      <c r="YP389" s="0"/>
      <c r="YQ389" s="0"/>
      <c r="YR389" s="0"/>
      <c r="YS389" s="0"/>
      <c r="YT389" s="0"/>
      <c r="YU389" s="0"/>
      <c r="YV389" s="0"/>
      <c r="YW389" s="0"/>
      <c r="YX389" s="0"/>
      <c r="YY389" s="0"/>
      <c r="YZ389" s="0"/>
      <c r="ZA389" s="0"/>
      <c r="ZB389" s="0"/>
      <c r="ZC389" s="0"/>
      <c r="ZD389" s="0"/>
      <c r="ZE389" s="0"/>
      <c r="ZF389" s="0"/>
      <c r="ZG389" s="0"/>
      <c r="ZH389" s="0"/>
      <c r="ZI389" s="0"/>
      <c r="ZJ389" s="0"/>
      <c r="ZK389" s="0"/>
      <c r="ZL389" s="0"/>
      <c r="ZM389" s="0"/>
      <c r="ZN389" s="0"/>
      <c r="ZO389" s="0"/>
      <c r="ZP389" s="0"/>
      <c r="ZQ389" s="0"/>
      <c r="ZR389" s="0"/>
      <c r="ZS389" s="0"/>
      <c r="ZT389" s="0"/>
      <c r="ZU389" s="0"/>
      <c r="ZV389" s="0"/>
      <c r="ZW389" s="0"/>
      <c r="ZX389" s="0"/>
      <c r="ZY389" s="0"/>
      <c r="ZZ389" s="0"/>
      <c r="AAA389" s="0"/>
      <c r="AAB389" s="0"/>
      <c r="AAC389" s="0"/>
      <c r="AAD389" s="0"/>
      <c r="AAE389" s="0"/>
      <c r="AAF389" s="0"/>
      <c r="AAG389" s="0"/>
      <c r="AAH389" s="0"/>
      <c r="AAI389" s="0"/>
      <c r="AAJ389" s="0"/>
      <c r="AAK389" s="0"/>
      <c r="AAL389" s="0"/>
      <c r="AAM389" s="0"/>
      <c r="AAN389" s="0"/>
      <c r="AAO389" s="0"/>
      <c r="AAP389" s="0"/>
      <c r="AAQ389" s="0"/>
      <c r="AAR389" s="0"/>
      <c r="AAS389" s="0"/>
      <c r="AAT389" s="0"/>
      <c r="AAU389" s="0"/>
      <c r="AAV389" s="0"/>
      <c r="AAW389" s="0"/>
      <c r="AAX389" s="0"/>
      <c r="AAY389" s="0"/>
      <c r="AAZ389" s="0"/>
      <c r="ABA389" s="0"/>
      <c r="ABB389" s="0"/>
      <c r="ABC389" s="0"/>
      <c r="ABD389" s="0"/>
      <c r="ABE389" s="0"/>
      <c r="ABF389" s="0"/>
      <c r="ABG389" s="0"/>
      <c r="ABH389" s="0"/>
      <c r="ABI389" s="0"/>
      <c r="ABJ389" s="0"/>
      <c r="ABK389" s="0"/>
      <c r="ABL389" s="0"/>
      <c r="ABM389" s="0"/>
      <c r="ABN389" s="0"/>
      <c r="ABO389" s="0"/>
      <c r="ABP389" s="0"/>
      <c r="ABQ389" s="0"/>
      <c r="ABR389" s="0"/>
      <c r="ABS389" s="0"/>
      <c r="ABT389" s="0"/>
      <c r="ABU389" s="0"/>
      <c r="ABV389" s="0"/>
      <c r="ABW389" s="0"/>
      <c r="ABX389" s="0"/>
      <c r="ABY389" s="0"/>
      <c r="ABZ389" s="0"/>
      <c r="ACA389" s="0"/>
      <c r="ACB389" s="0"/>
      <c r="ACC389" s="0"/>
      <c r="ACD389" s="0"/>
      <c r="ACE389" s="0"/>
      <c r="ACF389" s="0"/>
      <c r="ACG389" s="0"/>
      <c r="ACH389" s="0"/>
      <c r="ACI389" s="0"/>
      <c r="ACJ389" s="0"/>
      <c r="ACK389" s="0"/>
      <c r="ACL389" s="0"/>
      <c r="ACM389" s="0"/>
      <c r="ACN389" s="0"/>
      <c r="ACO389" s="0"/>
      <c r="ACP389" s="0"/>
      <c r="ACQ389" s="0"/>
      <c r="ACR389" s="0"/>
      <c r="ACS389" s="0"/>
      <c r="ACT389" s="0"/>
      <c r="ACU389" s="0"/>
      <c r="ACV389" s="0"/>
      <c r="ACW389" s="0"/>
      <c r="ACX389" s="0"/>
      <c r="ACY389" s="0"/>
      <c r="ACZ389" s="0"/>
      <c r="ADA389" s="0"/>
      <c r="ADB389" s="0"/>
      <c r="ADC389" s="0"/>
      <c r="ADD389" s="0"/>
      <c r="ADE389" s="0"/>
      <c r="ADF389" s="0"/>
      <c r="ADG389" s="0"/>
      <c r="ADH389" s="0"/>
      <c r="ADI389" s="0"/>
      <c r="ADJ389" s="0"/>
      <c r="ADK389" s="0"/>
      <c r="ADL389" s="0"/>
      <c r="ADM389" s="0"/>
      <c r="ADN389" s="0"/>
      <c r="ADO389" s="0"/>
      <c r="ADP389" s="0"/>
      <c r="ADQ389" s="0"/>
      <c r="ADR389" s="0"/>
      <c r="ADS389" s="0"/>
      <c r="ADT389" s="0"/>
      <c r="ADU389" s="0"/>
      <c r="ADV389" s="0"/>
      <c r="ADW389" s="0"/>
      <c r="ADX389" s="0"/>
      <c r="ADY389" s="0"/>
      <c r="ADZ389" s="0"/>
      <c r="AEA389" s="0"/>
      <c r="AEB389" s="0"/>
      <c r="AEC389" s="0"/>
      <c r="AED389" s="0"/>
      <c r="AEE389" s="0"/>
      <c r="AEF389" s="0"/>
      <c r="AEG389" s="0"/>
      <c r="AEH389" s="0"/>
      <c r="AEI389" s="0"/>
      <c r="AEJ389" s="0"/>
      <c r="AEK389" s="0"/>
      <c r="AEL389" s="0"/>
      <c r="AEM389" s="0"/>
      <c r="AEN389" s="0"/>
      <c r="AEO389" s="0"/>
      <c r="AEP389" s="0"/>
      <c r="AEQ389" s="0"/>
      <c r="AER389" s="0"/>
      <c r="AES389" s="0"/>
      <c r="AET389" s="0"/>
      <c r="AEU389" s="0"/>
      <c r="AEV389" s="0"/>
      <c r="AEW389" s="0"/>
      <c r="AEX389" s="0"/>
      <c r="AEY389" s="0"/>
      <c r="AEZ389" s="0"/>
      <c r="AFA389" s="0"/>
      <c r="AFB389" s="0"/>
      <c r="AFC389" s="0"/>
      <c r="AFD389" s="0"/>
      <c r="AFE389" s="0"/>
      <c r="AFF389" s="0"/>
      <c r="AFG389" s="0"/>
      <c r="AFH389" s="0"/>
      <c r="AFI389" s="0"/>
      <c r="AFJ389" s="0"/>
      <c r="AFK389" s="0"/>
      <c r="AFL389" s="0"/>
      <c r="AFM389" s="0"/>
      <c r="AFN389" s="0"/>
      <c r="AFO389" s="0"/>
      <c r="AFP389" s="0"/>
      <c r="AFQ389" s="0"/>
      <c r="AFR389" s="0"/>
      <c r="AFS389" s="0"/>
      <c r="AFT389" s="0"/>
      <c r="AFU389" s="0"/>
      <c r="AFV389" s="0"/>
      <c r="AFW389" s="0"/>
      <c r="AFX389" s="0"/>
      <c r="AFY389" s="0"/>
      <c r="AFZ389" s="0"/>
      <c r="AGA389" s="0"/>
      <c r="AGB389" s="0"/>
      <c r="AGC389" s="0"/>
      <c r="AGD389" s="0"/>
      <c r="AGE389" s="0"/>
      <c r="AGF389" s="0"/>
      <c r="AGG389" s="0"/>
      <c r="AGH389" s="0"/>
      <c r="AGI389" s="0"/>
      <c r="AGJ389" s="0"/>
      <c r="AGK389" s="0"/>
      <c r="AGL389" s="0"/>
      <c r="AGM389" s="0"/>
      <c r="AGN389" s="0"/>
      <c r="AGO389" s="0"/>
      <c r="AGP389" s="0"/>
      <c r="AGQ389" s="0"/>
      <c r="AGR389" s="0"/>
      <c r="AGS389" s="0"/>
      <c r="AGT389" s="0"/>
      <c r="AGU389" s="0"/>
      <c r="AGV389" s="0"/>
      <c r="AGW389" s="0"/>
      <c r="AGX389" s="0"/>
      <c r="AGY389" s="0"/>
      <c r="AGZ389" s="0"/>
      <c r="AHA389" s="0"/>
      <c r="AHB389" s="0"/>
      <c r="AHC389" s="0"/>
      <c r="AHD389" s="0"/>
      <c r="AHE389" s="0"/>
      <c r="AHF389" s="0"/>
      <c r="AHG389" s="0"/>
      <c r="AHH389" s="0"/>
      <c r="AHI389" s="0"/>
      <c r="AHJ389" s="0"/>
      <c r="AHK389" s="0"/>
      <c r="AHL389" s="0"/>
      <c r="AHM389" s="0"/>
      <c r="AHN389" s="0"/>
      <c r="AHO389" s="0"/>
      <c r="AHP389" s="0"/>
      <c r="AHQ389" s="0"/>
      <c r="AHR389" s="0"/>
      <c r="AHS389" s="0"/>
      <c r="AHT389" s="0"/>
      <c r="AHU389" s="0"/>
      <c r="AHV389" s="0"/>
      <c r="AHW389" s="0"/>
      <c r="AHX389" s="0"/>
      <c r="AHY389" s="0"/>
      <c r="AHZ389" s="0"/>
      <c r="AIA389" s="0"/>
      <c r="AIB389" s="0"/>
      <c r="AIC389" s="0"/>
      <c r="AID389" s="0"/>
      <c r="AIE389" s="0"/>
      <c r="AIF389" s="0"/>
      <c r="AIG389" s="0"/>
      <c r="AIH389" s="0"/>
      <c r="AII389" s="0"/>
      <c r="AIJ389" s="0"/>
      <c r="AIK389" s="0"/>
      <c r="AIL389" s="0"/>
      <c r="AIM389" s="0"/>
      <c r="AIN389" s="0"/>
      <c r="AIO389" s="0"/>
      <c r="AIP389" s="0"/>
      <c r="AIQ389" s="0"/>
      <c r="AIR389" s="0"/>
      <c r="AIS389" s="0"/>
      <c r="AIT389" s="0"/>
      <c r="AIU389" s="0"/>
      <c r="AIV389" s="0"/>
      <c r="AIW389" s="0"/>
      <c r="AIX389" s="0"/>
      <c r="AIY389" s="0"/>
      <c r="AIZ389" s="0"/>
      <c r="AJA389" s="0"/>
      <c r="AJB389" s="0"/>
      <c r="AJC389" s="0"/>
      <c r="AJD389" s="0"/>
      <c r="AJE389" s="0"/>
      <c r="AJF389" s="0"/>
      <c r="AJG389" s="0"/>
      <c r="AJH389" s="0"/>
      <c r="AJI389" s="0"/>
      <c r="AJJ389" s="0"/>
      <c r="AJK389" s="0"/>
      <c r="AJL389" s="0"/>
      <c r="AJM389" s="0"/>
      <c r="AJN389" s="0"/>
      <c r="AJO389" s="0"/>
      <c r="AJP389" s="0"/>
      <c r="AJQ389" s="0"/>
      <c r="AJR389" s="0"/>
      <c r="AJS389" s="0"/>
      <c r="AJT389" s="0"/>
      <c r="AJU389" s="0"/>
      <c r="AJV389" s="0"/>
      <c r="AJW389" s="0"/>
      <c r="AJX389" s="0"/>
      <c r="AJY389" s="0"/>
      <c r="AJZ389" s="0"/>
      <c r="AKA389" s="0"/>
      <c r="AKB389" s="0"/>
      <c r="AKC389" s="0"/>
      <c r="AKD389" s="0"/>
      <c r="AKE389" s="0"/>
      <c r="AKF389" s="0"/>
      <c r="AKG389" s="0"/>
      <c r="AKH389" s="0"/>
      <c r="AKI389" s="0"/>
      <c r="AKJ389" s="0"/>
      <c r="AKK389" s="0"/>
      <c r="AKL389" s="0"/>
      <c r="AKM389" s="0"/>
      <c r="AKN389" s="0"/>
      <c r="AKO389" s="0"/>
      <c r="AKP389" s="0"/>
      <c r="AKQ389" s="0"/>
      <c r="AKR389" s="0"/>
      <c r="AKS389" s="0"/>
      <c r="AKT389" s="0"/>
      <c r="AKU389" s="0"/>
      <c r="AKV389" s="0"/>
      <c r="AKW389" s="0"/>
      <c r="AKX389" s="0"/>
      <c r="AKY389" s="0"/>
      <c r="AKZ389" s="0"/>
      <c r="ALA389" s="0"/>
      <c r="ALB389" s="0"/>
      <c r="ALC389" s="0"/>
      <c r="ALD389" s="0"/>
      <c r="ALE389" s="0"/>
      <c r="ALF389" s="0"/>
      <c r="ALG389" s="0"/>
      <c r="ALH389" s="0"/>
      <c r="ALI389" s="0"/>
      <c r="ALJ389" s="0"/>
      <c r="ALK389" s="0"/>
      <c r="ALL389" s="0"/>
      <c r="ALM389" s="0"/>
      <c r="ALN389" s="0"/>
      <c r="ALO389" s="0"/>
      <c r="ALP389" s="0"/>
      <c r="ALQ389" s="0"/>
      <c r="ALR389" s="0"/>
      <c r="ALS389" s="0"/>
      <c r="ALT389" s="0"/>
      <c r="ALU389" s="0"/>
      <c r="ALV389" s="0"/>
      <c r="ALW389" s="0"/>
      <c r="ALX389" s="0"/>
      <c r="ALY389" s="0"/>
      <c r="ALZ389" s="0"/>
      <c r="AMA389" s="0"/>
      <c r="AMB389" s="0"/>
      <c r="AMC389" s="0"/>
      <c r="AMD389" s="0"/>
      <c r="AME389" s="0"/>
      <c r="AMF389" s="0"/>
      <c r="AMG389" s="0"/>
      <c r="AMH389" s="0"/>
      <c r="AMI389" s="0"/>
      <c r="AMJ389" s="0"/>
    </row>
    <row r="390" customFormat="false" ht="25.5" hidden="false" customHeight="false" outlineLevel="0" collapsed="false">
      <c r="A390" s="151" t="s">
        <v>1468</v>
      </c>
      <c r="B390" s="110" t="n">
        <v>1</v>
      </c>
      <c r="C390" s="0"/>
      <c r="D390" s="110" t="n">
        <v>0.94</v>
      </c>
      <c r="E390" s="0"/>
      <c r="F390" s="110" t="n">
        <v>0.4</v>
      </c>
      <c r="G390" s="110" t="n">
        <v>0.68</v>
      </c>
      <c r="H390" s="0"/>
      <c r="I390" s="0"/>
      <c r="J390" s="110" t="n">
        <v>1</v>
      </c>
      <c r="K390" s="110" t="n">
        <v>0.8</v>
      </c>
      <c r="L390" s="110" t="n">
        <v>1</v>
      </c>
      <c r="M390" s="110" t="n">
        <v>0.436</v>
      </c>
      <c r="N390" s="110" t="n">
        <v>1</v>
      </c>
      <c r="O390" s="110" t="n">
        <v>0.95</v>
      </c>
      <c r="P390" s="111" t="n">
        <v>0.82</v>
      </c>
      <c r="Q390" s="0"/>
      <c r="R390" s="0"/>
      <c r="S390" s="0"/>
      <c r="T390" s="0"/>
      <c r="U390" s="0"/>
      <c r="V390" s="0"/>
      <c r="W390" s="0"/>
      <c r="X390" s="0"/>
      <c r="Y390" s="0"/>
      <c r="Z390" s="0"/>
      <c r="AA390" s="0"/>
      <c r="AB390" s="0"/>
      <c r="AC390" s="0"/>
      <c r="AD390" s="0"/>
      <c r="AE390" s="0"/>
      <c r="AF390" s="0"/>
      <c r="AG390" s="0"/>
      <c r="AH390" s="0"/>
      <c r="AI390" s="0"/>
      <c r="AJ390" s="0"/>
      <c r="AK390" s="0"/>
      <c r="AL390" s="0"/>
      <c r="AM390" s="0"/>
      <c r="AN390" s="0"/>
      <c r="AO390" s="0"/>
      <c r="AP390" s="0"/>
      <c r="AQ390" s="0"/>
      <c r="AR390" s="0"/>
      <c r="AS390" s="0"/>
      <c r="AT390" s="0"/>
      <c r="AU390" s="0"/>
      <c r="AV390" s="0"/>
      <c r="AW390" s="0"/>
      <c r="AX390" s="0"/>
      <c r="AY390" s="0"/>
      <c r="AZ390" s="0"/>
      <c r="BA390" s="0"/>
      <c r="BB390" s="0"/>
      <c r="BC390" s="0"/>
      <c r="BD390" s="0"/>
      <c r="BE390" s="0"/>
      <c r="BF390" s="0"/>
      <c r="BG390" s="0"/>
      <c r="BH390" s="0"/>
      <c r="BI390" s="0"/>
      <c r="BJ390" s="0"/>
      <c r="BK390" s="0"/>
      <c r="BL390" s="0"/>
      <c r="BM390" s="0"/>
      <c r="BN390" s="0"/>
      <c r="BO390" s="0"/>
      <c r="BP390" s="0"/>
      <c r="BQ390" s="0"/>
      <c r="BR390" s="0"/>
      <c r="BS390" s="0"/>
      <c r="BT390" s="0"/>
      <c r="BU390" s="0"/>
      <c r="BV390" s="0"/>
      <c r="BW390" s="0"/>
      <c r="BX390" s="0"/>
      <c r="BY390" s="0"/>
      <c r="BZ390" s="0"/>
      <c r="CA390" s="0"/>
      <c r="CB390" s="0"/>
      <c r="CC390" s="0"/>
      <c r="CD390" s="0"/>
      <c r="CE390" s="0"/>
      <c r="CF390" s="0"/>
      <c r="CG390" s="0"/>
      <c r="CH390" s="0"/>
      <c r="CI390" s="0"/>
      <c r="CJ390" s="0"/>
      <c r="CK390" s="0"/>
      <c r="CL390" s="0"/>
      <c r="CM390" s="0"/>
      <c r="CN390" s="0"/>
      <c r="CO390" s="0"/>
      <c r="CP390" s="0"/>
      <c r="CQ390" s="0"/>
      <c r="CR390" s="0"/>
      <c r="CS390" s="0"/>
      <c r="CT390" s="0"/>
      <c r="CU390" s="0"/>
      <c r="CV390" s="0"/>
      <c r="CW390" s="0"/>
      <c r="CX390" s="0"/>
      <c r="CY390" s="0"/>
      <c r="CZ390" s="0"/>
      <c r="DA390" s="0"/>
      <c r="DB390" s="0"/>
      <c r="DC390" s="0"/>
      <c r="DD390" s="0"/>
      <c r="DE390" s="0"/>
      <c r="DF390" s="0"/>
      <c r="DG390" s="0"/>
      <c r="DH390" s="0"/>
      <c r="DI390" s="0"/>
      <c r="DJ390" s="0"/>
      <c r="DK390" s="0"/>
      <c r="DL390" s="0"/>
      <c r="DM390" s="0"/>
      <c r="DN390" s="0"/>
      <c r="DO390" s="0"/>
      <c r="DP390" s="0"/>
      <c r="DQ390" s="0"/>
      <c r="DR390" s="0"/>
      <c r="DS390" s="0"/>
      <c r="DT390" s="0"/>
      <c r="DU390" s="0"/>
      <c r="DV390" s="0"/>
      <c r="DW390" s="0"/>
      <c r="DX390" s="0"/>
      <c r="DY390" s="0"/>
      <c r="DZ390" s="0"/>
      <c r="EA390" s="0"/>
      <c r="EB390" s="0"/>
      <c r="EC390" s="0"/>
      <c r="ED390" s="0"/>
      <c r="EE390" s="0"/>
      <c r="EF390" s="0"/>
      <c r="EG390" s="0"/>
      <c r="EH390" s="0"/>
      <c r="EI390" s="0"/>
      <c r="EJ390" s="0"/>
      <c r="EK390" s="0"/>
      <c r="EL390" s="0"/>
      <c r="EM390" s="0"/>
      <c r="EN390" s="0"/>
      <c r="EO390" s="0"/>
      <c r="EP390" s="0"/>
      <c r="EQ390" s="0"/>
      <c r="ER390" s="0"/>
      <c r="ES390" s="0"/>
      <c r="ET390" s="0"/>
      <c r="EU390" s="0"/>
      <c r="EV390" s="0"/>
      <c r="EW390" s="0"/>
      <c r="EX390" s="0"/>
      <c r="EY390" s="0"/>
      <c r="EZ390" s="0"/>
      <c r="FA390" s="0"/>
      <c r="FB390" s="0"/>
      <c r="FC390" s="0"/>
      <c r="FD390" s="0"/>
      <c r="FE390" s="0"/>
      <c r="FF390" s="0"/>
      <c r="FG390" s="0"/>
      <c r="FH390" s="0"/>
      <c r="FI390" s="0"/>
      <c r="FJ390" s="0"/>
      <c r="FK390" s="0"/>
      <c r="FL390" s="0"/>
      <c r="FM390" s="0"/>
      <c r="FN390" s="0"/>
      <c r="FO390" s="0"/>
      <c r="FP390" s="0"/>
      <c r="FQ390" s="0"/>
      <c r="FR390" s="0"/>
      <c r="FS390" s="0"/>
      <c r="FT390" s="0"/>
      <c r="FU390" s="0"/>
      <c r="FV390" s="0"/>
      <c r="FW390" s="0"/>
      <c r="FX390" s="0"/>
      <c r="FY390" s="0"/>
      <c r="FZ390" s="0"/>
      <c r="GA390" s="0"/>
      <c r="GB390" s="0"/>
      <c r="GC390" s="0"/>
      <c r="GD390" s="0"/>
      <c r="GE390" s="0"/>
      <c r="GF390" s="0"/>
      <c r="GG390" s="0"/>
      <c r="GH390" s="0"/>
      <c r="GI390" s="0"/>
      <c r="GJ390" s="0"/>
      <c r="GK390" s="0"/>
      <c r="GL390" s="0"/>
      <c r="GM390" s="0"/>
      <c r="GN390" s="0"/>
      <c r="GO390" s="0"/>
      <c r="GP390" s="0"/>
      <c r="GQ390" s="0"/>
      <c r="GR390" s="0"/>
      <c r="GS390" s="0"/>
      <c r="GT390" s="0"/>
      <c r="GU390" s="0"/>
      <c r="GV390" s="0"/>
      <c r="GW390" s="0"/>
      <c r="GX390" s="0"/>
      <c r="GY390" s="0"/>
      <c r="GZ390" s="0"/>
      <c r="HA390" s="0"/>
      <c r="HB390" s="0"/>
      <c r="HC390" s="0"/>
      <c r="HD390" s="0"/>
      <c r="HE390" s="0"/>
      <c r="HF390" s="0"/>
      <c r="HG390" s="0"/>
      <c r="HH390" s="0"/>
      <c r="HI390" s="0"/>
      <c r="HJ390" s="0"/>
      <c r="HK390" s="0"/>
      <c r="HL390" s="0"/>
      <c r="HM390" s="0"/>
      <c r="HN390" s="0"/>
      <c r="HO390" s="0"/>
      <c r="HP390" s="0"/>
      <c r="HQ390" s="0"/>
      <c r="HR390" s="0"/>
      <c r="HS390" s="0"/>
      <c r="HT390" s="0"/>
      <c r="HU390" s="0"/>
      <c r="HV390" s="0"/>
      <c r="HW390" s="0"/>
      <c r="HX390" s="0"/>
      <c r="HY390" s="0"/>
      <c r="HZ390" s="0"/>
      <c r="IA390" s="0"/>
      <c r="IB390" s="0"/>
      <c r="IC390" s="0"/>
      <c r="ID390" s="0"/>
      <c r="IE390" s="0"/>
      <c r="IF390" s="0"/>
      <c r="IG390" s="0"/>
      <c r="IH390" s="0"/>
      <c r="II390" s="0"/>
      <c r="IJ390" s="0"/>
      <c r="IK390" s="0"/>
      <c r="IL390" s="0"/>
      <c r="IM390" s="0"/>
      <c r="IN390" s="0"/>
      <c r="IO390" s="0"/>
      <c r="IP390" s="0"/>
      <c r="IQ390" s="0"/>
      <c r="IR390" s="0"/>
      <c r="IS390" s="0"/>
      <c r="IT390" s="0"/>
      <c r="IU390" s="0"/>
      <c r="IV390" s="0"/>
      <c r="IW390" s="0"/>
      <c r="IX390" s="0"/>
      <c r="IY390" s="0"/>
      <c r="IZ390" s="0"/>
      <c r="JA390" s="0"/>
      <c r="JB390" s="0"/>
      <c r="JC390" s="0"/>
      <c r="JD390" s="0"/>
      <c r="JE390" s="0"/>
      <c r="JF390" s="0"/>
      <c r="JG390" s="0"/>
      <c r="JH390" s="0"/>
      <c r="JI390" s="0"/>
      <c r="JJ390" s="0"/>
      <c r="JK390" s="0"/>
      <c r="JL390" s="0"/>
      <c r="JM390" s="0"/>
      <c r="JN390" s="0"/>
      <c r="JO390" s="0"/>
      <c r="JP390" s="0"/>
      <c r="JQ390" s="0"/>
      <c r="JR390" s="0"/>
      <c r="JS390" s="0"/>
      <c r="JT390" s="0"/>
      <c r="JU390" s="0"/>
      <c r="JV390" s="0"/>
      <c r="JW390" s="0"/>
      <c r="JX390" s="0"/>
      <c r="JY390" s="0"/>
      <c r="JZ390" s="0"/>
      <c r="KA390" s="0"/>
      <c r="KB390" s="0"/>
      <c r="KC390" s="0"/>
      <c r="KD390" s="0"/>
      <c r="KE390" s="0"/>
      <c r="KF390" s="0"/>
      <c r="KG390" s="0"/>
      <c r="KH390" s="0"/>
      <c r="KI390" s="0"/>
      <c r="KJ390" s="0"/>
      <c r="KK390" s="0"/>
      <c r="KL390" s="0"/>
      <c r="KM390" s="0"/>
      <c r="KN390" s="0"/>
      <c r="KO390" s="0"/>
      <c r="KP390" s="0"/>
      <c r="KQ390" s="0"/>
      <c r="KR390" s="0"/>
      <c r="KS390" s="0"/>
      <c r="KT390" s="0"/>
      <c r="KU390" s="0"/>
      <c r="KV390" s="0"/>
      <c r="KW390" s="0"/>
      <c r="KX390" s="0"/>
      <c r="KY390" s="0"/>
      <c r="KZ390" s="0"/>
      <c r="LA390" s="0"/>
      <c r="LB390" s="0"/>
      <c r="LC390" s="0"/>
      <c r="LD390" s="0"/>
      <c r="LE390" s="0"/>
      <c r="LF390" s="0"/>
      <c r="LG390" s="0"/>
      <c r="LH390" s="0"/>
      <c r="LI390" s="0"/>
      <c r="LJ390" s="0"/>
      <c r="LK390" s="0"/>
      <c r="LL390" s="0"/>
      <c r="LM390" s="0"/>
      <c r="LN390" s="0"/>
      <c r="LO390" s="0"/>
      <c r="LP390" s="0"/>
      <c r="LQ390" s="0"/>
      <c r="LR390" s="0"/>
      <c r="LS390" s="0"/>
      <c r="LT390" s="0"/>
      <c r="LU390" s="0"/>
      <c r="LV390" s="0"/>
      <c r="LW390" s="0"/>
      <c r="LX390" s="0"/>
      <c r="LY390" s="0"/>
      <c r="LZ390" s="0"/>
      <c r="MA390" s="0"/>
      <c r="MB390" s="0"/>
      <c r="MC390" s="0"/>
      <c r="MD390" s="0"/>
      <c r="ME390" s="0"/>
      <c r="MF390" s="0"/>
      <c r="MG390" s="0"/>
      <c r="MH390" s="0"/>
      <c r="MI390" s="0"/>
      <c r="MJ390" s="0"/>
      <c r="MK390" s="0"/>
      <c r="ML390" s="0"/>
      <c r="MM390" s="0"/>
      <c r="MN390" s="0"/>
      <c r="MO390" s="0"/>
      <c r="MP390" s="0"/>
      <c r="MQ390" s="0"/>
      <c r="MR390" s="0"/>
      <c r="MS390" s="0"/>
      <c r="MT390" s="0"/>
      <c r="MU390" s="0"/>
      <c r="MV390" s="0"/>
      <c r="MW390" s="0"/>
      <c r="MX390" s="0"/>
      <c r="MY390" s="0"/>
      <c r="MZ390" s="0"/>
      <c r="NA390" s="0"/>
      <c r="NB390" s="0"/>
      <c r="NC390" s="0"/>
      <c r="ND390" s="0"/>
      <c r="NE390" s="0"/>
      <c r="NF390" s="0"/>
      <c r="NG390" s="0"/>
      <c r="NH390" s="0"/>
      <c r="NI390" s="0"/>
      <c r="NJ390" s="0"/>
      <c r="NK390" s="0"/>
      <c r="NL390" s="0"/>
      <c r="NM390" s="0"/>
      <c r="NN390" s="0"/>
      <c r="NO390" s="0"/>
      <c r="NP390" s="0"/>
      <c r="NQ390" s="0"/>
      <c r="NR390" s="0"/>
      <c r="NS390" s="0"/>
      <c r="NT390" s="0"/>
      <c r="NU390" s="0"/>
      <c r="NV390" s="0"/>
      <c r="NW390" s="0"/>
      <c r="NX390" s="0"/>
      <c r="NY390" s="0"/>
      <c r="NZ390" s="0"/>
      <c r="OA390" s="0"/>
      <c r="OB390" s="0"/>
      <c r="OC390" s="0"/>
      <c r="OD390" s="0"/>
      <c r="OE390" s="0"/>
      <c r="OF390" s="0"/>
      <c r="OG390" s="0"/>
      <c r="OH390" s="0"/>
      <c r="OI390" s="0"/>
      <c r="OJ390" s="0"/>
      <c r="OK390" s="0"/>
      <c r="OL390" s="0"/>
      <c r="OM390" s="0"/>
      <c r="ON390" s="0"/>
      <c r="OO390" s="0"/>
      <c r="OP390" s="0"/>
      <c r="OQ390" s="0"/>
      <c r="OR390" s="0"/>
      <c r="OS390" s="0"/>
      <c r="OT390" s="0"/>
      <c r="OU390" s="0"/>
      <c r="OV390" s="0"/>
      <c r="OW390" s="0"/>
      <c r="OX390" s="0"/>
      <c r="OY390" s="0"/>
      <c r="OZ390" s="0"/>
      <c r="PA390" s="0"/>
      <c r="PB390" s="0"/>
      <c r="PC390" s="0"/>
      <c r="PD390" s="0"/>
      <c r="PE390" s="0"/>
      <c r="PF390" s="0"/>
      <c r="PG390" s="0"/>
      <c r="PH390" s="0"/>
      <c r="PI390" s="0"/>
      <c r="PJ390" s="0"/>
      <c r="PK390" s="0"/>
      <c r="PL390" s="0"/>
      <c r="PM390" s="0"/>
      <c r="PN390" s="0"/>
      <c r="PO390" s="0"/>
      <c r="PP390" s="0"/>
      <c r="PQ390" s="0"/>
      <c r="PR390" s="0"/>
      <c r="PS390" s="0"/>
      <c r="PT390" s="0"/>
      <c r="PU390" s="0"/>
      <c r="PV390" s="0"/>
      <c r="PW390" s="0"/>
      <c r="PX390" s="0"/>
      <c r="PY390" s="0"/>
      <c r="PZ390" s="0"/>
      <c r="QA390" s="0"/>
      <c r="QB390" s="0"/>
      <c r="QC390" s="0"/>
      <c r="QD390" s="0"/>
      <c r="QE390" s="0"/>
      <c r="QF390" s="0"/>
      <c r="QG390" s="0"/>
      <c r="QH390" s="0"/>
      <c r="QI390" s="0"/>
      <c r="QJ390" s="0"/>
      <c r="QK390" s="0"/>
      <c r="QL390" s="0"/>
      <c r="QM390" s="0"/>
      <c r="QN390" s="0"/>
      <c r="QO390" s="0"/>
      <c r="QP390" s="0"/>
      <c r="QQ390" s="0"/>
      <c r="QR390" s="0"/>
      <c r="QS390" s="0"/>
      <c r="QT390" s="0"/>
      <c r="QU390" s="0"/>
      <c r="QV390" s="0"/>
      <c r="QW390" s="0"/>
      <c r="QX390" s="0"/>
      <c r="QY390" s="0"/>
      <c r="QZ390" s="0"/>
      <c r="RA390" s="0"/>
      <c r="RB390" s="0"/>
      <c r="RC390" s="0"/>
      <c r="RD390" s="0"/>
      <c r="RE390" s="0"/>
      <c r="RF390" s="0"/>
      <c r="RG390" s="0"/>
      <c r="RH390" s="0"/>
      <c r="RI390" s="0"/>
      <c r="RJ390" s="0"/>
      <c r="RK390" s="0"/>
      <c r="RL390" s="0"/>
      <c r="RM390" s="0"/>
      <c r="RN390" s="0"/>
      <c r="RO390" s="0"/>
      <c r="RP390" s="0"/>
      <c r="RQ390" s="0"/>
      <c r="RR390" s="0"/>
      <c r="RS390" s="0"/>
      <c r="RT390" s="0"/>
      <c r="RU390" s="0"/>
      <c r="RV390" s="0"/>
      <c r="RW390" s="0"/>
      <c r="RX390" s="0"/>
      <c r="RY390" s="0"/>
      <c r="RZ390" s="0"/>
      <c r="SA390" s="0"/>
      <c r="SB390" s="0"/>
      <c r="SC390" s="0"/>
      <c r="SD390" s="0"/>
      <c r="SE390" s="0"/>
      <c r="SF390" s="0"/>
      <c r="SG390" s="0"/>
      <c r="SH390" s="0"/>
      <c r="SI390" s="0"/>
      <c r="SJ390" s="0"/>
      <c r="SK390" s="0"/>
      <c r="SL390" s="0"/>
      <c r="SM390" s="0"/>
      <c r="SN390" s="0"/>
      <c r="SO390" s="0"/>
      <c r="SP390" s="0"/>
      <c r="SQ390" s="0"/>
      <c r="SR390" s="0"/>
      <c r="SS390" s="0"/>
      <c r="ST390" s="0"/>
      <c r="SU390" s="0"/>
      <c r="SV390" s="0"/>
      <c r="SW390" s="0"/>
      <c r="SX390" s="0"/>
      <c r="SY390" s="0"/>
      <c r="SZ390" s="0"/>
      <c r="TA390" s="0"/>
      <c r="TB390" s="0"/>
      <c r="TC390" s="0"/>
      <c r="TD390" s="0"/>
      <c r="TE390" s="0"/>
      <c r="TF390" s="0"/>
      <c r="TG390" s="0"/>
      <c r="TH390" s="0"/>
      <c r="TI390" s="0"/>
      <c r="TJ390" s="0"/>
      <c r="TK390" s="0"/>
      <c r="TL390" s="0"/>
      <c r="TM390" s="0"/>
      <c r="TN390" s="0"/>
      <c r="TO390" s="0"/>
      <c r="TP390" s="0"/>
      <c r="TQ390" s="0"/>
      <c r="TR390" s="0"/>
      <c r="TS390" s="0"/>
      <c r="TT390" s="0"/>
      <c r="TU390" s="0"/>
      <c r="TV390" s="0"/>
      <c r="TW390" s="0"/>
      <c r="TX390" s="0"/>
      <c r="TY390" s="0"/>
      <c r="TZ390" s="0"/>
      <c r="UA390" s="0"/>
      <c r="UB390" s="0"/>
      <c r="UC390" s="0"/>
      <c r="UD390" s="0"/>
      <c r="UE390" s="0"/>
      <c r="UF390" s="0"/>
      <c r="UG390" s="0"/>
      <c r="UH390" s="0"/>
      <c r="UI390" s="0"/>
      <c r="UJ390" s="0"/>
      <c r="UK390" s="0"/>
      <c r="UL390" s="0"/>
      <c r="UM390" s="0"/>
      <c r="UN390" s="0"/>
      <c r="UO390" s="0"/>
      <c r="UP390" s="0"/>
      <c r="UQ390" s="0"/>
      <c r="UR390" s="0"/>
      <c r="US390" s="0"/>
      <c r="UT390" s="0"/>
      <c r="UU390" s="0"/>
      <c r="UV390" s="0"/>
      <c r="UW390" s="0"/>
      <c r="UX390" s="0"/>
      <c r="UY390" s="0"/>
      <c r="UZ390" s="0"/>
      <c r="VA390" s="0"/>
      <c r="VB390" s="0"/>
      <c r="VC390" s="0"/>
      <c r="VD390" s="0"/>
      <c r="VE390" s="0"/>
      <c r="VF390" s="0"/>
      <c r="VG390" s="0"/>
      <c r="VH390" s="0"/>
      <c r="VI390" s="0"/>
      <c r="VJ390" s="0"/>
      <c r="VK390" s="0"/>
      <c r="VL390" s="0"/>
      <c r="VM390" s="0"/>
      <c r="VN390" s="0"/>
      <c r="VO390" s="0"/>
      <c r="VP390" s="0"/>
      <c r="VQ390" s="0"/>
      <c r="VR390" s="0"/>
      <c r="VS390" s="0"/>
      <c r="VT390" s="0"/>
      <c r="VU390" s="0"/>
      <c r="VV390" s="0"/>
      <c r="VW390" s="0"/>
      <c r="VX390" s="0"/>
      <c r="VY390" s="0"/>
      <c r="VZ390" s="0"/>
      <c r="WA390" s="0"/>
      <c r="WB390" s="0"/>
      <c r="WC390" s="0"/>
      <c r="WD390" s="0"/>
      <c r="WE390" s="0"/>
      <c r="WF390" s="0"/>
      <c r="WG390" s="0"/>
      <c r="WH390" s="0"/>
      <c r="WI390" s="0"/>
      <c r="WJ390" s="0"/>
      <c r="WK390" s="0"/>
      <c r="WL390" s="0"/>
      <c r="WM390" s="0"/>
      <c r="WN390" s="0"/>
      <c r="WO390" s="0"/>
      <c r="WP390" s="0"/>
      <c r="WQ390" s="0"/>
      <c r="WR390" s="0"/>
      <c r="WS390" s="0"/>
      <c r="WT390" s="0"/>
      <c r="WU390" s="0"/>
      <c r="WV390" s="0"/>
      <c r="WW390" s="0"/>
      <c r="WX390" s="0"/>
      <c r="WY390" s="0"/>
      <c r="WZ390" s="0"/>
      <c r="XA390" s="0"/>
      <c r="XB390" s="0"/>
      <c r="XC390" s="0"/>
      <c r="XD390" s="0"/>
      <c r="XE390" s="0"/>
      <c r="XF390" s="0"/>
      <c r="XG390" s="0"/>
      <c r="XH390" s="0"/>
      <c r="XI390" s="0"/>
      <c r="XJ390" s="0"/>
      <c r="XK390" s="0"/>
      <c r="XL390" s="0"/>
      <c r="XM390" s="0"/>
      <c r="XN390" s="0"/>
      <c r="XO390" s="0"/>
      <c r="XP390" s="0"/>
      <c r="XQ390" s="0"/>
      <c r="XR390" s="0"/>
      <c r="XS390" s="0"/>
      <c r="XT390" s="0"/>
      <c r="XU390" s="0"/>
      <c r="XV390" s="0"/>
      <c r="XW390" s="0"/>
      <c r="XX390" s="0"/>
      <c r="XY390" s="0"/>
      <c r="XZ390" s="0"/>
      <c r="YA390" s="0"/>
      <c r="YB390" s="0"/>
      <c r="YC390" s="0"/>
      <c r="YD390" s="0"/>
      <c r="YE390" s="0"/>
      <c r="YF390" s="0"/>
      <c r="YG390" s="0"/>
      <c r="YH390" s="0"/>
      <c r="YI390" s="0"/>
      <c r="YJ390" s="0"/>
      <c r="YK390" s="0"/>
      <c r="YL390" s="0"/>
      <c r="YM390" s="0"/>
      <c r="YN390" s="0"/>
      <c r="YO390" s="0"/>
      <c r="YP390" s="0"/>
      <c r="YQ390" s="0"/>
      <c r="YR390" s="0"/>
      <c r="YS390" s="0"/>
      <c r="YT390" s="0"/>
      <c r="YU390" s="0"/>
      <c r="YV390" s="0"/>
      <c r="YW390" s="0"/>
      <c r="YX390" s="0"/>
      <c r="YY390" s="0"/>
      <c r="YZ390" s="0"/>
      <c r="ZA390" s="0"/>
      <c r="ZB390" s="0"/>
      <c r="ZC390" s="0"/>
      <c r="ZD390" s="0"/>
      <c r="ZE390" s="0"/>
      <c r="ZF390" s="0"/>
      <c r="ZG390" s="0"/>
      <c r="ZH390" s="0"/>
      <c r="ZI390" s="0"/>
      <c r="ZJ390" s="0"/>
      <c r="ZK390" s="0"/>
      <c r="ZL390" s="0"/>
      <c r="ZM390" s="0"/>
      <c r="ZN390" s="0"/>
      <c r="ZO390" s="0"/>
      <c r="ZP390" s="0"/>
      <c r="ZQ390" s="0"/>
      <c r="ZR390" s="0"/>
      <c r="ZS390" s="0"/>
      <c r="ZT390" s="0"/>
      <c r="ZU390" s="0"/>
      <c r="ZV390" s="0"/>
      <c r="ZW390" s="0"/>
      <c r="ZX390" s="0"/>
      <c r="ZY390" s="0"/>
      <c r="ZZ390" s="0"/>
      <c r="AAA390" s="0"/>
      <c r="AAB390" s="0"/>
      <c r="AAC390" s="0"/>
      <c r="AAD390" s="0"/>
      <c r="AAE390" s="0"/>
      <c r="AAF390" s="0"/>
      <c r="AAG390" s="0"/>
      <c r="AAH390" s="0"/>
      <c r="AAI390" s="0"/>
      <c r="AAJ390" s="0"/>
      <c r="AAK390" s="0"/>
      <c r="AAL390" s="0"/>
      <c r="AAM390" s="0"/>
      <c r="AAN390" s="0"/>
      <c r="AAO390" s="0"/>
      <c r="AAP390" s="0"/>
      <c r="AAQ390" s="0"/>
      <c r="AAR390" s="0"/>
      <c r="AAS390" s="0"/>
      <c r="AAT390" s="0"/>
      <c r="AAU390" s="0"/>
      <c r="AAV390" s="0"/>
      <c r="AAW390" s="0"/>
      <c r="AAX390" s="0"/>
      <c r="AAY390" s="0"/>
      <c r="AAZ390" s="0"/>
      <c r="ABA390" s="0"/>
      <c r="ABB390" s="0"/>
      <c r="ABC390" s="0"/>
      <c r="ABD390" s="0"/>
      <c r="ABE390" s="0"/>
      <c r="ABF390" s="0"/>
      <c r="ABG390" s="0"/>
      <c r="ABH390" s="0"/>
      <c r="ABI390" s="0"/>
      <c r="ABJ390" s="0"/>
      <c r="ABK390" s="0"/>
      <c r="ABL390" s="0"/>
      <c r="ABM390" s="0"/>
      <c r="ABN390" s="0"/>
      <c r="ABO390" s="0"/>
      <c r="ABP390" s="0"/>
      <c r="ABQ390" s="0"/>
      <c r="ABR390" s="0"/>
      <c r="ABS390" s="0"/>
      <c r="ABT390" s="0"/>
      <c r="ABU390" s="0"/>
      <c r="ABV390" s="0"/>
      <c r="ABW390" s="0"/>
      <c r="ABX390" s="0"/>
      <c r="ABY390" s="0"/>
      <c r="ABZ390" s="0"/>
      <c r="ACA390" s="0"/>
      <c r="ACB390" s="0"/>
      <c r="ACC390" s="0"/>
      <c r="ACD390" s="0"/>
      <c r="ACE390" s="0"/>
      <c r="ACF390" s="0"/>
      <c r="ACG390" s="0"/>
      <c r="ACH390" s="0"/>
      <c r="ACI390" s="0"/>
      <c r="ACJ390" s="0"/>
      <c r="ACK390" s="0"/>
      <c r="ACL390" s="0"/>
      <c r="ACM390" s="0"/>
      <c r="ACN390" s="0"/>
      <c r="ACO390" s="0"/>
      <c r="ACP390" s="0"/>
      <c r="ACQ390" s="0"/>
      <c r="ACR390" s="0"/>
      <c r="ACS390" s="0"/>
      <c r="ACT390" s="0"/>
      <c r="ACU390" s="0"/>
      <c r="ACV390" s="0"/>
      <c r="ACW390" s="0"/>
      <c r="ACX390" s="0"/>
      <c r="ACY390" s="0"/>
      <c r="ACZ390" s="0"/>
      <c r="ADA390" s="0"/>
      <c r="ADB390" s="0"/>
      <c r="ADC390" s="0"/>
      <c r="ADD390" s="0"/>
      <c r="ADE390" s="0"/>
      <c r="ADF390" s="0"/>
      <c r="ADG390" s="0"/>
      <c r="ADH390" s="0"/>
      <c r="ADI390" s="0"/>
      <c r="ADJ390" s="0"/>
      <c r="ADK390" s="0"/>
      <c r="ADL390" s="0"/>
      <c r="ADM390" s="0"/>
      <c r="ADN390" s="0"/>
      <c r="ADO390" s="0"/>
      <c r="ADP390" s="0"/>
      <c r="ADQ390" s="0"/>
      <c r="ADR390" s="0"/>
      <c r="ADS390" s="0"/>
      <c r="ADT390" s="0"/>
      <c r="ADU390" s="0"/>
      <c r="ADV390" s="0"/>
      <c r="ADW390" s="0"/>
      <c r="ADX390" s="0"/>
      <c r="ADY390" s="0"/>
      <c r="ADZ390" s="0"/>
      <c r="AEA390" s="0"/>
      <c r="AEB390" s="0"/>
      <c r="AEC390" s="0"/>
      <c r="AED390" s="0"/>
      <c r="AEE390" s="0"/>
      <c r="AEF390" s="0"/>
      <c r="AEG390" s="0"/>
      <c r="AEH390" s="0"/>
      <c r="AEI390" s="0"/>
      <c r="AEJ390" s="0"/>
      <c r="AEK390" s="0"/>
      <c r="AEL390" s="0"/>
      <c r="AEM390" s="0"/>
      <c r="AEN390" s="0"/>
      <c r="AEO390" s="0"/>
      <c r="AEP390" s="0"/>
      <c r="AEQ390" s="0"/>
      <c r="AER390" s="0"/>
      <c r="AES390" s="0"/>
      <c r="AET390" s="0"/>
      <c r="AEU390" s="0"/>
      <c r="AEV390" s="0"/>
      <c r="AEW390" s="0"/>
      <c r="AEX390" s="0"/>
      <c r="AEY390" s="0"/>
      <c r="AEZ390" s="0"/>
      <c r="AFA390" s="0"/>
      <c r="AFB390" s="0"/>
      <c r="AFC390" s="0"/>
      <c r="AFD390" s="0"/>
      <c r="AFE390" s="0"/>
      <c r="AFF390" s="0"/>
      <c r="AFG390" s="0"/>
      <c r="AFH390" s="0"/>
      <c r="AFI390" s="0"/>
      <c r="AFJ390" s="0"/>
      <c r="AFK390" s="0"/>
      <c r="AFL390" s="0"/>
      <c r="AFM390" s="0"/>
      <c r="AFN390" s="0"/>
      <c r="AFO390" s="0"/>
      <c r="AFP390" s="0"/>
      <c r="AFQ390" s="0"/>
      <c r="AFR390" s="0"/>
      <c r="AFS390" s="0"/>
      <c r="AFT390" s="0"/>
      <c r="AFU390" s="0"/>
      <c r="AFV390" s="0"/>
      <c r="AFW390" s="0"/>
      <c r="AFX390" s="0"/>
      <c r="AFY390" s="0"/>
      <c r="AFZ390" s="0"/>
      <c r="AGA390" s="0"/>
      <c r="AGB390" s="0"/>
      <c r="AGC390" s="0"/>
      <c r="AGD390" s="0"/>
      <c r="AGE390" s="0"/>
      <c r="AGF390" s="0"/>
      <c r="AGG390" s="0"/>
      <c r="AGH390" s="0"/>
      <c r="AGI390" s="0"/>
      <c r="AGJ390" s="0"/>
      <c r="AGK390" s="0"/>
      <c r="AGL390" s="0"/>
      <c r="AGM390" s="0"/>
      <c r="AGN390" s="0"/>
      <c r="AGO390" s="0"/>
      <c r="AGP390" s="0"/>
      <c r="AGQ390" s="0"/>
      <c r="AGR390" s="0"/>
      <c r="AGS390" s="0"/>
      <c r="AGT390" s="0"/>
      <c r="AGU390" s="0"/>
      <c r="AGV390" s="0"/>
      <c r="AGW390" s="0"/>
      <c r="AGX390" s="0"/>
      <c r="AGY390" s="0"/>
      <c r="AGZ390" s="0"/>
      <c r="AHA390" s="0"/>
      <c r="AHB390" s="0"/>
      <c r="AHC390" s="0"/>
      <c r="AHD390" s="0"/>
      <c r="AHE390" s="0"/>
      <c r="AHF390" s="0"/>
      <c r="AHG390" s="0"/>
      <c r="AHH390" s="0"/>
      <c r="AHI390" s="0"/>
      <c r="AHJ390" s="0"/>
      <c r="AHK390" s="0"/>
      <c r="AHL390" s="0"/>
      <c r="AHM390" s="0"/>
      <c r="AHN390" s="0"/>
      <c r="AHO390" s="0"/>
      <c r="AHP390" s="0"/>
      <c r="AHQ390" s="0"/>
      <c r="AHR390" s="0"/>
      <c r="AHS390" s="0"/>
      <c r="AHT390" s="0"/>
      <c r="AHU390" s="0"/>
      <c r="AHV390" s="0"/>
      <c r="AHW390" s="0"/>
      <c r="AHX390" s="0"/>
      <c r="AHY390" s="0"/>
      <c r="AHZ390" s="0"/>
      <c r="AIA390" s="0"/>
      <c r="AIB390" s="0"/>
      <c r="AIC390" s="0"/>
      <c r="AID390" s="0"/>
      <c r="AIE390" s="0"/>
      <c r="AIF390" s="0"/>
      <c r="AIG390" s="0"/>
      <c r="AIH390" s="0"/>
      <c r="AII390" s="0"/>
      <c r="AIJ390" s="0"/>
      <c r="AIK390" s="0"/>
      <c r="AIL390" s="0"/>
      <c r="AIM390" s="0"/>
      <c r="AIN390" s="0"/>
      <c r="AIO390" s="0"/>
      <c r="AIP390" s="0"/>
      <c r="AIQ390" s="0"/>
      <c r="AIR390" s="0"/>
      <c r="AIS390" s="0"/>
      <c r="AIT390" s="0"/>
      <c r="AIU390" s="0"/>
      <c r="AIV390" s="0"/>
      <c r="AIW390" s="0"/>
      <c r="AIX390" s="0"/>
      <c r="AIY390" s="0"/>
      <c r="AIZ390" s="0"/>
      <c r="AJA390" s="0"/>
      <c r="AJB390" s="0"/>
      <c r="AJC390" s="0"/>
      <c r="AJD390" s="0"/>
      <c r="AJE390" s="0"/>
      <c r="AJF390" s="0"/>
      <c r="AJG390" s="0"/>
      <c r="AJH390" s="0"/>
      <c r="AJI390" s="0"/>
      <c r="AJJ390" s="0"/>
      <c r="AJK390" s="0"/>
      <c r="AJL390" s="0"/>
      <c r="AJM390" s="0"/>
      <c r="AJN390" s="0"/>
      <c r="AJO390" s="0"/>
      <c r="AJP390" s="0"/>
      <c r="AJQ390" s="0"/>
      <c r="AJR390" s="0"/>
      <c r="AJS390" s="0"/>
      <c r="AJT390" s="0"/>
      <c r="AJU390" s="0"/>
      <c r="AJV390" s="0"/>
      <c r="AJW390" s="0"/>
      <c r="AJX390" s="0"/>
      <c r="AJY390" s="0"/>
      <c r="AJZ390" s="0"/>
      <c r="AKA390" s="0"/>
      <c r="AKB390" s="0"/>
      <c r="AKC390" s="0"/>
      <c r="AKD390" s="0"/>
      <c r="AKE390" s="0"/>
      <c r="AKF390" s="0"/>
      <c r="AKG390" s="0"/>
      <c r="AKH390" s="0"/>
      <c r="AKI390" s="0"/>
      <c r="AKJ390" s="0"/>
      <c r="AKK390" s="0"/>
      <c r="AKL390" s="0"/>
      <c r="AKM390" s="0"/>
      <c r="AKN390" s="0"/>
      <c r="AKO390" s="0"/>
      <c r="AKP390" s="0"/>
      <c r="AKQ390" s="0"/>
      <c r="AKR390" s="0"/>
      <c r="AKS390" s="0"/>
      <c r="AKT390" s="0"/>
      <c r="AKU390" s="0"/>
      <c r="AKV390" s="0"/>
      <c r="AKW390" s="0"/>
      <c r="AKX390" s="0"/>
      <c r="AKY390" s="0"/>
      <c r="AKZ390" s="0"/>
      <c r="ALA390" s="0"/>
      <c r="ALB390" s="0"/>
      <c r="ALC390" s="0"/>
      <c r="ALD390" s="0"/>
      <c r="ALE390" s="0"/>
      <c r="ALF390" s="0"/>
      <c r="ALG390" s="0"/>
      <c r="ALH390" s="0"/>
      <c r="ALI390" s="0"/>
      <c r="ALJ390" s="0"/>
      <c r="ALK390" s="0"/>
      <c r="ALL390" s="0"/>
      <c r="ALM390" s="0"/>
      <c r="ALN390" s="0"/>
      <c r="ALO390" s="0"/>
      <c r="ALP390" s="0"/>
      <c r="ALQ390" s="0"/>
      <c r="ALR390" s="0"/>
      <c r="ALS390" s="0"/>
      <c r="ALT390" s="0"/>
      <c r="ALU390" s="0"/>
      <c r="ALV390" s="0"/>
      <c r="ALW390" s="0"/>
      <c r="ALX390" s="0"/>
      <c r="ALY390" s="0"/>
      <c r="ALZ390" s="0"/>
      <c r="AMA390" s="0"/>
      <c r="AMB390" s="0"/>
      <c r="AMC390" s="0"/>
      <c r="AMD390" s="0"/>
      <c r="AME390" s="0"/>
      <c r="AMF390" s="0"/>
      <c r="AMG390" s="0"/>
      <c r="AMH390" s="0"/>
      <c r="AMI390" s="0"/>
      <c r="AMJ390" s="0"/>
    </row>
    <row r="391" customFormat="false" ht="25.5" hidden="false" customHeight="false" outlineLevel="0" collapsed="false">
      <c r="A391" s="151" t="s">
        <v>1469</v>
      </c>
      <c r="B391" s="110" t="n">
        <v>1</v>
      </c>
      <c r="C391" s="0"/>
      <c r="D391" s="110" t="n">
        <v>0.933</v>
      </c>
      <c r="E391" s="0"/>
      <c r="F391" s="110" t="n">
        <v>0.837</v>
      </c>
      <c r="G391" s="110" t="n">
        <v>0.709</v>
      </c>
      <c r="H391" s="0"/>
      <c r="I391" s="0"/>
      <c r="J391" s="110" t="n">
        <v>1</v>
      </c>
      <c r="K391" s="110" t="n">
        <v>0.803</v>
      </c>
      <c r="L391" s="110" t="n">
        <v>1</v>
      </c>
      <c r="M391" s="110" t="n">
        <v>0.603</v>
      </c>
      <c r="N391" s="110" t="n">
        <v>1</v>
      </c>
      <c r="O391" s="110" t="n">
        <v>0.927</v>
      </c>
      <c r="P391" s="111" t="n">
        <v>0.881</v>
      </c>
      <c r="Q391" s="0"/>
      <c r="R391" s="0"/>
      <c r="S391" s="0"/>
      <c r="T391" s="0"/>
      <c r="U391" s="0"/>
      <c r="V391" s="0"/>
      <c r="W391" s="0"/>
      <c r="X391" s="0"/>
      <c r="Y391" s="0"/>
      <c r="Z391" s="0"/>
      <c r="AA391" s="0"/>
      <c r="AB391" s="0"/>
      <c r="AC391" s="0"/>
      <c r="AD391" s="0"/>
      <c r="AE391" s="0"/>
      <c r="AF391" s="0"/>
      <c r="AG391" s="0"/>
      <c r="AH391" s="0"/>
      <c r="AI391" s="0"/>
      <c r="AJ391" s="0"/>
      <c r="AK391" s="0"/>
      <c r="AL391" s="0"/>
      <c r="AM391" s="0"/>
      <c r="AN391" s="0"/>
      <c r="AO391" s="0"/>
      <c r="AP391" s="0"/>
      <c r="AQ391" s="0"/>
      <c r="AR391" s="0"/>
      <c r="AS391" s="0"/>
      <c r="AT391" s="0"/>
      <c r="AU391" s="0"/>
      <c r="AV391" s="0"/>
      <c r="AW391" s="0"/>
      <c r="AX391" s="0"/>
      <c r="AY391" s="0"/>
      <c r="AZ391" s="0"/>
      <c r="BA391" s="0"/>
      <c r="BB391" s="0"/>
      <c r="BC391" s="0"/>
      <c r="BD391" s="0"/>
      <c r="BE391" s="0"/>
      <c r="BF391" s="0"/>
      <c r="BG391" s="0"/>
      <c r="BH391" s="0"/>
      <c r="BI391" s="0"/>
      <c r="BJ391" s="0"/>
      <c r="BK391" s="0"/>
      <c r="BL391" s="0"/>
      <c r="BM391" s="0"/>
      <c r="BN391" s="0"/>
      <c r="BO391" s="0"/>
      <c r="BP391" s="0"/>
      <c r="BQ391" s="0"/>
      <c r="BR391" s="0"/>
      <c r="BS391" s="0"/>
      <c r="BT391" s="0"/>
      <c r="BU391" s="0"/>
      <c r="BV391" s="0"/>
      <c r="BW391" s="0"/>
      <c r="BX391" s="0"/>
      <c r="BY391" s="0"/>
      <c r="BZ391" s="0"/>
      <c r="CA391" s="0"/>
      <c r="CB391" s="0"/>
      <c r="CC391" s="0"/>
      <c r="CD391" s="0"/>
      <c r="CE391" s="0"/>
      <c r="CF391" s="0"/>
      <c r="CG391" s="0"/>
      <c r="CH391" s="0"/>
      <c r="CI391" s="0"/>
      <c r="CJ391" s="0"/>
      <c r="CK391" s="0"/>
      <c r="CL391" s="0"/>
      <c r="CM391" s="0"/>
      <c r="CN391" s="0"/>
      <c r="CO391" s="0"/>
      <c r="CP391" s="0"/>
      <c r="CQ391" s="0"/>
      <c r="CR391" s="0"/>
      <c r="CS391" s="0"/>
      <c r="CT391" s="0"/>
      <c r="CU391" s="0"/>
      <c r="CV391" s="0"/>
      <c r="CW391" s="0"/>
      <c r="CX391" s="0"/>
      <c r="CY391" s="0"/>
      <c r="CZ391" s="0"/>
      <c r="DA391" s="0"/>
      <c r="DB391" s="0"/>
      <c r="DC391" s="0"/>
      <c r="DD391" s="0"/>
      <c r="DE391" s="0"/>
      <c r="DF391" s="0"/>
      <c r="DG391" s="0"/>
      <c r="DH391" s="0"/>
      <c r="DI391" s="0"/>
      <c r="DJ391" s="0"/>
      <c r="DK391" s="0"/>
      <c r="DL391" s="0"/>
      <c r="DM391" s="0"/>
      <c r="DN391" s="0"/>
      <c r="DO391" s="0"/>
      <c r="DP391" s="0"/>
      <c r="DQ391" s="0"/>
      <c r="DR391" s="0"/>
      <c r="DS391" s="0"/>
      <c r="DT391" s="0"/>
      <c r="DU391" s="0"/>
      <c r="DV391" s="0"/>
      <c r="DW391" s="0"/>
      <c r="DX391" s="0"/>
      <c r="DY391" s="0"/>
      <c r="DZ391" s="0"/>
      <c r="EA391" s="0"/>
      <c r="EB391" s="0"/>
      <c r="EC391" s="0"/>
      <c r="ED391" s="0"/>
      <c r="EE391" s="0"/>
      <c r="EF391" s="0"/>
      <c r="EG391" s="0"/>
      <c r="EH391" s="0"/>
      <c r="EI391" s="0"/>
      <c r="EJ391" s="0"/>
      <c r="EK391" s="0"/>
      <c r="EL391" s="0"/>
      <c r="EM391" s="0"/>
      <c r="EN391" s="0"/>
      <c r="EO391" s="0"/>
      <c r="EP391" s="0"/>
      <c r="EQ391" s="0"/>
      <c r="ER391" s="0"/>
      <c r="ES391" s="0"/>
      <c r="ET391" s="0"/>
      <c r="EU391" s="0"/>
      <c r="EV391" s="0"/>
      <c r="EW391" s="0"/>
      <c r="EX391" s="0"/>
      <c r="EY391" s="0"/>
      <c r="EZ391" s="0"/>
      <c r="FA391" s="0"/>
      <c r="FB391" s="0"/>
      <c r="FC391" s="0"/>
      <c r="FD391" s="0"/>
      <c r="FE391" s="0"/>
      <c r="FF391" s="0"/>
      <c r="FG391" s="0"/>
      <c r="FH391" s="0"/>
      <c r="FI391" s="0"/>
      <c r="FJ391" s="0"/>
      <c r="FK391" s="0"/>
      <c r="FL391" s="0"/>
      <c r="FM391" s="0"/>
      <c r="FN391" s="0"/>
      <c r="FO391" s="0"/>
      <c r="FP391" s="0"/>
      <c r="FQ391" s="0"/>
      <c r="FR391" s="0"/>
      <c r="FS391" s="0"/>
      <c r="FT391" s="0"/>
      <c r="FU391" s="0"/>
      <c r="FV391" s="0"/>
      <c r="FW391" s="0"/>
      <c r="FX391" s="0"/>
      <c r="FY391" s="0"/>
      <c r="FZ391" s="0"/>
      <c r="GA391" s="0"/>
      <c r="GB391" s="0"/>
      <c r="GC391" s="0"/>
      <c r="GD391" s="0"/>
      <c r="GE391" s="0"/>
      <c r="GF391" s="0"/>
      <c r="GG391" s="0"/>
      <c r="GH391" s="0"/>
      <c r="GI391" s="0"/>
      <c r="GJ391" s="0"/>
      <c r="GK391" s="0"/>
      <c r="GL391" s="0"/>
      <c r="GM391" s="0"/>
      <c r="GN391" s="0"/>
      <c r="GO391" s="0"/>
      <c r="GP391" s="0"/>
      <c r="GQ391" s="0"/>
      <c r="GR391" s="0"/>
      <c r="GS391" s="0"/>
      <c r="GT391" s="0"/>
      <c r="GU391" s="0"/>
      <c r="GV391" s="0"/>
      <c r="GW391" s="0"/>
      <c r="GX391" s="0"/>
      <c r="GY391" s="0"/>
      <c r="GZ391" s="0"/>
      <c r="HA391" s="0"/>
      <c r="HB391" s="0"/>
      <c r="HC391" s="0"/>
      <c r="HD391" s="0"/>
      <c r="HE391" s="0"/>
      <c r="HF391" s="0"/>
      <c r="HG391" s="0"/>
      <c r="HH391" s="0"/>
      <c r="HI391" s="0"/>
      <c r="HJ391" s="0"/>
      <c r="HK391" s="0"/>
      <c r="HL391" s="0"/>
      <c r="HM391" s="0"/>
      <c r="HN391" s="0"/>
      <c r="HO391" s="0"/>
      <c r="HP391" s="0"/>
      <c r="HQ391" s="0"/>
      <c r="HR391" s="0"/>
      <c r="HS391" s="0"/>
      <c r="HT391" s="0"/>
      <c r="HU391" s="0"/>
      <c r="HV391" s="0"/>
      <c r="HW391" s="0"/>
      <c r="HX391" s="0"/>
      <c r="HY391" s="0"/>
      <c r="HZ391" s="0"/>
      <c r="IA391" s="0"/>
      <c r="IB391" s="0"/>
      <c r="IC391" s="0"/>
      <c r="ID391" s="0"/>
      <c r="IE391" s="0"/>
      <c r="IF391" s="0"/>
      <c r="IG391" s="0"/>
      <c r="IH391" s="0"/>
      <c r="II391" s="0"/>
      <c r="IJ391" s="0"/>
      <c r="IK391" s="0"/>
      <c r="IL391" s="0"/>
      <c r="IM391" s="0"/>
      <c r="IN391" s="0"/>
      <c r="IO391" s="0"/>
      <c r="IP391" s="0"/>
      <c r="IQ391" s="0"/>
      <c r="IR391" s="0"/>
      <c r="IS391" s="0"/>
      <c r="IT391" s="0"/>
      <c r="IU391" s="0"/>
      <c r="IV391" s="0"/>
      <c r="IW391" s="0"/>
      <c r="IX391" s="0"/>
      <c r="IY391" s="0"/>
      <c r="IZ391" s="0"/>
      <c r="JA391" s="0"/>
      <c r="JB391" s="0"/>
      <c r="JC391" s="0"/>
      <c r="JD391" s="0"/>
      <c r="JE391" s="0"/>
      <c r="JF391" s="0"/>
      <c r="JG391" s="0"/>
      <c r="JH391" s="0"/>
      <c r="JI391" s="0"/>
      <c r="JJ391" s="0"/>
      <c r="JK391" s="0"/>
      <c r="JL391" s="0"/>
      <c r="JM391" s="0"/>
      <c r="JN391" s="0"/>
      <c r="JO391" s="0"/>
      <c r="JP391" s="0"/>
      <c r="JQ391" s="0"/>
      <c r="JR391" s="0"/>
      <c r="JS391" s="0"/>
      <c r="JT391" s="0"/>
      <c r="JU391" s="0"/>
      <c r="JV391" s="0"/>
      <c r="JW391" s="0"/>
      <c r="JX391" s="0"/>
      <c r="JY391" s="0"/>
      <c r="JZ391" s="0"/>
      <c r="KA391" s="0"/>
      <c r="KB391" s="0"/>
      <c r="KC391" s="0"/>
      <c r="KD391" s="0"/>
      <c r="KE391" s="0"/>
      <c r="KF391" s="0"/>
      <c r="KG391" s="0"/>
      <c r="KH391" s="0"/>
      <c r="KI391" s="0"/>
      <c r="KJ391" s="0"/>
      <c r="KK391" s="0"/>
      <c r="KL391" s="0"/>
      <c r="KM391" s="0"/>
      <c r="KN391" s="0"/>
      <c r="KO391" s="0"/>
      <c r="KP391" s="0"/>
      <c r="KQ391" s="0"/>
      <c r="KR391" s="0"/>
      <c r="KS391" s="0"/>
      <c r="KT391" s="0"/>
      <c r="KU391" s="0"/>
      <c r="KV391" s="0"/>
      <c r="KW391" s="0"/>
      <c r="KX391" s="0"/>
      <c r="KY391" s="0"/>
      <c r="KZ391" s="0"/>
      <c r="LA391" s="0"/>
      <c r="LB391" s="0"/>
      <c r="LC391" s="0"/>
      <c r="LD391" s="0"/>
      <c r="LE391" s="0"/>
      <c r="LF391" s="0"/>
      <c r="LG391" s="0"/>
      <c r="LH391" s="0"/>
      <c r="LI391" s="0"/>
      <c r="LJ391" s="0"/>
      <c r="LK391" s="0"/>
      <c r="LL391" s="0"/>
      <c r="LM391" s="0"/>
      <c r="LN391" s="0"/>
      <c r="LO391" s="0"/>
      <c r="LP391" s="0"/>
      <c r="LQ391" s="0"/>
      <c r="LR391" s="0"/>
      <c r="LS391" s="0"/>
      <c r="LT391" s="0"/>
      <c r="LU391" s="0"/>
      <c r="LV391" s="0"/>
      <c r="LW391" s="0"/>
      <c r="LX391" s="0"/>
      <c r="LY391" s="0"/>
      <c r="LZ391" s="0"/>
      <c r="MA391" s="0"/>
      <c r="MB391" s="0"/>
      <c r="MC391" s="0"/>
      <c r="MD391" s="0"/>
      <c r="ME391" s="0"/>
      <c r="MF391" s="0"/>
      <c r="MG391" s="0"/>
      <c r="MH391" s="0"/>
      <c r="MI391" s="0"/>
      <c r="MJ391" s="0"/>
      <c r="MK391" s="0"/>
      <c r="ML391" s="0"/>
      <c r="MM391" s="0"/>
      <c r="MN391" s="0"/>
      <c r="MO391" s="0"/>
      <c r="MP391" s="0"/>
      <c r="MQ391" s="0"/>
      <c r="MR391" s="0"/>
      <c r="MS391" s="0"/>
      <c r="MT391" s="0"/>
      <c r="MU391" s="0"/>
      <c r="MV391" s="0"/>
      <c r="MW391" s="0"/>
      <c r="MX391" s="0"/>
      <c r="MY391" s="0"/>
      <c r="MZ391" s="0"/>
      <c r="NA391" s="0"/>
      <c r="NB391" s="0"/>
      <c r="NC391" s="0"/>
      <c r="ND391" s="0"/>
      <c r="NE391" s="0"/>
      <c r="NF391" s="0"/>
      <c r="NG391" s="0"/>
      <c r="NH391" s="0"/>
      <c r="NI391" s="0"/>
      <c r="NJ391" s="0"/>
      <c r="NK391" s="0"/>
      <c r="NL391" s="0"/>
      <c r="NM391" s="0"/>
      <c r="NN391" s="0"/>
      <c r="NO391" s="0"/>
      <c r="NP391" s="0"/>
      <c r="NQ391" s="0"/>
      <c r="NR391" s="0"/>
      <c r="NS391" s="0"/>
      <c r="NT391" s="0"/>
      <c r="NU391" s="0"/>
      <c r="NV391" s="0"/>
      <c r="NW391" s="0"/>
      <c r="NX391" s="0"/>
      <c r="NY391" s="0"/>
      <c r="NZ391" s="0"/>
      <c r="OA391" s="0"/>
      <c r="OB391" s="0"/>
      <c r="OC391" s="0"/>
      <c r="OD391" s="0"/>
      <c r="OE391" s="0"/>
      <c r="OF391" s="0"/>
      <c r="OG391" s="0"/>
      <c r="OH391" s="0"/>
      <c r="OI391" s="0"/>
      <c r="OJ391" s="0"/>
      <c r="OK391" s="0"/>
      <c r="OL391" s="0"/>
      <c r="OM391" s="0"/>
      <c r="ON391" s="0"/>
      <c r="OO391" s="0"/>
      <c r="OP391" s="0"/>
      <c r="OQ391" s="0"/>
      <c r="OR391" s="0"/>
      <c r="OS391" s="0"/>
      <c r="OT391" s="0"/>
      <c r="OU391" s="0"/>
      <c r="OV391" s="0"/>
      <c r="OW391" s="0"/>
      <c r="OX391" s="0"/>
      <c r="OY391" s="0"/>
      <c r="OZ391" s="0"/>
      <c r="PA391" s="0"/>
      <c r="PB391" s="0"/>
      <c r="PC391" s="0"/>
      <c r="PD391" s="0"/>
      <c r="PE391" s="0"/>
      <c r="PF391" s="0"/>
      <c r="PG391" s="0"/>
      <c r="PH391" s="0"/>
      <c r="PI391" s="0"/>
      <c r="PJ391" s="0"/>
      <c r="PK391" s="0"/>
      <c r="PL391" s="0"/>
      <c r="PM391" s="0"/>
      <c r="PN391" s="0"/>
      <c r="PO391" s="0"/>
      <c r="PP391" s="0"/>
      <c r="PQ391" s="0"/>
      <c r="PR391" s="0"/>
      <c r="PS391" s="0"/>
      <c r="PT391" s="0"/>
      <c r="PU391" s="0"/>
      <c r="PV391" s="0"/>
      <c r="PW391" s="0"/>
      <c r="PX391" s="0"/>
      <c r="PY391" s="0"/>
      <c r="PZ391" s="0"/>
      <c r="QA391" s="0"/>
      <c r="QB391" s="0"/>
      <c r="QC391" s="0"/>
      <c r="QD391" s="0"/>
      <c r="QE391" s="0"/>
      <c r="QF391" s="0"/>
      <c r="QG391" s="0"/>
      <c r="QH391" s="0"/>
      <c r="QI391" s="0"/>
      <c r="QJ391" s="0"/>
      <c r="QK391" s="0"/>
      <c r="QL391" s="0"/>
      <c r="QM391" s="0"/>
      <c r="QN391" s="0"/>
      <c r="QO391" s="0"/>
      <c r="QP391" s="0"/>
      <c r="QQ391" s="0"/>
      <c r="QR391" s="0"/>
      <c r="QS391" s="0"/>
      <c r="QT391" s="0"/>
      <c r="QU391" s="0"/>
      <c r="QV391" s="0"/>
      <c r="QW391" s="0"/>
      <c r="QX391" s="0"/>
      <c r="QY391" s="0"/>
      <c r="QZ391" s="0"/>
      <c r="RA391" s="0"/>
      <c r="RB391" s="0"/>
      <c r="RC391" s="0"/>
      <c r="RD391" s="0"/>
      <c r="RE391" s="0"/>
      <c r="RF391" s="0"/>
      <c r="RG391" s="0"/>
      <c r="RH391" s="0"/>
      <c r="RI391" s="0"/>
      <c r="RJ391" s="0"/>
      <c r="RK391" s="0"/>
      <c r="RL391" s="0"/>
      <c r="RM391" s="0"/>
      <c r="RN391" s="0"/>
      <c r="RO391" s="0"/>
      <c r="RP391" s="0"/>
      <c r="RQ391" s="0"/>
      <c r="RR391" s="0"/>
      <c r="RS391" s="0"/>
      <c r="RT391" s="0"/>
      <c r="RU391" s="0"/>
      <c r="RV391" s="0"/>
      <c r="RW391" s="0"/>
      <c r="RX391" s="0"/>
      <c r="RY391" s="0"/>
      <c r="RZ391" s="0"/>
      <c r="SA391" s="0"/>
      <c r="SB391" s="0"/>
      <c r="SC391" s="0"/>
      <c r="SD391" s="0"/>
      <c r="SE391" s="0"/>
      <c r="SF391" s="0"/>
      <c r="SG391" s="0"/>
      <c r="SH391" s="0"/>
      <c r="SI391" s="0"/>
      <c r="SJ391" s="0"/>
      <c r="SK391" s="0"/>
      <c r="SL391" s="0"/>
      <c r="SM391" s="0"/>
      <c r="SN391" s="0"/>
      <c r="SO391" s="0"/>
      <c r="SP391" s="0"/>
      <c r="SQ391" s="0"/>
      <c r="SR391" s="0"/>
      <c r="SS391" s="0"/>
      <c r="ST391" s="0"/>
      <c r="SU391" s="0"/>
      <c r="SV391" s="0"/>
      <c r="SW391" s="0"/>
      <c r="SX391" s="0"/>
      <c r="SY391" s="0"/>
      <c r="SZ391" s="0"/>
      <c r="TA391" s="0"/>
      <c r="TB391" s="0"/>
      <c r="TC391" s="0"/>
      <c r="TD391" s="0"/>
      <c r="TE391" s="0"/>
      <c r="TF391" s="0"/>
      <c r="TG391" s="0"/>
      <c r="TH391" s="0"/>
      <c r="TI391" s="0"/>
      <c r="TJ391" s="0"/>
      <c r="TK391" s="0"/>
      <c r="TL391" s="0"/>
      <c r="TM391" s="0"/>
      <c r="TN391" s="0"/>
      <c r="TO391" s="0"/>
      <c r="TP391" s="0"/>
      <c r="TQ391" s="0"/>
      <c r="TR391" s="0"/>
      <c r="TS391" s="0"/>
      <c r="TT391" s="0"/>
      <c r="TU391" s="0"/>
      <c r="TV391" s="0"/>
      <c r="TW391" s="0"/>
      <c r="TX391" s="0"/>
      <c r="TY391" s="0"/>
      <c r="TZ391" s="0"/>
      <c r="UA391" s="0"/>
      <c r="UB391" s="0"/>
      <c r="UC391" s="0"/>
      <c r="UD391" s="0"/>
      <c r="UE391" s="0"/>
      <c r="UF391" s="0"/>
      <c r="UG391" s="0"/>
      <c r="UH391" s="0"/>
      <c r="UI391" s="0"/>
      <c r="UJ391" s="0"/>
      <c r="UK391" s="0"/>
      <c r="UL391" s="0"/>
      <c r="UM391" s="0"/>
      <c r="UN391" s="0"/>
      <c r="UO391" s="0"/>
      <c r="UP391" s="0"/>
      <c r="UQ391" s="0"/>
      <c r="UR391" s="0"/>
      <c r="US391" s="0"/>
      <c r="UT391" s="0"/>
      <c r="UU391" s="0"/>
      <c r="UV391" s="0"/>
      <c r="UW391" s="0"/>
      <c r="UX391" s="0"/>
      <c r="UY391" s="0"/>
      <c r="UZ391" s="0"/>
      <c r="VA391" s="0"/>
      <c r="VB391" s="0"/>
      <c r="VC391" s="0"/>
      <c r="VD391" s="0"/>
      <c r="VE391" s="0"/>
      <c r="VF391" s="0"/>
      <c r="VG391" s="0"/>
      <c r="VH391" s="0"/>
      <c r="VI391" s="0"/>
      <c r="VJ391" s="0"/>
      <c r="VK391" s="0"/>
      <c r="VL391" s="0"/>
      <c r="VM391" s="0"/>
      <c r="VN391" s="0"/>
      <c r="VO391" s="0"/>
      <c r="VP391" s="0"/>
      <c r="VQ391" s="0"/>
      <c r="VR391" s="0"/>
      <c r="VS391" s="0"/>
      <c r="VT391" s="0"/>
      <c r="VU391" s="0"/>
      <c r="VV391" s="0"/>
      <c r="VW391" s="0"/>
      <c r="VX391" s="0"/>
      <c r="VY391" s="0"/>
      <c r="VZ391" s="0"/>
      <c r="WA391" s="0"/>
      <c r="WB391" s="0"/>
      <c r="WC391" s="0"/>
      <c r="WD391" s="0"/>
      <c r="WE391" s="0"/>
      <c r="WF391" s="0"/>
      <c r="WG391" s="0"/>
      <c r="WH391" s="0"/>
      <c r="WI391" s="0"/>
      <c r="WJ391" s="0"/>
      <c r="WK391" s="0"/>
      <c r="WL391" s="0"/>
      <c r="WM391" s="0"/>
      <c r="WN391" s="0"/>
      <c r="WO391" s="0"/>
      <c r="WP391" s="0"/>
      <c r="WQ391" s="0"/>
      <c r="WR391" s="0"/>
      <c r="WS391" s="0"/>
      <c r="WT391" s="0"/>
      <c r="WU391" s="0"/>
      <c r="WV391" s="0"/>
      <c r="WW391" s="0"/>
      <c r="WX391" s="0"/>
      <c r="WY391" s="0"/>
      <c r="WZ391" s="0"/>
      <c r="XA391" s="0"/>
      <c r="XB391" s="0"/>
      <c r="XC391" s="0"/>
      <c r="XD391" s="0"/>
      <c r="XE391" s="0"/>
      <c r="XF391" s="0"/>
      <c r="XG391" s="0"/>
      <c r="XH391" s="0"/>
      <c r="XI391" s="0"/>
      <c r="XJ391" s="0"/>
      <c r="XK391" s="0"/>
      <c r="XL391" s="0"/>
      <c r="XM391" s="0"/>
      <c r="XN391" s="0"/>
      <c r="XO391" s="0"/>
      <c r="XP391" s="0"/>
      <c r="XQ391" s="0"/>
      <c r="XR391" s="0"/>
      <c r="XS391" s="0"/>
      <c r="XT391" s="0"/>
      <c r="XU391" s="0"/>
      <c r="XV391" s="0"/>
      <c r="XW391" s="0"/>
      <c r="XX391" s="0"/>
      <c r="XY391" s="0"/>
      <c r="XZ391" s="0"/>
      <c r="YA391" s="0"/>
      <c r="YB391" s="0"/>
      <c r="YC391" s="0"/>
      <c r="YD391" s="0"/>
      <c r="YE391" s="0"/>
      <c r="YF391" s="0"/>
      <c r="YG391" s="0"/>
      <c r="YH391" s="0"/>
      <c r="YI391" s="0"/>
      <c r="YJ391" s="0"/>
      <c r="YK391" s="0"/>
      <c r="YL391" s="0"/>
      <c r="YM391" s="0"/>
      <c r="YN391" s="0"/>
      <c r="YO391" s="0"/>
      <c r="YP391" s="0"/>
      <c r="YQ391" s="0"/>
      <c r="YR391" s="0"/>
      <c r="YS391" s="0"/>
      <c r="YT391" s="0"/>
      <c r="YU391" s="0"/>
      <c r="YV391" s="0"/>
      <c r="YW391" s="0"/>
      <c r="YX391" s="0"/>
      <c r="YY391" s="0"/>
      <c r="YZ391" s="0"/>
      <c r="ZA391" s="0"/>
      <c r="ZB391" s="0"/>
      <c r="ZC391" s="0"/>
      <c r="ZD391" s="0"/>
      <c r="ZE391" s="0"/>
      <c r="ZF391" s="0"/>
      <c r="ZG391" s="0"/>
      <c r="ZH391" s="0"/>
      <c r="ZI391" s="0"/>
      <c r="ZJ391" s="0"/>
      <c r="ZK391" s="0"/>
      <c r="ZL391" s="0"/>
      <c r="ZM391" s="0"/>
      <c r="ZN391" s="0"/>
      <c r="ZO391" s="0"/>
      <c r="ZP391" s="0"/>
      <c r="ZQ391" s="0"/>
      <c r="ZR391" s="0"/>
      <c r="ZS391" s="0"/>
      <c r="ZT391" s="0"/>
      <c r="ZU391" s="0"/>
      <c r="ZV391" s="0"/>
      <c r="ZW391" s="0"/>
      <c r="ZX391" s="0"/>
      <c r="ZY391" s="0"/>
      <c r="ZZ391" s="0"/>
      <c r="AAA391" s="0"/>
      <c r="AAB391" s="0"/>
      <c r="AAC391" s="0"/>
      <c r="AAD391" s="0"/>
      <c r="AAE391" s="0"/>
      <c r="AAF391" s="0"/>
      <c r="AAG391" s="0"/>
      <c r="AAH391" s="0"/>
      <c r="AAI391" s="0"/>
      <c r="AAJ391" s="0"/>
      <c r="AAK391" s="0"/>
      <c r="AAL391" s="0"/>
      <c r="AAM391" s="0"/>
      <c r="AAN391" s="0"/>
      <c r="AAO391" s="0"/>
      <c r="AAP391" s="0"/>
      <c r="AAQ391" s="0"/>
      <c r="AAR391" s="0"/>
      <c r="AAS391" s="0"/>
      <c r="AAT391" s="0"/>
      <c r="AAU391" s="0"/>
      <c r="AAV391" s="0"/>
      <c r="AAW391" s="0"/>
      <c r="AAX391" s="0"/>
      <c r="AAY391" s="0"/>
      <c r="AAZ391" s="0"/>
      <c r="ABA391" s="0"/>
      <c r="ABB391" s="0"/>
      <c r="ABC391" s="0"/>
      <c r="ABD391" s="0"/>
      <c r="ABE391" s="0"/>
      <c r="ABF391" s="0"/>
      <c r="ABG391" s="0"/>
      <c r="ABH391" s="0"/>
      <c r="ABI391" s="0"/>
      <c r="ABJ391" s="0"/>
      <c r="ABK391" s="0"/>
      <c r="ABL391" s="0"/>
      <c r="ABM391" s="0"/>
      <c r="ABN391" s="0"/>
      <c r="ABO391" s="0"/>
      <c r="ABP391" s="0"/>
      <c r="ABQ391" s="0"/>
      <c r="ABR391" s="0"/>
      <c r="ABS391" s="0"/>
      <c r="ABT391" s="0"/>
      <c r="ABU391" s="0"/>
      <c r="ABV391" s="0"/>
      <c r="ABW391" s="0"/>
      <c r="ABX391" s="0"/>
      <c r="ABY391" s="0"/>
      <c r="ABZ391" s="0"/>
      <c r="ACA391" s="0"/>
      <c r="ACB391" s="0"/>
      <c r="ACC391" s="0"/>
      <c r="ACD391" s="0"/>
      <c r="ACE391" s="0"/>
      <c r="ACF391" s="0"/>
      <c r="ACG391" s="0"/>
      <c r="ACH391" s="0"/>
      <c r="ACI391" s="0"/>
      <c r="ACJ391" s="0"/>
      <c r="ACK391" s="0"/>
      <c r="ACL391" s="0"/>
      <c r="ACM391" s="0"/>
      <c r="ACN391" s="0"/>
      <c r="ACO391" s="0"/>
      <c r="ACP391" s="0"/>
      <c r="ACQ391" s="0"/>
      <c r="ACR391" s="0"/>
      <c r="ACS391" s="0"/>
      <c r="ACT391" s="0"/>
      <c r="ACU391" s="0"/>
      <c r="ACV391" s="0"/>
      <c r="ACW391" s="0"/>
      <c r="ACX391" s="0"/>
      <c r="ACY391" s="0"/>
      <c r="ACZ391" s="0"/>
      <c r="ADA391" s="0"/>
      <c r="ADB391" s="0"/>
      <c r="ADC391" s="0"/>
      <c r="ADD391" s="0"/>
      <c r="ADE391" s="0"/>
      <c r="ADF391" s="0"/>
      <c r="ADG391" s="0"/>
      <c r="ADH391" s="0"/>
      <c r="ADI391" s="0"/>
      <c r="ADJ391" s="0"/>
      <c r="ADK391" s="0"/>
      <c r="ADL391" s="0"/>
      <c r="ADM391" s="0"/>
      <c r="ADN391" s="0"/>
      <c r="ADO391" s="0"/>
      <c r="ADP391" s="0"/>
      <c r="ADQ391" s="0"/>
      <c r="ADR391" s="0"/>
      <c r="ADS391" s="0"/>
      <c r="ADT391" s="0"/>
      <c r="ADU391" s="0"/>
      <c r="ADV391" s="0"/>
      <c r="ADW391" s="0"/>
      <c r="ADX391" s="0"/>
      <c r="ADY391" s="0"/>
      <c r="ADZ391" s="0"/>
      <c r="AEA391" s="0"/>
      <c r="AEB391" s="0"/>
      <c r="AEC391" s="0"/>
      <c r="AED391" s="0"/>
      <c r="AEE391" s="0"/>
      <c r="AEF391" s="0"/>
      <c r="AEG391" s="0"/>
      <c r="AEH391" s="0"/>
      <c r="AEI391" s="0"/>
      <c r="AEJ391" s="0"/>
      <c r="AEK391" s="0"/>
      <c r="AEL391" s="0"/>
      <c r="AEM391" s="0"/>
      <c r="AEN391" s="0"/>
      <c r="AEO391" s="0"/>
      <c r="AEP391" s="0"/>
      <c r="AEQ391" s="0"/>
      <c r="AER391" s="0"/>
      <c r="AES391" s="0"/>
      <c r="AET391" s="0"/>
      <c r="AEU391" s="0"/>
      <c r="AEV391" s="0"/>
      <c r="AEW391" s="0"/>
      <c r="AEX391" s="0"/>
      <c r="AEY391" s="0"/>
      <c r="AEZ391" s="0"/>
      <c r="AFA391" s="0"/>
      <c r="AFB391" s="0"/>
      <c r="AFC391" s="0"/>
      <c r="AFD391" s="0"/>
      <c r="AFE391" s="0"/>
      <c r="AFF391" s="0"/>
      <c r="AFG391" s="0"/>
      <c r="AFH391" s="0"/>
      <c r="AFI391" s="0"/>
      <c r="AFJ391" s="0"/>
      <c r="AFK391" s="0"/>
      <c r="AFL391" s="0"/>
      <c r="AFM391" s="0"/>
      <c r="AFN391" s="0"/>
      <c r="AFO391" s="0"/>
      <c r="AFP391" s="0"/>
      <c r="AFQ391" s="0"/>
      <c r="AFR391" s="0"/>
      <c r="AFS391" s="0"/>
      <c r="AFT391" s="0"/>
      <c r="AFU391" s="0"/>
      <c r="AFV391" s="0"/>
      <c r="AFW391" s="0"/>
      <c r="AFX391" s="0"/>
      <c r="AFY391" s="0"/>
      <c r="AFZ391" s="0"/>
      <c r="AGA391" s="0"/>
      <c r="AGB391" s="0"/>
      <c r="AGC391" s="0"/>
      <c r="AGD391" s="0"/>
      <c r="AGE391" s="0"/>
      <c r="AGF391" s="0"/>
      <c r="AGG391" s="0"/>
      <c r="AGH391" s="0"/>
      <c r="AGI391" s="0"/>
      <c r="AGJ391" s="0"/>
      <c r="AGK391" s="0"/>
      <c r="AGL391" s="0"/>
      <c r="AGM391" s="0"/>
      <c r="AGN391" s="0"/>
      <c r="AGO391" s="0"/>
      <c r="AGP391" s="0"/>
      <c r="AGQ391" s="0"/>
      <c r="AGR391" s="0"/>
      <c r="AGS391" s="0"/>
      <c r="AGT391" s="0"/>
      <c r="AGU391" s="0"/>
      <c r="AGV391" s="0"/>
      <c r="AGW391" s="0"/>
      <c r="AGX391" s="0"/>
      <c r="AGY391" s="0"/>
      <c r="AGZ391" s="0"/>
      <c r="AHA391" s="0"/>
      <c r="AHB391" s="0"/>
      <c r="AHC391" s="0"/>
      <c r="AHD391" s="0"/>
      <c r="AHE391" s="0"/>
      <c r="AHF391" s="0"/>
      <c r="AHG391" s="0"/>
      <c r="AHH391" s="0"/>
      <c r="AHI391" s="0"/>
      <c r="AHJ391" s="0"/>
      <c r="AHK391" s="0"/>
      <c r="AHL391" s="0"/>
      <c r="AHM391" s="0"/>
      <c r="AHN391" s="0"/>
      <c r="AHO391" s="0"/>
      <c r="AHP391" s="0"/>
      <c r="AHQ391" s="0"/>
      <c r="AHR391" s="0"/>
      <c r="AHS391" s="0"/>
      <c r="AHT391" s="0"/>
      <c r="AHU391" s="0"/>
      <c r="AHV391" s="0"/>
      <c r="AHW391" s="0"/>
      <c r="AHX391" s="0"/>
      <c r="AHY391" s="0"/>
      <c r="AHZ391" s="0"/>
      <c r="AIA391" s="0"/>
      <c r="AIB391" s="0"/>
      <c r="AIC391" s="0"/>
      <c r="AID391" s="0"/>
      <c r="AIE391" s="0"/>
      <c r="AIF391" s="0"/>
      <c r="AIG391" s="0"/>
      <c r="AIH391" s="0"/>
      <c r="AII391" s="0"/>
      <c r="AIJ391" s="0"/>
      <c r="AIK391" s="0"/>
      <c r="AIL391" s="0"/>
      <c r="AIM391" s="0"/>
      <c r="AIN391" s="0"/>
      <c r="AIO391" s="0"/>
      <c r="AIP391" s="0"/>
      <c r="AIQ391" s="0"/>
      <c r="AIR391" s="0"/>
      <c r="AIS391" s="0"/>
      <c r="AIT391" s="0"/>
      <c r="AIU391" s="0"/>
      <c r="AIV391" s="0"/>
      <c r="AIW391" s="0"/>
      <c r="AIX391" s="0"/>
      <c r="AIY391" s="0"/>
      <c r="AIZ391" s="0"/>
      <c r="AJA391" s="0"/>
      <c r="AJB391" s="0"/>
      <c r="AJC391" s="0"/>
      <c r="AJD391" s="0"/>
      <c r="AJE391" s="0"/>
      <c r="AJF391" s="0"/>
      <c r="AJG391" s="0"/>
      <c r="AJH391" s="0"/>
      <c r="AJI391" s="0"/>
      <c r="AJJ391" s="0"/>
      <c r="AJK391" s="0"/>
      <c r="AJL391" s="0"/>
      <c r="AJM391" s="0"/>
      <c r="AJN391" s="0"/>
      <c r="AJO391" s="0"/>
      <c r="AJP391" s="0"/>
      <c r="AJQ391" s="0"/>
      <c r="AJR391" s="0"/>
      <c r="AJS391" s="0"/>
      <c r="AJT391" s="0"/>
      <c r="AJU391" s="0"/>
      <c r="AJV391" s="0"/>
      <c r="AJW391" s="0"/>
      <c r="AJX391" s="0"/>
      <c r="AJY391" s="0"/>
      <c r="AJZ391" s="0"/>
      <c r="AKA391" s="0"/>
      <c r="AKB391" s="0"/>
      <c r="AKC391" s="0"/>
      <c r="AKD391" s="0"/>
      <c r="AKE391" s="0"/>
      <c r="AKF391" s="0"/>
      <c r="AKG391" s="0"/>
      <c r="AKH391" s="0"/>
      <c r="AKI391" s="0"/>
      <c r="AKJ391" s="0"/>
      <c r="AKK391" s="0"/>
      <c r="AKL391" s="0"/>
      <c r="AKM391" s="0"/>
      <c r="AKN391" s="0"/>
      <c r="AKO391" s="0"/>
      <c r="AKP391" s="0"/>
      <c r="AKQ391" s="0"/>
      <c r="AKR391" s="0"/>
      <c r="AKS391" s="0"/>
      <c r="AKT391" s="0"/>
      <c r="AKU391" s="0"/>
      <c r="AKV391" s="0"/>
      <c r="AKW391" s="0"/>
      <c r="AKX391" s="0"/>
      <c r="AKY391" s="0"/>
      <c r="AKZ391" s="0"/>
      <c r="ALA391" s="0"/>
      <c r="ALB391" s="0"/>
      <c r="ALC391" s="0"/>
      <c r="ALD391" s="0"/>
      <c r="ALE391" s="0"/>
      <c r="ALF391" s="0"/>
      <c r="ALG391" s="0"/>
      <c r="ALH391" s="0"/>
      <c r="ALI391" s="0"/>
      <c r="ALJ391" s="0"/>
      <c r="ALK391" s="0"/>
      <c r="ALL391" s="0"/>
      <c r="ALM391" s="0"/>
      <c r="ALN391" s="0"/>
      <c r="ALO391" s="0"/>
      <c r="ALP391" s="0"/>
      <c r="ALQ391" s="0"/>
      <c r="ALR391" s="0"/>
      <c r="ALS391" s="0"/>
      <c r="ALT391" s="0"/>
      <c r="ALU391" s="0"/>
      <c r="ALV391" s="0"/>
      <c r="ALW391" s="0"/>
      <c r="ALX391" s="0"/>
      <c r="ALY391" s="0"/>
      <c r="ALZ391" s="0"/>
      <c r="AMA391" s="0"/>
      <c r="AMB391" s="0"/>
      <c r="AMC391" s="0"/>
      <c r="AMD391" s="0"/>
      <c r="AME391" s="0"/>
      <c r="AMF391" s="0"/>
      <c r="AMG391" s="0"/>
      <c r="AMH391" s="0"/>
      <c r="AMI391" s="0"/>
      <c r="AMJ391" s="0"/>
    </row>
    <row r="392" customFormat="false" ht="25.5" hidden="false" customHeight="false" outlineLevel="0" collapsed="false">
      <c r="A392" s="151" t="s">
        <v>90</v>
      </c>
      <c r="B392" s="110" t="n">
        <v>1</v>
      </c>
      <c r="C392" s="110" t="n">
        <v>1</v>
      </c>
      <c r="D392" s="110" t="n">
        <v>0.33</v>
      </c>
      <c r="E392" s="110" t="n">
        <v>0.33</v>
      </c>
      <c r="F392" s="110" t="n">
        <v>0.33</v>
      </c>
      <c r="G392" s="110" t="n">
        <v>0.33</v>
      </c>
      <c r="H392" s="110" t="n">
        <v>0.33</v>
      </c>
      <c r="I392" s="110" t="n">
        <v>0.33</v>
      </c>
      <c r="J392" s="110" t="n">
        <v>0.33</v>
      </c>
      <c r="K392" s="110" t="n">
        <v>0.66</v>
      </c>
      <c r="L392" s="110" t="n">
        <v>0.66</v>
      </c>
      <c r="M392" s="110" t="n">
        <v>0.33</v>
      </c>
      <c r="N392" s="110" t="n">
        <v>0.66</v>
      </c>
      <c r="O392" s="110" t="n">
        <v>1</v>
      </c>
      <c r="P392" s="111" t="n">
        <v>0.33</v>
      </c>
      <c r="Q392" s="0"/>
      <c r="R392" s="0"/>
      <c r="S392" s="0"/>
      <c r="T392" s="0"/>
      <c r="U392" s="0"/>
      <c r="V392" s="0"/>
      <c r="W392" s="0"/>
      <c r="X392" s="0"/>
      <c r="Y392" s="0"/>
      <c r="Z392" s="0"/>
      <c r="AA392" s="0"/>
      <c r="AB392" s="0"/>
      <c r="AC392" s="0"/>
      <c r="AD392" s="0"/>
      <c r="AE392" s="0"/>
      <c r="AF392" s="0"/>
      <c r="AG392" s="0"/>
      <c r="AH392" s="0"/>
      <c r="AI392" s="0"/>
      <c r="AJ392" s="0"/>
      <c r="AK392" s="0"/>
      <c r="AL392" s="0"/>
      <c r="AM392" s="0"/>
      <c r="AN392" s="0"/>
      <c r="AO392" s="0"/>
      <c r="AP392" s="0"/>
      <c r="AQ392" s="0"/>
      <c r="AR392" s="0"/>
      <c r="AS392" s="0"/>
      <c r="AT392" s="0"/>
      <c r="AU392" s="0"/>
      <c r="AV392" s="0"/>
      <c r="AW392" s="0"/>
      <c r="AX392" s="0"/>
      <c r="AY392" s="0"/>
      <c r="AZ392" s="0"/>
      <c r="BA392" s="0"/>
      <c r="BB392" s="0"/>
      <c r="BC392" s="0"/>
      <c r="BD392" s="0"/>
      <c r="BE392" s="0"/>
      <c r="BF392" s="0"/>
      <c r="BG392" s="0"/>
      <c r="BH392" s="0"/>
      <c r="BI392" s="0"/>
      <c r="BJ392" s="0"/>
      <c r="BK392" s="0"/>
      <c r="BL392" s="0"/>
      <c r="BM392" s="0"/>
      <c r="BN392" s="0"/>
      <c r="BO392" s="0"/>
      <c r="BP392" s="0"/>
      <c r="BQ392" s="0"/>
      <c r="BR392" s="0"/>
      <c r="BS392" s="0"/>
      <c r="BT392" s="0"/>
      <c r="BU392" s="0"/>
      <c r="BV392" s="0"/>
      <c r="BW392" s="0"/>
      <c r="BX392" s="0"/>
      <c r="BY392" s="0"/>
      <c r="BZ392" s="0"/>
      <c r="CA392" s="0"/>
      <c r="CB392" s="0"/>
      <c r="CC392" s="0"/>
      <c r="CD392" s="0"/>
      <c r="CE392" s="0"/>
      <c r="CF392" s="0"/>
      <c r="CG392" s="0"/>
      <c r="CH392" s="0"/>
      <c r="CI392" s="0"/>
      <c r="CJ392" s="0"/>
      <c r="CK392" s="0"/>
      <c r="CL392" s="0"/>
      <c r="CM392" s="0"/>
      <c r="CN392" s="0"/>
      <c r="CO392" s="0"/>
      <c r="CP392" s="0"/>
      <c r="CQ392" s="0"/>
      <c r="CR392" s="0"/>
      <c r="CS392" s="0"/>
      <c r="CT392" s="0"/>
      <c r="CU392" s="0"/>
      <c r="CV392" s="0"/>
      <c r="CW392" s="0"/>
      <c r="CX392" s="0"/>
      <c r="CY392" s="0"/>
      <c r="CZ392" s="0"/>
      <c r="DA392" s="0"/>
      <c r="DB392" s="0"/>
      <c r="DC392" s="0"/>
      <c r="DD392" s="0"/>
      <c r="DE392" s="0"/>
      <c r="DF392" s="0"/>
      <c r="DG392" s="0"/>
      <c r="DH392" s="0"/>
      <c r="DI392" s="0"/>
      <c r="DJ392" s="0"/>
      <c r="DK392" s="0"/>
      <c r="DL392" s="0"/>
      <c r="DM392" s="0"/>
      <c r="DN392" s="0"/>
      <c r="DO392" s="0"/>
      <c r="DP392" s="0"/>
      <c r="DQ392" s="0"/>
      <c r="DR392" s="0"/>
      <c r="DS392" s="0"/>
      <c r="DT392" s="0"/>
      <c r="DU392" s="0"/>
      <c r="DV392" s="0"/>
      <c r="DW392" s="0"/>
      <c r="DX392" s="0"/>
      <c r="DY392" s="0"/>
      <c r="DZ392" s="0"/>
      <c r="EA392" s="0"/>
      <c r="EB392" s="0"/>
      <c r="EC392" s="0"/>
      <c r="ED392" s="0"/>
      <c r="EE392" s="0"/>
      <c r="EF392" s="0"/>
      <c r="EG392" s="0"/>
      <c r="EH392" s="0"/>
      <c r="EI392" s="0"/>
      <c r="EJ392" s="0"/>
      <c r="EK392" s="0"/>
      <c r="EL392" s="0"/>
      <c r="EM392" s="0"/>
      <c r="EN392" s="0"/>
      <c r="EO392" s="0"/>
      <c r="EP392" s="0"/>
      <c r="EQ392" s="0"/>
      <c r="ER392" s="0"/>
      <c r="ES392" s="0"/>
      <c r="ET392" s="0"/>
      <c r="EU392" s="0"/>
      <c r="EV392" s="0"/>
      <c r="EW392" s="0"/>
      <c r="EX392" s="0"/>
      <c r="EY392" s="0"/>
      <c r="EZ392" s="0"/>
      <c r="FA392" s="0"/>
      <c r="FB392" s="0"/>
      <c r="FC392" s="0"/>
      <c r="FD392" s="0"/>
      <c r="FE392" s="0"/>
      <c r="FF392" s="0"/>
      <c r="FG392" s="0"/>
      <c r="FH392" s="0"/>
      <c r="FI392" s="0"/>
      <c r="FJ392" s="0"/>
      <c r="FK392" s="0"/>
      <c r="FL392" s="0"/>
      <c r="FM392" s="0"/>
      <c r="FN392" s="0"/>
      <c r="FO392" s="0"/>
      <c r="FP392" s="0"/>
      <c r="FQ392" s="0"/>
      <c r="FR392" s="0"/>
      <c r="FS392" s="0"/>
      <c r="FT392" s="0"/>
      <c r="FU392" s="0"/>
      <c r="FV392" s="0"/>
      <c r="FW392" s="0"/>
      <c r="FX392" s="0"/>
      <c r="FY392" s="0"/>
      <c r="FZ392" s="0"/>
      <c r="GA392" s="0"/>
      <c r="GB392" s="0"/>
      <c r="GC392" s="0"/>
      <c r="GD392" s="0"/>
      <c r="GE392" s="0"/>
      <c r="GF392" s="0"/>
      <c r="GG392" s="0"/>
      <c r="GH392" s="0"/>
      <c r="GI392" s="0"/>
      <c r="GJ392" s="0"/>
      <c r="GK392" s="0"/>
      <c r="GL392" s="0"/>
      <c r="GM392" s="0"/>
      <c r="GN392" s="0"/>
      <c r="GO392" s="0"/>
      <c r="GP392" s="0"/>
      <c r="GQ392" s="0"/>
      <c r="GR392" s="0"/>
      <c r="GS392" s="0"/>
      <c r="GT392" s="0"/>
      <c r="GU392" s="0"/>
      <c r="GV392" s="0"/>
      <c r="GW392" s="0"/>
      <c r="GX392" s="0"/>
      <c r="GY392" s="0"/>
      <c r="GZ392" s="0"/>
      <c r="HA392" s="0"/>
      <c r="HB392" s="0"/>
      <c r="HC392" s="0"/>
      <c r="HD392" s="0"/>
      <c r="HE392" s="0"/>
      <c r="HF392" s="0"/>
      <c r="HG392" s="0"/>
      <c r="HH392" s="0"/>
      <c r="HI392" s="0"/>
      <c r="HJ392" s="0"/>
      <c r="HK392" s="0"/>
      <c r="HL392" s="0"/>
      <c r="HM392" s="0"/>
      <c r="HN392" s="0"/>
      <c r="HO392" s="0"/>
      <c r="HP392" s="0"/>
      <c r="HQ392" s="0"/>
      <c r="HR392" s="0"/>
      <c r="HS392" s="0"/>
      <c r="HT392" s="0"/>
      <c r="HU392" s="0"/>
      <c r="HV392" s="0"/>
      <c r="HW392" s="0"/>
      <c r="HX392" s="0"/>
      <c r="HY392" s="0"/>
      <c r="HZ392" s="0"/>
      <c r="IA392" s="0"/>
      <c r="IB392" s="0"/>
      <c r="IC392" s="0"/>
      <c r="ID392" s="0"/>
      <c r="IE392" s="0"/>
      <c r="IF392" s="0"/>
      <c r="IG392" s="0"/>
      <c r="IH392" s="0"/>
      <c r="II392" s="0"/>
      <c r="IJ392" s="0"/>
      <c r="IK392" s="0"/>
      <c r="IL392" s="0"/>
      <c r="IM392" s="0"/>
      <c r="IN392" s="0"/>
      <c r="IO392" s="0"/>
      <c r="IP392" s="0"/>
      <c r="IQ392" s="0"/>
      <c r="IR392" s="0"/>
      <c r="IS392" s="0"/>
      <c r="IT392" s="0"/>
      <c r="IU392" s="0"/>
      <c r="IV392" s="0"/>
      <c r="IW392" s="0"/>
      <c r="IX392" s="0"/>
      <c r="IY392" s="0"/>
      <c r="IZ392" s="0"/>
      <c r="JA392" s="0"/>
      <c r="JB392" s="0"/>
      <c r="JC392" s="0"/>
      <c r="JD392" s="0"/>
      <c r="JE392" s="0"/>
      <c r="JF392" s="0"/>
      <c r="JG392" s="0"/>
      <c r="JH392" s="0"/>
      <c r="JI392" s="0"/>
      <c r="JJ392" s="0"/>
      <c r="JK392" s="0"/>
      <c r="JL392" s="0"/>
      <c r="JM392" s="0"/>
      <c r="JN392" s="0"/>
      <c r="JO392" s="0"/>
      <c r="JP392" s="0"/>
      <c r="JQ392" s="0"/>
      <c r="JR392" s="0"/>
      <c r="JS392" s="0"/>
      <c r="JT392" s="0"/>
      <c r="JU392" s="0"/>
      <c r="JV392" s="0"/>
      <c r="JW392" s="0"/>
      <c r="JX392" s="0"/>
      <c r="JY392" s="0"/>
      <c r="JZ392" s="0"/>
      <c r="KA392" s="0"/>
      <c r="KB392" s="0"/>
      <c r="KC392" s="0"/>
      <c r="KD392" s="0"/>
      <c r="KE392" s="0"/>
      <c r="KF392" s="0"/>
      <c r="KG392" s="0"/>
      <c r="KH392" s="0"/>
      <c r="KI392" s="0"/>
      <c r="KJ392" s="0"/>
      <c r="KK392" s="0"/>
      <c r="KL392" s="0"/>
      <c r="KM392" s="0"/>
      <c r="KN392" s="0"/>
      <c r="KO392" s="0"/>
      <c r="KP392" s="0"/>
      <c r="KQ392" s="0"/>
      <c r="KR392" s="0"/>
      <c r="KS392" s="0"/>
      <c r="KT392" s="0"/>
      <c r="KU392" s="0"/>
      <c r="KV392" s="0"/>
      <c r="KW392" s="0"/>
      <c r="KX392" s="0"/>
      <c r="KY392" s="0"/>
      <c r="KZ392" s="0"/>
      <c r="LA392" s="0"/>
      <c r="LB392" s="0"/>
      <c r="LC392" s="0"/>
      <c r="LD392" s="0"/>
      <c r="LE392" s="0"/>
      <c r="LF392" s="0"/>
      <c r="LG392" s="0"/>
      <c r="LH392" s="0"/>
      <c r="LI392" s="0"/>
      <c r="LJ392" s="0"/>
      <c r="LK392" s="0"/>
      <c r="LL392" s="0"/>
      <c r="LM392" s="0"/>
      <c r="LN392" s="0"/>
      <c r="LO392" s="0"/>
      <c r="LP392" s="0"/>
      <c r="LQ392" s="0"/>
      <c r="LR392" s="0"/>
      <c r="LS392" s="0"/>
      <c r="LT392" s="0"/>
      <c r="LU392" s="0"/>
      <c r="LV392" s="0"/>
      <c r="LW392" s="0"/>
      <c r="LX392" s="0"/>
      <c r="LY392" s="0"/>
      <c r="LZ392" s="0"/>
      <c r="MA392" s="0"/>
      <c r="MB392" s="0"/>
      <c r="MC392" s="0"/>
      <c r="MD392" s="0"/>
      <c r="ME392" s="0"/>
      <c r="MF392" s="0"/>
      <c r="MG392" s="0"/>
      <c r="MH392" s="0"/>
      <c r="MI392" s="0"/>
      <c r="MJ392" s="0"/>
      <c r="MK392" s="0"/>
      <c r="ML392" s="0"/>
      <c r="MM392" s="0"/>
      <c r="MN392" s="0"/>
      <c r="MO392" s="0"/>
      <c r="MP392" s="0"/>
      <c r="MQ392" s="0"/>
      <c r="MR392" s="0"/>
      <c r="MS392" s="0"/>
      <c r="MT392" s="0"/>
      <c r="MU392" s="0"/>
      <c r="MV392" s="0"/>
      <c r="MW392" s="0"/>
      <c r="MX392" s="0"/>
      <c r="MY392" s="0"/>
      <c r="MZ392" s="0"/>
      <c r="NA392" s="0"/>
      <c r="NB392" s="0"/>
      <c r="NC392" s="0"/>
      <c r="ND392" s="0"/>
      <c r="NE392" s="0"/>
      <c r="NF392" s="0"/>
      <c r="NG392" s="0"/>
      <c r="NH392" s="0"/>
      <c r="NI392" s="0"/>
      <c r="NJ392" s="0"/>
      <c r="NK392" s="0"/>
      <c r="NL392" s="0"/>
      <c r="NM392" s="0"/>
      <c r="NN392" s="0"/>
      <c r="NO392" s="0"/>
      <c r="NP392" s="0"/>
      <c r="NQ392" s="0"/>
      <c r="NR392" s="0"/>
      <c r="NS392" s="0"/>
      <c r="NT392" s="0"/>
      <c r="NU392" s="0"/>
      <c r="NV392" s="0"/>
      <c r="NW392" s="0"/>
      <c r="NX392" s="0"/>
      <c r="NY392" s="0"/>
      <c r="NZ392" s="0"/>
      <c r="OA392" s="0"/>
      <c r="OB392" s="0"/>
      <c r="OC392" s="0"/>
      <c r="OD392" s="0"/>
      <c r="OE392" s="0"/>
      <c r="OF392" s="0"/>
      <c r="OG392" s="0"/>
      <c r="OH392" s="0"/>
      <c r="OI392" s="0"/>
      <c r="OJ392" s="0"/>
      <c r="OK392" s="0"/>
      <c r="OL392" s="0"/>
      <c r="OM392" s="0"/>
      <c r="ON392" s="0"/>
      <c r="OO392" s="0"/>
      <c r="OP392" s="0"/>
      <c r="OQ392" s="0"/>
      <c r="OR392" s="0"/>
      <c r="OS392" s="0"/>
      <c r="OT392" s="0"/>
      <c r="OU392" s="0"/>
      <c r="OV392" s="0"/>
      <c r="OW392" s="0"/>
      <c r="OX392" s="0"/>
      <c r="OY392" s="0"/>
      <c r="OZ392" s="0"/>
      <c r="PA392" s="0"/>
      <c r="PB392" s="0"/>
      <c r="PC392" s="0"/>
      <c r="PD392" s="0"/>
      <c r="PE392" s="0"/>
      <c r="PF392" s="0"/>
      <c r="PG392" s="0"/>
      <c r="PH392" s="0"/>
      <c r="PI392" s="0"/>
      <c r="PJ392" s="0"/>
      <c r="PK392" s="0"/>
      <c r="PL392" s="0"/>
      <c r="PM392" s="0"/>
      <c r="PN392" s="0"/>
      <c r="PO392" s="0"/>
      <c r="PP392" s="0"/>
      <c r="PQ392" s="0"/>
      <c r="PR392" s="0"/>
      <c r="PS392" s="0"/>
      <c r="PT392" s="0"/>
      <c r="PU392" s="0"/>
      <c r="PV392" s="0"/>
      <c r="PW392" s="0"/>
      <c r="PX392" s="0"/>
      <c r="PY392" s="0"/>
      <c r="PZ392" s="0"/>
      <c r="QA392" s="0"/>
      <c r="QB392" s="0"/>
      <c r="QC392" s="0"/>
      <c r="QD392" s="0"/>
      <c r="QE392" s="0"/>
      <c r="QF392" s="0"/>
      <c r="QG392" s="0"/>
      <c r="QH392" s="0"/>
      <c r="QI392" s="0"/>
      <c r="QJ392" s="0"/>
      <c r="QK392" s="0"/>
      <c r="QL392" s="0"/>
      <c r="QM392" s="0"/>
      <c r="QN392" s="0"/>
      <c r="QO392" s="0"/>
      <c r="QP392" s="0"/>
      <c r="QQ392" s="0"/>
      <c r="QR392" s="0"/>
      <c r="QS392" s="0"/>
      <c r="QT392" s="0"/>
      <c r="QU392" s="0"/>
      <c r="QV392" s="0"/>
      <c r="QW392" s="0"/>
      <c r="QX392" s="0"/>
      <c r="QY392" s="0"/>
      <c r="QZ392" s="0"/>
      <c r="RA392" s="0"/>
      <c r="RB392" s="0"/>
      <c r="RC392" s="0"/>
      <c r="RD392" s="0"/>
      <c r="RE392" s="0"/>
      <c r="RF392" s="0"/>
      <c r="RG392" s="0"/>
      <c r="RH392" s="0"/>
      <c r="RI392" s="0"/>
      <c r="RJ392" s="0"/>
      <c r="RK392" s="0"/>
      <c r="RL392" s="0"/>
      <c r="RM392" s="0"/>
      <c r="RN392" s="0"/>
      <c r="RO392" s="0"/>
      <c r="RP392" s="0"/>
      <c r="RQ392" s="0"/>
      <c r="RR392" s="0"/>
      <c r="RS392" s="0"/>
      <c r="RT392" s="0"/>
      <c r="RU392" s="0"/>
      <c r="RV392" s="0"/>
      <c r="RW392" s="0"/>
      <c r="RX392" s="0"/>
      <c r="RY392" s="0"/>
      <c r="RZ392" s="0"/>
      <c r="SA392" s="0"/>
      <c r="SB392" s="0"/>
      <c r="SC392" s="0"/>
      <c r="SD392" s="0"/>
      <c r="SE392" s="0"/>
      <c r="SF392" s="0"/>
      <c r="SG392" s="0"/>
      <c r="SH392" s="0"/>
      <c r="SI392" s="0"/>
      <c r="SJ392" s="0"/>
      <c r="SK392" s="0"/>
      <c r="SL392" s="0"/>
      <c r="SM392" s="0"/>
      <c r="SN392" s="0"/>
      <c r="SO392" s="0"/>
      <c r="SP392" s="0"/>
      <c r="SQ392" s="0"/>
      <c r="SR392" s="0"/>
      <c r="SS392" s="0"/>
      <c r="ST392" s="0"/>
      <c r="SU392" s="0"/>
      <c r="SV392" s="0"/>
      <c r="SW392" s="0"/>
      <c r="SX392" s="0"/>
      <c r="SY392" s="0"/>
      <c r="SZ392" s="0"/>
      <c r="TA392" s="0"/>
      <c r="TB392" s="0"/>
      <c r="TC392" s="0"/>
      <c r="TD392" s="0"/>
      <c r="TE392" s="0"/>
      <c r="TF392" s="0"/>
      <c r="TG392" s="0"/>
      <c r="TH392" s="0"/>
      <c r="TI392" s="0"/>
      <c r="TJ392" s="0"/>
      <c r="TK392" s="0"/>
      <c r="TL392" s="0"/>
      <c r="TM392" s="0"/>
      <c r="TN392" s="0"/>
      <c r="TO392" s="0"/>
      <c r="TP392" s="0"/>
      <c r="TQ392" s="0"/>
      <c r="TR392" s="0"/>
      <c r="TS392" s="0"/>
      <c r="TT392" s="0"/>
      <c r="TU392" s="0"/>
      <c r="TV392" s="0"/>
      <c r="TW392" s="0"/>
      <c r="TX392" s="0"/>
      <c r="TY392" s="0"/>
      <c r="TZ392" s="0"/>
      <c r="UA392" s="0"/>
      <c r="UB392" s="0"/>
      <c r="UC392" s="0"/>
      <c r="UD392" s="0"/>
      <c r="UE392" s="0"/>
      <c r="UF392" s="0"/>
      <c r="UG392" s="0"/>
      <c r="UH392" s="0"/>
      <c r="UI392" s="0"/>
      <c r="UJ392" s="0"/>
      <c r="UK392" s="0"/>
      <c r="UL392" s="0"/>
      <c r="UM392" s="0"/>
      <c r="UN392" s="0"/>
      <c r="UO392" s="0"/>
      <c r="UP392" s="0"/>
      <c r="UQ392" s="0"/>
      <c r="UR392" s="0"/>
      <c r="US392" s="0"/>
      <c r="UT392" s="0"/>
      <c r="UU392" s="0"/>
      <c r="UV392" s="0"/>
      <c r="UW392" s="0"/>
      <c r="UX392" s="0"/>
      <c r="UY392" s="0"/>
      <c r="UZ392" s="0"/>
      <c r="VA392" s="0"/>
      <c r="VB392" s="0"/>
      <c r="VC392" s="0"/>
      <c r="VD392" s="0"/>
      <c r="VE392" s="0"/>
      <c r="VF392" s="0"/>
      <c r="VG392" s="0"/>
      <c r="VH392" s="0"/>
      <c r="VI392" s="0"/>
      <c r="VJ392" s="0"/>
      <c r="VK392" s="0"/>
      <c r="VL392" s="0"/>
      <c r="VM392" s="0"/>
      <c r="VN392" s="0"/>
      <c r="VO392" s="0"/>
      <c r="VP392" s="0"/>
      <c r="VQ392" s="0"/>
      <c r="VR392" s="0"/>
      <c r="VS392" s="0"/>
      <c r="VT392" s="0"/>
      <c r="VU392" s="0"/>
      <c r="VV392" s="0"/>
      <c r="VW392" s="0"/>
      <c r="VX392" s="0"/>
      <c r="VY392" s="0"/>
      <c r="VZ392" s="0"/>
      <c r="WA392" s="0"/>
      <c r="WB392" s="0"/>
      <c r="WC392" s="0"/>
      <c r="WD392" s="0"/>
      <c r="WE392" s="0"/>
      <c r="WF392" s="0"/>
      <c r="WG392" s="0"/>
      <c r="WH392" s="0"/>
      <c r="WI392" s="0"/>
      <c r="WJ392" s="0"/>
      <c r="WK392" s="0"/>
      <c r="WL392" s="0"/>
      <c r="WM392" s="0"/>
      <c r="WN392" s="0"/>
      <c r="WO392" s="0"/>
      <c r="WP392" s="0"/>
      <c r="WQ392" s="0"/>
      <c r="WR392" s="0"/>
      <c r="WS392" s="0"/>
      <c r="WT392" s="0"/>
      <c r="WU392" s="0"/>
      <c r="WV392" s="0"/>
      <c r="WW392" s="0"/>
      <c r="WX392" s="0"/>
      <c r="WY392" s="0"/>
      <c r="WZ392" s="0"/>
      <c r="XA392" s="0"/>
      <c r="XB392" s="0"/>
      <c r="XC392" s="0"/>
      <c r="XD392" s="0"/>
      <c r="XE392" s="0"/>
      <c r="XF392" s="0"/>
      <c r="XG392" s="0"/>
      <c r="XH392" s="0"/>
      <c r="XI392" s="0"/>
      <c r="XJ392" s="0"/>
      <c r="XK392" s="0"/>
      <c r="XL392" s="0"/>
      <c r="XM392" s="0"/>
      <c r="XN392" s="0"/>
      <c r="XO392" s="0"/>
      <c r="XP392" s="0"/>
      <c r="XQ392" s="0"/>
      <c r="XR392" s="0"/>
      <c r="XS392" s="0"/>
      <c r="XT392" s="0"/>
      <c r="XU392" s="0"/>
      <c r="XV392" s="0"/>
      <c r="XW392" s="0"/>
      <c r="XX392" s="0"/>
      <c r="XY392" s="0"/>
      <c r="XZ392" s="0"/>
      <c r="YA392" s="0"/>
      <c r="YB392" s="0"/>
      <c r="YC392" s="0"/>
      <c r="YD392" s="0"/>
      <c r="YE392" s="0"/>
      <c r="YF392" s="0"/>
      <c r="YG392" s="0"/>
      <c r="YH392" s="0"/>
      <c r="YI392" s="0"/>
      <c r="YJ392" s="0"/>
      <c r="YK392" s="0"/>
      <c r="YL392" s="0"/>
      <c r="YM392" s="0"/>
      <c r="YN392" s="0"/>
      <c r="YO392" s="0"/>
      <c r="YP392" s="0"/>
      <c r="YQ392" s="0"/>
      <c r="YR392" s="0"/>
      <c r="YS392" s="0"/>
      <c r="YT392" s="0"/>
      <c r="YU392" s="0"/>
      <c r="YV392" s="0"/>
      <c r="YW392" s="0"/>
      <c r="YX392" s="0"/>
      <c r="YY392" s="0"/>
      <c r="YZ392" s="0"/>
      <c r="ZA392" s="0"/>
      <c r="ZB392" s="0"/>
      <c r="ZC392" s="0"/>
      <c r="ZD392" s="0"/>
      <c r="ZE392" s="0"/>
      <c r="ZF392" s="0"/>
      <c r="ZG392" s="0"/>
      <c r="ZH392" s="0"/>
      <c r="ZI392" s="0"/>
      <c r="ZJ392" s="0"/>
      <c r="ZK392" s="0"/>
      <c r="ZL392" s="0"/>
      <c r="ZM392" s="0"/>
      <c r="ZN392" s="0"/>
      <c r="ZO392" s="0"/>
      <c r="ZP392" s="0"/>
      <c r="ZQ392" s="0"/>
      <c r="ZR392" s="0"/>
      <c r="ZS392" s="0"/>
      <c r="ZT392" s="0"/>
      <c r="ZU392" s="0"/>
      <c r="ZV392" s="0"/>
      <c r="ZW392" s="0"/>
      <c r="ZX392" s="0"/>
      <c r="ZY392" s="0"/>
      <c r="ZZ392" s="0"/>
      <c r="AAA392" s="0"/>
      <c r="AAB392" s="0"/>
      <c r="AAC392" s="0"/>
      <c r="AAD392" s="0"/>
      <c r="AAE392" s="0"/>
      <c r="AAF392" s="0"/>
      <c r="AAG392" s="0"/>
      <c r="AAH392" s="0"/>
      <c r="AAI392" s="0"/>
      <c r="AAJ392" s="0"/>
      <c r="AAK392" s="0"/>
      <c r="AAL392" s="0"/>
      <c r="AAM392" s="0"/>
      <c r="AAN392" s="0"/>
      <c r="AAO392" s="0"/>
      <c r="AAP392" s="0"/>
      <c r="AAQ392" s="0"/>
      <c r="AAR392" s="0"/>
      <c r="AAS392" s="0"/>
      <c r="AAT392" s="0"/>
      <c r="AAU392" s="0"/>
      <c r="AAV392" s="0"/>
      <c r="AAW392" s="0"/>
      <c r="AAX392" s="0"/>
      <c r="AAY392" s="0"/>
      <c r="AAZ392" s="0"/>
      <c r="ABA392" s="0"/>
      <c r="ABB392" s="0"/>
      <c r="ABC392" s="0"/>
      <c r="ABD392" s="0"/>
      <c r="ABE392" s="0"/>
      <c r="ABF392" s="0"/>
      <c r="ABG392" s="0"/>
      <c r="ABH392" s="0"/>
      <c r="ABI392" s="0"/>
      <c r="ABJ392" s="0"/>
      <c r="ABK392" s="0"/>
      <c r="ABL392" s="0"/>
      <c r="ABM392" s="0"/>
      <c r="ABN392" s="0"/>
      <c r="ABO392" s="0"/>
      <c r="ABP392" s="0"/>
      <c r="ABQ392" s="0"/>
      <c r="ABR392" s="0"/>
      <c r="ABS392" s="0"/>
      <c r="ABT392" s="0"/>
      <c r="ABU392" s="0"/>
      <c r="ABV392" s="0"/>
      <c r="ABW392" s="0"/>
      <c r="ABX392" s="0"/>
      <c r="ABY392" s="0"/>
      <c r="ABZ392" s="0"/>
      <c r="ACA392" s="0"/>
      <c r="ACB392" s="0"/>
      <c r="ACC392" s="0"/>
      <c r="ACD392" s="0"/>
      <c r="ACE392" s="0"/>
      <c r="ACF392" s="0"/>
      <c r="ACG392" s="0"/>
      <c r="ACH392" s="0"/>
      <c r="ACI392" s="0"/>
      <c r="ACJ392" s="0"/>
      <c r="ACK392" s="0"/>
      <c r="ACL392" s="0"/>
      <c r="ACM392" s="0"/>
      <c r="ACN392" s="0"/>
      <c r="ACO392" s="0"/>
      <c r="ACP392" s="0"/>
      <c r="ACQ392" s="0"/>
      <c r="ACR392" s="0"/>
      <c r="ACS392" s="0"/>
      <c r="ACT392" s="0"/>
      <c r="ACU392" s="0"/>
      <c r="ACV392" s="0"/>
      <c r="ACW392" s="0"/>
      <c r="ACX392" s="0"/>
      <c r="ACY392" s="0"/>
      <c r="ACZ392" s="0"/>
      <c r="ADA392" s="0"/>
      <c r="ADB392" s="0"/>
      <c r="ADC392" s="0"/>
      <c r="ADD392" s="0"/>
      <c r="ADE392" s="0"/>
      <c r="ADF392" s="0"/>
      <c r="ADG392" s="0"/>
      <c r="ADH392" s="0"/>
      <c r="ADI392" s="0"/>
      <c r="ADJ392" s="0"/>
      <c r="ADK392" s="0"/>
      <c r="ADL392" s="0"/>
      <c r="ADM392" s="0"/>
      <c r="ADN392" s="0"/>
      <c r="ADO392" s="0"/>
      <c r="ADP392" s="0"/>
      <c r="ADQ392" s="0"/>
      <c r="ADR392" s="0"/>
      <c r="ADS392" s="0"/>
      <c r="ADT392" s="0"/>
      <c r="ADU392" s="0"/>
      <c r="ADV392" s="0"/>
      <c r="ADW392" s="0"/>
      <c r="ADX392" s="0"/>
      <c r="ADY392" s="0"/>
      <c r="ADZ392" s="0"/>
      <c r="AEA392" s="0"/>
      <c r="AEB392" s="0"/>
      <c r="AEC392" s="0"/>
      <c r="AED392" s="0"/>
      <c r="AEE392" s="0"/>
      <c r="AEF392" s="0"/>
      <c r="AEG392" s="0"/>
      <c r="AEH392" s="0"/>
      <c r="AEI392" s="0"/>
      <c r="AEJ392" s="0"/>
      <c r="AEK392" s="0"/>
      <c r="AEL392" s="0"/>
      <c r="AEM392" s="0"/>
      <c r="AEN392" s="0"/>
      <c r="AEO392" s="0"/>
      <c r="AEP392" s="0"/>
      <c r="AEQ392" s="0"/>
      <c r="AER392" s="0"/>
      <c r="AES392" s="0"/>
      <c r="AET392" s="0"/>
      <c r="AEU392" s="0"/>
      <c r="AEV392" s="0"/>
      <c r="AEW392" s="0"/>
      <c r="AEX392" s="0"/>
      <c r="AEY392" s="0"/>
      <c r="AEZ392" s="0"/>
      <c r="AFA392" s="0"/>
      <c r="AFB392" s="0"/>
      <c r="AFC392" s="0"/>
      <c r="AFD392" s="0"/>
      <c r="AFE392" s="0"/>
      <c r="AFF392" s="0"/>
      <c r="AFG392" s="0"/>
      <c r="AFH392" s="0"/>
      <c r="AFI392" s="0"/>
      <c r="AFJ392" s="0"/>
      <c r="AFK392" s="0"/>
      <c r="AFL392" s="0"/>
      <c r="AFM392" s="0"/>
      <c r="AFN392" s="0"/>
      <c r="AFO392" s="0"/>
      <c r="AFP392" s="0"/>
      <c r="AFQ392" s="0"/>
      <c r="AFR392" s="0"/>
      <c r="AFS392" s="0"/>
      <c r="AFT392" s="0"/>
      <c r="AFU392" s="0"/>
      <c r="AFV392" s="0"/>
      <c r="AFW392" s="0"/>
      <c r="AFX392" s="0"/>
      <c r="AFY392" s="0"/>
      <c r="AFZ392" s="0"/>
      <c r="AGA392" s="0"/>
      <c r="AGB392" s="0"/>
      <c r="AGC392" s="0"/>
      <c r="AGD392" s="0"/>
      <c r="AGE392" s="0"/>
      <c r="AGF392" s="0"/>
      <c r="AGG392" s="0"/>
      <c r="AGH392" s="0"/>
      <c r="AGI392" s="0"/>
      <c r="AGJ392" s="0"/>
      <c r="AGK392" s="0"/>
      <c r="AGL392" s="0"/>
      <c r="AGM392" s="0"/>
      <c r="AGN392" s="0"/>
      <c r="AGO392" s="0"/>
      <c r="AGP392" s="0"/>
      <c r="AGQ392" s="0"/>
      <c r="AGR392" s="0"/>
      <c r="AGS392" s="0"/>
      <c r="AGT392" s="0"/>
      <c r="AGU392" s="0"/>
      <c r="AGV392" s="0"/>
      <c r="AGW392" s="0"/>
      <c r="AGX392" s="0"/>
      <c r="AGY392" s="0"/>
      <c r="AGZ392" s="0"/>
      <c r="AHA392" s="0"/>
      <c r="AHB392" s="0"/>
      <c r="AHC392" s="0"/>
      <c r="AHD392" s="0"/>
      <c r="AHE392" s="0"/>
      <c r="AHF392" s="0"/>
      <c r="AHG392" s="0"/>
      <c r="AHH392" s="0"/>
      <c r="AHI392" s="0"/>
      <c r="AHJ392" s="0"/>
      <c r="AHK392" s="0"/>
      <c r="AHL392" s="0"/>
      <c r="AHM392" s="0"/>
      <c r="AHN392" s="0"/>
      <c r="AHO392" s="0"/>
      <c r="AHP392" s="0"/>
      <c r="AHQ392" s="0"/>
      <c r="AHR392" s="0"/>
      <c r="AHS392" s="0"/>
      <c r="AHT392" s="0"/>
      <c r="AHU392" s="0"/>
      <c r="AHV392" s="0"/>
      <c r="AHW392" s="0"/>
      <c r="AHX392" s="0"/>
      <c r="AHY392" s="0"/>
      <c r="AHZ392" s="0"/>
      <c r="AIA392" s="0"/>
      <c r="AIB392" s="0"/>
      <c r="AIC392" s="0"/>
      <c r="AID392" s="0"/>
      <c r="AIE392" s="0"/>
      <c r="AIF392" s="0"/>
      <c r="AIG392" s="0"/>
      <c r="AIH392" s="0"/>
      <c r="AII392" s="0"/>
      <c r="AIJ392" s="0"/>
      <c r="AIK392" s="0"/>
      <c r="AIL392" s="0"/>
      <c r="AIM392" s="0"/>
      <c r="AIN392" s="0"/>
      <c r="AIO392" s="0"/>
      <c r="AIP392" s="0"/>
      <c r="AIQ392" s="0"/>
      <c r="AIR392" s="0"/>
      <c r="AIS392" s="0"/>
      <c r="AIT392" s="0"/>
      <c r="AIU392" s="0"/>
      <c r="AIV392" s="0"/>
      <c r="AIW392" s="0"/>
      <c r="AIX392" s="0"/>
      <c r="AIY392" s="0"/>
      <c r="AIZ392" s="0"/>
      <c r="AJA392" s="0"/>
      <c r="AJB392" s="0"/>
      <c r="AJC392" s="0"/>
      <c r="AJD392" s="0"/>
      <c r="AJE392" s="0"/>
      <c r="AJF392" s="0"/>
      <c r="AJG392" s="0"/>
      <c r="AJH392" s="0"/>
      <c r="AJI392" s="0"/>
      <c r="AJJ392" s="0"/>
      <c r="AJK392" s="0"/>
      <c r="AJL392" s="0"/>
      <c r="AJM392" s="0"/>
      <c r="AJN392" s="0"/>
      <c r="AJO392" s="0"/>
      <c r="AJP392" s="0"/>
      <c r="AJQ392" s="0"/>
      <c r="AJR392" s="0"/>
      <c r="AJS392" s="0"/>
      <c r="AJT392" s="0"/>
      <c r="AJU392" s="0"/>
      <c r="AJV392" s="0"/>
      <c r="AJW392" s="0"/>
      <c r="AJX392" s="0"/>
      <c r="AJY392" s="0"/>
      <c r="AJZ392" s="0"/>
      <c r="AKA392" s="0"/>
      <c r="AKB392" s="0"/>
      <c r="AKC392" s="0"/>
      <c r="AKD392" s="0"/>
      <c r="AKE392" s="0"/>
      <c r="AKF392" s="0"/>
      <c r="AKG392" s="0"/>
      <c r="AKH392" s="0"/>
      <c r="AKI392" s="0"/>
      <c r="AKJ392" s="0"/>
      <c r="AKK392" s="0"/>
      <c r="AKL392" s="0"/>
      <c r="AKM392" s="0"/>
      <c r="AKN392" s="0"/>
      <c r="AKO392" s="0"/>
      <c r="AKP392" s="0"/>
      <c r="AKQ392" s="0"/>
      <c r="AKR392" s="0"/>
      <c r="AKS392" s="0"/>
      <c r="AKT392" s="0"/>
      <c r="AKU392" s="0"/>
      <c r="AKV392" s="0"/>
      <c r="AKW392" s="0"/>
      <c r="AKX392" s="0"/>
      <c r="AKY392" s="0"/>
      <c r="AKZ392" s="0"/>
      <c r="ALA392" s="0"/>
      <c r="ALB392" s="0"/>
      <c r="ALC392" s="0"/>
      <c r="ALD392" s="0"/>
      <c r="ALE392" s="0"/>
      <c r="ALF392" s="0"/>
      <c r="ALG392" s="0"/>
      <c r="ALH392" s="0"/>
      <c r="ALI392" s="0"/>
      <c r="ALJ392" s="0"/>
      <c r="ALK392" s="0"/>
      <c r="ALL392" s="0"/>
      <c r="ALM392" s="0"/>
      <c r="ALN392" s="0"/>
      <c r="ALO392" s="0"/>
      <c r="ALP392" s="0"/>
      <c r="ALQ392" s="0"/>
      <c r="ALR392" s="0"/>
      <c r="ALS392" s="0"/>
      <c r="ALT392" s="0"/>
      <c r="ALU392" s="0"/>
      <c r="ALV392" s="0"/>
      <c r="ALW392" s="0"/>
      <c r="ALX392" s="0"/>
      <c r="ALY392" s="0"/>
      <c r="ALZ392" s="0"/>
      <c r="AMA392" s="0"/>
      <c r="AMB392" s="0"/>
      <c r="AMC392" s="0"/>
      <c r="AMD392" s="0"/>
      <c r="AME392" s="0"/>
      <c r="AMF392" s="0"/>
      <c r="AMG392" s="0"/>
      <c r="AMH392" s="0"/>
      <c r="AMI392" s="0"/>
      <c r="AMJ392" s="0"/>
    </row>
    <row r="393" customFormat="false" ht="15" hidden="false" customHeight="false" outlineLevel="0" collapsed="false">
      <c r="A393" s="151" t="s">
        <v>84</v>
      </c>
      <c r="B393" s="5" t="n">
        <v>1</v>
      </c>
      <c r="C393" s="5" t="n">
        <v>1</v>
      </c>
      <c r="D393" s="5" t="n">
        <v>0.33</v>
      </c>
      <c r="E393" s="5" t="n">
        <v>0</v>
      </c>
      <c r="F393" s="5" t="n">
        <v>0.66</v>
      </c>
      <c r="G393" s="5" t="n">
        <v>0.66</v>
      </c>
      <c r="H393" s="5" t="n">
        <v>0</v>
      </c>
      <c r="I393" s="5" t="n">
        <v>0.33</v>
      </c>
      <c r="J393" s="5" t="n">
        <v>0</v>
      </c>
      <c r="K393" s="5" t="n">
        <v>0.33</v>
      </c>
      <c r="L393" s="5" t="n">
        <v>0.66</v>
      </c>
      <c r="M393" s="5" t="n">
        <v>0.33</v>
      </c>
      <c r="N393" s="5" t="n">
        <v>1</v>
      </c>
      <c r="O393" s="5" t="n">
        <v>0.66</v>
      </c>
      <c r="P393" s="5" t="n">
        <v>0</v>
      </c>
      <c r="Q393" s="0"/>
      <c r="R393" s="0"/>
      <c r="S393" s="0"/>
      <c r="T393" s="0"/>
      <c r="U393" s="0"/>
      <c r="V393" s="0"/>
      <c r="W393" s="0"/>
      <c r="X393" s="0"/>
      <c r="Y393" s="0"/>
      <c r="Z393" s="0"/>
      <c r="AA393" s="0"/>
      <c r="AB393" s="0"/>
      <c r="AC393" s="0"/>
      <c r="AD393" s="0"/>
      <c r="AE393" s="0"/>
      <c r="AF393" s="0"/>
      <c r="AG393" s="0"/>
      <c r="AH393" s="0"/>
      <c r="AI393" s="0"/>
      <c r="AJ393" s="0"/>
      <c r="AK393" s="0"/>
      <c r="AL393" s="0"/>
      <c r="AM393" s="0"/>
      <c r="AN393" s="0"/>
      <c r="AO393" s="0"/>
      <c r="AP393" s="0"/>
      <c r="AQ393" s="0"/>
      <c r="AR393" s="0"/>
      <c r="AS393" s="0"/>
      <c r="AT393" s="0"/>
      <c r="AU393" s="0"/>
      <c r="AV393" s="0"/>
      <c r="AW393" s="0"/>
      <c r="AX393" s="0"/>
      <c r="AY393" s="0"/>
      <c r="AZ393" s="0"/>
      <c r="BA393" s="0"/>
      <c r="BB393" s="0"/>
      <c r="BC393" s="0"/>
      <c r="BD393" s="0"/>
      <c r="BE393" s="0"/>
      <c r="BF393" s="0"/>
      <c r="BG393" s="0"/>
      <c r="BH393" s="0"/>
      <c r="BI393" s="0"/>
      <c r="BJ393" s="0"/>
      <c r="BK393" s="0"/>
      <c r="BL393" s="0"/>
      <c r="BM393" s="0"/>
      <c r="BN393" s="0"/>
      <c r="BO393" s="0"/>
      <c r="BP393" s="0"/>
      <c r="BQ393" s="0"/>
      <c r="BR393" s="0"/>
      <c r="BS393" s="0"/>
      <c r="BT393" s="0"/>
      <c r="BU393" s="0"/>
      <c r="BV393" s="0"/>
      <c r="BW393" s="0"/>
      <c r="BX393" s="0"/>
      <c r="BY393" s="0"/>
      <c r="BZ393" s="0"/>
      <c r="CA393" s="0"/>
      <c r="CB393" s="0"/>
      <c r="CC393" s="0"/>
      <c r="CD393" s="0"/>
      <c r="CE393" s="0"/>
      <c r="CF393" s="0"/>
      <c r="CG393" s="0"/>
      <c r="CH393" s="0"/>
      <c r="CI393" s="0"/>
      <c r="CJ393" s="0"/>
      <c r="CK393" s="0"/>
      <c r="CL393" s="0"/>
      <c r="CM393" s="0"/>
      <c r="CN393" s="0"/>
      <c r="CO393" s="0"/>
      <c r="CP393" s="0"/>
      <c r="CQ393" s="0"/>
      <c r="CR393" s="0"/>
      <c r="CS393" s="0"/>
      <c r="CT393" s="0"/>
      <c r="CU393" s="0"/>
      <c r="CV393" s="0"/>
      <c r="CW393" s="0"/>
      <c r="CX393" s="0"/>
      <c r="CY393" s="0"/>
      <c r="CZ393" s="0"/>
      <c r="DA393" s="0"/>
      <c r="DB393" s="0"/>
      <c r="DC393" s="0"/>
      <c r="DD393" s="0"/>
      <c r="DE393" s="0"/>
      <c r="DF393" s="0"/>
      <c r="DG393" s="0"/>
      <c r="DH393" s="0"/>
      <c r="DI393" s="0"/>
      <c r="DJ393" s="0"/>
      <c r="DK393" s="0"/>
      <c r="DL393" s="0"/>
      <c r="DM393" s="0"/>
      <c r="DN393" s="0"/>
      <c r="DO393" s="0"/>
      <c r="DP393" s="0"/>
      <c r="DQ393" s="0"/>
      <c r="DR393" s="0"/>
      <c r="DS393" s="0"/>
      <c r="DT393" s="0"/>
      <c r="DU393" s="0"/>
      <c r="DV393" s="0"/>
      <c r="DW393" s="0"/>
      <c r="DX393" s="0"/>
      <c r="DY393" s="0"/>
      <c r="DZ393" s="0"/>
      <c r="EA393" s="0"/>
      <c r="EB393" s="0"/>
      <c r="EC393" s="0"/>
      <c r="ED393" s="0"/>
      <c r="EE393" s="0"/>
      <c r="EF393" s="0"/>
      <c r="EG393" s="0"/>
      <c r="EH393" s="0"/>
      <c r="EI393" s="0"/>
      <c r="EJ393" s="0"/>
      <c r="EK393" s="0"/>
      <c r="EL393" s="0"/>
      <c r="EM393" s="0"/>
      <c r="EN393" s="0"/>
      <c r="EO393" s="0"/>
      <c r="EP393" s="0"/>
      <c r="EQ393" s="0"/>
      <c r="ER393" s="0"/>
      <c r="ES393" s="0"/>
      <c r="ET393" s="0"/>
      <c r="EU393" s="0"/>
      <c r="EV393" s="0"/>
      <c r="EW393" s="0"/>
      <c r="EX393" s="0"/>
      <c r="EY393" s="0"/>
      <c r="EZ393" s="0"/>
      <c r="FA393" s="0"/>
      <c r="FB393" s="0"/>
      <c r="FC393" s="0"/>
      <c r="FD393" s="0"/>
      <c r="FE393" s="0"/>
      <c r="FF393" s="0"/>
      <c r="FG393" s="0"/>
      <c r="FH393" s="0"/>
      <c r="FI393" s="0"/>
      <c r="FJ393" s="0"/>
      <c r="FK393" s="0"/>
      <c r="FL393" s="0"/>
      <c r="FM393" s="0"/>
      <c r="FN393" s="0"/>
      <c r="FO393" s="0"/>
      <c r="FP393" s="0"/>
      <c r="FQ393" s="0"/>
      <c r="FR393" s="0"/>
      <c r="FS393" s="0"/>
      <c r="FT393" s="0"/>
      <c r="FU393" s="0"/>
      <c r="FV393" s="0"/>
      <c r="FW393" s="0"/>
      <c r="FX393" s="0"/>
      <c r="FY393" s="0"/>
      <c r="FZ393" s="0"/>
      <c r="GA393" s="0"/>
      <c r="GB393" s="0"/>
      <c r="GC393" s="0"/>
      <c r="GD393" s="0"/>
      <c r="GE393" s="0"/>
      <c r="GF393" s="0"/>
      <c r="GG393" s="0"/>
      <c r="GH393" s="0"/>
      <c r="GI393" s="0"/>
      <c r="GJ393" s="0"/>
      <c r="GK393" s="0"/>
      <c r="GL393" s="0"/>
      <c r="GM393" s="0"/>
      <c r="GN393" s="0"/>
      <c r="GO393" s="0"/>
      <c r="GP393" s="0"/>
      <c r="GQ393" s="0"/>
      <c r="GR393" s="0"/>
      <c r="GS393" s="0"/>
      <c r="GT393" s="0"/>
      <c r="GU393" s="0"/>
      <c r="GV393" s="0"/>
      <c r="GW393" s="0"/>
      <c r="GX393" s="0"/>
      <c r="GY393" s="0"/>
      <c r="GZ393" s="0"/>
      <c r="HA393" s="0"/>
      <c r="HB393" s="0"/>
      <c r="HC393" s="0"/>
      <c r="HD393" s="0"/>
      <c r="HE393" s="0"/>
      <c r="HF393" s="0"/>
      <c r="HG393" s="0"/>
      <c r="HH393" s="0"/>
      <c r="HI393" s="0"/>
      <c r="HJ393" s="0"/>
      <c r="HK393" s="0"/>
      <c r="HL393" s="0"/>
      <c r="HM393" s="0"/>
      <c r="HN393" s="0"/>
      <c r="HO393" s="0"/>
      <c r="HP393" s="0"/>
      <c r="HQ393" s="0"/>
      <c r="HR393" s="0"/>
      <c r="HS393" s="0"/>
      <c r="HT393" s="0"/>
      <c r="HU393" s="0"/>
      <c r="HV393" s="0"/>
      <c r="HW393" s="0"/>
      <c r="HX393" s="0"/>
      <c r="HY393" s="0"/>
      <c r="HZ393" s="0"/>
      <c r="IA393" s="0"/>
      <c r="IB393" s="0"/>
      <c r="IC393" s="0"/>
      <c r="ID393" s="0"/>
      <c r="IE393" s="0"/>
      <c r="IF393" s="0"/>
      <c r="IG393" s="0"/>
      <c r="IH393" s="0"/>
      <c r="II393" s="0"/>
      <c r="IJ393" s="0"/>
      <c r="IK393" s="0"/>
      <c r="IL393" s="0"/>
      <c r="IM393" s="0"/>
      <c r="IN393" s="0"/>
      <c r="IO393" s="0"/>
      <c r="IP393" s="0"/>
      <c r="IQ393" s="0"/>
      <c r="IR393" s="0"/>
      <c r="IS393" s="0"/>
      <c r="IT393" s="0"/>
      <c r="IU393" s="0"/>
      <c r="IV393" s="0"/>
      <c r="IW393" s="0"/>
      <c r="IX393" s="0"/>
      <c r="IY393" s="0"/>
      <c r="IZ393" s="0"/>
      <c r="JA393" s="0"/>
      <c r="JB393" s="0"/>
      <c r="JC393" s="0"/>
      <c r="JD393" s="0"/>
      <c r="JE393" s="0"/>
      <c r="JF393" s="0"/>
      <c r="JG393" s="0"/>
      <c r="JH393" s="0"/>
      <c r="JI393" s="0"/>
      <c r="JJ393" s="0"/>
      <c r="JK393" s="0"/>
      <c r="JL393" s="0"/>
      <c r="JM393" s="0"/>
      <c r="JN393" s="0"/>
      <c r="JO393" s="0"/>
      <c r="JP393" s="0"/>
      <c r="JQ393" s="0"/>
      <c r="JR393" s="0"/>
      <c r="JS393" s="0"/>
      <c r="JT393" s="0"/>
      <c r="JU393" s="0"/>
      <c r="JV393" s="0"/>
      <c r="JW393" s="0"/>
      <c r="JX393" s="0"/>
      <c r="JY393" s="0"/>
      <c r="JZ393" s="0"/>
      <c r="KA393" s="0"/>
      <c r="KB393" s="0"/>
      <c r="KC393" s="0"/>
      <c r="KD393" s="0"/>
      <c r="KE393" s="0"/>
      <c r="KF393" s="0"/>
      <c r="KG393" s="0"/>
      <c r="KH393" s="0"/>
      <c r="KI393" s="0"/>
      <c r="KJ393" s="0"/>
      <c r="KK393" s="0"/>
      <c r="KL393" s="0"/>
      <c r="KM393" s="0"/>
      <c r="KN393" s="0"/>
      <c r="KO393" s="0"/>
      <c r="KP393" s="0"/>
      <c r="KQ393" s="0"/>
      <c r="KR393" s="0"/>
      <c r="KS393" s="0"/>
      <c r="KT393" s="0"/>
      <c r="KU393" s="0"/>
      <c r="KV393" s="0"/>
      <c r="KW393" s="0"/>
      <c r="KX393" s="0"/>
      <c r="KY393" s="0"/>
      <c r="KZ393" s="0"/>
      <c r="LA393" s="0"/>
      <c r="LB393" s="0"/>
      <c r="LC393" s="0"/>
      <c r="LD393" s="0"/>
      <c r="LE393" s="0"/>
      <c r="LF393" s="0"/>
      <c r="LG393" s="0"/>
      <c r="LH393" s="0"/>
      <c r="LI393" s="0"/>
      <c r="LJ393" s="0"/>
      <c r="LK393" s="0"/>
      <c r="LL393" s="0"/>
      <c r="LM393" s="0"/>
      <c r="LN393" s="0"/>
      <c r="LO393" s="0"/>
      <c r="LP393" s="0"/>
      <c r="LQ393" s="0"/>
      <c r="LR393" s="0"/>
      <c r="LS393" s="0"/>
      <c r="LT393" s="0"/>
      <c r="LU393" s="0"/>
      <c r="LV393" s="0"/>
      <c r="LW393" s="0"/>
      <c r="LX393" s="0"/>
      <c r="LY393" s="0"/>
      <c r="LZ393" s="0"/>
      <c r="MA393" s="0"/>
      <c r="MB393" s="0"/>
      <c r="MC393" s="0"/>
      <c r="MD393" s="0"/>
      <c r="ME393" s="0"/>
      <c r="MF393" s="0"/>
      <c r="MG393" s="0"/>
      <c r="MH393" s="0"/>
      <c r="MI393" s="0"/>
      <c r="MJ393" s="0"/>
      <c r="MK393" s="0"/>
      <c r="ML393" s="0"/>
      <c r="MM393" s="0"/>
      <c r="MN393" s="0"/>
      <c r="MO393" s="0"/>
      <c r="MP393" s="0"/>
      <c r="MQ393" s="0"/>
      <c r="MR393" s="0"/>
      <c r="MS393" s="0"/>
      <c r="MT393" s="0"/>
      <c r="MU393" s="0"/>
      <c r="MV393" s="0"/>
      <c r="MW393" s="0"/>
      <c r="MX393" s="0"/>
      <c r="MY393" s="0"/>
      <c r="MZ393" s="0"/>
      <c r="NA393" s="0"/>
      <c r="NB393" s="0"/>
      <c r="NC393" s="0"/>
      <c r="ND393" s="0"/>
      <c r="NE393" s="0"/>
      <c r="NF393" s="0"/>
      <c r="NG393" s="0"/>
      <c r="NH393" s="0"/>
      <c r="NI393" s="0"/>
      <c r="NJ393" s="0"/>
      <c r="NK393" s="0"/>
      <c r="NL393" s="0"/>
      <c r="NM393" s="0"/>
      <c r="NN393" s="0"/>
      <c r="NO393" s="0"/>
      <c r="NP393" s="0"/>
      <c r="NQ393" s="0"/>
      <c r="NR393" s="0"/>
      <c r="NS393" s="0"/>
      <c r="NT393" s="0"/>
      <c r="NU393" s="0"/>
      <c r="NV393" s="0"/>
      <c r="NW393" s="0"/>
      <c r="NX393" s="0"/>
      <c r="NY393" s="0"/>
      <c r="NZ393" s="0"/>
      <c r="OA393" s="0"/>
      <c r="OB393" s="0"/>
      <c r="OC393" s="0"/>
      <c r="OD393" s="0"/>
      <c r="OE393" s="0"/>
      <c r="OF393" s="0"/>
      <c r="OG393" s="0"/>
      <c r="OH393" s="0"/>
      <c r="OI393" s="0"/>
      <c r="OJ393" s="0"/>
      <c r="OK393" s="0"/>
      <c r="OL393" s="0"/>
      <c r="OM393" s="0"/>
      <c r="ON393" s="0"/>
      <c r="OO393" s="0"/>
      <c r="OP393" s="0"/>
      <c r="OQ393" s="0"/>
      <c r="OR393" s="0"/>
      <c r="OS393" s="0"/>
      <c r="OT393" s="0"/>
      <c r="OU393" s="0"/>
      <c r="OV393" s="0"/>
      <c r="OW393" s="0"/>
      <c r="OX393" s="0"/>
      <c r="OY393" s="0"/>
      <c r="OZ393" s="0"/>
      <c r="PA393" s="0"/>
      <c r="PB393" s="0"/>
      <c r="PC393" s="0"/>
      <c r="PD393" s="0"/>
      <c r="PE393" s="0"/>
      <c r="PF393" s="0"/>
      <c r="PG393" s="0"/>
      <c r="PH393" s="0"/>
      <c r="PI393" s="0"/>
      <c r="PJ393" s="0"/>
      <c r="PK393" s="0"/>
      <c r="PL393" s="0"/>
      <c r="PM393" s="0"/>
      <c r="PN393" s="0"/>
      <c r="PO393" s="0"/>
      <c r="PP393" s="0"/>
      <c r="PQ393" s="0"/>
      <c r="PR393" s="0"/>
      <c r="PS393" s="0"/>
      <c r="PT393" s="0"/>
      <c r="PU393" s="0"/>
      <c r="PV393" s="0"/>
      <c r="PW393" s="0"/>
      <c r="PX393" s="0"/>
      <c r="PY393" s="0"/>
      <c r="PZ393" s="0"/>
      <c r="QA393" s="0"/>
      <c r="QB393" s="0"/>
      <c r="QC393" s="0"/>
      <c r="QD393" s="0"/>
      <c r="QE393" s="0"/>
      <c r="QF393" s="0"/>
      <c r="QG393" s="0"/>
      <c r="QH393" s="0"/>
      <c r="QI393" s="0"/>
      <c r="QJ393" s="0"/>
      <c r="QK393" s="0"/>
      <c r="QL393" s="0"/>
      <c r="QM393" s="0"/>
      <c r="QN393" s="0"/>
      <c r="QO393" s="0"/>
      <c r="QP393" s="0"/>
      <c r="QQ393" s="0"/>
      <c r="QR393" s="0"/>
      <c r="QS393" s="0"/>
      <c r="QT393" s="0"/>
      <c r="QU393" s="0"/>
      <c r="QV393" s="0"/>
      <c r="QW393" s="0"/>
      <c r="QX393" s="0"/>
      <c r="QY393" s="0"/>
      <c r="QZ393" s="0"/>
      <c r="RA393" s="0"/>
      <c r="RB393" s="0"/>
      <c r="RC393" s="0"/>
      <c r="RD393" s="0"/>
      <c r="RE393" s="0"/>
      <c r="RF393" s="0"/>
      <c r="RG393" s="0"/>
      <c r="RH393" s="0"/>
      <c r="RI393" s="0"/>
      <c r="RJ393" s="0"/>
      <c r="RK393" s="0"/>
      <c r="RL393" s="0"/>
      <c r="RM393" s="0"/>
      <c r="RN393" s="0"/>
      <c r="RO393" s="0"/>
      <c r="RP393" s="0"/>
      <c r="RQ393" s="0"/>
      <c r="RR393" s="0"/>
      <c r="RS393" s="0"/>
      <c r="RT393" s="0"/>
      <c r="RU393" s="0"/>
      <c r="RV393" s="0"/>
      <c r="RW393" s="0"/>
      <c r="RX393" s="0"/>
      <c r="RY393" s="0"/>
      <c r="RZ393" s="0"/>
      <c r="SA393" s="0"/>
      <c r="SB393" s="0"/>
      <c r="SC393" s="0"/>
      <c r="SD393" s="0"/>
      <c r="SE393" s="0"/>
      <c r="SF393" s="0"/>
      <c r="SG393" s="0"/>
      <c r="SH393" s="0"/>
      <c r="SI393" s="0"/>
      <c r="SJ393" s="0"/>
      <c r="SK393" s="0"/>
      <c r="SL393" s="0"/>
      <c r="SM393" s="0"/>
      <c r="SN393" s="0"/>
      <c r="SO393" s="0"/>
      <c r="SP393" s="0"/>
      <c r="SQ393" s="0"/>
      <c r="SR393" s="0"/>
      <c r="SS393" s="0"/>
      <c r="ST393" s="0"/>
      <c r="SU393" s="0"/>
      <c r="SV393" s="0"/>
      <c r="SW393" s="0"/>
      <c r="SX393" s="0"/>
      <c r="SY393" s="0"/>
      <c r="SZ393" s="0"/>
      <c r="TA393" s="0"/>
      <c r="TB393" s="0"/>
      <c r="TC393" s="0"/>
      <c r="TD393" s="0"/>
      <c r="TE393" s="0"/>
      <c r="TF393" s="0"/>
      <c r="TG393" s="0"/>
      <c r="TH393" s="0"/>
      <c r="TI393" s="0"/>
      <c r="TJ393" s="0"/>
      <c r="TK393" s="0"/>
      <c r="TL393" s="0"/>
      <c r="TM393" s="0"/>
      <c r="TN393" s="0"/>
      <c r="TO393" s="0"/>
      <c r="TP393" s="0"/>
      <c r="TQ393" s="0"/>
      <c r="TR393" s="0"/>
      <c r="TS393" s="0"/>
      <c r="TT393" s="0"/>
      <c r="TU393" s="0"/>
      <c r="TV393" s="0"/>
      <c r="TW393" s="0"/>
      <c r="TX393" s="0"/>
      <c r="TY393" s="0"/>
      <c r="TZ393" s="0"/>
      <c r="UA393" s="0"/>
      <c r="UB393" s="0"/>
      <c r="UC393" s="0"/>
      <c r="UD393" s="0"/>
      <c r="UE393" s="0"/>
      <c r="UF393" s="0"/>
      <c r="UG393" s="0"/>
      <c r="UH393" s="0"/>
      <c r="UI393" s="0"/>
      <c r="UJ393" s="0"/>
      <c r="UK393" s="0"/>
      <c r="UL393" s="0"/>
      <c r="UM393" s="0"/>
      <c r="UN393" s="0"/>
      <c r="UO393" s="0"/>
      <c r="UP393" s="0"/>
      <c r="UQ393" s="0"/>
      <c r="UR393" s="0"/>
      <c r="US393" s="0"/>
      <c r="UT393" s="0"/>
      <c r="UU393" s="0"/>
      <c r="UV393" s="0"/>
      <c r="UW393" s="0"/>
      <c r="UX393" s="0"/>
      <c r="UY393" s="0"/>
      <c r="UZ393" s="0"/>
      <c r="VA393" s="0"/>
      <c r="VB393" s="0"/>
      <c r="VC393" s="0"/>
      <c r="VD393" s="0"/>
      <c r="VE393" s="0"/>
      <c r="VF393" s="0"/>
      <c r="VG393" s="0"/>
      <c r="VH393" s="0"/>
      <c r="VI393" s="0"/>
      <c r="VJ393" s="0"/>
      <c r="VK393" s="0"/>
      <c r="VL393" s="0"/>
      <c r="VM393" s="0"/>
      <c r="VN393" s="0"/>
      <c r="VO393" s="0"/>
      <c r="VP393" s="0"/>
      <c r="VQ393" s="0"/>
      <c r="VR393" s="0"/>
      <c r="VS393" s="0"/>
      <c r="VT393" s="0"/>
      <c r="VU393" s="0"/>
      <c r="VV393" s="0"/>
      <c r="VW393" s="0"/>
      <c r="VX393" s="0"/>
      <c r="VY393" s="0"/>
      <c r="VZ393" s="0"/>
      <c r="WA393" s="0"/>
      <c r="WB393" s="0"/>
      <c r="WC393" s="0"/>
      <c r="WD393" s="0"/>
      <c r="WE393" s="0"/>
      <c r="WF393" s="0"/>
      <c r="WG393" s="0"/>
      <c r="WH393" s="0"/>
      <c r="WI393" s="0"/>
      <c r="WJ393" s="0"/>
      <c r="WK393" s="0"/>
      <c r="WL393" s="0"/>
      <c r="WM393" s="0"/>
      <c r="WN393" s="0"/>
      <c r="WO393" s="0"/>
      <c r="WP393" s="0"/>
      <c r="WQ393" s="0"/>
      <c r="WR393" s="0"/>
      <c r="WS393" s="0"/>
      <c r="WT393" s="0"/>
      <c r="WU393" s="0"/>
      <c r="WV393" s="0"/>
      <c r="WW393" s="0"/>
      <c r="WX393" s="0"/>
      <c r="WY393" s="0"/>
      <c r="WZ393" s="0"/>
      <c r="XA393" s="0"/>
      <c r="XB393" s="0"/>
      <c r="XC393" s="0"/>
      <c r="XD393" s="0"/>
      <c r="XE393" s="0"/>
      <c r="XF393" s="0"/>
      <c r="XG393" s="0"/>
      <c r="XH393" s="0"/>
      <c r="XI393" s="0"/>
      <c r="XJ393" s="0"/>
      <c r="XK393" s="0"/>
      <c r="XL393" s="0"/>
      <c r="XM393" s="0"/>
      <c r="XN393" s="0"/>
      <c r="XO393" s="0"/>
      <c r="XP393" s="0"/>
      <c r="XQ393" s="0"/>
      <c r="XR393" s="0"/>
      <c r="XS393" s="0"/>
      <c r="XT393" s="0"/>
      <c r="XU393" s="0"/>
      <c r="XV393" s="0"/>
      <c r="XW393" s="0"/>
      <c r="XX393" s="0"/>
      <c r="XY393" s="0"/>
      <c r="XZ393" s="0"/>
      <c r="YA393" s="0"/>
      <c r="YB393" s="0"/>
      <c r="YC393" s="0"/>
      <c r="YD393" s="0"/>
      <c r="YE393" s="0"/>
      <c r="YF393" s="0"/>
      <c r="YG393" s="0"/>
      <c r="YH393" s="0"/>
      <c r="YI393" s="0"/>
      <c r="YJ393" s="0"/>
      <c r="YK393" s="0"/>
      <c r="YL393" s="0"/>
      <c r="YM393" s="0"/>
      <c r="YN393" s="0"/>
      <c r="YO393" s="0"/>
      <c r="YP393" s="0"/>
      <c r="YQ393" s="0"/>
      <c r="YR393" s="0"/>
      <c r="YS393" s="0"/>
      <c r="YT393" s="0"/>
      <c r="YU393" s="0"/>
      <c r="YV393" s="0"/>
      <c r="YW393" s="0"/>
      <c r="YX393" s="0"/>
      <c r="YY393" s="0"/>
      <c r="YZ393" s="0"/>
      <c r="ZA393" s="0"/>
      <c r="ZB393" s="0"/>
      <c r="ZC393" s="0"/>
      <c r="ZD393" s="0"/>
      <c r="ZE393" s="0"/>
      <c r="ZF393" s="0"/>
      <c r="ZG393" s="0"/>
      <c r="ZH393" s="0"/>
      <c r="ZI393" s="0"/>
      <c r="ZJ393" s="0"/>
      <c r="ZK393" s="0"/>
      <c r="ZL393" s="0"/>
      <c r="ZM393" s="0"/>
      <c r="ZN393" s="0"/>
      <c r="ZO393" s="0"/>
      <c r="ZP393" s="0"/>
      <c r="ZQ393" s="0"/>
      <c r="ZR393" s="0"/>
      <c r="ZS393" s="0"/>
      <c r="ZT393" s="0"/>
      <c r="ZU393" s="0"/>
      <c r="ZV393" s="0"/>
      <c r="ZW393" s="0"/>
      <c r="ZX393" s="0"/>
      <c r="ZY393" s="0"/>
      <c r="ZZ393" s="0"/>
      <c r="AAA393" s="0"/>
      <c r="AAB393" s="0"/>
      <c r="AAC393" s="0"/>
      <c r="AAD393" s="0"/>
      <c r="AAE393" s="0"/>
      <c r="AAF393" s="0"/>
      <c r="AAG393" s="0"/>
      <c r="AAH393" s="0"/>
      <c r="AAI393" s="0"/>
      <c r="AAJ393" s="0"/>
      <c r="AAK393" s="0"/>
      <c r="AAL393" s="0"/>
      <c r="AAM393" s="0"/>
      <c r="AAN393" s="0"/>
      <c r="AAO393" s="0"/>
      <c r="AAP393" s="0"/>
      <c r="AAQ393" s="0"/>
      <c r="AAR393" s="0"/>
      <c r="AAS393" s="0"/>
      <c r="AAT393" s="0"/>
      <c r="AAU393" s="0"/>
      <c r="AAV393" s="0"/>
      <c r="AAW393" s="0"/>
      <c r="AAX393" s="0"/>
      <c r="AAY393" s="0"/>
      <c r="AAZ393" s="0"/>
      <c r="ABA393" s="0"/>
      <c r="ABB393" s="0"/>
      <c r="ABC393" s="0"/>
      <c r="ABD393" s="0"/>
      <c r="ABE393" s="0"/>
      <c r="ABF393" s="0"/>
      <c r="ABG393" s="0"/>
      <c r="ABH393" s="0"/>
      <c r="ABI393" s="0"/>
      <c r="ABJ393" s="0"/>
      <c r="ABK393" s="0"/>
      <c r="ABL393" s="0"/>
      <c r="ABM393" s="0"/>
      <c r="ABN393" s="0"/>
      <c r="ABO393" s="0"/>
      <c r="ABP393" s="0"/>
      <c r="ABQ393" s="0"/>
      <c r="ABR393" s="0"/>
      <c r="ABS393" s="0"/>
      <c r="ABT393" s="0"/>
      <c r="ABU393" s="0"/>
      <c r="ABV393" s="0"/>
      <c r="ABW393" s="0"/>
      <c r="ABX393" s="0"/>
      <c r="ABY393" s="0"/>
      <c r="ABZ393" s="0"/>
      <c r="ACA393" s="0"/>
      <c r="ACB393" s="0"/>
      <c r="ACC393" s="0"/>
      <c r="ACD393" s="0"/>
      <c r="ACE393" s="0"/>
      <c r="ACF393" s="0"/>
      <c r="ACG393" s="0"/>
      <c r="ACH393" s="0"/>
      <c r="ACI393" s="0"/>
      <c r="ACJ393" s="0"/>
      <c r="ACK393" s="0"/>
      <c r="ACL393" s="0"/>
      <c r="ACM393" s="0"/>
      <c r="ACN393" s="0"/>
      <c r="ACO393" s="0"/>
      <c r="ACP393" s="0"/>
      <c r="ACQ393" s="0"/>
      <c r="ACR393" s="0"/>
      <c r="ACS393" s="0"/>
      <c r="ACT393" s="0"/>
      <c r="ACU393" s="0"/>
      <c r="ACV393" s="0"/>
      <c r="ACW393" s="0"/>
      <c r="ACX393" s="0"/>
      <c r="ACY393" s="0"/>
      <c r="ACZ393" s="0"/>
      <c r="ADA393" s="0"/>
      <c r="ADB393" s="0"/>
      <c r="ADC393" s="0"/>
      <c r="ADD393" s="0"/>
      <c r="ADE393" s="0"/>
      <c r="ADF393" s="0"/>
      <c r="ADG393" s="0"/>
      <c r="ADH393" s="0"/>
      <c r="ADI393" s="0"/>
      <c r="ADJ393" s="0"/>
      <c r="ADK393" s="0"/>
      <c r="ADL393" s="0"/>
      <c r="ADM393" s="0"/>
      <c r="ADN393" s="0"/>
      <c r="ADO393" s="0"/>
      <c r="ADP393" s="0"/>
      <c r="ADQ393" s="0"/>
      <c r="ADR393" s="0"/>
      <c r="ADS393" s="0"/>
      <c r="ADT393" s="0"/>
      <c r="ADU393" s="0"/>
      <c r="ADV393" s="0"/>
      <c r="ADW393" s="0"/>
      <c r="ADX393" s="0"/>
      <c r="ADY393" s="0"/>
      <c r="ADZ393" s="0"/>
      <c r="AEA393" s="0"/>
      <c r="AEB393" s="0"/>
      <c r="AEC393" s="0"/>
      <c r="AED393" s="0"/>
      <c r="AEE393" s="0"/>
      <c r="AEF393" s="0"/>
      <c r="AEG393" s="0"/>
      <c r="AEH393" s="0"/>
      <c r="AEI393" s="0"/>
      <c r="AEJ393" s="0"/>
      <c r="AEK393" s="0"/>
      <c r="AEL393" s="0"/>
      <c r="AEM393" s="0"/>
      <c r="AEN393" s="0"/>
      <c r="AEO393" s="0"/>
      <c r="AEP393" s="0"/>
      <c r="AEQ393" s="0"/>
      <c r="AER393" s="0"/>
      <c r="AES393" s="0"/>
      <c r="AET393" s="0"/>
      <c r="AEU393" s="0"/>
      <c r="AEV393" s="0"/>
      <c r="AEW393" s="0"/>
      <c r="AEX393" s="0"/>
      <c r="AEY393" s="0"/>
      <c r="AEZ393" s="0"/>
      <c r="AFA393" s="0"/>
      <c r="AFB393" s="0"/>
      <c r="AFC393" s="0"/>
      <c r="AFD393" s="0"/>
      <c r="AFE393" s="0"/>
      <c r="AFF393" s="0"/>
      <c r="AFG393" s="0"/>
      <c r="AFH393" s="0"/>
      <c r="AFI393" s="0"/>
      <c r="AFJ393" s="0"/>
      <c r="AFK393" s="0"/>
      <c r="AFL393" s="0"/>
      <c r="AFM393" s="0"/>
      <c r="AFN393" s="0"/>
      <c r="AFO393" s="0"/>
      <c r="AFP393" s="0"/>
      <c r="AFQ393" s="0"/>
      <c r="AFR393" s="0"/>
      <c r="AFS393" s="0"/>
      <c r="AFT393" s="0"/>
      <c r="AFU393" s="0"/>
      <c r="AFV393" s="0"/>
      <c r="AFW393" s="0"/>
      <c r="AFX393" s="0"/>
      <c r="AFY393" s="0"/>
      <c r="AFZ393" s="0"/>
      <c r="AGA393" s="0"/>
      <c r="AGB393" s="0"/>
      <c r="AGC393" s="0"/>
      <c r="AGD393" s="0"/>
      <c r="AGE393" s="0"/>
      <c r="AGF393" s="0"/>
      <c r="AGG393" s="0"/>
      <c r="AGH393" s="0"/>
      <c r="AGI393" s="0"/>
      <c r="AGJ393" s="0"/>
      <c r="AGK393" s="0"/>
      <c r="AGL393" s="0"/>
      <c r="AGM393" s="0"/>
      <c r="AGN393" s="0"/>
      <c r="AGO393" s="0"/>
      <c r="AGP393" s="0"/>
      <c r="AGQ393" s="0"/>
      <c r="AGR393" s="0"/>
      <c r="AGS393" s="0"/>
      <c r="AGT393" s="0"/>
      <c r="AGU393" s="0"/>
      <c r="AGV393" s="0"/>
      <c r="AGW393" s="0"/>
      <c r="AGX393" s="0"/>
      <c r="AGY393" s="0"/>
      <c r="AGZ393" s="0"/>
      <c r="AHA393" s="0"/>
      <c r="AHB393" s="0"/>
      <c r="AHC393" s="0"/>
      <c r="AHD393" s="0"/>
      <c r="AHE393" s="0"/>
      <c r="AHF393" s="0"/>
      <c r="AHG393" s="0"/>
      <c r="AHH393" s="0"/>
      <c r="AHI393" s="0"/>
      <c r="AHJ393" s="0"/>
      <c r="AHK393" s="0"/>
      <c r="AHL393" s="0"/>
      <c r="AHM393" s="0"/>
      <c r="AHN393" s="0"/>
      <c r="AHO393" s="0"/>
      <c r="AHP393" s="0"/>
      <c r="AHQ393" s="0"/>
      <c r="AHR393" s="0"/>
      <c r="AHS393" s="0"/>
      <c r="AHT393" s="0"/>
      <c r="AHU393" s="0"/>
      <c r="AHV393" s="0"/>
      <c r="AHW393" s="0"/>
      <c r="AHX393" s="0"/>
      <c r="AHY393" s="0"/>
      <c r="AHZ393" s="0"/>
      <c r="AIA393" s="0"/>
      <c r="AIB393" s="0"/>
      <c r="AIC393" s="0"/>
      <c r="AID393" s="0"/>
      <c r="AIE393" s="0"/>
      <c r="AIF393" s="0"/>
      <c r="AIG393" s="0"/>
      <c r="AIH393" s="0"/>
      <c r="AII393" s="0"/>
      <c r="AIJ393" s="0"/>
      <c r="AIK393" s="0"/>
      <c r="AIL393" s="0"/>
      <c r="AIM393" s="0"/>
      <c r="AIN393" s="0"/>
      <c r="AIO393" s="0"/>
      <c r="AIP393" s="0"/>
      <c r="AIQ393" s="0"/>
      <c r="AIR393" s="0"/>
      <c r="AIS393" s="0"/>
      <c r="AIT393" s="0"/>
      <c r="AIU393" s="0"/>
      <c r="AIV393" s="0"/>
      <c r="AIW393" s="0"/>
      <c r="AIX393" s="0"/>
      <c r="AIY393" s="0"/>
      <c r="AIZ393" s="0"/>
      <c r="AJA393" s="0"/>
      <c r="AJB393" s="0"/>
      <c r="AJC393" s="0"/>
      <c r="AJD393" s="0"/>
      <c r="AJE393" s="0"/>
      <c r="AJF393" s="0"/>
      <c r="AJG393" s="0"/>
      <c r="AJH393" s="0"/>
      <c r="AJI393" s="0"/>
      <c r="AJJ393" s="0"/>
      <c r="AJK393" s="0"/>
      <c r="AJL393" s="0"/>
      <c r="AJM393" s="0"/>
      <c r="AJN393" s="0"/>
      <c r="AJO393" s="0"/>
      <c r="AJP393" s="0"/>
      <c r="AJQ393" s="0"/>
      <c r="AJR393" s="0"/>
      <c r="AJS393" s="0"/>
      <c r="AJT393" s="0"/>
      <c r="AJU393" s="0"/>
      <c r="AJV393" s="0"/>
      <c r="AJW393" s="0"/>
      <c r="AJX393" s="0"/>
      <c r="AJY393" s="0"/>
      <c r="AJZ393" s="0"/>
      <c r="AKA393" s="0"/>
      <c r="AKB393" s="0"/>
      <c r="AKC393" s="0"/>
      <c r="AKD393" s="0"/>
      <c r="AKE393" s="0"/>
      <c r="AKF393" s="0"/>
      <c r="AKG393" s="0"/>
      <c r="AKH393" s="0"/>
      <c r="AKI393" s="0"/>
      <c r="AKJ393" s="0"/>
      <c r="AKK393" s="0"/>
      <c r="AKL393" s="0"/>
      <c r="AKM393" s="0"/>
      <c r="AKN393" s="0"/>
      <c r="AKO393" s="0"/>
      <c r="AKP393" s="0"/>
      <c r="AKQ393" s="0"/>
      <c r="AKR393" s="0"/>
      <c r="AKS393" s="0"/>
      <c r="AKT393" s="0"/>
      <c r="AKU393" s="0"/>
      <c r="AKV393" s="0"/>
      <c r="AKW393" s="0"/>
      <c r="AKX393" s="0"/>
      <c r="AKY393" s="0"/>
      <c r="AKZ393" s="0"/>
      <c r="ALA393" s="0"/>
      <c r="ALB393" s="0"/>
      <c r="ALC393" s="0"/>
      <c r="ALD393" s="0"/>
      <c r="ALE393" s="0"/>
      <c r="ALF393" s="0"/>
      <c r="ALG393" s="0"/>
      <c r="ALH393" s="0"/>
      <c r="ALI393" s="0"/>
      <c r="ALJ393" s="0"/>
      <c r="ALK393" s="0"/>
      <c r="ALL393" s="0"/>
      <c r="ALM393" s="0"/>
      <c r="ALN393" s="0"/>
      <c r="ALO393" s="0"/>
      <c r="ALP393" s="0"/>
      <c r="ALQ393" s="0"/>
      <c r="ALR393" s="0"/>
      <c r="ALS393" s="0"/>
      <c r="ALT393" s="0"/>
      <c r="ALU393" s="0"/>
      <c r="ALV393" s="0"/>
      <c r="ALW393" s="0"/>
      <c r="ALX393" s="0"/>
      <c r="ALY393" s="0"/>
      <c r="ALZ393" s="0"/>
      <c r="AMA393" s="0"/>
      <c r="AMB393" s="0"/>
      <c r="AMC393" s="0"/>
      <c r="AMD393" s="0"/>
      <c r="AME393" s="0"/>
      <c r="AMF393" s="0"/>
      <c r="AMG393" s="0"/>
      <c r="AMH393" s="0"/>
      <c r="AMI393" s="0"/>
      <c r="AMJ393" s="0"/>
    </row>
    <row r="394" customFormat="false" ht="15" hidden="false" customHeight="false" outlineLevel="0" collapsed="false">
      <c r="A394" s="121" t="s">
        <v>1470</v>
      </c>
      <c r="B394" s="122" t="n">
        <f aca="false">AVERAGE(B390:B393)</f>
        <v>1</v>
      </c>
      <c r="C394" s="122" t="n">
        <f aca="false">AVERAGE(C390:C393)</f>
        <v>1</v>
      </c>
      <c r="D394" s="122" t="n">
        <f aca="false">AVERAGE(D390:D393)</f>
        <v>0.63325</v>
      </c>
      <c r="E394" s="122" t="n">
        <f aca="false">AVERAGE(E390:E393)</f>
        <v>0.165</v>
      </c>
      <c r="F394" s="122" t="n">
        <f aca="false">AVERAGE(F390:F393)</f>
        <v>0.55675</v>
      </c>
      <c r="G394" s="122" t="n">
        <f aca="false">AVERAGE(G390:G393)</f>
        <v>0.59475</v>
      </c>
      <c r="H394" s="122" t="n">
        <f aca="false">AVERAGE(H390:H393)</f>
        <v>0.165</v>
      </c>
      <c r="I394" s="122" t="n">
        <f aca="false">AVERAGE(I390:I393)</f>
        <v>0.33</v>
      </c>
      <c r="J394" s="122" t="n">
        <f aca="false">AVERAGE(J390:J393)</f>
        <v>0.5825</v>
      </c>
      <c r="K394" s="122" t="n">
        <f aca="false">AVERAGE(K390:K393)</f>
        <v>0.64825</v>
      </c>
      <c r="L394" s="122" t="n">
        <f aca="false">AVERAGE(L390:L393)</f>
        <v>0.83</v>
      </c>
      <c r="M394" s="122" t="n">
        <f aca="false">AVERAGE(M390:M393)</f>
        <v>0.42475</v>
      </c>
      <c r="N394" s="122" t="n">
        <f aca="false">AVERAGE(N390:N393)</f>
        <v>0.915</v>
      </c>
      <c r="O394" s="122" t="n">
        <f aca="false">AVERAGE(O390:O393)</f>
        <v>0.88425</v>
      </c>
      <c r="P394" s="123" t="n">
        <f aca="false">AVERAGE(P390:P393)</f>
        <v>0.50775</v>
      </c>
      <c r="Q394" s="0"/>
      <c r="R394" s="0"/>
      <c r="S394" s="0"/>
      <c r="T394" s="0"/>
      <c r="U394" s="0"/>
      <c r="V394" s="0"/>
      <c r="W394" s="0"/>
      <c r="X394" s="0"/>
      <c r="Y394" s="0"/>
      <c r="Z394" s="0"/>
      <c r="AA394" s="0"/>
      <c r="AB394" s="0"/>
      <c r="AC394" s="0"/>
      <c r="AD394" s="0"/>
      <c r="AE394" s="0"/>
      <c r="AF394" s="0"/>
      <c r="AG394" s="0"/>
      <c r="AH394" s="0"/>
      <c r="AI394" s="0"/>
      <c r="AJ394" s="0"/>
      <c r="AK394" s="0"/>
      <c r="AL394" s="0"/>
      <c r="AM394" s="0"/>
      <c r="AN394" s="0"/>
      <c r="AO394" s="0"/>
      <c r="AP394" s="0"/>
      <c r="AQ394" s="0"/>
      <c r="AR394" s="0"/>
      <c r="AS394" s="0"/>
      <c r="AT394" s="0"/>
      <c r="AU394" s="0"/>
      <c r="AV394" s="0"/>
      <c r="AW394" s="0"/>
      <c r="AX394" s="0"/>
      <c r="AY394" s="0"/>
      <c r="AZ394" s="0"/>
      <c r="BA394" s="0"/>
      <c r="BB394" s="0"/>
      <c r="BC394" s="0"/>
      <c r="BD394" s="0"/>
      <c r="BE394" s="0"/>
      <c r="BF394" s="0"/>
      <c r="BG394" s="0"/>
      <c r="BH394" s="0"/>
      <c r="BI394" s="0"/>
      <c r="BJ394" s="0"/>
      <c r="BK394" s="0"/>
      <c r="BL394" s="0"/>
      <c r="BM394" s="0"/>
      <c r="BN394" s="0"/>
      <c r="BO394" s="0"/>
      <c r="BP394" s="0"/>
      <c r="BQ394" s="0"/>
      <c r="BR394" s="0"/>
      <c r="BS394" s="0"/>
      <c r="BT394" s="0"/>
      <c r="BU394" s="0"/>
      <c r="BV394" s="0"/>
      <c r="BW394" s="0"/>
      <c r="BX394" s="0"/>
      <c r="BY394" s="0"/>
      <c r="BZ394" s="0"/>
      <c r="CA394" s="0"/>
      <c r="CB394" s="0"/>
      <c r="CC394" s="0"/>
      <c r="CD394" s="0"/>
      <c r="CE394" s="0"/>
      <c r="CF394" s="0"/>
      <c r="CG394" s="0"/>
      <c r="CH394" s="0"/>
      <c r="CI394" s="0"/>
      <c r="CJ394" s="0"/>
      <c r="CK394" s="0"/>
      <c r="CL394" s="0"/>
      <c r="CM394" s="0"/>
      <c r="CN394" s="0"/>
      <c r="CO394" s="0"/>
      <c r="CP394" s="0"/>
      <c r="CQ394" s="0"/>
      <c r="CR394" s="0"/>
      <c r="CS394" s="0"/>
      <c r="CT394" s="0"/>
      <c r="CU394" s="0"/>
      <c r="CV394" s="0"/>
      <c r="CW394" s="0"/>
      <c r="CX394" s="0"/>
      <c r="CY394" s="0"/>
      <c r="CZ394" s="0"/>
      <c r="DA394" s="0"/>
      <c r="DB394" s="0"/>
      <c r="DC394" s="0"/>
      <c r="DD394" s="0"/>
      <c r="DE394" s="0"/>
      <c r="DF394" s="0"/>
      <c r="DG394" s="0"/>
      <c r="DH394" s="0"/>
      <c r="DI394" s="0"/>
      <c r="DJ394" s="0"/>
      <c r="DK394" s="0"/>
      <c r="DL394" s="0"/>
      <c r="DM394" s="0"/>
      <c r="DN394" s="0"/>
      <c r="DO394" s="0"/>
      <c r="DP394" s="0"/>
      <c r="DQ394" s="0"/>
      <c r="DR394" s="0"/>
      <c r="DS394" s="0"/>
      <c r="DT394" s="0"/>
      <c r="DU394" s="0"/>
      <c r="DV394" s="0"/>
      <c r="DW394" s="0"/>
      <c r="DX394" s="0"/>
      <c r="DY394" s="0"/>
      <c r="DZ394" s="0"/>
      <c r="EA394" s="0"/>
      <c r="EB394" s="0"/>
      <c r="EC394" s="0"/>
      <c r="ED394" s="0"/>
      <c r="EE394" s="0"/>
      <c r="EF394" s="0"/>
      <c r="EG394" s="0"/>
      <c r="EH394" s="0"/>
      <c r="EI394" s="0"/>
      <c r="EJ394" s="0"/>
      <c r="EK394" s="0"/>
      <c r="EL394" s="0"/>
      <c r="EM394" s="0"/>
      <c r="EN394" s="0"/>
      <c r="EO394" s="0"/>
      <c r="EP394" s="0"/>
      <c r="EQ394" s="0"/>
      <c r="ER394" s="0"/>
      <c r="ES394" s="0"/>
      <c r="ET394" s="0"/>
      <c r="EU394" s="0"/>
      <c r="EV394" s="0"/>
      <c r="EW394" s="0"/>
      <c r="EX394" s="0"/>
      <c r="EY394" s="0"/>
      <c r="EZ394" s="0"/>
      <c r="FA394" s="0"/>
      <c r="FB394" s="0"/>
      <c r="FC394" s="0"/>
      <c r="FD394" s="0"/>
      <c r="FE394" s="0"/>
      <c r="FF394" s="0"/>
      <c r="FG394" s="0"/>
      <c r="FH394" s="0"/>
      <c r="FI394" s="0"/>
      <c r="FJ394" s="0"/>
      <c r="FK394" s="0"/>
      <c r="FL394" s="0"/>
      <c r="FM394" s="0"/>
      <c r="FN394" s="0"/>
      <c r="FO394" s="0"/>
      <c r="FP394" s="0"/>
      <c r="FQ394" s="0"/>
      <c r="FR394" s="0"/>
      <c r="FS394" s="0"/>
      <c r="FT394" s="0"/>
      <c r="FU394" s="0"/>
      <c r="FV394" s="0"/>
      <c r="FW394" s="0"/>
      <c r="FX394" s="0"/>
      <c r="FY394" s="0"/>
      <c r="FZ394" s="0"/>
      <c r="GA394" s="0"/>
      <c r="GB394" s="0"/>
      <c r="GC394" s="0"/>
      <c r="GD394" s="0"/>
      <c r="GE394" s="0"/>
      <c r="GF394" s="0"/>
      <c r="GG394" s="0"/>
      <c r="GH394" s="0"/>
      <c r="GI394" s="0"/>
      <c r="GJ394" s="0"/>
      <c r="GK394" s="0"/>
      <c r="GL394" s="0"/>
      <c r="GM394" s="0"/>
      <c r="GN394" s="0"/>
      <c r="GO394" s="0"/>
      <c r="GP394" s="0"/>
      <c r="GQ394" s="0"/>
      <c r="GR394" s="0"/>
      <c r="GS394" s="0"/>
      <c r="GT394" s="0"/>
      <c r="GU394" s="0"/>
      <c r="GV394" s="0"/>
      <c r="GW394" s="0"/>
      <c r="GX394" s="0"/>
      <c r="GY394" s="0"/>
      <c r="GZ394" s="0"/>
      <c r="HA394" s="0"/>
      <c r="HB394" s="0"/>
      <c r="HC394" s="0"/>
      <c r="HD394" s="0"/>
      <c r="HE394" s="0"/>
      <c r="HF394" s="0"/>
      <c r="HG394" s="0"/>
      <c r="HH394" s="0"/>
      <c r="HI394" s="0"/>
      <c r="HJ394" s="0"/>
      <c r="HK394" s="0"/>
      <c r="HL394" s="0"/>
      <c r="HM394" s="0"/>
      <c r="HN394" s="0"/>
      <c r="HO394" s="0"/>
      <c r="HP394" s="0"/>
      <c r="HQ394" s="0"/>
      <c r="HR394" s="0"/>
      <c r="HS394" s="0"/>
      <c r="HT394" s="0"/>
      <c r="HU394" s="0"/>
      <c r="HV394" s="0"/>
      <c r="HW394" s="0"/>
      <c r="HX394" s="0"/>
      <c r="HY394" s="0"/>
      <c r="HZ394" s="0"/>
      <c r="IA394" s="0"/>
      <c r="IB394" s="0"/>
      <c r="IC394" s="0"/>
      <c r="ID394" s="0"/>
      <c r="IE394" s="0"/>
      <c r="IF394" s="0"/>
      <c r="IG394" s="0"/>
      <c r="IH394" s="0"/>
      <c r="II394" s="0"/>
      <c r="IJ394" s="0"/>
      <c r="IK394" s="0"/>
      <c r="IL394" s="0"/>
      <c r="IM394" s="0"/>
      <c r="IN394" s="0"/>
      <c r="IO394" s="0"/>
      <c r="IP394" s="0"/>
      <c r="IQ394" s="0"/>
      <c r="IR394" s="0"/>
      <c r="IS394" s="0"/>
      <c r="IT394" s="0"/>
      <c r="IU394" s="0"/>
      <c r="IV394" s="0"/>
      <c r="IW394" s="0"/>
      <c r="IX394" s="0"/>
      <c r="IY394" s="0"/>
      <c r="IZ394" s="0"/>
      <c r="JA394" s="0"/>
      <c r="JB394" s="0"/>
      <c r="JC394" s="0"/>
      <c r="JD394" s="0"/>
      <c r="JE394" s="0"/>
      <c r="JF394" s="0"/>
      <c r="JG394" s="0"/>
      <c r="JH394" s="0"/>
      <c r="JI394" s="0"/>
      <c r="JJ394" s="0"/>
      <c r="JK394" s="0"/>
      <c r="JL394" s="0"/>
      <c r="JM394" s="0"/>
      <c r="JN394" s="0"/>
      <c r="JO394" s="0"/>
      <c r="JP394" s="0"/>
      <c r="JQ394" s="0"/>
      <c r="JR394" s="0"/>
      <c r="JS394" s="0"/>
      <c r="JT394" s="0"/>
      <c r="JU394" s="0"/>
      <c r="JV394" s="0"/>
      <c r="JW394" s="0"/>
      <c r="JX394" s="0"/>
      <c r="JY394" s="0"/>
      <c r="JZ394" s="0"/>
      <c r="KA394" s="0"/>
      <c r="KB394" s="0"/>
      <c r="KC394" s="0"/>
      <c r="KD394" s="0"/>
      <c r="KE394" s="0"/>
      <c r="KF394" s="0"/>
      <c r="KG394" s="0"/>
      <c r="KH394" s="0"/>
      <c r="KI394" s="0"/>
      <c r="KJ394" s="0"/>
      <c r="KK394" s="0"/>
      <c r="KL394" s="0"/>
      <c r="KM394" s="0"/>
      <c r="KN394" s="0"/>
      <c r="KO394" s="0"/>
      <c r="KP394" s="0"/>
      <c r="KQ394" s="0"/>
      <c r="KR394" s="0"/>
      <c r="KS394" s="0"/>
      <c r="KT394" s="0"/>
      <c r="KU394" s="0"/>
      <c r="KV394" s="0"/>
      <c r="KW394" s="0"/>
      <c r="KX394" s="0"/>
      <c r="KY394" s="0"/>
      <c r="KZ394" s="0"/>
      <c r="LA394" s="0"/>
      <c r="LB394" s="0"/>
      <c r="LC394" s="0"/>
      <c r="LD394" s="0"/>
      <c r="LE394" s="0"/>
      <c r="LF394" s="0"/>
      <c r="LG394" s="0"/>
      <c r="LH394" s="0"/>
      <c r="LI394" s="0"/>
      <c r="LJ394" s="0"/>
      <c r="LK394" s="0"/>
      <c r="LL394" s="0"/>
      <c r="LM394" s="0"/>
      <c r="LN394" s="0"/>
      <c r="LO394" s="0"/>
      <c r="LP394" s="0"/>
      <c r="LQ394" s="0"/>
      <c r="LR394" s="0"/>
      <c r="LS394" s="0"/>
      <c r="LT394" s="0"/>
      <c r="LU394" s="0"/>
      <c r="LV394" s="0"/>
      <c r="LW394" s="0"/>
      <c r="LX394" s="0"/>
      <c r="LY394" s="0"/>
      <c r="LZ394" s="0"/>
      <c r="MA394" s="0"/>
      <c r="MB394" s="0"/>
      <c r="MC394" s="0"/>
      <c r="MD394" s="0"/>
      <c r="ME394" s="0"/>
      <c r="MF394" s="0"/>
      <c r="MG394" s="0"/>
      <c r="MH394" s="0"/>
      <c r="MI394" s="0"/>
      <c r="MJ394" s="0"/>
      <c r="MK394" s="0"/>
      <c r="ML394" s="0"/>
      <c r="MM394" s="0"/>
      <c r="MN394" s="0"/>
      <c r="MO394" s="0"/>
      <c r="MP394" s="0"/>
      <c r="MQ394" s="0"/>
      <c r="MR394" s="0"/>
      <c r="MS394" s="0"/>
      <c r="MT394" s="0"/>
      <c r="MU394" s="0"/>
      <c r="MV394" s="0"/>
      <c r="MW394" s="0"/>
      <c r="MX394" s="0"/>
      <c r="MY394" s="0"/>
      <c r="MZ394" s="0"/>
      <c r="NA394" s="0"/>
      <c r="NB394" s="0"/>
      <c r="NC394" s="0"/>
      <c r="ND394" s="0"/>
      <c r="NE394" s="0"/>
      <c r="NF394" s="0"/>
      <c r="NG394" s="0"/>
      <c r="NH394" s="0"/>
      <c r="NI394" s="0"/>
      <c r="NJ394" s="0"/>
      <c r="NK394" s="0"/>
      <c r="NL394" s="0"/>
      <c r="NM394" s="0"/>
      <c r="NN394" s="0"/>
      <c r="NO394" s="0"/>
      <c r="NP394" s="0"/>
      <c r="NQ394" s="0"/>
      <c r="NR394" s="0"/>
      <c r="NS394" s="0"/>
      <c r="NT394" s="0"/>
      <c r="NU394" s="0"/>
      <c r="NV394" s="0"/>
      <c r="NW394" s="0"/>
      <c r="NX394" s="0"/>
      <c r="NY394" s="0"/>
      <c r="NZ394" s="0"/>
      <c r="OA394" s="0"/>
      <c r="OB394" s="0"/>
      <c r="OC394" s="0"/>
      <c r="OD394" s="0"/>
      <c r="OE394" s="0"/>
      <c r="OF394" s="0"/>
      <c r="OG394" s="0"/>
      <c r="OH394" s="0"/>
      <c r="OI394" s="0"/>
      <c r="OJ394" s="0"/>
      <c r="OK394" s="0"/>
      <c r="OL394" s="0"/>
      <c r="OM394" s="0"/>
      <c r="ON394" s="0"/>
      <c r="OO394" s="0"/>
      <c r="OP394" s="0"/>
      <c r="OQ394" s="0"/>
      <c r="OR394" s="0"/>
      <c r="OS394" s="0"/>
      <c r="OT394" s="0"/>
      <c r="OU394" s="0"/>
      <c r="OV394" s="0"/>
      <c r="OW394" s="0"/>
      <c r="OX394" s="0"/>
      <c r="OY394" s="0"/>
      <c r="OZ394" s="0"/>
      <c r="PA394" s="0"/>
      <c r="PB394" s="0"/>
      <c r="PC394" s="0"/>
      <c r="PD394" s="0"/>
      <c r="PE394" s="0"/>
      <c r="PF394" s="0"/>
      <c r="PG394" s="0"/>
      <c r="PH394" s="0"/>
      <c r="PI394" s="0"/>
      <c r="PJ394" s="0"/>
      <c r="PK394" s="0"/>
      <c r="PL394" s="0"/>
      <c r="PM394" s="0"/>
      <c r="PN394" s="0"/>
      <c r="PO394" s="0"/>
      <c r="PP394" s="0"/>
      <c r="PQ394" s="0"/>
      <c r="PR394" s="0"/>
      <c r="PS394" s="0"/>
      <c r="PT394" s="0"/>
      <c r="PU394" s="0"/>
      <c r="PV394" s="0"/>
      <c r="PW394" s="0"/>
      <c r="PX394" s="0"/>
      <c r="PY394" s="0"/>
      <c r="PZ394" s="0"/>
      <c r="QA394" s="0"/>
      <c r="QB394" s="0"/>
      <c r="QC394" s="0"/>
      <c r="QD394" s="0"/>
      <c r="QE394" s="0"/>
      <c r="QF394" s="0"/>
      <c r="QG394" s="0"/>
      <c r="QH394" s="0"/>
      <c r="QI394" s="0"/>
      <c r="QJ394" s="0"/>
      <c r="QK394" s="0"/>
      <c r="QL394" s="0"/>
      <c r="QM394" s="0"/>
      <c r="QN394" s="0"/>
      <c r="QO394" s="0"/>
      <c r="QP394" s="0"/>
      <c r="QQ394" s="0"/>
      <c r="QR394" s="0"/>
      <c r="QS394" s="0"/>
      <c r="QT394" s="0"/>
      <c r="QU394" s="0"/>
      <c r="QV394" s="0"/>
      <c r="QW394" s="0"/>
      <c r="QX394" s="0"/>
      <c r="QY394" s="0"/>
      <c r="QZ394" s="0"/>
      <c r="RA394" s="0"/>
      <c r="RB394" s="0"/>
      <c r="RC394" s="0"/>
      <c r="RD394" s="0"/>
      <c r="RE394" s="0"/>
      <c r="RF394" s="0"/>
      <c r="RG394" s="0"/>
      <c r="RH394" s="0"/>
      <c r="RI394" s="0"/>
      <c r="RJ394" s="0"/>
      <c r="RK394" s="0"/>
      <c r="RL394" s="0"/>
      <c r="RM394" s="0"/>
      <c r="RN394" s="0"/>
      <c r="RO394" s="0"/>
      <c r="RP394" s="0"/>
      <c r="RQ394" s="0"/>
      <c r="RR394" s="0"/>
      <c r="RS394" s="0"/>
      <c r="RT394" s="0"/>
      <c r="RU394" s="0"/>
      <c r="RV394" s="0"/>
      <c r="RW394" s="0"/>
      <c r="RX394" s="0"/>
      <c r="RY394" s="0"/>
      <c r="RZ394" s="0"/>
      <c r="SA394" s="0"/>
      <c r="SB394" s="0"/>
      <c r="SC394" s="0"/>
      <c r="SD394" s="0"/>
      <c r="SE394" s="0"/>
      <c r="SF394" s="0"/>
      <c r="SG394" s="0"/>
      <c r="SH394" s="0"/>
      <c r="SI394" s="0"/>
      <c r="SJ394" s="0"/>
      <c r="SK394" s="0"/>
      <c r="SL394" s="0"/>
      <c r="SM394" s="0"/>
      <c r="SN394" s="0"/>
      <c r="SO394" s="0"/>
      <c r="SP394" s="0"/>
      <c r="SQ394" s="0"/>
      <c r="SR394" s="0"/>
      <c r="SS394" s="0"/>
      <c r="ST394" s="0"/>
      <c r="SU394" s="0"/>
      <c r="SV394" s="0"/>
      <c r="SW394" s="0"/>
      <c r="SX394" s="0"/>
      <c r="SY394" s="0"/>
      <c r="SZ394" s="0"/>
      <c r="TA394" s="0"/>
      <c r="TB394" s="0"/>
      <c r="TC394" s="0"/>
      <c r="TD394" s="0"/>
      <c r="TE394" s="0"/>
      <c r="TF394" s="0"/>
      <c r="TG394" s="0"/>
      <c r="TH394" s="0"/>
      <c r="TI394" s="0"/>
      <c r="TJ394" s="0"/>
      <c r="TK394" s="0"/>
      <c r="TL394" s="0"/>
      <c r="TM394" s="0"/>
      <c r="TN394" s="0"/>
      <c r="TO394" s="0"/>
      <c r="TP394" s="0"/>
      <c r="TQ394" s="0"/>
      <c r="TR394" s="0"/>
      <c r="TS394" s="0"/>
      <c r="TT394" s="0"/>
      <c r="TU394" s="0"/>
      <c r="TV394" s="0"/>
      <c r="TW394" s="0"/>
      <c r="TX394" s="0"/>
      <c r="TY394" s="0"/>
      <c r="TZ394" s="0"/>
      <c r="UA394" s="0"/>
      <c r="UB394" s="0"/>
      <c r="UC394" s="0"/>
      <c r="UD394" s="0"/>
      <c r="UE394" s="0"/>
      <c r="UF394" s="0"/>
      <c r="UG394" s="0"/>
      <c r="UH394" s="0"/>
      <c r="UI394" s="0"/>
      <c r="UJ394" s="0"/>
      <c r="UK394" s="0"/>
      <c r="UL394" s="0"/>
      <c r="UM394" s="0"/>
      <c r="UN394" s="0"/>
      <c r="UO394" s="0"/>
      <c r="UP394" s="0"/>
      <c r="UQ394" s="0"/>
      <c r="UR394" s="0"/>
      <c r="US394" s="0"/>
      <c r="UT394" s="0"/>
      <c r="UU394" s="0"/>
      <c r="UV394" s="0"/>
      <c r="UW394" s="0"/>
      <c r="UX394" s="0"/>
      <c r="UY394" s="0"/>
      <c r="UZ394" s="0"/>
      <c r="VA394" s="0"/>
      <c r="VB394" s="0"/>
      <c r="VC394" s="0"/>
      <c r="VD394" s="0"/>
      <c r="VE394" s="0"/>
      <c r="VF394" s="0"/>
      <c r="VG394" s="0"/>
      <c r="VH394" s="0"/>
      <c r="VI394" s="0"/>
      <c r="VJ394" s="0"/>
      <c r="VK394" s="0"/>
      <c r="VL394" s="0"/>
      <c r="VM394" s="0"/>
      <c r="VN394" s="0"/>
      <c r="VO394" s="0"/>
      <c r="VP394" s="0"/>
      <c r="VQ394" s="0"/>
      <c r="VR394" s="0"/>
      <c r="VS394" s="0"/>
      <c r="VT394" s="0"/>
      <c r="VU394" s="0"/>
      <c r="VV394" s="0"/>
      <c r="VW394" s="0"/>
      <c r="VX394" s="0"/>
      <c r="VY394" s="0"/>
      <c r="VZ394" s="0"/>
      <c r="WA394" s="0"/>
      <c r="WB394" s="0"/>
      <c r="WC394" s="0"/>
      <c r="WD394" s="0"/>
      <c r="WE394" s="0"/>
      <c r="WF394" s="0"/>
      <c r="WG394" s="0"/>
      <c r="WH394" s="0"/>
      <c r="WI394" s="0"/>
      <c r="WJ394" s="0"/>
      <c r="WK394" s="0"/>
      <c r="WL394" s="0"/>
      <c r="WM394" s="0"/>
      <c r="WN394" s="0"/>
      <c r="WO394" s="0"/>
      <c r="WP394" s="0"/>
      <c r="WQ394" s="0"/>
      <c r="WR394" s="0"/>
      <c r="WS394" s="0"/>
      <c r="WT394" s="0"/>
      <c r="WU394" s="0"/>
      <c r="WV394" s="0"/>
      <c r="WW394" s="0"/>
      <c r="WX394" s="0"/>
      <c r="WY394" s="0"/>
      <c r="WZ394" s="0"/>
      <c r="XA394" s="0"/>
      <c r="XB394" s="0"/>
      <c r="XC394" s="0"/>
      <c r="XD394" s="0"/>
      <c r="XE394" s="0"/>
      <c r="XF394" s="0"/>
      <c r="XG394" s="0"/>
      <c r="XH394" s="0"/>
      <c r="XI394" s="0"/>
      <c r="XJ394" s="0"/>
      <c r="XK394" s="0"/>
      <c r="XL394" s="0"/>
      <c r="XM394" s="0"/>
      <c r="XN394" s="0"/>
      <c r="XO394" s="0"/>
      <c r="XP394" s="0"/>
      <c r="XQ394" s="0"/>
      <c r="XR394" s="0"/>
      <c r="XS394" s="0"/>
      <c r="XT394" s="0"/>
      <c r="XU394" s="0"/>
      <c r="XV394" s="0"/>
      <c r="XW394" s="0"/>
      <c r="XX394" s="0"/>
      <c r="XY394" s="0"/>
      <c r="XZ394" s="0"/>
      <c r="YA394" s="0"/>
      <c r="YB394" s="0"/>
      <c r="YC394" s="0"/>
      <c r="YD394" s="0"/>
      <c r="YE394" s="0"/>
      <c r="YF394" s="0"/>
      <c r="YG394" s="0"/>
      <c r="YH394" s="0"/>
      <c r="YI394" s="0"/>
      <c r="YJ394" s="0"/>
      <c r="YK394" s="0"/>
      <c r="YL394" s="0"/>
      <c r="YM394" s="0"/>
      <c r="YN394" s="0"/>
      <c r="YO394" s="0"/>
      <c r="YP394" s="0"/>
      <c r="YQ394" s="0"/>
      <c r="YR394" s="0"/>
      <c r="YS394" s="0"/>
      <c r="YT394" s="0"/>
      <c r="YU394" s="0"/>
      <c r="YV394" s="0"/>
      <c r="YW394" s="0"/>
      <c r="YX394" s="0"/>
      <c r="YY394" s="0"/>
      <c r="YZ394" s="0"/>
      <c r="ZA394" s="0"/>
      <c r="ZB394" s="0"/>
      <c r="ZC394" s="0"/>
      <c r="ZD394" s="0"/>
      <c r="ZE394" s="0"/>
      <c r="ZF394" s="0"/>
      <c r="ZG394" s="0"/>
      <c r="ZH394" s="0"/>
      <c r="ZI394" s="0"/>
      <c r="ZJ394" s="0"/>
      <c r="ZK394" s="0"/>
      <c r="ZL394" s="0"/>
      <c r="ZM394" s="0"/>
      <c r="ZN394" s="0"/>
      <c r="ZO394" s="0"/>
      <c r="ZP394" s="0"/>
      <c r="ZQ394" s="0"/>
      <c r="ZR394" s="0"/>
      <c r="ZS394" s="0"/>
      <c r="ZT394" s="0"/>
      <c r="ZU394" s="0"/>
      <c r="ZV394" s="0"/>
      <c r="ZW394" s="0"/>
      <c r="ZX394" s="0"/>
      <c r="ZY394" s="0"/>
      <c r="ZZ394" s="0"/>
      <c r="AAA394" s="0"/>
      <c r="AAB394" s="0"/>
      <c r="AAC394" s="0"/>
      <c r="AAD394" s="0"/>
      <c r="AAE394" s="0"/>
      <c r="AAF394" s="0"/>
      <c r="AAG394" s="0"/>
      <c r="AAH394" s="0"/>
      <c r="AAI394" s="0"/>
      <c r="AAJ394" s="0"/>
      <c r="AAK394" s="0"/>
      <c r="AAL394" s="0"/>
      <c r="AAM394" s="0"/>
      <c r="AAN394" s="0"/>
      <c r="AAO394" s="0"/>
      <c r="AAP394" s="0"/>
      <c r="AAQ394" s="0"/>
      <c r="AAR394" s="0"/>
      <c r="AAS394" s="0"/>
      <c r="AAT394" s="0"/>
      <c r="AAU394" s="0"/>
      <c r="AAV394" s="0"/>
      <c r="AAW394" s="0"/>
      <c r="AAX394" s="0"/>
      <c r="AAY394" s="0"/>
      <c r="AAZ394" s="0"/>
      <c r="ABA394" s="0"/>
      <c r="ABB394" s="0"/>
      <c r="ABC394" s="0"/>
      <c r="ABD394" s="0"/>
      <c r="ABE394" s="0"/>
      <c r="ABF394" s="0"/>
      <c r="ABG394" s="0"/>
      <c r="ABH394" s="0"/>
      <c r="ABI394" s="0"/>
      <c r="ABJ394" s="0"/>
      <c r="ABK394" s="0"/>
      <c r="ABL394" s="0"/>
      <c r="ABM394" s="0"/>
      <c r="ABN394" s="0"/>
      <c r="ABO394" s="0"/>
      <c r="ABP394" s="0"/>
      <c r="ABQ394" s="0"/>
      <c r="ABR394" s="0"/>
      <c r="ABS394" s="0"/>
      <c r="ABT394" s="0"/>
      <c r="ABU394" s="0"/>
      <c r="ABV394" s="0"/>
      <c r="ABW394" s="0"/>
      <c r="ABX394" s="0"/>
      <c r="ABY394" s="0"/>
      <c r="ABZ394" s="0"/>
      <c r="ACA394" s="0"/>
      <c r="ACB394" s="0"/>
      <c r="ACC394" s="0"/>
      <c r="ACD394" s="0"/>
      <c r="ACE394" s="0"/>
      <c r="ACF394" s="0"/>
      <c r="ACG394" s="0"/>
      <c r="ACH394" s="0"/>
      <c r="ACI394" s="0"/>
      <c r="ACJ394" s="0"/>
      <c r="ACK394" s="0"/>
      <c r="ACL394" s="0"/>
      <c r="ACM394" s="0"/>
      <c r="ACN394" s="0"/>
      <c r="ACO394" s="0"/>
      <c r="ACP394" s="0"/>
      <c r="ACQ394" s="0"/>
      <c r="ACR394" s="0"/>
      <c r="ACS394" s="0"/>
      <c r="ACT394" s="0"/>
      <c r="ACU394" s="0"/>
      <c r="ACV394" s="0"/>
      <c r="ACW394" s="0"/>
      <c r="ACX394" s="0"/>
      <c r="ACY394" s="0"/>
      <c r="ACZ394" s="0"/>
      <c r="ADA394" s="0"/>
      <c r="ADB394" s="0"/>
      <c r="ADC394" s="0"/>
      <c r="ADD394" s="0"/>
      <c r="ADE394" s="0"/>
      <c r="ADF394" s="0"/>
      <c r="ADG394" s="0"/>
      <c r="ADH394" s="0"/>
      <c r="ADI394" s="0"/>
      <c r="ADJ394" s="0"/>
      <c r="ADK394" s="0"/>
      <c r="ADL394" s="0"/>
      <c r="ADM394" s="0"/>
      <c r="ADN394" s="0"/>
      <c r="ADO394" s="0"/>
      <c r="ADP394" s="0"/>
      <c r="ADQ394" s="0"/>
      <c r="ADR394" s="0"/>
      <c r="ADS394" s="0"/>
      <c r="ADT394" s="0"/>
      <c r="ADU394" s="0"/>
      <c r="ADV394" s="0"/>
      <c r="ADW394" s="0"/>
      <c r="ADX394" s="0"/>
      <c r="ADY394" s="0"/>
      <c r="ADZ394" s="0"/>
      <c r="AEA394" s="0"/>
      <c r="AEB394" s="0"/>
      <c r="AEC394" s="0"/>
      <c r="AED394" s="0"/>
      <c r="AEE394" s="0"/>
      <c r="AEF394" s="0"/>
      <c r="AEG394" s="0"/>
      <c r="AEH394" s="0"/>
      <c r="AEI394" s="0"/>
      <c r="AEJ394" s="0"/>
      <c r="AEK394" s="0"/>
      <c r="AEL394" s="0"/>
      <c r="AEM394" s="0"/>
      <c r="AEN394" s="0"/>
      <c r="AEO394" s="0"/>
      <c r="AEP394" s="0"/>
      <c r="AEQ394" s="0"/>
      <c r="AER394" s="0"/>
      <c r="AES394" s="0"/>
      <c r="AET394" s="0"/>
      <c r="AEU394" s="0"/>
      <c r="AEV394" s="0"/>
      <c r="AEW394" s="0"/>
      <c r="AEX394" s="0"/>
      <c r="AEY394" s="0"/>
      <c r="AEZ394" s="0"/>
      <c r="AFA394" s="0"/>
      <c r="AFB394" s="0"/>
      <c r="AFC394" s="0"/>
      <c r="AFD394" s="0"/>
      <c r="AFE394" s="0"/>
      <c r="AFF394" s="0"/>
      <c r="AFG394" s="0"/>
      <c r="AFH394" s="0"/>
      <c r="AFI394" s="0"/>
      <c r="AFJ394" s="0"/>
      <c r="AFK394" s="0"/>
      <c r="AFL394" s="0"/>
      <c r="AFM394" s="0"/>
      <c r="AFN394" s="0"/>
      <c r="AFO394" s="0"/>
      <c r="AFP394" s="0"/>
      <c r="AFQ394" s="0"/>
      <c r="AFR394" s="0"/>
      <c r="AFS394" s="0"/>
      <c r="AFT394" s="0"/>
      <c r="AFU394" s="0"/>
      <c r="AFV394" s="0"/>
      <c r="AFW394" s="0"/>
      <c r="AFX394" s="0"/>
      <c r="AFY394" s="0"/>
      <c r="AFZ394" s="0"/>
      <c r="AGA394" s="0"/>
      <c r="AGB394" s="0"/>
      <c r="AGC394" s="0"/>
      <c r="AGD394" s="0"/>
      <c r="AGE394" s="0"/>
      <c r="AGF394" s="0"/>
      <c r="AGG394" s="0"/>
      <c r="AGH394" s="0"/>
      <c r="AGI394" s="0"/>
      <c r="AGJ394" s="0"/>
      <c r="AGK394" s="0"/>
      <c r="AGL394" s="0"/>
      <c r="AGM394" s="0"/>
      <c r="AGN394" s="0"/>
      <c r="AGO394" s="0"/>
      <c r="AGP394" s="0"/>
      <c r="AGQ394" s="0"/>
      <c r="AGR394" s="0"/>
      <c r="AGS394" s="0"/>
      <c r="AGT394" s="0"/>
      <c r="AGU394" s="0"/>
      <c r="AGV394" s="0"/>
      <c r="AGW394" s="0"/>
      <c r="AGX394" s="0"/>
      <c r="AGY394" s="0"/>
      <c r="AGZ394" s="0"/>
      <c r="AHA394" s="0"/>
      <c r="AHB394" s="0"/>
      <c r="AHC394" s="0"/>
      <c r="AHD394" s="0"/>
      <c r="AHE394" s="0"/>
      <c r="AHF394" s="0"/>
      <c r="AHG394" s="0"/>
      <c r="AHH394" s="0"/>
      <c r="AHI394" s="0"/>
      <c r="AHJ394" s="0"/>
      <c r="AHK394" s="0"/>
      <c r="AHL394" s="0"/>
      <c r="AHM394" s="0"/>
      <c r="AHN394" s="0"/>
      <c r="AHO394" s="0"/>
      <c r="AHP394" s="0"/>
      <c r="AHQ394" s="0"/>
      <c r="AHR394" s="0"/>
      <c r="AHS394" s="0"/>
      <c r="AHT394" s="0"/>
      <c r="AHU394" s="0"/>
      <c r="AHV394" s="0"/>
      <c r="AHW394" s="0"/>
      <c r="AHX394" s="0"/>
      <c r="AHY394" s="0"/>
      <c r="AHZ394" s="0"/>
      <c r="AIA394" s="0"/>
      <c r="AIB394" s="0"/>
      <c r="AIC394" s="0"/>
      <c r="AID394" s="0"/>
      <c r="AIE394" s="0"/>
      <c r="AIF394" s="0"/>
      <c r="AIG394" s="0"/>
      <c r="AIH394" s="0"/>
      <c r="AII394" s="0"/>
      <c r="AIJ394" s="0"/>
      <c r="AIK394" s="0"/>
      <c r="AIL394" s="0"/>
      <c r="AIM394" s="0"/>
      <c r="AIN394" s="0"/>
      <c r="AIO394" s="0"/>
      <c r="AIP394" s="0"/>
      <c r="AIQ394" s="0"/>
      <c r="AIR394" s="0"/>
      <c r="AIS394" s="0"/>
      <c r="AIT394" s="0"/>
      <c r="AIU394" s="0"/>
      <c r="AIV394" s="0"/>
      <c r="AIW394" s="0"/>
      <c r="AIX394" s="0"/>
      <c r="AIY394" s="0"/>
      <c r="AIZ394" s="0"/>
      <c r="AJA394" s="0"/>
      <c r="AJB394" s="0"/>
      <c r="AJC394" s="0"/>
      <c r="AJD394" s="0"/>
      <c r="AJE394" s="0"/>
      <c r="AJF394" s="0"/>
      <c r="AJG394" s="0"/>
      <c r="AJH394" s="0"/>
      <c r="AJI394" s="0"/>
      <c r="AJJ394" s="0"/>
      <c r="AJK394" s="0"/>
      <c r="AJL394" s="0"/>
      <c r="AJM394" s="0"/>
      <c r="AJN394" s="0"/>
      <c r="AJO394" s="0"/>
      <c r="AJP394" s="0"/>
      <c r="AJQ394" s="0"/>
      <c r="AJR394" s="0"/>
      <c r="AJS394" s="0"/>
      <c r="AJT394" s="0"/>
      <c r="AJU394" s="0"/>
      <c r="AJV394" s="0"/>
      <c r="AJW394" s="0"/>
      <c r="AJX394" s="0"/>
      <c r="AJY394" s="0"/>
      <c r="AJZ394" s="0"/>
      <c r="AKA394" s="0"/>
      <c r="AKB394" s="0"/>
      <c r="AKC394" s="0"/>
      <c r="AKD394" s="0"/>
      <c r="AKE394" s="0"/>
      <c r="AKF394" s="0"/>
      <c r="AKG394" s="0"/>
      <c r="AKH394" s="0"/>
      <c r="AKI394" s="0"/>
      <c r="AKJ394" s="0"/>
      <c r="AKK394" s="0"/>
      <c r="AKL394" s="0"/>
      <c r="AKM394" s="0"/>
      <c r="AKN394" s="0"/>
      <c r="AKO394" s="0"/>
      <c r="AKP394" s="0"/>
      <c r="AKQ394" s="0"/>
      <c r="AKR394" s="0"/>
      <c r="AKS394" s="0"/>
      <c r="AKT394" s="0"/>
      <c r="AKU394" s="0"/>
      <c r="AKV394" s="0"/>
      <c r="AKW394" s="0"/>
      <c r="AKX394" s="0"/>
      <c r="AKY394" s="0"/>
      <c r="AKZ394" s="0"/>
      <c r="ALA394" s="0"/>
      <c r="ALB394" s="0"/>
      <c r="ALC394" s="0"/>
      <c r="ALD394" s="0"/>
      <c r="ALE394" s="0"/>
      <c r="ALF394" s="0"/>
      <c r="ALG394" s="0"/>
      <c r="ALH394" s="0"/>
      <c r="ALI394" s="0"/>
      <c r="ALJ394" s="0"/>
      <c r="ALK394" s="0"/>
      <c r="ALL394" s="0"/>
      <c r="ALM394" s="0"/>
      <c r="ALN394" s="0"/>
      <c r="ALO394" s="0"/>
      <c r="ALP394" s="0"/>
      <c r="ALQ394" s="0"/>
      <c r="ALR394" s="0"/>
      <c r="ALS394" s="0"/>
      <c r="ALT394" s="0"/>
      <c r="ALU394" s="0"/>
      <c r="ALV394" s="0"/>
      <c r="ALW394" s="0"/>
      <c r="ALX394" s="0"/>
      <c r="ALY394" s="0"/>
      <c r="ALZ394" s="0"/>
      <c r="AMA394" s="0"/>
      <c r="AMB394" s="0"/>
      <c r="AMC394" s="0"/>
      <c r="AMD394" s="0"/>
      <c r="AME394" s="0"/>
      <c r="AMF394" s="0"/>
      <c r="AMG394" s="0"/>
      <c r="AMH394" s="0"/>
      <c r="AMI394" s="0"/>
      <c r="AMJ394" s="0"/>
    </row>
    <row r="395" customFormat="false" ht="15" hidden="false" customHeight="false" outlineLevel="0" collapsed="false">
      <c r="A395" s="127" t="s">
        <v>1471</v>
      </c>
      <c r="B395" s="0"/>
      <c r="C395" s="0"/>
      <c r="D395" s="0"/>
      <c r="E395" s="0"/>
      <c r="F395" s="0"/>
      <c r="G395" s="0"/>
      <c r="H395" s="0"/>
      <c r="I395" s="0"/>
      <c r="J395" s="0"/>
      <c r="K395" s="0"/>
      <c r="L395" s="0"/>
      <c r="M395" s="0"/>
      <c r="N395" s="0"/>
      <c r="O395" s="0"/>
      <c r="P395" s="0"/>
      <c r="Q395" s="0"/>
      <c r="R395" s="0"/>
      <c r="S395" s="0"/>
      <c r="T395" s="0"/>
      <c r="U395" s="0"/>
      <c r="V395" s="0"/>
      <c r="W395" s="0"/>
      <c r="X395" s="0"/>
      <c r="Y395" s="0"/>
      <c r="Z395" s="0"/>
      <c r="AA395" s="0"/>
      <c r="AB395" s="0"/>
      <c r="AC395" s="0"/>
      <c r="AD395" s="0"/>
      <c r="AE395" s="0"/>
      <c r="AF395" s="0"/>
      <c r="AG395" s="0"/>
      <c r="AH395" s="0"/>
      <c r="AI395" s="0"/>
      <c r="AJ395" s="0"/>
      <c r="AK395" s="0"/>
      <c r="AL395" s="0"/>
      <c r="AM395" s="0"/>
      <c r="AN395" s="0"/>
      <c r="AO395" s="0"/>
      <c r="AP395" s="0"/>
      <c r="AQ395" s="0"/>
      <c r="AR395" s="0"/>
      <c r="AS395" s="0"/>
      <c r="AT395" s="0"/>
      <c r="AU395" s="0"/>
      <c r="AV395" s="0"/>
      <c r="AW395" s="0"/>
      <c r="AX395" s="0"/>
      <c r="AY395" s="0"/>
      <c r="AZ395" s="0"/>
      <c r="BA395" s="0"/>
      <c r="BB395" s="0"/>
      <c r="BC395" s="0"/>
      <c r="BD395" s="0"/>
      <c r="BE395" s="0"/>
      <c r="BF395" s="0"/>
      <c r="BG395" s="0"/>
      <c r="BH395" s="0"/>
      <c r="BI395" s="0"/>
      <c r="BJ395" s="0"/>
      <c r="BK395" s="0"/>
      <c r="BL395" s="0"/>
      <c r="BM395" s="0"/>
      <c r="BN395" s="0"/>
      <c r="BO395" s="0"/>
      <c r="BP395" s="0"/>
      <c r="BQ395" s="0"/>
      <c r="BR395" s="0"/>
      <c r="BS395" s="0"/>
      <c r="BT395" s="0"/>
      <c r="BU395" s="0"/>
      <c r="BV395" s="0"/>
      <c r="BW395" s="0"/>
      <c r="BX395" s="0"/>
      <c r="BY395" s="0"/>
      <c r="BZ395" s="0"/>
      <c r="CA395" s="0"/>
      <c r="CB395" s="0"/>
      <c r="CC395" s="0"/>
      <c r="CD395" s="0"/>
      <c r="CE395" s="0"/>
      <c r="CF395" s="0"/>
      <c r="CG395" s="0"/>
      <c r="CH395" s="0"/>
      <c r="CI395" s="0"/>
      <c r="CJ395" s="0"/>
      <c r="CK395" s="0"/>
      <c r="CL395" s="0"/>
      <c r="CM395" s="0"/>
      <c r="CN395" s="0"/>
      <c r="CO395" s="0"/>
      <c r="CP395" s="0"/>
      <c r="CQ395" s="0"/>
      <c r="CR395" s="0"/>
      <c r="CS395" s="0"/>
      <c r="CT395" s="0"/>
      <c r="CU395" s="0"/>
      <c r="CV395" s="0"/>
      <c r="CW395" s="0"/>
      <c r="CX395" s="0"/>
      <c r="CY395" s="0"/>
      <c r="CZ395" s="0"/>
      <c r="DA395" s="0"/>
      <c r="DB395" s="0"/>
      <c r="DC395" s="0"/>
      <c r="DD395" s="0"/>
      <c r="DE395" s="0"/>
      <c r="DF395" s="0"/>
      <c r="DG395" s="0"/>
      <c r="DH395" s="0"/>
      <c r="DI395" s="0"/>
      <c r="DJ395" s="0"/>
      <c r="DK395" s="0"/>
      <c r="DL395" s="0"/>
      <c r="DM395" s="0"/>
      <c r="DN395" s="0"/>
      <c r="DO395" s="0"/>
      <c r="DP395" s="0"/>
      <c r="DQ395" s="0"/>
      <c r="DR395" s="0"/>
      <c r="DS395" s="0"/>
      <c r="DT395" s="0"/>
      <c r="DU395" s="0"/>
      <c r="DV395" s="0"/>
      <c r="DW395" s="0"/>
      <c r="DX395" s="0"/>
      <c r="DY395" s="0"/>
      <c r="DZ395" s="0"/>
      <c r="EA395" s="0"/>
      <c r="EB395" s="0"/>
      <c r="EC395" s="0"/>
      <c r="ED395" s="0"/>
      <c r="EE395" s="0"/>
      <c r="EF395" s="0"/>
      <c r="EG395" s="0"/>
      <c r="EH395" s="0"/>
      <c r="EI395" s="0"/>
      <c r="EJ395" s="0"/>
      <c r="EK395" s="0"/>
      <c r="EL395" s="0"/>
      <c r="EM395" s="0"/>
      <c r="EN395" s="0"/>
      <c r="EO395" s="0"/>
      <c r="EP395" s="0"/>
      <c r="EQ395" s="0"/>
      <c r="ER395" s="0"/>
      <c r="ES395" s="0"/>
      <c r="ET395" s="0"/>
      <c r="EU395" s="0"/>
      <c r="EV395" s="0"/>
      <c r="EW395" s="0"/>
      <c r="EX395" s="0"/>
      <c r="EY395" s="0"/>
      <c r="EZ395" s="0"/>
      <c r="FA395" s="0"/>
      <c r="FB395" s="0"/>
      <c r="FC395" s="0"/>
      <c r="FD395" s="0"/>
      <c r="FE395" s="0"/>
      <c r="FF395" s="0"/>
      <c r="FG395" s="0"/>
      <c r="FH395" s="0"/>
      <c r="FI395" s="0"/>
      <c r="FJ395" s="0"/>
      <c r="FK395" s="0"/>
      <c r="FL395" s="0"/>
      <c r="FM395" s="0"/>
      <c r="FN395" s="0"/>
      <c r="FO395" s="0"/>
      <c r="FP395" s="0"/>
      <c r="FQ395" s="0"/>
      <c r="FR395" s="0"/>
      <c r="FS395" s="0"/>
      <c r="FT395" s="0"/>
      <c r="FU395" s="0"/>
      <c r="FV395" s="0"/>
      <c r="FW395" s="0"/>
      <c r="FX395" s="0"/>
      <c r="FY395" s="0"/>
      <c r="FZ395" s="0"/>
      <c r="GA395" s="0"/>
      <c r="GB395" s="0"/>
      <c r="GC395" s="0"/>
      <c r="GD395" s="0"/>
      <c r="GE395" s="0"/>
      <c r="GF395" s="0"/>
      <c r="GG395" s="0"/>
      <c r="GH395" s="0"/>
      <c r="GI395" s="0"/>
      <c r="GJ395" s="0"/>
      <c r="GK395" s="0"/>
      <c r="GL395" s="0"/>
      <c r="GM395" s="0"/>
      <c r="GN395" s="0"/>
      <c r="GO395" s="0"/>
      <c r="GP395" s="0"/>
      <c r="GQ395" s="0"/>
      <c r="GR395" s="0"/>
      <c r="GS395" s="0"/>
      <c r="GT395" s="0"/>
      <c r="GU395" s="0"/>
      <c r="GV395" s="0"/>
      <c r="GW395" s="0"/>
      <c r="GX395" s="0"/>
      <c r="GY395" s="0"/>
      <c r="GZ395" s="0"/>
      <c r="HA395" s="0"/>
      <c r="HB395" s="0"/>
      <c r="HC395" s="0"/>
      <c r="HD395" s="0"/>
      <c r="HE395" s="0"/>
      <c r="HF395" s="0"/>
      <c r="HG395" s="0"/>
      <c r="HH395" s="0"/>
      <c r="HI395" s="0"/>
      <c r="HJ395" s="0"/>
      <c r="HK395" s="0"/>
      <c r="HL395" s="0"/>
      <c r="HM395" s="0"/>
      <c r="HN395" s="0"/>
      <c r="HO395" s="0"/>
      <c r="HP395" s="0"/>
      <c r="HQ395" s="0"/>
      <c r="HR395" s="0"/>
      <c r="HS395" s="0"/>
      <c r="HT395" s="0"/>
      <c r="HU395" s="0"/>
      <c r="HV395" s="0"/>
      <c r="HW395" s="0"/>
      <c r="HX395" s="0"/>
      <c r="HY395" s="0"/>
      <c r="HZ395" s="0"/>
      <c r="IA395" s="0"/>
      <c r="IB395" s="0"/>
      <c r="IC395" s="0"/>
      <c r="ID395" s="0"/>
      <c r="IE395" s="0"/>
      <c r="IF395" s="0"/>
      <c r="IG395" s="0"/>
      <c r="IH395" s="0"/>
      <c r="II395" s="0"/>
      <c r="IJ395" s="0"/>
      <c r="IK395" s="0"/>
      <c r="IL395" s="0"/>
      <c r="IM395" s="0"/>
      <c r="IN395" s="0"/>
      <c r="IO395" s="0"/>
      <c r="IP395" s="0"/>
      <c r="IQ395" s="0"/>
      <c r="IR395" s="0"/>
      <c r="IS395" s="0"/>
      <c r="IT395" s="0"/>
      <c r="IU395" s="0"/>
      <c r="IV395" s="0"/>
      <c r="IW395" s="0"/>
      <c r="IX395" s="0"/>
      <c r="IY395" s="0"/>
      <c r="IZ395" s="0"/>
      <c r="JA395" s="0"/>
      <c r="JB395" s="0"/>
      <c r="JC395" s="0"/>
      <c r="JD395" s="0"/>
      <c r="JE395" s="0"/>
      <c r="JF395" s="0"/>
      <c r="JG395" s="0"/>
      <c r="JH395" s="0"/>
      <c r="JI395" s="0"/>
      <c r="JJ395" s="0"/>
      <c r="JK395" s="0"/>
      <c r="JL395" s="0"/>
      <c r="JM395" s="0"/>
      <c r="JN395" s="0"/>
      <c r="JO395" s="0"/>
      <c r="JP395" s="0"/>
      <c r="JQ395" s="0"/>
      <c r="JR395" s="0"/>
      <c r="JS395" s="0"/>
      <c r="JT395" s="0"/>
      <c r="JU395" s="0"/>
      <c r="JV395" s="0"/>
      <c r="JW395" s="0"/>
      <c r="JX395" s="0"/>
      <c r="JY395" s="0"/>
      <c r="JZ395" s="0"/>
      <c r="KA395" s="0"/>
      <c r="KB395" s="0"/>
      <c r="KC395" s="0"/>
      <c r="KD395" s="0"/>
      <c r="KE395" s="0"/>
      <c r="KF395" s="0"/>
      <c r="KG395" s="0"/>
      <c r="KH395" s="0"/>
      <c r="KI395" s="0"/>
      <c r="KJ395" s="0"/>
      <c r="KK395" s="0"/>
      <c r="KL395" s="0"/>
      <c r="KM395" s="0"/>
      <c r="KN395" s="0"/>
      <c r="KO395" s="0"/>
      <c r="KP395" s="0"/>
      <c r="KQ395" s="0"/>
      <c r="KR395" s="0"/>
      <c r="KS395" s="0"/>
      <c r="KT395" s="0"/>
      <c r="KU395" s="0"/>
      <c r="KV395" s="0"/>
      <c r="KW395" s="0"/>
      <c r="KX395" s="0"/>
      <c r="KY395" s="0"/>
      <c r="KZ395" s="0"/>
      <c r="LA395" s="0"/>
      <c r="LB395" s="0"/>
      <c r="LC395" s="0"/>
      <c r="LD395" s="0"/>
      <c r="LE395" s="0"/>
      <c r="LF395" s="0"/>
      <c r="LG395" s="0"/>
      <c r="LH395" s="0"/>
      <c r="LI395" s="0"/>
      <c r="LJ395" s="0"/>
      <c r="LK395" s="0"/>
      <c r="LL395" s="0"/>
      <c r="LM395" s="0"/>
      <c r="LN395" s="0"/>
      <c r="LO395" s="0"/>
      <c r="LP395" s="0"/>
      <c r="LQ395" s="0"/>
      <c r="LR395" s="0"/>
      <c r="LS395" s="0"/>
      <c r="LT395" s="0"/>
      <c r="LU395" s="0"/>
      <c r="LV395" s="0"/>
      <c r="LW395" s="0"/>
      <c r="LX395" s="0"/>
      <c r="LY395" s="0"/>
      <c r="LZ395" s="0"/>
      <c r="MA395" s="0"/>
      <c r="MB395" s="0"/>
      <c r="MC395" s="0"/>
      <c r="MD395" s="0"/>
      <c r="ME395" s="0"/>
      <c r="MF395" s="0"/>
      <c r="MG395" s="0"/>
      <c r="MH395" s="0"/>
      <c r="MI395" s="0"/>
      <c r="MJ395" s="0"/>
      <c r="MK395" s="0"/>
      <c r="ML395" s="0"/>
      <c r="MM395" s="0"/>
      <c r="MN395" s="0"/>
      <c r="MO395" s="0"/>
      <c r="MP395" s="0"/>
      <c r="MQ395" s="0"/>
      <c r="MR395" s="0"/>
      <c r="MS395" s="0"/>
      <c r="MT395" s="0"/>
      <c r="MU395" s="0"/>
      <c r="MV395" s="0"/>
      <c r="MW395" s="0"/>
      <c r="MX395" s="0"/>
      <c r="MY395" s="0"/>
      <c r="MZ395" s="0"/>
      <c r="NA395" s="0"/>
      <c r="NB395" s="0"/>
      <c r="NC395" s="0"/>
      <c r="ND395" s="0"/>
      <c r="NE395" s="0"/>
      <c r="NF395" s="0"/>
      <c r="NG395" s="0"/>
      <c r="NH395" s="0"/>
      <c r="NI395" s="0"/>
      <c r="NJ395" s="0"/>
      <c r="NK395" s="0"/>
      <c r="NL395" s="0"/>
      <c r="NM395" s="0"/>
      <c r="NN395" s="0"/>
      <c r="NO395" s="0"/>
      <c r="NP395" s="0"/>
      <c r="NQ395" s="0"/>
      <c r="NR395" s="0"/>
      <c r="NS395" s="0"/>
      <c r="NT395" s="0"/>
      <c r="NU395" s="0"/>
      <c r="NV395" s="0"/>
      <c r="NW395" s="0"/>
      <c r="NX395" s="0"/>
      <c r="NY395" s="0"/>
      <c r="NZ395" s="0"/>
      <c r="OA395" s="0"/>
      <c r="OB395" s="0"/>
      <c r="OC395" s="0"/>
      <c r="OD395" s="0"/>
      <c r="OE395" s="0"/>
      <c r="OF395" s="0"/>
      <c r="OG395" s="0"/>
      <c r="OH395" s="0"/>
      <c r="OI395" s="0"/>
      <c r="OJ395" s="0"/>
      <c r="OK395" s="0"/>
      <c r="OL395" s="0"/>
      <c r="OM395" s="0"/>
      <c r="ON395" s="0"/>
      <c r="OO395" s="0"/>
      <c r="OP395" s="0"/>
      <c r="OQ395" s="0"/>
      <c r="OR395" s="0"/>
      <c r="OS395" s="0"/>
      <c r="OT395" s="0"/>
      <c r="OU395" s="0"/>
      <c r="OV395" s="0"/>
      <c r="OW395" s="0"/>
      <c r="OX395" s="0"/>
      <c r="OY395" s="0"/>
      <c r="OZ395" s="0"/>
      <c r="PA395" s="0"/>
      <c r="PB395" s="0"/>
      <c r="PC395" s="0"/>
      <c r="PD395" s="0"/>
      <c r="PE395" s="0"/>
      <c r="PF395" s="0"/>
      <c r="PG395" s="0"/>
      <c r="PH395" s="0"/>
      <c r="PI395" s="0"/>
      <c r="PJ395" s="0"/>
      <c r="PK395" s="0"/>
      <c r="PL395" s="0"/>
      <c r="PM395" s="0"/>
      <c r="PN395" s="0"/>
      <c r="PO395" s="0"/>
      <c r="PP395" s="0"/>
      <c r="PQ395" s="0"/>
      <c r="PR395" s="0"/>
      <c r="PS395" s="0"/>
      <c r="PT395" s="0"/>
      <c r="PU395" s="0"/>
      <c r="PV395" s="0"/>
      <c r="PW395" s="0"/>
      <c r="PX395" s="0"/>
      <c r="PY395" s="0"/>
      <c r="PZ395" s="0"/>
      <c r="QA395" s="0"/>
      <c r="QB395" s="0"/>
      <c r="QC395" s="0"/>
      <c r="QD395" s="0"/>
      <c r="QE395" s="0"/>
      <c r="QF395" s="0"/>
      <c r="QG395" s="0"/>
      <c r="QH395" s="0"/>
      <c r="QI395" s="0"/>
      <c r="QJ395" s="0"/>
      <c r="QK395" s="0"/>
      <c r="QL395" s="0"/>
      <c r="QM395" s="0"/>
      <c r="QN395" s="0"/>
      <c r="QO395" s="0"/>
      <c r="QP395" s="0"/>
      <c r="QQ395" s="0"/>
      <c r="QR395" s="0"/>
      <c r="QS395" s="0"/>
      <c r="QT395" s="0"/>
      <c r="QU395" s="0"/>
      <c r="QV395" s="0"/>
      <c r="QW395" s="0"/>
      <c r="QX395" s="0"/>
      <c r="QY395" s="0"/>
      <c r="QZ395" s="0"/>
      <c r="RA395" s="0"/>
      <c r="RB395" s="0"/>
      <c r="RC395" s="0"/>
      <c r="RD395" s="0"/>
      <c r="RE395" s="0"/>
      <c r="RF395" s="0"/>
      <c r="RG395" s="0"/>
      <c r="RH395" s="0"/>
      <c r="RI395" s="0"/>
      <c r="RJ395" s="0"/>
      <c r="RK395" s="0"/>
      <c r="RL395" s="0"/>
      <c r="RM395" s="0"/>
      <c r="RN395" s="0"/>
      <c r="RO395" s="0"/>
      <c r="RP395" s="0"/>
      <c r="RQ395" s="0"/>
      <c r="RR395" s="0"/>
      <c r="RS395" s="0"/>
      <c r="RT395" s="0"/>
      <c r="RU395" s="0"/>
      <c r="RV395" s="0"/>
      <c r="RW395" s="0"/>
      <c r="RX395" s="0"/>
      <c r="RY395" s="0"/>
      <c r="RZ395" s="0"/>
      <c r="SA395" s="0"/>
      <c r="SB395" s="0"/>
      <c r="SC395" s="0"/>
      <c r="SD395" s="0"/>
      <c r="SE395" s="0"/>
      <c r="SF395" s="0"/>
      <c r="SG395" s="0"/>
      <c r="SH395" s="0"/>
      <c r="SI395" s="0"/>
      <c r="SJ395" s="0"/>
      <c r="SK395" s="0"/>
      <c r="SL395" s="0"/>
      <c r="SM395" s="0"/>
      <c r="SN395" s="0"/>
      <c r="SO395" s="0"/>
      <c r="SP395" s="0"/>
      <c r="SQ395" s="0"/>
      <c r="SR395" s="0"/>
      <c r="SS395" s="0"/>
      <c r="ST395" s="0"/>
      <c r="SU395" s="0"/>
      <c r="SV395" s="0"/>
      <c r="SW395" s="0"/>
      <c r="SX395" s="0"/>
      <c r="SY395" s="0"/>
      <c r="SZ395" s="0"/>
      <c r="TA395" s="0"/>
      <c r="TB395" s="0"/>
      <c r="TC395" s="0"/>
      <c r="TD395" s="0"/>
      <c r="TE395" s="0"/>
      <c r="TF395" s="0"/>
      <c r="TG395" s="0"/>
      <c r="TH395" s="0"/>
      <c r="TI395" s="0"/>
      <c r="TJ395" s="0"/>
      <c r="TK395" s="0"/>
      <c r="TL395" s="0"/>
      <c r="TM395" s="0"/>
      <c r="TN395" s="0"/>
      <c r="TO395" s="0"/>
      <c r="TP395" s="0"/>
      <c r="TQ395" s="0"/>
      <c r="TR395" s="0"/>
      <c r="TS395" s="0"/>
      <c r="TT395" s="0"/>
      <c r="TU395" s="0"/>
      <c r="TV395" s="0"/>
      <c r="TW395" s="0"/>
      <c r="TX395" s="0"/>
      <c r="TY395" s="0"/>
      <c r="TZ395" s="0"/>
      <c r="UA395" s="0"/>
      <c r="UB395" s="0"/>
      <c r="UC395" s="0"/>
      <c r="UD395" s="0"/>
      <c r="UE395" s="0"/>
      <c r="UF395" s="0"/>
      <c r="UG395" s="0"/>
      <c r="UH395" s="0"/>
      <c r="UI395" s="0"/>
      <c r="UJ395" s="0"/>
      <c r="UK395" s="0"/>
      <c r="UL395" s="0"/>
      <c r="UM395" s="0"/>
      <c r="UN395" s="0"/>
      <c r="UO395" s="0"/>
      <c r="UP395" s="0"/>
      <c r="UQ395" s="0"/>
      <c r="UR395" s="0"/>
      <c r="US395" s="0"/>
      <c r="UT395" s="0"/>
      <c r="UU395" s="0"/>
      <c r="UV395" s="0"/>
      <c r="UW395" s="0"/>
      <c r="UX395" s="0"/>
      <c r="UY395" s="0"/>
      <c r="UZ395" s="0"/>
      <c r="VA395" s="0"/>
      <c r="VB395" s="0"/>
      <c r="VC395" s="0"/>
      <c r="VD395" s="0"/>
      <c r="VE395" s="0"/>
      <c r="VF395" s="0"/>
      <c r="VG395" s="0"/>
      <c r="VH395" s="0"/>
      <c r="VI395" s="0"/>
      <c r="VJ395" s="0"/>
      <c r="VK395" s="0"/>
      <c r="VL395" s="0"/>
      <c r="VM395" s="0"/>
      <c r="VN395" s="0"/>
      <c r="VO395" s="0"/>
      <c r="VP395" s="0"/>
      <c r="VQ395" s="0"/>
      <c r="VR395" s="0"/>
      <c r="VS395" s="0"/>
      <c r="VT395" s="0"/>
      <c r="VU395" s="0"/>
      <c r="VV395" s="0"/>
      <c r="VW395" s="0"/>
      <c r="VX395" s="0"/>
      <c r="VY395" s="0"/>
      <c r="VZ395" s="0"/>
      <c r="WA395" s="0"/>
      <c r="WB395" s="0"/>
      <c r="WC395" s="0"/>
      <c r="WD395" s="0"/>
      <c r="WE395" s="0"/>
      <c r="WF395" s="0"/>
      <c r="WG395" s="0"/>
      <c r="WH395" s="0"/>
      <c r="WI395" s="0"/>
      <c r="WJ395" s="0"/>
      <c r="WK395" s="0"/>
      <c r="WL395" s="0"/>
      <c r="WM395" s="0"/>
      <c r="WN395" s="0"/>
      <c r="WO395" s="0"/>
      <c r="WP395" s="0"/>
      <c r="WQ395" s="0"/>
      <c r="WR395" s="0"/>
      <c r="WS395" s="0"/>
      <c r="WT395" s="0"/>
      <c r="WU395" s="0"/>
      <c r="WV395" s="0"/>
      <c r="WW395" s="0"/>
      <c r="WX395" s="0"/>
      <c r="WY395" s="0"/>
      <c r="WZ395" s="0"/>
      <c r="XA395" s="0"/>
      <c r="XB395" s="0"/>
      <c r="XC395" s="0"/>
      <c r="XD395" s="0"/>
      <c r="XE395" s="0"/>
      <c r="XF395" s="0"/>
      <c r="XG395" s="0"/>
      <c r="XH395" s="0"/>
      <c r="XI395" s="0"/>
      <c r="XJ395" s="0"/>
      <c r="XK395" s="0"/>
      <c r="XL395" s="0"/>
      <c r="XM395" s="0"/>
      <c r="XN395" s="0"/>
      <c r="XO395" s="0"/>
      <c r="XP395" s="0"/>
      <c r="XQ395" s="0"/>
      <c r="XR395" s="0"/>
      <c r="XS395" s="0"/>
      <c r="XT395" s="0"/>
      <c r="XU395" s="0"/>
      <c r="XV395" s="0"/>
      <c r="XW395" s="0"/>
      <c r="XX395" s="0"/>
      <c r="XY395" s="0"/>
      <c r="XZ395" s="0"/>
      <c r="YA395" s="0"/>
      <c r="YB395" s="0"/>
      <c r="YC395" s="0"/>
      <c r="YD395" s="0"/>
      <c r="YE395" s="0"/>
      <c r="YF395" s="0"/>
      <c r="YG395" s="0"/>
      <c r="YH395" s="0"/>
      <c r="YI395" s="0"/>
      <c r="YJ395" s="0"/>
      <c r="YK395" s="0"/>
      <c r="YL395" s="0"/>
      <c r="YM395" s="0"/>
      <c r="YN395" s="0"/>
      <c r="YO395" s="0"/>
      <c r="YP395" s="0"/>
      <c r="YQ395" s="0"/>
      <c r="YR395" s="0"/>
      <c r="YS395" s="0"/>
      <c r="YT395" s="0"/>
      <c r="YU395" s="0"/>
      <c r="YV395" s="0"/>
      <c r="YW395" s="0"/>
      <c r="YX395" s="0"/>
      <c r="YY395" s="0"/>
      <c r="YZ395" s="0"/>
      <c r="ZA395" s="0"/>
      <c r="ZB395" s="0"/>
      <c r="ZC395" s="0"/>
      <c r="ZD395" s="0"/>
      <c r="ZE395" s="0"/>
      <c r="ZF395" s="0"/>
      <c r="ZG395" s="0"/>
      <c r="ZH395" s="0"/>
      <c r="ZI395" s="0"/>
      <c r="ZJ395" s="0"/>
      <c r="ZK395" s="0"/>
      <c r="ZL395" s="0"/>
      <c r="ZM395" s="0"/>
      <c r="ZN395" s="0"/>
      <c r="ZO395" s="0"/>
      <c r="ZP395" s="0"/>
      <c r="ZQ395" s="0"/>
      <c r="ZR395" s="0"/>
      <c r="ZS395" s="0"/>
      <c r="ZT395" s="0"/>
      <c r="ZU395" s="0"/>
      <c r="ZV395" s="0"/>
      <c r="ZW395" s="0"/>
      <c r="ZX395" s="0"/>
      <c r="ZY395" s="0"/>
      <c r="ZZ395" s="0"/>
      <c r="AAA395" s="0"/>
      <c r="AAB395" s="0"/>
      <c r="AAC395" s="0"/>
      <c r="AAD395" s="0"/>
      <c r="AAE395" s="0"/>
      <c r="AAF395" s="0"/>
      <c r="AAG395" s="0"/>
      <c r="AAH395" s="0"/>
      <c r="AAI395" s="0"/>
      <c r="AAJ395" s="0"/>
      <c r="AAK395" s="0"/>
      <c r="AAL395" s="0"/>
      <c r="AAM395" s="0"/>
      <c r="AAN395" s="0"/>
      <c r="AAO395" s="0"/>
      <c r="AAP395" s="0"/>
      <c r="AAQ395" s="0"/>
      <c r="AAR395" s="0"/>
      <c r="AAS395" s="0"/>
      <c r="AAT395" s="0"/>
      <c r="AAU395" s="0"/>
      <c r="AAV395" s="0"/>
      <c r="AAW395" s="0"/>
      <c r="AAX395" s="0"/>
      <c r="AAY395" s="0"/>
      <c r="AAZ395" s="0"/>
      <c r="ABA395" s="0"/>
      <c r="ABB395" s="0"/>
      <c r="ABC395" s="0"/>
      <c r="ABD395" s="0"/>
      <c r="ABE395" s="0"/>
      <c r="ABF395" s="0"/>
      <c r="ABG395" s="0"/>
      <c r="ABH395" s="0"/>
      <c r="ABI395" s="0"/>
      <c r="ABJ395" s="0"/>
      <c r="ABK395" s="0"/>
      <c r="ABL395" s="0"/>
      <c r="ABM395" s="0"/>
      <c r="ABN395" s="0"/>
      <c r="ABO395" s="0"/>
      <c r="ABP395" s="0"/>
      <c r="ABQ395" s="0"/>
      <c r="ABR395" s="0"/>
      <c r="ABS395" s="0"/>
      <c r="ABT395" s="0"/>
      <c r="ABU395" s="0"/>
      <c r="ABV395" s="0"/>
      <c r="ABW395" s="0"/>
      <c r="ABX395" s="0"/>
      <c r="ABY395" s="0"/>
      <c r="ABZ395" s="0"/>
      <c r="ACA395" s="0"/>
      <c r="ACB395" s="0"/>
      <c r="ACC395" s="0"/>
      <c r="ACD395" s="0"/>
      <c r="ACE395" s="0"/>
      <c r="ACF395" s="0"/>
      <c r="ACG395" s="0"/>
      <c r="ACH395" s="0"/>
      <c r="ACI395" s="0"/>
      <c r="ACJ395" s="0"/>
      <c r="ACK395" s="0"/>
      <c r="ACL395" s="0"/>
      <c r="ACM395" s="0"/>
      <c r="ACN395" s="0"/>
      <c r="ACO395" s="0"/>
      <c r="ACP395" s="0"/>
      <c r="ACQ395" s="0"/>
      <c r="ACR395" s="0"/>
      <c r="ACS395" s="0"/>
      <c r="ACT395" s="0"/>
      <c r="ACU395" s="0"/>
      <c r="ACV395" s="0"/>
      <c r="ACW395" s="0"/>
      <c r="ACX395" s="0"/>
      <c r="ACY395" s="0"/>
      <c r="ACZ395" s="0"/>
      <c r="ADA395" s="0"/>
      <c r="ADB395" s="0"/>
      <c r="ADC395" s="0"/>
      <c r="ADD395" s="0"/>
      <c r="ADE395" s="0"/>
      <c r="ADF395" s="0"/>
      <c r="ADG395" s="0"/>
      <c r="ADH395" s="0"/>
      <c r="ADI395" s="0"/>
      <c r="ADJ395" s="0"/>
      <c r="ADK395" s="0"/>
      <c r="ADL395" s="0"/>
      <c r="ADM395" s="0"/>
      <c r="ADN395" s="0"/>
      <c r="ADO395" s="0"/>
      <c r="ADP395" s="0"/>
      <c r="ADQ395" s="0"/>
      <c r="ADR395" s="0"/>
      <c r="ADS395" s="0"/>
      <c r="ADT395" s="0"/>
      <c r="ADU395" s="0"/>
      <c r="ADV395" s="0"/>
      <c r="ADW395" s="0"/>
      <c r="ADX395" s="0"/>
      <c r="ADY395" s="0"/>
      <c r="ADZ395" s="0"/>
      <c r="AEA395" s="0"/>
      <c r="AEB395" s="0"/>
      <c r="AEC395" s="0"/>
      <c r="AED395" s="0"/>
      <c r="AEE395" s="0"/>
      <c r="AEF395" s="0"/>
      <c r="AEG395" s="0"/>
      <c r="AEH395" s="0"/>
      <c r="AEI395" s="0"/>
      <c r="AEJ395" s="0"/>
      <c r="AEK395" s="0"/>
      <c r="AEL395" s="0"/>
      <c r="AEM395" s="0"/>
      <c r="AEN395" s="0"/>
      <c r="AEO395" s="0"/>
      <c r="AEP395" s="0"/>
      <c r="AEQ395" s="0"/>
      <c r="AER395" s="0"/>
      <c r="AES395" s="0"/>
      <c r="AET395" s="0"/>
      <c r="AEU395" s="0"/>
      <c r="AEV395" s="0"/>
      <c r="AEW395" s="0"/>
      <c r="AEX395" s="0"/>
      <c r="AEY395" s="0"/>
      <c r="AEZ395" s="0"/>
      <c r="AFA395" s="0"/>
      <c r="AFB395" s="0"/>
      <c r="AFC395" s="0"/>
      <c r="AFD395" s="0"/>
      <c r="AFE395" s="0"/>
      <c r="AFF395" s="0"/>
      <c r="AFG395" s="0"/>
      <c r="AFH395" s="0"/>
      <c r="AFI395" s="0"/>
      <c r="AFJ395" s="0"/>
      <c r="AFK395" s="0"/>
      <c r="AFL395" s="0"/>
      <c r="AFM395" s="0"/>
      <c r="AFN395" s="0"/>
      <c r="AFO395" s="0"/>
      <c r="AFP395" s="0"/>
      <c r="AFQ395" s="0"/>
      <c r="AFR395" s="0"/>
      <c r="AFS395" s="0"/>
      <c r="AFT395" s="0"/>
      <c r="AFU395" s="0"/>
      <c r="AFV395" s="0"/>
      <c r="AFW395" s="0"/>
      <c r="AFX395" s="0"/>
      <c r="AFY395" s="0"/>
      <c r="AFZ395" s="0"/>
      <c r="AGA395" s="0"/>
      <c r="AGB395" s="0"/>
      <c r="AGC395" s="0"/>
      <c r="AGD395" s="0"/>
      <c r="AGE395" s="0"/>
      <c r="AGF395" s="0"/>
      <c r="AGG395" s="0"/>
      <c r="AGH395" s="0"/>
      <c r="AGI395" s="0"/>
      <c r="AGJ395" s="0"/>
      <c r="AGK395" s="0"/>
      <c r="AGL395" s="0"/>
      <c r="AGM395" s="0"/>
      <c r="AGN395" s="0"/>
      <c r="AGO395" s="0"/>
      <c r="AGP395" s="0"/>
      <c r="AGQ395" s="0"/>
      <c r="AGR395" s="0"/>
      <c r="AGS395" s="0"/>
      <c r="AGT395" s="0"/>
      <c r="AGU395" s="0"/>
      <c r="AGV395" s="0"/>
      <c r="AGW395" s="0"/>
      <c r="AGX395" s="0"/>
      <c r="AGY395" s="0"/>
      <c r="AGZ395" s="0"/>
      <c r="AHA395" s="0"/>
      <c r="AHB395" s="0"/>
      <c r="AHC395" s="0"/>
      <c r="AHD395" s="0"/>
      <c r="AHE395" s="0"/>
      <c r="AHF395" s="0"/>
      <c r="AHG395" s="0"/>
      <c r="AHH395" s="0"/>
      <c r="AHI395" s="0"/>
      <c r="AHJ395" s="0"/>
      <c r="AHK395" s="0"/>
      <c r="AHL395" s="0"/>
      <c r="AHM395" s="0"/>
      <c r="AHN395" s="0"/>
      <c r="AHO395" s="0"/>
      <c r="AHP395" s="0"/>
      <c r="AHQ395" s="0"/>
      <c r="AHR395" s="0"/>
      <c r="AHS395" s="0"/>
      <c r="AHT395" s="0"/>
      <c r="AHU395" s="0"/>
      <c r="AHV395" s="0"/>
      <c r="AHW395" s="0"/>
      <c r="AHX395" s="0"/>
      <c r="AHY395" s="0"/>
      <c r="AHZ395" s="0"/>
      <c r="AIA395" s="0"/>
      <c r="AIB395" s="0"/>
      <c r="AIC395" s="0"/>
      <c r="AID395" s="0"/>
      <c r="AIE395" s="0"/>
      <c r="AIF395" s="0"/>
      <c r="AIG395" s="0"/>
      <c r="AIH395" s="0"/>
      <c r="AII395" s="0"/>
      <c r="AIJ395" s="0"/>
      <c r="AIK395" s="0"/>
      <c r="AIL395" s="0"/>
      <c r="AIM395" s="0"/>
      <c r="AIN395" s="0"/>
      <c r="AIO395" s="0"/>
      <c r="AIP395" s="0"/>
      <c r="AIQ395" s="0"/>
      <c r="AIR395" s="0"/>
      <c r="AIS395" s="0"/>
      <c r="AIT395" s="0"/>
      <c r="AIU395" s="0"/>
      <c r="AIV395" s="0"/>
      <c r="AIW395" s="0"/>
      <c r="AIX395" s="0"/>
      <c r="AIY395" s="0"/>
      <c r="AIZ395" s="0"/>
      <c r="AJA395" s="0"/>
      <c r="AJB395" s="0"/>
      <c r="AJC395" s="0"/>
      <c r="AJD395" s="0"/>
      <c r="AJE395" s="0"/>
      <c r="AJF395" s="0"/>
      <c r="AJG395" s="0"/>
      <c r="AJH395" s="0"/>
      <c r="AJI395" s="0"/>
      <c r="AJJ395" s="0"/>
      <c r="AJK395" s="0"/>
      <c r="AJL395" s="0"/>
      <c r="AJM395" s="0"/>
      <c r="AJN395" s="0"/>
      <c r="AJO395" s="0"/>
      <c r="AJP395" s="0"/>
      <c r="AJQ395" s="0"/>
      <c r="AJR395" s="0"/>
      <c r="AJS395" s="0"/>
      <c r="AJT395" s="0"/>
      <c r="AJU395" s="0"/>
      <c r="AJV395" s="0"/>
      <c r="AJW395" s="0"/>
      <c r="AJX395" s="0"/>
      <c r="AJY395" s="0"/>
      <c r="AJZ395" s="0"/>
      <c r="AKA395" s="0"/>
      <c r="AKB395" s="0"/>
      <c r="AKC395" s="0"/>
      <c r="AKD395" s="0"/>
      <c r="AKE395" s="0"/>
      <c r="AKF395" s="0"/>
      <c r="AKG395" s="0"/>
      <c r="AKH395" s="0"/>
      <c r="AKI395" s="0"/>
      <c r="AKJ395" s="0"/>
      <c r="AKK395" s="0"/>
      <c r="AKL395" s="0"/>
      <c r="AKM395" s="0"/>
      <c r="AKN395" s="0"/>
      <c r="AKO395" s="0"/>
      <c r="AKP395" s="0"/>
      <c r="AKQ395" s="0"/>
      <c r="AKR395" s="0"/>
      <c r="AKS395" s="0"/>
      <c r="AKT395" s="0"/>
      <c r="AKU395" s="0"/>
      <c r="AKV395" s="0"/>
      <c r="AKW395" s="0"/>
      <c r="AKX395" s="0"/>
      <c r="AKY395" s="0"/>
      <c r="AKZ395" s="0"/>
      <c r="ALA395" s="0"/>
      <c r="ALB395" s="0"/>
      <c r="ALC395" s="0"/>
      <c r="ALD395" s="0"/>
      <c r="ALE395" s="0"/>
      <c r="ALF395" s="0"/>
      <c r="ALG395" s="0"/>
      <c r="ALH395" s="0"/>
      <c r="ALI395" s="0"/>
      <c r="ALJ395" s="0"/>
      <c r="ALK395" s="0"/>
      <c r="ALL395" s="0"/>
      <c r="ALM395" s="0"/>
      <c r="ALN395" s="0"/>
      <c r="ALO395" s="0"/>
      <c r="ALP395" s="0"/>
      <c r="ALQ395" s="0"/>
      <c r="ALR395" s="0"/>
      <c r="ALS395" s="0"/>
      <c r="ALT395" s="0"/>
      <c r="ALU395" s="0"/>
      <c r="ALV395" s="0"/>
      <c r="ALW395" s="0"/>
      <c r="ALX395" s="0"/>
      <c r="ALY395" s="0"/>
      <c r="ALZ395" s="0"/>
      <c r="AMA395" s="0"/>
      <c r="AMB395" s="0"/>
      <c r="AMC395" s="0"/>
      <c r="AMD395" s="0"/>
      <c r="AME395" s="0"/>
      <c r="AMF395" s="0"/>
      <c r="AMG395" s="0"/>
      <c r="AMH395" s="0"/>
      <c r="AMI395" s="0"/>
      <c r="AMJ395" s="0"/>
    </row>
    <row r="396" customFormat="false" ht="26.25" hidden="false" customHeight="false" outlineLevel="0" collapsed="false">
      <c r="A396" s="109" t="s">
        <v>1472</v>
      </c>
      <c r="B396" s="110" t="n">
        <v>1</v>
      </c>
      <c r="C396" s="110" t="n">
        <v>1</v>
      </c>
      <c r="D396" s="110" t="n">
        <v>0.944</v>
      </c>
      <c r="E396" s="110" t="n">
        <v>0.953</v>
      </c>
      <c r="F396" s="110" t="n">
        <v>0.75</v>
      </c>
      <c r="G396" s="110" t="n">
        <v>0.845</v>
      </c>
      <c r="H396" s="110" t="n">
        <v>0.4577</v>
      </c>
      <c r="I396" s="110" t="n">
        <v>0.66</v>
      </c>
      <c r="J396" s="110" t="n">
        <v>0.442</v>
      </c>
      <c r="K396" s="110" t="n">
        <v>1</v>
      </c>
      <c r="L396" s="110" t="n">
        <v>1</v>
      </c>
      <c r="M396" s="110" t="n">
        <v>0.946</v>
      </c>
      <c r="N396" s="110" t="n">
        <v>0.969</v>
      </c>
      <c r="O396" s="110" t="n">
        <v>0.97</v>
      </c>
      <c r="P396" s="111" t="n">
        <v>0.891</v>
      </c>
      <c r="Q396" s="0"/>
      <c r="R396" s="0"/>
      <c r="S396" s="0"/>
      <c r="T396" s="0"/>
      <c r="U396" s="0"/>
      <c r="V396" s="0"/>
      <c r="W396" s="0"/>
      <c r="X396" s="0"/>
      <c r="Y396" s="0"/>
      <c r="Z396" s="0"/>
      <c r="AA396" s="0"/>
      <c r="AB396" s="0"/>
      <c r="AC396" s="0"/>
      <c r="AD396" s="0"/>
      <c r="AE396" s="0"/>
      <c r="AF396" s="0"/>
      <c r="AG396" s="0"/>
      <c r="AH396" s="0"/>
      <c r="AI396" s="0"/>
      <c r="AJ396" s="0"/>
      <c r="AK396" s="0"/>
      <c r="AL396" s="0"/>
      <c r="AM396" s="0"/>
      <c r="AN396" s="0"/>
      <c r="AO396" s="0"/>
      <c r="AP396" s="0"/>
      <c r="AQ396" s="0"/>
      <c r="AR396" s="0"/>
      <c r="AS396" s="0"/>
      <c r="AT396" s="0"/>
      <c r="AU396" s="0"/>
      <c r="AV396" s="0"/>
      <c r="AW396" s="0"/>
      <c r="AX396" s="0"/>
      <c r="AY396" s="0"/>
      <c r="AZ396" s="0"/>
      <c r="BA396" s="0"/>
      <c r="BB396" s="0"/>
      <c r="BC396" s="0"/>
      <c r="BD396" s="0"/>
      <c r="BE396" s="0"/>
      <c r="BF396" s="0"/>
      <c r="BG396" s="0"/>
      <c r="BH396" s="0"/>
      <c r="BI396" s="0"/>
      <c r="BJ396" s="0"/>
      <c r="BK396" s="0"/>
      <c r="BL396" s="0"/>
      <c r="BM396" s="0"/>
      <c r="BN396" s="0"/>
      <c r="BO396" s="0"/>
      <c r="BP396" s="0"/>
      <c r="BQ396" s="0"/>
      <c r="BR396" s="0"/>
      <c r="BS396" s="0"/>
      <c r="BT396" s="0"/>
      <c r="BU396" s="0"/>
      <c r="BV396" s="0"/>
      <c r="BW396" s="0"/>
      <c r="BX396" s="0"/>
      <c r="BY396" s="0"/>
      <c r="BZ396" s="0"/>
      <c r="CA396" s="0"/>
      <c r="CB396" s="0"/>
      <c r="CC396" s="0"/>
      <c r="CD396" s="0"/>
      <c r="CE396" s="0"/>
      <c r="CF396" s="0"/>
      <c r="CG396" s="0"/>
      <c r="CH396" s="0"/>
      <c r="CI396" s="0"/>
      <c r="CJ396" s="0"/>
      <c r="CK396" s="0"/>
      <c r="CL396" s="0"/>
      <c r="CM396" s="0"/>
      <c r="CN396" s="0"/>
      <c r="CO396" s="0"/>
      <c r="CP396" s="0"/>
      <c r="CQ396" s="0"/>
      <c r="CR396" s="0"/>
      <c r="CS396" s="0"/>
      <c r="CT396" s="0"/>
      <c r="CU396" s="0"/>
      <c r="CV396" s="0"/>
      <c r="CW396" s="0"/>
      <c r="CX396" s="0"/>
      <c r="CY396" s="0"/>
      <c r="CZ396" s="0"/>
      <c r="DA396" s="0"/>
      <c r="DB396" s="0"/>
      <c r="DC396" s="0"/>
      <c r="DD396" s="0"/>
      <c r="DE396" s="0"/>
      <c r="DF396" s="0"/>
      <c r="DG396" s="0"/>
      <c r="DH396" s="0"/>
      <c r="DI396" s="0"/>
      <c r="DJ396" s="0"/>
      <c r="DK396" s="0"/>
      <c r="DL396" s="0"/>
      <c r="DM396" s="0"/>
      <c r="DN396" s="0"/>
      <c r="DO396" s="0"/>
      <c r="DP396" s="0"/>
      <c r="DQ396" s="0"/>
      <c r="DR396" s="0"/>
      <c r="DS396" s="0"/>
      <c r="DT396" s="0"/>
      <c r="DU396" s="0"/>
      <c r="DV396" s="0"/>
      <c r="DW396" s="0"/>
      <c r="DX396" s="0"/>
      <c r="DY396" s="0"/>
      <c r="DZ396" s="0"/>
      <c r="EA396" s="0"/>
      <c r="EB396" s="0"/>
      <c r="EC396" s="0"/>
      <c r="ED396" s="0"/>
      <c r="EE396" s="0"/>
      <c r="EF396" s="0"/>
      <c r="EG396" s="0"/>
      <c r="EH396" s="0"/>
      <c r="EI396" s="0"/>
      <c r="EJ396" s="0"/>
      <c r="EK396" s="0"/>
      <c r="EL396" s="0"/>
      <c r="EM396" s="0"/>
      <c r="EN396" s="0"/>
      <c r="EO396" s="0"/>
      <c r="EP396" s="0"/>
      <c r="EQ396" s="0"/>
      <c r="ER396" s="0"/>
      <c r="ES396" s="0"/>
      <c r="ET396" s="0"/>
      <c r="EU396" s="0"/>
      <c r="EV396" s="0"/>
      <c r="EW396" s="0"/>
      <c r="EX396" s="0"/>
      <c r="EY396" s="0"/>
      <c r="EZ396" s="0"/>
      <c r="FA396" s="0"/>
      <c r="FB396" s="0"/>
      <c r="FC396" s="0"/>
      <c r="FD396" s="0"/>
      <c r="FE396" s="0"/>
      <c r="FF396" s="0"/>
      <c r="FG396" s="0"/>
      <c r="FH396" s="0"/>
      <c r="FI396" s="0"/>
      <c r="FJ396" s="0"/>
      <c r="FK396" s="0"/>
      <c r="FL396" s="0"/>
      <c r="FM396" s="0"/>
      <c r="FN396" s="0"/>
      <c r="FO396" s="0"/>
      <c r="FP396" s="0"/>
      <c r="FQ396" s="0"/>
      <c r="FR396" s="0"/>
      <c r="FS396" s="0"/>
      <c r="FT396" s="0"/>
      <c r="FU396" s="0"/>
      <c r="FV396" s="0"/>
      <c r="FW396" s="0"/>
      <c r="FX396" s="0"/>
      <c r="FY396" s="0"/>
      <c r="FZ396" s="0"/>
      <c r="GA396" s="0"/>
      <c r="GB396" s="0"/>
      <c r="GC396" s="0"/>
      <c r="GD396" s="0"/>
      <c r="GE396" s="0"/>
      <c r="GF396" s="0"/>
      <c r="GG396" s="0"/>
      <c r="GH396" s="0"/>
      <c r="GI396" s="0"/>
      <c r="GJ396" s="0"/>
      <c r="GK396" s="0"/>
      <c r="GL396" s="0"/>
      <c r="GM396" s="0"/>
      <c r="GN396" s="0"/>
      <c r="GO396" s="0"/>
      <c r="GP396" s="0"/>
      <c r="GQ396" s="0"/>
      <c r="GR396" s="0"/>
      <c r="GS396" s="0"/>
      <c r="GT396" s="0"/>
      <c r="GU396" s="0"/>
      <c r="GV396" s="0"/>
      <c r="GW396" s="0"/>
      <c r="GX396" s="0"/>
      <c r="GY396" s="0"/>
      <c r="GZ396" s="0"/>
      <c r="HA396" s="0"/>
      <c r="HB396" s="0"/>
      <c r="HC396" s="0"/>
      <c r="HD396" s="0"/>
      <c r="HE396" s="0"/>
      <c r="HF396" s="0"/>
      <c r="HG396" s="0"/>
      <c r="HH396" s="0"/>
      <c r="HI396" s="0"/>
      <c r="HJ396" s="0"/>
      <c r="HK396" s="0"/>
      <c r="HL396" s="0"/>
      <c r="HM396" s="0"/>
      <c r="HN396" s="0"/>
      <c r="HO396" s="0"/>
      <c r="HP396" s="0"/>
      <c r="HQ396" s="0"/>
      <c r="HR396" s="0"/>
      <c r="HS396" s="0"/>
      <c r="HT396" s="0"/>
      <c r="HU396" s="0"/>
      <c r="HV396" s="0"/>
      <c r="HW396" s="0"/>
      <c r="HX396" s="0"/>
      <c r="HY396" s="0"/>
      <c r="HZ396" s="0"/>
      <c r="IA396" s="0"/>
      <c r="IB396" s="0"/>
      <c r="IC396" s="0"/>
      <c r="ID396" s="0"/>
      <c r="IE396" s="0"/>
      <c r="IF396" s="0"/>
      <c r="IG396" s="0"/>
      <c r="IH396" s="0"/>
      <c r="II396" s="0"/>
      <c r="IJ396" s="0"/>
      <c r="IK396" s="0"/>
      <c r="IL396" s="0"/>
      <c r="IM396" s="0"/>
      <c r="IN396" s="0"/>
      <c r="IO396" s="0"/>
      <c r="IP396" s="0"/>
      <c r="IQ396" s="0"/>
      <c r="IR396" s="0"/>
      <c r="IS396" s="0"/>
      <c r="IT396" s="0"/>
      <c r="IU396" s="0"/>
      <c r="IV396" s="0"/>
      <c r="IW396" s="0"/>
      <c r="IX396" s="0"/>
      <c r="IY396" s="0"/>
      <c r="IZ396" s="0"/>
      <c r="JA396" s="0"/>
      <c r="JB396" s="0"/>
      <c r="JC396" s="0"/>
      <c r="JD396" s="0"/>
      <c r="JE396" s="0"/>
      <c r="JF396" s="0"/>
      <c r="JG396" s="0"/>
      <c r="JH396" s="0"/>
      <c r="JI396" s="0"/>
      <c r="JJ396" s="0"/>
      <c r="JK396" s="0"/>
      <c r="JL396" s="0"/>
      <c r="JM396" s="0"/>
      <c r="JN396" s="0"/>
      <c r="JO396" s="0"/>
      <c r="JP396" s="0"/>
      <c r="JQ396" s="0"/>
      <c r="JR396" s="0"/>
      <c r="JS396" s="0"/>
      <c r="JT396" s="0"/>
      <c r="JU396" s="0"/>
      <c r="JV396" s="0"/>
      <c r="JW396" s="0"/>
      <c r="JX396" s="0"/>
      <c r="JY396" s="0"/>
      <c r="JZ396" s="0"/>
      <c r="KA396" s="0"/>
      <c r="KB396" s="0"/>
      <c r="KC396" s="0"/>
      <c r="KD396" s="0"/>
      <c r="KE396" s="0"/>
      <c r="KF396" s="0"/>
      <c r="KG396" s="0"/>
      <c r="KH396" s="0"/>
      <c r="KI396" s="0"/>
      <c r="KJ396" s="0"/>
      <c r="KK396" s="0"/>
      <c r="KL396" s="0"/>
      <c r="KM396" s="0"/>
      <c r="KN396" s="0"/>
      <c r="KO396" s="0"/>
      <c r="KP396" s="0"/>
      <c r="KQ396" s="0"/>
      <c r="KR396" s="0"/>
      <c r="KS396" s="0"/>
      <c r="KT396" s="0"/>
      <c r="KU396" s="0"/>
      <c r="KV396" s="0"/>
      <c r="KW396" s="0"/>
      <c r="KX396" s="0"/>
      <c r="KY396" s="0"/>
      <c r="KZ396" s="0"/>
      <c r="LA396" s="0"/>
      <c r="LB396" s="0"/>
      <c r="LC396" s="0"/>
      <c r="LD396" s="0"/>
      <c r="LE396" s="0"/>
      <c r="LF396" s="0"/>
      <c r="LG396" s="0"/>
      <c r="LH396" s="0"/>
      <c r="LI396" s="0"/>
      <c r="LJ396" s="0"/>
      <c r="LK396" s="0"/>
      <c r="LL396" s="0"/>
      <c r="LM396" s="0"/>
      <c r="LN396" s="0"/>
      <c r="LO396" s="0"/>
      <c r="LP396" s="0"/>
      <c r="LQ396" s="0"/>
      <c r="LR396" s="0"/>
      <c r="LS396" s="0"/>
      <c r="LT396" s="0"/>
      <c r="LU396" s="0"/>
      <c r="LV396" s="0"/>
      <c r="LW396" s="0"/>
      <c r="LX396" s="0"/>
      <c r="LY396" s="0"/>
      <c r="LZ396" s="0"/>
      <c r="MA396" s="0"/>
      <c r="MB396" s="0"/>
      <c r="MC396" s="0"/>
      <c r="MD396" s="0"/>
      <c r="ME396" s="0"/>
      <c r="MF396" s="0"/>
      <c r="MG396" s="0"/>
      <c r="MH396" s="0"/>
      <c r="MI396" s="0"/>
      <c r="MJ396" s="0"/>
      <c r="MK396" s="0"/>
      <c r="ML396" s="0"/>
      <c r="MM396" s="0"/>
      <c r="MN396" s="0"/>
      <c r="MO396" s="0"/>
      <c r="MP396" s="0"/>
      <c r="MQ396" s="0"/>
      <c r="MR396" s="0"/>
      <c r="MS396" s="0"/>
      <c r="MT396" s="0"/>
      <c r="MU396" s="0"/>
      <c r="MV396" s="0"/>
      <c r="MW396" s="0"/>
      <c r="MX396" s="0"/>
      <c r="MY396" s="0"/>
      <c r="MZ396" s="0"/>
      <c r="NA396" s="0"/>
      <c r="NB396" s="0"/>
      <c r="NC396" s="0"/>
      <c r="ND396" s="0"/>
      <c r="NE396" s="0"/>
      <c r="NF396" s="0"/>
      <c r="NG396" s="0"/>
      <c r="NH396" s="0"/>
      <c r="NI396" s="0"/>
      <c r="NJ396" s="0"/>
      <c r="NK396" s="0"/>
      <c r="NL396" s="0"/>
      <c r="NM396" s="0"/>
      <c r="NN396" s="0"/>
      <c r="NO396" s="0"/>
      <c r="NP396" s="0"/>
      <c r="NQ396" s="0"/>
      <c r="NR396" s="0"/>
      <c r="NS396" s="0"/>
      <c r="NT396" s="0"/>
      <c r="NU396" s="0"/>
      <c r="NV396" s="0"/>
      <c r="NW396" s="0"/>
      <c r="NX396" s="0"/>
      <c r="NY396" s="0"/>
      <c r="NZ396" s="0"/>
      <c r="OA396" s="0"/>
      <c r="OB396" s="0"/>
      <c r="OC396" s="0"/>
      <c r="OD396" s="0"/>
      <c r="OE396" s="0"/>
      <c r="OF396" s="0"/>
      <c r="OG396" s="0"/>
      <c r="OH396" s="0"/>
      <c r="OI396" s="0"/>
      <c r="OJ396" s="0"/>
      <c r="OK396" s="0"/>
      <c r="OL396" s="0"/>
      <c r="OM396" s="0"/>
      <c r="ON396" s="0"/>
      <c r="OO396" s="0"/>
      <c r="OP396" s="0"/>
      <c r="OQ396" s="0"/>
      <c r="OR396" s="0"/>
      <c r="OS396" s="0"/>
      <c r="OT396" s="0"/>
      <c r="OU396" s="0"/>
      <c r="OV396" s="0"/>
      <c r="OW396" s="0"/>
      <c r="OX396" s="0"/>
      <c r="OY396" s="0"/>
      <c r="OZ396" s="0"/>
      <c r="PA396" s="0"/>
      <c r="PB396" s="0"/>
      <c r="PC396" s="0"/>
      <c r="PD396" s="0"/>
      <c r="PE396" s="0"/>
      <c r="PF396" s="0"/>
      <c r="PG396" s="0"/>
      <c r="PH396" s="0"/>
      <c r="PI396" s="0"/>
      <c r="PJ396" s="0"/>
      <c r="PK396" s="0"/>
      <c r="PL396" s="0"/>
      <c r="PM396" s="0"/>
      <c r="PN396" s="0"/>
      <c r="PO396" s="0"/>
      <c r="PP396" s="0"/>
      <c r="PQ396" s="0"/>
      <c r="PR396" s="0"/>
      <c r="PS396" s="0"/>
      <c r="PT396" s="0"/>
      <c r="PU396" s="0"/>
      <c r="PV396" s="0"/>
      <c r="PW396" s="0"/>
      <c r="PX396" s="0"/>
      <c r="PY396" s="0"/>
      <c r="PZ396" s="0"/>
      <c r="QA396" s="0"/>
      <c r="QB396" s="0"/>
      <c r="QC396" s="0"/>
      <c r="QD396" s="0"/>
      <c r="QE396" s="0"/>
      <c r="QF396" s="0"/>
      <c r="QG396" s="0"/>
      <c r="QH396" s="0"/>
      <c r="QI396" s="0"/>
      <c r="QJ396" s="0"/>
      <c r="QK396" s="0"/>
      <c r="QL396" s="0"/>
      <c r="QM396" s="0"/>
      <c r="QN396" s="0"/>
      <c r="QO396" s="0"/>
      <c r="QP396" s="0"/>
      <c r="QQ396" s="0"/>
      <c r="QR396" s="0"/>
      <c r="QS396" s="0"/>
      <c r="QT396" s="0"/>
      <c r="QU396" s="0"/>
      <c r="QV396" s="0"/>
      <c r="QW396" s="0"/>
      <c r="QX396" s="0"/>
      <c r="QY396" s="0"/>
      <c r="QZ396" s="0"/>
      <c r="RA396" s="0"/>
      <c r="RB396" s="0"/>
      <c r="RC396" s="0"/>
      <c r="RD396" s="0"/>
      <c r="RE396" s="0"/>
      <c r="RF396" s="0"/>
      <c r="RG396" s="0"/>
      <c r="RH396" s="0"/>
      <c r="RI396" s="0"/>
      <c r="RJ396" s="0"/>
      <c r="RK396" s="0"/>
      <c r="RL396" s="0"/>
      <c r="RM396" s="0"/>
      <c r="RN396" s="0"/>
      <c r="RO396" s="0"/>
      <c r="RP396" s="0"/>
      <c r="RQ396" s="0"/>
      <c r="RR396" s="0"/>
      <c r="RS396" s="0"/>
      <c r="RT396" s="0"/>
      <c r="RU396" s="0"/>
      <c r="RV396" s="0"/>
      <c r="RW396" s="0"/>
      <c r="RX396" s="0"/>
      <c r="RY396" s="0"/>
      <c r="RZ396" s="0"/>
      <c r="SA396" s="0"/>
      <c r="SB396" s="0"/>
      <c r="SC396" s="0"/>
      <c r="SD396" s="0"/>
      <c r="SE396" s="0"/>
      <c r="SF396" s="0"/>
      <c r="SG396" s="0"/>
      <c r="SH396" s="0"/>
      <c r="SI396" s="0"/>
      <c r="SJ396" s="0"/>
      <c r="SK396" s="0"/>
      <c r="SL396" s="0"/>
      <c r="SM396" s="0"/>
      <c r="SN396" s="0"/>
      <c r="SO396" s="0"/>
      <c r="SP396" s="0"/>
      <c r="SQ396" s="0"/>
      <c r="SR396" s="0"/>
      <c r="SS396" s="0"/>
      <c r="ST396" s="0"/>
      <c r="SU396" s="0"/>
      <c r="SV396" s="0"/>
      <c r="SW396" s="0"/>
      <c r="SX396" s="0"/>
      <c r="SY396" s="0"/>
      <c r="SZ396" s="0"/>
      <c r="TA396" s="0"/>
      <c r="TB396" s="0"/>
      <c r="TC396" s="0"/>
      <c r="TD396" s="0"/>
      <c r="TE396" s="0"/>
      <c r="TF396" s="0"/>
      <c r="TG396" s="0"/>
      <c r="TH396" s="0"/>
      <c r="TI396" s="0"/>
      <c r="TJ396" s="0"/>
      <c r="TK396" s="0"/>
      <c r="TL396" s="0"/>
      <c r="TM396" s="0"/>
      <c r="TN396" s="0"/>
      <c r="TO396" s="0"/>
      <c r="TP396" s="0"/>
      <c r="TQ396" s="0"/>
      <c r="TR396" s="0"/>
      <c r="TS396" s="0"/>
      <c r="TT396" s="0"/>
      <c r="TU396" s="0"/>
      <c r="TV396" s="0"/>
      <c r="TW396" s="0"/>
      <c r="TX396" s="0"/>
      <c r="TY396" s="0"/>
      <c r="TZ396" s="0"/>
      <c r="UA396" s="0"/>
      <c r="UB396" s="0"/>
      <c r="UC396" s="0"/>
      <c r="UD396" s="0"/>
      <c r="UE396" s="0"/>
      <c r="UF396" s="0"/>
      <c r="UG396" s="0"/>
      <c r="UH396" s="0"/>
      <c r="UI396" s="0"/>
      <c r="UJ396" s="0"/>
      <c r="UK396" s="0"/>
      <c r="UL396" s="0"/>
      <c r="UM396" s="0"/>
      <c r="UN396" s="0"/>
      <c r="UO396" s="0"/>
      <c r="UP396" s="0"/>
      <c r="UQ396" s="0"/>
      <c r="UR396" s="0"/>
      <c r="US396" s="0"/>
      <c r="UT396" s="0"/>
      <c r="UU396" s="0"/>
      <c r="UV396" s="0"/>
      <c r="UW396" s="0"/>
      <c r="UX396" s="0"/>
      <c r="UY396" s="0"/>
      <c r="UZ396" s="0"/>
      <c r="VA396" s="0"/>
      <c r="VB396" s="0"/>
      <c r="VC396" s="0"/>
      <c r="VD396" s="0"/>
      <c r="VE396" s="0"/>
      <c r="VF396" s="0"/>
      <c r="VG396" s="0"/>
      <c r="VH396" s="0"/>
      <c r="VI396" s="0"/>
      <c r="VJ396" s="0"/>
      <c r="VK396" s="0"/>
      <c r="VL396" s="0"/>
      <c r="VM396" s="0"/>
      <c r="VN396" s="0"/>
      <c r="VO396" s="0"/>
      <c r="VP396" s="0"/>
      <c r="VQ396" s="0"/>
      <c r="VR396" s="0"/>
      <c r="VS396" s="0"/>
      <c r="VT396" s="0"/>
      <c r="VU396" s="0"/>
      <c r="VV396" s="0"/>
      <c r="VW396" s="0"/>
      <c r="VX396" s="0"/>
      <c r="VY396" s="0"/>
      <c r="VZ396" s="0"/>
      <c r="WA396" s="0"/>
      <c r="WB396" s="0"/>
      <c r="WC396" s="0"/>
      <c r="WD396" s="0"/>
      <c r="WE396" s="0"/>
      <c r="WF396" s="0"/>
      <c r="WG396" s="0"/>
      <c r="WH396" s="0"/>
      <c r="WI396" s="0"/>
      <c r="WJ396" s="0"/>
      <c r="WK396" s="0"/>
      <c r="WL396" s="0"/>
      <c r="WM396" s="0"/>
      <c r="WN396" s="0"/>
      <c r="WO396" s="0"/>
      <c r="WP396" s="0"/>
      <c r="WQ396" s="0"/>
      <c r="WR396" s="0"/>
      <c r="WS396" s="0"/>
      <c r="WT396" s="0"/>
      <c r="WU396" s="0"/>
      <c r="WV396" s="0"/>
      <c r="WW396" s="0"/>
      <c r="WX396" s="0"/>
      <c r="WY396" s="0"/>
      <c r="WZ396" s="0"/>
      <c r="XA396" s="0"/>
      <c r="XB396" s="0"/>
      <c r="XC396" s="0"/>
      <c r="XD396" s="0"/>
      <c r="XE396" s="0"/>
      <c r="XF396" s="0"/>
      <c r="XG396" s="0"/>
      <c r="XH396" s="0"/>
      <c r="XI396" s="0"/>
      <c r="XJ396" s="0"/>
      <c r="XK396" s="0"/>
      <c r="XL396" s="0"/>
      <c r="XM396" s="0"/>
      <c r="XN396" s="0"/>
      <c r="XO396" s="0"/>
      <c r="XP396" s="0"/>
      <c r="XQ396" s="0"/>
      <c r="XR396" s="0"/>
      <c r="XS396" s="0"/>
      <c r="XT396" s="0"/>
      <c r="XU396" s="0"/>
      <c r="XV396" s="0"/>
      <c r="XW396" s="0"/>
      <c r="XX396" s="0"/>
      <c r="XY396" s="0"/>
      <c r="XZ396" s="0"/>
      <c r="YA396" s="0"/>
      <c r="YB396" s="0"/>
      <c r="YC396" s="0"/>
      <c r="YD396" s="0"/>
      <c r="YE396" s="0"/>
      <c r="YF396" s="0"/>
      <c r="YG396" s="0"/>
      <c r="YH396" s="0"/>
      <c r="YI396" s="0"/>
      <c r="YJ396" s="0"/>
      <c r="YK396" s="0"/>
      <c r="YL396" s="0"/>
      <c r="YM396" s="0"/>
      <c r="YN396" s="0"/>
      <c r="YO396" s="0"/>
      <c r="YP396" s="0"/>
      <c r="YQ396" s="0"/>
      <c r="YR396" s="0"/>
      <c r="YS396" s="0"/>
      <c r="YT396" s="0"/>
      <c r="YU396" s="0"/>
      <c r="YV396" s="0"/>
      <c r="YW396" s="0"/>
      <c r="YX396" s="0"/>
      <c r="YY396" s="0"/>
      <c r="YZ396" s="0"/>
      <c r="ZA396" s="0"/>
      <c r="ZB396" s="0"/>
      <c r="ZC396" s="0"/>
      <c r="ZD396" s="0"/>
      <c r="ZE396" s="0"/>
      <c r="ZF396" s="0"/>
      <c r="ZG396" s="0"/>
      <c r="ZH396" s="0"/>
      <c r="ZI396" s="0"/>
      <c r="ZJ396" s="0"/>
      <c r="ZK396" s="0"/>
      <c r="ZL396" s="0"/>
      <c r="ZM396" s="0"/>
      <c r="ZN396" s="0"/>
      <c r="ZO396" s="0"/>
      <c r="ZP396" s="0"/>
      <c r="ZQ396" s="0"/>
      <c r="ZR396" s="0"/>
      <c r="ZS396" s="0"/>
      <c r="ZT396" s="0"/>
      <c r="ZU396" s="0"/>
      <c r="ZV396" s="0"/>
      <c r="ZW396" s="0"/>
      <c r="ZX396" s="0"/>
      <c r="ZY396" s="0"/>
      <c r="ZZ396" s="0"/>
      <c r="AAA396" s="0"/>
      <c r="AAB396" s="0"/>
      <c r="AAC396" s="0"/>
      <c r="AAD396" s="0"/>
      <c r="AAE396" s="0"/>
      <c r="AAF396" s="0"/>
      <c r="AAG396" s="0"/>
      <c r="AAH396" s="0"/>
      <c r="AAI396" s="0"/>
      <c r="AAJ396" s="0"/>
      <c r="AAK396" s="0"/>
      <c r="AAL396" s="0"/>
      <c r="AAM396" s="0"/>
      <c r="AAN396" s="0"/>
      <c r="AAO396" s="0"/>
      <c r="AAP396" s="0"/>
      <c r="AAQ396" s="0"/>
      <c r="AAR396" s="0"/>
      <c r="AAS396" s="0"/>
      <c r="AAT396" s="0"/>
      <c r="AAU396" s="0"/>
      <c r="AAV396" s="0"/>
      <c r="AAW396" s="0"/>
      <c r="AAX396" s="0"/>
      <c r="AAY396" s="0"/>
      <c r="AAZ396" s="0"/>
      <c r="ABA396" s="0"/>
      <c r="ABB396" s="0"/>
      <c r="ABC396" s="0"/>
      <c r="ABD396" s="0"/>
      <c r="ABE396" s="0"/>
      <c r="ABF396" s="0"/>
      <c r="ABG396" s="0"/>
      <c r="ABH396" s="0"/>
      <c r="ABI396" s="0"/>
      <c r="ABJ396" s="0"/>
      <c r="ABK396" s="0"/>
      <c r="ABL396" s="0"/>
      <c r="ABM396" s="0"/>
      <c r="ABN396" s="0"/>
      <c r="ABO396" s="0"/>
      <c r="ABP396" s="0"/>
      <c r="ABQ396" s="0"/>
      <c r="ABR396" s="0"/>
      <c r="ABS396" s="0"/>
      <c r="ABT396" s="0"/>
      <c r="ABU396" s="0"/>
      <c r="ABV396" s="0"/>
      <c r="ABW396" s="0"/>
      <c r="ABX396" s="0"/>
      <c r="ABY396" s="0"/>
      <c r="ABZ396" s="0"/>
      <c r="ACA396" s="0"/>
      <c r="ACB396" s="0"/>
      <c r="ACC396" s="0"/>
      <c r="ACD396" s="0"/>
      <c r="ACE396" s="0"/>
      <c r="ACF396" s="0"/>
      <c r="ACG396" s="0"/>
      <c r="ACH396" s="0"/>
      <c r="ACI396" s="0"/>
      <c r="ACJ396" s="0"/>
      <c r="ACK396" s="0"/>
      <c r="ACL396" s="0"/>
      <c r="ACM396" s="0"/>
      <c r="ACN396" s="0"/>
      <c r="ACO396" s="0"/>
      <c r="ACP396" s="0"/>
      <c r="ACQ396" s="0"/>
      <c r="ACR396" s="0"/>
      <c r="ACS396" s="0"/>
      <c r="ACT396" s="0"/>
      <c r="ACU396" s="0"/>
      <c r="ACV396" s="0"/>
      <c r="ACW396" s="0"/>
      <c r="ACX396" s="0"/>
      <c r="ACY396" s="0"/>
      <c r="ACZ396" s="0"/>
      <c r="ADA396" s="0"/>
      <c r="ADB396" s="0"/>
      <c r="ADC396" s="0"/>
      <c r="ADD396" s="0"/>
      <c r="ADE396" s="0"/>
      <c r="ADF396" s="0"/>
      <c r="ADG396" s="0"/>
      <c r="ADH396" s="0"/>
      <c r="ADI396" s="0"/>
      <c r="ADJ396" s="0"/>
      <c r="ADK396" s="0"/>
      <c r="ADL396" s="0"/>
      <c r="ADM396" s="0"/>
      <c r="ADN396" s="0"/>
      <c r="ADO396" s="0"/>
      <c r="ADP396" s="0"/>
      <c r="ADQ396" s="0"/>
      <c r="ADR396" s="0"/>
      <c r="ADS396" s="0"/>
      <c r="ADT396" s="0"/>
      <c r="ADU396" s="0"/>
      <c r="ADV396" s="0"/>
      <c r="ADW396" s="0"/>
      <c r="ADX396" s="0"/>
      <c r="ADY396" s="0"/>
      <c r="ADZ396" s="0"/>
      <c r="AEA396" s="0"/>
      <c r="AEB396" s="0"/>
      <c r="AEC396" s="0"/>
      <c r="AED396" s="0"/>
      <c r="AEE396" s="0"/>
      <c r="AEF396" s="0"/>
      <c r="AEG396" s="0"/>
      <c r="AEH396" s="0"/>
      <c r="AEI396" s="0"/>
      <c r="AEJ396" s="0"/>
      <c r="AEK396" s="0"/>
      <c r="AEL396" s="0"/>
      <c r="AEM396" s="0"/>
      <c r="AEN396" s="0"/>
      <c r="AEO396" s="0"/>
      <c r="AEP396" s="0"/>
      <c r="AEQ396" s="0"/>
      <c r="AER396" s="0"/>
      <c r="AES396" s="0"/>
      <c r="AET396" s="0"/>
      <c r="AEU396" s="0"/>
      <c r="AEV396" s="0"/>
      <c r="AEW396" s="0"/>
      <c r="AEX396" s="0"/>
      <c r="AEY396" s="0"/>
      <c r="AEZ396" s="0"/>
      <c r="AFA396" s="0"/>
      <c r="AFB396" s="0"/>
      <c r="AFC396" s="0"/>
      <c r="AFD396" s="0"/>
      <c r="AFE396" s="0"/>
      <c r="AFF396" s="0"/>
      <c r="AFG396" s="0"/>
      <c r="AFH396" s="0"/>
      <c r="AFI396" s="0"/>
      <c r="AFJ396" s="0"/>
      <c r="AFK396" s="0"/>
      <c r="AFL396" s="0"/>
      <c r="AFM396" s="0"/>
      <c r="AFN396" s="0"/>
      <c r="AFO396" s="0"/>
      <c r="AFP396" s="0"/>
      <c r="AFQ396" s="0"/>
      <c r="AFR396" s="0"/>
      <c r="AFS396" s="0"/>
      <c r="AFT396" s="0"/>
      <c r="AFU396" s="0"/>
      <c r="AFV396" s="0"/>
      <c r="AFW396" s="0"/>
      <c r="AFX396" s="0"/>
      <c r="AFY396" s="0"/>
      <c r="AFZ396" s="0"/>
      <c r="AGA396" s="0"/>
      <c r="AGB396" s="0"/>
      <c r="AGC396" s="0"/>
      <c r="AGD396" s="0"/>
      <c r="AGE396" s="0"/>
      <c r="AGF396" s="0"/>
      <c r="AGG396" s="0"/>
      <c r="AGH396" s="0"/>
      <c r="AGI396" s="0"/>
      <c r="AGJ396" s="0"/>
      <c r="AGK396" s="0"/>
      <c r="AGL396" s="0"/>
      <c r="AGM396" s="0"/>
      <c r="AGN396" s="0"/>
      <c r="AGO396" s="0"/>
      <c r="AGP396" s="0"/>
      <c r="AGQ396" s="0"/>
      <c r="AGR396" s="0"/>
      <c r="AGS396" s="0"/>
      <c r="AGT396" s="0"/>
      <c r="AGU396" s="0"/>
      <c r="AGV396" s="0"/>
      <c r="AGW396" s="0"/>
      <c r="AGX396" s="0"/>
      <c r="AGY396" s="0"/>
      <c r="AGZ396" s="0"/>
      <c r="AHA396" s="0"/>
      <c r="AHB396" s="0"/>
      <c r="AHC396" s="0"/>
      <c r="AHD396" s="0"/>
      <c r="AHE396" s="0"/>
      <c r="AHF396" s="0"/>
      <c r="AHG396" s="0"/>
      <c r="AHH396" s="0"/>
      <c r="AHI396" s="0"/>
      <c r="AHJ396" s="0"/>
      <c r="AHK396" s="0"/>
      <c r="AHL396" s="0"/>
      <c r="AHM396" s="0"/>
      <c r="AHN396" s="0"/>
      <c r="AHO396" s="0"/>
      <c r="AHP396" s="0"/>
      <c r="AHQ396" s="0"/>
      <c r="AHR396" s="0"/>
      <c r="AHS396" s="0"/>
      <c r="AHT396" s="0"/>
      <c r="AHU396" s="0"/>
      <c r="AHV396" s="0"/>
      <c r="AHW396" s="0"/>
      <c r="AHX396" s="0"/>
      <c r="AHY396" s="0"/>
      <c r="AHZ396" s="0"/>
      <c r="AIA396" s="0"/>
      <c r="AIB396" s="0"/>
      <c r="AIC396" s="0"/>
      <c r="AID396" s="0"/>
      <c r="AIE396" s="0"/>
      <c r="AIF396" s="0"/>
      <c r="AIG396" s="0"/>
      <c r="AIH396" s="0"/>
      <c r="AII396" s="0"/>
      <c r="AIJ396" s="0"/>
      <c r="AIK396" s="0"/>
      <c r="AIL396" s="0"/>
      <c r="AIM396" s="0"/>
      <c r="AIN396" s="0"/>
      <c r="AIO396" s="0"/>
      <c r="AIP396" s="0"/>
      <c r="AIQ396" s="0"/>
      <c r="AIR396" s="0"/>
      <c r="AIS396" s="0"/>
      <c r="AIT396" s="0"/>
      <c r="AIU396" s="0"/>
      <c r="AIV396" s="0"/>
      <c r="AIW396" s="0"/>
      <c r="AIX396" s="0"/>
      <c r="AIY396" s="0"/>
      <c r="AIZ396" s="0"/>
      <c r="AJA396" s="0"/>
      <c r="AJB396" s="0"/>
      <c r="AJC396" s="0"/>
      <c r="AJD396" s="0"/>
      <c r="AJE396" s="0"/>
      <c r="AJF396" s="0"/>
      <c r="AJG396" s="0"/>
      <c r="AJH396" s="0"/>
      <c r="AJI396" s="0"/>
      <c r="AJJ396" s="0"/>
      <c r="AJK396" s="0"/>
      <c r="AJL396" s="0"/>
      <c r="AJM396" s="0"/>
      <c r="AJN396" s="0"/>
      <c r="AJO396" s="0"/>
      <c r="AJP396" s="0"/>
      <c r="AJQ396" s="0"/>
      <c r="AJR396" s="0"/>
      <c r="AJS396" s="0"/>
      <c r="AJT396" s="0"/>
      <c r="AJU396" s="0"/>
      <c r="AJV396" s="0"/>
      <c r="AJW396" s="0"/>
      <c r="AJX396" s="0"/>
      <c r="AJY396" s="0"/>
      <c r="AJZ396" s="0"/>
      <c r="AKA396" s="0"/>
      <c r="AKB396" s="0"/>
      <c r="AKC396" s="0"/>
      <c r="AKD396" s="0"/>
      <c r="AKE396" s="0"/>
      <c r="AKF396" s="0"/>
      <c r="AKG396" s="0"/>
      <c r="AKH396" s="0"/>
      <c r="AKI396" s="0"/>
      <c r="AKJ396" s="0"/>
      <c r="AKK396" s="0"/>
      <c r="AKL396" s="0"/>
      <c r="AKM396" s="0"/>
      <c r="AKN396" s="0"/>
      <c r="AKO396" s="0"/>
      <c r="AKP396" s="0"/>
      <c r="AKQ396" s="0"/>
      <c r="AKR396" s="0"/>
      <c r="AKS396" s="0"/>
      <c r="AKT396" s="0"/>
      <c r="AKU396" s="0"/>
      <c r="AKV396" s="0"/>
      <c r="AKW396" s="0"/>
      <c r="AKX396" s="0"/>
      <c r="AKY396" s="0"/>
      <c r="AKZ396" s="0"/>
      <c r="ALA396" s="0"/>
      <c r="ALB396" s="0"/>
      <c r="ALC396" s="0"/>
      <c r="ALD396" s="0"/>
      <c r="ALE396" s="0"/>
      <c r="ALF396" s="0"/>
      <c r="ALG396" s="0"/>
      <c r="ALH396" s="0"/>
      <c r="ALI396" s="0"/>
      <c r="ALJ396" s="0"/>
      <c r="ALK396" s="0"/>
      <c r="ALL396" s="0"/>
      <c r="ALM396" s="0"/>
      <c r="ALN396" s="0"/>
      <c r="ALO396" s="0"/>
      <c r="ALP396" s="0"/>
      <c r="ALQ396" s="0"/>
      <c r="ALR396" s="0"/>
      <c r="ALS396" s="0"/>
      <c r="ALT396" s="0"/>
      <c r="ALU396" s="0"/>
      <c r="ALV396" s="0"/>
      <c r="ALW396" s="0"/>
      <c r="ALX396" s="0"/>
      <c r="ALY396" s="0"/>
      <c r="ALZ396" s="0"/>
      <c r="AMA396" s="0"/>
      <c r="AMB396" s="0"/>
      <c r="AMC396" s="0"/>
      <c r="AMD396" s="0"/>
      <c r="AME396" s="0"/>
      <c r="AMF396" s="0"/>
      <c r="AMG396" s="0"/>
      <c r="AMH396" s="0"/>
      <c r="AMI396" s="0"/>
      <c r="AMJ396" s="0"/>
    </row>
    <row r="397" customFormat="false" ht="26.25" hidden="false" customHeight="false" outlineLevel="0" collapsed="false">
      <c r="A397" s="109" t="s">
        <v>1473</v>
      </c>
      <c r="B397" s="110" t="n">
        <v>1</v>
      </c>
      <c r="C397" s="110" t="n">
        <v>1</v>
      </c>
      <c r="D397" s="110" t="n">
        <v>0.938</v>
      </c>
      <c r="E397" s="110" t="n">
        <v>0.438</v>
      </c>
      <c r="F397" s="110" t="n">
        <v>0.926</v>
      </c>
      <c r="G397" s="110" t="n">
        <v>0.642</v>
      </c>
      <c r="H397" s="110" t="n">
        <v>0.471</v>
      </c>
      <c r="I397" s="0"/>
      <c r="J397" s="110" t="n">
        <v>0.302</v>
      </c>
      <c r="K397" s="110" t="n">
        <v>1</v>
      </c>
      <c r="L397" s="110" t="n">
        <v>1</v>
      </c>
      <c r="M397" s="110" t="n">
        <v>0.995</v>
      </c>
      <c r="N397" s="110" t="n">
        <v>0.93</v>
      </c>
      <c r="O397" s="110" t="n">
        <v>0.963</v>
      </c>
      <c r="P397" s="111" t="n">
        <v>0.786</v>
      </c>
      <c r="Q397" s="0"/>
      <c r="R397" s="0"/>
      <c r="S397" s="0"/>
      <c r="T397" s="0"/>
      <c r="U397" s="0"/>
      <c r="V397" s="0"/>
      <c r="W397" s="0"/>
      <c r="X397" s="0"/>
      <c r="Y397" s="0"/>
      <c r="Z397" s="0"/>
      <c r="AA397" s="0"/>
      <c r="AB397" s="0"/>
      <c r="AC397" s="0"/>
      <c r="AD397" s="0"/>
      <c r="AE397" s="0"/>
      <c r="AF397" s="0"/>
      <c r="AG397" s="0"/>
      <c r="AH397" s="0"/>
      <c r="AI397" s="0"/>
      <c r="AJ397" s="0"/>
      <c r="AK397" s="0"/>
      <c r="AL397" s="0"/>
      <c r="AM397" s="0"/>
      <c r="AN397" s="0"/>
      <c r="AO397" s="0"/>
      <c r="AP397" s="0"/>
      <c r="AQ397" s="0"/>
      <c r="AR397" s="0"/>
      <c r="AS397" s="0"/>
      <c r="AT397" s="0"/>
      <c r="AU397" s="0"/>
      <c r="AV397" s="0"/>
      <c r="AW397" s="0"/>
      <c r="AX397" s="0"/>
      <c r="AY397" s="0"/>
      <c r="AZ397" s="0"/>
      <c r="BA397" s="0"/>
      <c r="BB397" s="0"/>
      <c r="BC397" s="0"/>
      <c r="BD397" s="0"/>
      <c r="BE397" s="0"/>
      <c r="BF397" s="0"/>
      <c r="BG397" s="0"/>
      <c r="BH397" s="0"/>
      <c r="BI397" s="0"/>
      <c r="BJ397" s="0"/>
      <c r="BK397" s="0"/>
      <c r="BL397" s="0"/>
      <c r="BM397" s="0"/>
      <c r="BN397" s="0"/>
      <c r="BO397" s="0"/>
      <c r="BP397" s="0"/>
      <c r="BQ397" s="0"/>
      <c r="BR397" s="0"/>
      <c r="BS397" s="0"/>
      <c r="BT397" s="0"/>
      <c r="BU397" s="0"/>
      <c r="BV397" s="0"/>
      <c r="BW397" s="0"/>
      <c r="BX397" s="0"/>
      <c r="BY397" s="0"/>
      <c r="BZ397" s="0"/>
      <c r="CA397" s="0"/>
      <c r="CB397" s="0"/>
      <c r="CC397" s="0"/>
      <c r="CD397" s="0"/>
      <c r="CE397" s="0"/>
      <c r="CF397" s="0"/>
      <c r="CG397" s="0"/>
      <c r="CH397" s="0"/>
      <c r="CI397" s="0"/>
      <c r="CJ397" s="0"/>
      <c r="CK397" s="0"/>
      <c r="CL397" s="0"/>
      <c r="CM397" s="0"/>
      <c r="CN397" s="0"/>
      <c r="CO397" s="0"/>
      <c r="CP397" s="0"/>
      <c r="CQ397" s="0"/>
      <c r="CR397" s="0"/>
      <c r="CS397" s="0"/>
      <c r="CT397" s="0"/>
      <c r="CU397" s="0"/>
      <c r="CV397" s="0"/>
      <c r="CW397" s="0"/>
      <c r="CX397" s="0"/>
      <c r="CY397" s="0"/>
      <c r="CZ397" s="0"/>
      <c r="DA397" s="0"/>
      <c r="DB397" s="0"/>
      <c r="DC397" s="0"/>
      <c r="DD397" s="0"/>
      <c r="DE397" s="0"/>
      <c r="DF397" s="0"/>
      <c r="DG397" s="0"/>
      <c r="DH397" s="0"/>
      <c r="DI397" s="0"/>
      <c r="DJ397" s="0"/>
      <c r="DK397" s="0"/>
      <c r="DL397" s="0"/>
      <c r="DM397" s="0"/>
      <c r="DN397" s="0"/>
      <c r="DO397" s="0"/>
      <c r="DP397" s="0"/>
      <c r="DQ397" s="0"/>
      <c r="DR397" s="0"/>
      <c r="DS397" s="0"/>
      <c r="DT397" s="0"/>
      <c r="DU397" s="0"/>
      <c r="DV397" s="0"/>
      <c r="DW397" s="0"/>
      <c r="DX397" s="0"/>
      <c r="DY397" s="0"/>
      <c r="DZ397" s="0"/>
      <c r="EA397" s="0"/>
      <c r="EB397" s="0"/>
      <c r="EC397" s="0"/>
      <c r="ED397" s="0"/>
      <c r="EE397" s="0"/>
      <c r="EF397" s="0"/>
      <c r="EG397" s="0"/>
      <c r="EH397" s="0"/>
      <c r="EI397" s="0"/>
      <c r="EJ397" s="0"/>
      <c r="EK397" s="0"/>
      <c r="EL397" s="0"/>
      <c r="EM397" s="0"/>
      <c r="EN397" s="0"/>
      <c r="EO397" s="0"/>
      <c r="EP397" s="0"/>
      <c r="EQ397" s="0"/>
      <c r="ER397" s="0"/>
      <c r="ES397" s="0"/>
      <c r="ET397" s="0"/>
      <c r="EU397" s="0"/>
      <c r="EV397" s="0"/>
      <c r="EW397" s="0"/>
      <c r="EX397" s="0"/>
      <c r="EY397" s="0"/>
      <c r="EZ397" s="0"/>
      <c r="FA397" s="0"/>
      <c r="FB397" s="0"/>
      <c r="FC397" s="0"/>
      <c r="FD397" s="0"/>
      <c r="FE397" s="0"/>
      <c r="FF397" s="0"/>
      <c r="FG397" s="0"/>
      <c r="FH397" s="0"/>
      <c r="FI397" s="0"/>
      <c r="FJ397" s="0"/>
      <c r="FK397" s="0"/>
      <c r="FL397" s="0"/>
      <c r="FM397" s="0"/>
      <c r="FN397" s="0"/>
      <c r="FO397" s="0"/>
      <c r="FP397" s="0"/>
      <c r="FQ397" s="0"/>
      <c r="FR397" s="0"/>
      <c r="FS397" s="0"/>
      <c r="FT397" s="0"/>
      <c r="FU397" s="0"/>
      <c r="FV397" s="0"/>
      <c r="FW397" s="0"/>
      <c r="FX397" s="0"/>
      <c r="FY397" s="0"/>
      <c r="FZ397" s="0"/>
      <c r="GA397" s="0"/>
      <c r="GB397" s="0"/>
      <c r="GC397" s="0"/>
      <c r="GD397" s="0"/>
      <c r="GE397" s="0"/>
      <c r="GF397" s="0"/>
      <c r="GG397" s="0"/>
      <c r="GH397" s="0"/>
      <c r="GI397" s="0"/>
      <c r="GJ397" s="0"/>
      <c r="GK397" s="0"/>
      <c r="GL397" s="0"/>
      <c r="GM397" s="0"/>
      <c r="GN397" s="0"/>
      <c r="GO397" s="0"/>
      <c r="GP397" s="0"/>
      <c r="GQ397" s="0"/>
      <c r="GR397" s="0"/>
      <c r="GS397" s="0"/>
      <c r="GT397" s="0"/>
      <c r="GU397" s="0"/>
      <c r="GV397" s="0"/>
      <c r="GW397" s="0"/>
      <c r="GX397" s="0"/>
      <c r="GY397" s="0"/>
      <c r="GZ397" s="0"/>
      <c r="HA397" s="0"/>
      <c r="HB397" s="0"/>
      <c r="HC397" s="0"/>
      <c r="HD397" s="0"/>
      <c r="HE397" s="0"/>
      <c r="HF397" s="0"/>
      <c r="HG397" s="0"/>
      <c r="HH397" s="0"/>
      <c r="HI397" s="0"/>
      <c r="HJ397" s="0"/>
      <c r="HK397" s="0"/>
      <c r="HL397" s="0"/>
      <c r="HM397" s="0"/>
      <c r="HN397" s="0"/>
      <c r="HO397" s="0"/>
      <c r="HP397" s="0"/>
      <c r="HQ397" s="0"/>
      <c r="HR397" s="0"/>
      <c r="HS397" s="0"/>
      <c r="HT397" s="0"/>
      <c r="HU397" s="0"/>
      <c r="HV397" s="0"/>
      <c r="HW397" s="0"/>
      <c r="HX397" s="0"/>
      <c r="HY397" s="0"/>
      <c r="HZ397" s="0"/>
      <c r="IA397" s="0"/>
      <c r="IB397" s="0"/>
      <c r="IC397" s="0"/>
      <c r="ID397" s="0"/>
      <c r="IE397" s="0"/>
      <c r="IF397" s="0"/>
      <c r="IG397" s="0"/>
      <c r="IH397" s="0"/>
      <c r="II397" s="0"/>
      <c r="IJ397" s="0"/>
      <c r="IK397" s="0"/>
      <c r="IL397" s="0"/>
      <c r="IM397" s="0"/>
      <c r="IN397" s="0"/>
      <c r="IO397" s="0"/>
      <c r="IP397" s="0"/>
      <c r="IQ397" s="0"/>
      <c r="IR397" s="0"/>
      <c r="IS397" s="0"/>
      <c r="IT397" s="0"/>
      <c r="IU397" s="0"/>
      <c r="IV397" s="0"/>
      <c r="IW397" s="0"/>
      <c r="IX397" s="0"/>
      <c r="IY397" s="0"/>
      <c r="IZ397" s="0"/>
      <c r="JA397" s="0"/>
      <c r="JB397" s="0"/>
      <c r="JC397" s="0"/>
      <c r="JD397" s="0"/>
      <c r="JE397" s="0"/>
      <c r="JF397" s="0"/>
      <c r="JG397" s="0"/>
      <c r="JH397" s="0"/>
      <c r="JI397" s="0"/>
      <c r="JJ397" s="0"/>
      <c r="JK397" s="0"/>
      <c r="JL397" s="0"/>
      <c r="JM397" s="0"/>
      <c r="JN397" s="0"/>
      <c r="JO397" s="0"/>
      <c r="JP397" s="0"/>
      <c r="JQ397" s="0"/>
      <c r="JR397" s="0"/>
      <c r="JS397" s="0"/>
      <c r="JT397" s="0"/>
      <c r="JU397" s="0"/>
      <c r="JV397" s="0"/>
      <c r="JW397" s="0"/>
      <c r="JX397" s="0"/>
      <c r="JY397" s="0"/>
      <c r="JZ397" s="0"/>
      <c r="KA397" s="0"/>
      <c r="KB397" s="0"/>
      <c r="KC397" s="0"/>
      <c r="KD397" s="0"/>
      <c r="KE397" s="0"/>
      <c r="KF397" s="0"/>
      <c r="KG397" s="0"/>
      <c r="KH397" s="0"/>
      <c r="KI397" s="0"/>
      <c r="KJ397" s="0"/>
      <c r="KK397" s="0"/>
      <c r="KL397" s="0"/>
      <c r="KM397" s="0"/>
      <c r="KN397" s="0"/>
      <c r="KO397" s="0"/>
      <c r="KP397" s="0"/>
      <c r="KQ397" s="0"/>
      <c r="KR397" s="0"/>
      <c r="KS397" s="0"/>
      <c r="KT397" s="0"/>
      <c r="KU397" s="0"/>
      <c r="KV397" s="0"/>
      <c r="KW397" s="0"/>
      <c r="KX397" s="0"/>
      <c r="KY397" s="0"/>
      <c r="KZ397" s="0"/>
      <c r="LA397" s="0"/>
      <c r="LB397" s="0"/>
      <c r="LC397" s="0"/>
      <c r="LD397" s="0"/>
      <c r="LE397" s="0"/>
      <c r="LF397" s="0"/>
      <c r="LG397" s="0"/>
      <c r="LH397" s="0"/>
      <c r="LI397" s="0"/>
      <c r="LJ397" s="0"/>
      <c r="LK397" s="0"/>
      <c r="LL397" s="0"/>
      <c r="LM397" s="0"/>
      <c r="LN397" s="0"/>
      <c r="LO397" s="0"/>
      <c r="LP397" s="0"/>
      <c r="LQ397" s="0"/>
      <c r="LR397" s="0"/>
      <c r="LS397" s="0"/>
      <c r="LT397" s="0"/>
      <c r="LU397" s="0"/>
      <c r="LV397" s="0"/>
      <c r="LW397" s="0"/>
      <c r="LX397" s="0"/>
      <c r="LY397" s="0"/>
      <c r="LZ397" s="0"/>
      <c r="MA397" s="0"/>
      <c r="MB397" s="0"/>
      <c r="MC397" s="0"/>
      <c r="MD397" s="0"/>
      <c r="ME397" s="0"/>
      <c r="MF397" s="0"/>
      <c r="MG397" s="0"/>
      <c r="MH397" s="0"/>
      <c r="MI397" s="0"/>
      <c r="MJ397" s="0"/>
      <c r="MK397" s="0"/>
      <c r="ML397" s="0"/>
      <c r="MM397" s="0"/>
      <c r="MN397" s="0"/>
      <c r="MO397" s="0"/>
      <c r="MP397" s="0"/>
      <c r="MQ397" s="0"/>
      <c r="MR397" s="0"/>
      <c r="MS397" s="0"/>
      <c r="MT397" s="0"/>
      <c r="MU397" s="0"/>
      <c r="MV397" s="0"/>
      <c r="MW397" s="0"/>
      <c r="MX397" s="0"/>
      <c r="MY397" s="0"/>
      <c r="MZ397" s="0"/>
      <c r="NA397" s="0"/>
      <c r="NB397" s="0"/>
      <c r="NC397" s="0"/>
      <c r="ND397" s="0"/>
      <c r="NE397" s="0"/>
      <c r="NF397" s="0"/>
      <c r="NG397" s="0"/>
      <c r="NH397" s="0"/>
      <c r="NI397" s="0"/>
      <c r="NJ397" s="0"/>
      <c r="NK397" s="0"/>
      <c r="NL397" s="0"/>
      <c r="NM397" s="0"/>
      <c r="NN397" s="0"/>
      <c r="NO397" s="0"/>
      <c r="NP397" s="0"/>
      <c r="NQ397" s="0"/>
      <c r="NR397" s="0"/>
      <c r="NS397" s="0"/>
      <c r="NT397" s="0"/>
      <c r="NU397" s="0"/>
      <c r="NV397" s="0"/>
      <c r="NW397" s="0"/>
      <c r="NX397" s="0"/>
      <c r="NY397" s="0"/>
      <c r="NZ397" s="0"/>
      <c r="OA397" s="0"/>
      <c r="OB397" s="0"/>
      <c r="OC397" s="0"/>
      <c r="OD397" s="0"/>
      <c r="OE397" s="0"/>
      <c r="OF397" s="0"/>
      <c r="OG397" s="0"/>
      <c r="OH397" s="0"/>
      <c r="OI397" s="0"/>
      <c r="OJ397" s="0"/>
      <c r="OK397" s="0"/>
      <c r="OL397" s="0"/>
      <c r="OM397" s="0"/>
      <c r="ON397" s="0"/>
      <c r="OO397" s="0"/>
      <c r="OP397" s="0"/>
      <c r="OQ397" s="0"/>
      <c r="OR397" s="0"/>
      <c r="OS397" s="0"/>
      <c r="OT397" s="0"/>
      <c r="OU397" s="0"/>
      <c r="OV397" s="0"/>
      <c r="OW397" s="0"/>
      <c r="OX397" s="0"/>
      <c r="OY397" s="0"/>
      <c r="OZ397" s="0"/>
      <c r="PA397" s="0"/>
      <c r="PB397" s="0"/>
      <c r="PC397" s="0"/>
      <c r="PD397" s="0"/>
      <c r="PE397" s="0"/>
      <c r="PF397" s="0"/>
      <c r="PG397" s="0"/>
      <c r="PH397" s="0"/>
      <c r="PI397" s="0"/>
      <c r="PJ397" s="0"/>
      <c r="PK397" s="0"/>
      <c r="PL397" s="0"/>
      <c r="PM397" s="0"/>
      <c r="PN397" s="0"/>
      <c r="PO397" s="0"/>
      <c r="PP397" s="0"/>
      <c r="PQ397" s="0"/>
      <c r="PR397" s="0"/>
      <c r="PS397" s="0"/>
      <c r="PT397" s="0"/>
      <c r="PU397" s="0"/>
      <c r="PV397" s="0"/>
      <c r="PW397" s="0"/>
      <c r="PX397" s="0"/>
      <c r="PY397" s="0"/>
      <c r="PZ397" s="0"/>
      <c r="QA397" s="0"/>
      <c r="QB397" s="0"/>
      <c r="QC397" s="0"/>
      <c r="QD397" s="0"/>
      <c r="QE397" s="0"/>
      <c r="QF397" s="0"/>
      <c r="QG397" s="0"/>
      <c r="QH397" s="0"/>
      <c r="QI397" s="0"/>
      <c r="QJ397" s="0"/>
      <c r="QK397" s="0"/>
      <c r="QL397" s="0"/>
      <c r="QM397" s="0"/>
      <c r="QN397" s="0"/>
      <c r="QO397" s="0"/>
      <c r="QP397" s="0"/>
      <c r="QQ397" s="0"/>
      <c r="QR397" s="0"/>
      <c r="QS397" s="0"/>
      <c r="QT397" s="0"/>
      <c r="QU397" s="0"/>
      <c r="QV397" s="0"/>
      <c r="QW397" s="0"/>
      <c r="QX397" s="0"/>
      <c r="QY397" s="0"/>
      <c r="QZ397" s="0"/>
      <c r="RA397" s="0"/>
      <c r="RB397" s="0"/>
      <c r="RC397" s="0"/>
      <c r="RD397" s="0"/>
      <c r="RE397" s="0"/>
      <c r="RF397" s="0"/>
      <c r="RG397" s="0"/>
      <c r="RH397" s="0"/>
      <c r="RI397" s="0"/>
      <c r="RJ397" s="0"/>
      <c r="RK397" s="0"/>
      <c r="RL397" s="0"/>
      <c r="RM397" s="0"/>
      <c r="RN397" s="0"/>
      <c r="RO397" s="0"/>
      <c r="RP397" s="0"/>
      <c r="RQ397" s="0"/>
      <c r="RR397" s="0"/>
      <c r="RS397" s="0"/>
      <c r="RT397" s="0"/>
      <c r="RU397" s="0"/>
      <c r="RV397" s="0"/>
      <c r="RW397" s="0"/>
      <c r="RX397" s="0"/>
      <c r="RY397" s="0"/>
      <c r="RZ397" s="0"/>
      <c r="SA397" s="0"/>
      <c r="SB397" s="0"/>
      <c r="SC397" s="0"/>
      <c r="SD397" s="0"/>
      <c r="SE397" s="0"/>
      <c r="SF397" s="0"/>
      <c r="SG397" s="0"/>
      <c r="SH397" s="0"/>
      <c r="SI397" s="0"/>
      <c r="SJ397" s="0"/>
      <c r="SK397" s="0"/>
      <c r="SL397" s="0"/>
      <c r="SM397" s="0"/>
      <c r="SN397" s="0"/>
      <c r="SO397" s="0"/>
      <c r="SP397" s="0"/>
      <c r="SQ397" s="0"/>
      <c r="SR397" s="0"/>
      <c r="SS397" s="0"/>
      <c r="ST397" s="0"/>
      <c r="SU397" s="0"/>
      <c r="SV397" s="0"/>
      <c r="SW397" s="0"/>
      <c r="SX397" s="0"/>
      <c r="SY397" s="0"/>
      <c r="SZ397" s="0"/>
      <c r="TA397" s="0"/>
      <c r="TB397" s="0"/>
      <c r="TC397" s="0"/>
      <c r="TD397" s="0"/>
      <c r="TE397" s="0"/>
      <c r="TF397" s="0"/>
      <c r="TG397" s="0"/>
      <c r="TH397" s="0"/>
      <c r="TI397" s="0"/>
      <c r="TJ397" s="0"/>
      <c r="TK397" s="0"/>
      <c r="TL397" s="0"/>
      <c r="TM397" s="0"/>
      <c r="TN397" s="0"/>
      <c r="TO397" s="0"/>
      <c r="TP397" s="0"/>
      <c r="TQ397" s="0"/>
      <c r="TR397" s="0"/>
      <c r="TS397" s="0"/>
      <c r="TT397" s="0"/>
      <c r="TU397" s="0"/>
      <c r="TV397" s="0"/>
      <c r="TW397" s="0"/>
      <c r="TX397" s="0"/>
      <c r="TY397" s="0"/>
      <c r="TZ397" s="0"/>
      <c r="UA397" s="0"/>
      <c r="UB397" s="0"/>
      <c r="UC397" s="0"/>
      <c r="UD397" s="0"/>
      <c r="UE397" s="0"/>
      <c r="UF397" s="0"/>
      <c r="UG397" s="0"/>
      <c r="UH397" s="0"/>
      <c r="UI397" s="0"/>
      <c r="UJ397" s="0"/>
      <c r="UK397" s="0"/>
      <c r="UL397" s="0"/>
      <c r="UM397" s="0"/>
      <c r="UN397" s="0"/>
      <c r="UO397" s="0"/>
      <c r="UP397" s="0"/>
      <c r="UQ397" s="0"/>
      <c r="UR397" s="0"/>
      <c r="US397" s="0"/>
      <c r="UT397" s="0"/>
      <c r="UU397" s="0"/>
      <c r="UV397" s="0"/>
      <c r="UW397" s="0"/>
      <c r="UX397" s="0"/>
      <c r="UY397" s="0"/>
      <c r="UZ397" s="0"/>
      <c r="VA397" s="0"/>
      <c r="VB397" s="0"/>
      <c r="VC397" s="0"/>
      <c r="VD397" s="0"/>
      <c r="VE397" s="0"/>
      <c r="VF397" s="0"/>
      <c r="VG397" s="0"/>
      <c r="VH397" s="0"/>
      <c r="VI397" s="0"/>
      <c r="VJ397" s="0"/>
      <c r="VK397" s="0"/>
      <c r="VL397" s="0"/>
      <c r="VM397" s="0"/>
      <c r="VN397" s="0"/>
      <c r="VO397" s="0"/>
      <c r="VP397" s="0"/>
      <c r="VQ397" s="0"/>
      <c r="VR397" s="0"/>
      <c r="VS397" s="0"/>
      <c r="VT397" s="0"/>
      <c r="VU397" s="0"/>
      <c r="VV397" s="0"/>
      <c r="VW397" s="0"/>
      <c r="VX397" s="0"/>
      <c r="VY397" s="0"/>
      <c r="VZ397" s="0"/>
      <c r="WA397" s="0"/>
      <c r="WB397" s="0"/>
      <c r="WC397" s="0"/>
      <c r="WD397" s="0"/>
      <c r="WE397" s="0"/>
      <c r="WF397" s="0"/>
      <c r="WG397" s="0"/>
      <c r="WH397" s="0"/>
      <c r="WI397" s="0"/>
      <c r="WJ397" s="0"/>
      <c r="WK397" s="0"/>
      <c r="WL397" s="0"/>
      <c r="WM397" s="0"/>
      <c r="WN397" s="0"/>
      <c r="WO397" s="0"/>
      <c r="WP397" s="0"/>
      <c r="WQ397" s="0"/>
      <c r="WR397" s="0"/>
      <c r="WS397" s="0"/>
      <c r="WT397" s="0"/>
      <c r="WU397" s="0"/>
      <c r="WV397" s="0"/>
      <c r="WW397" s="0"/>
      <c r="WX397" s="0"/>
      <c r="WY397" s="0"/>
      <c r="WZ397" s="0"/>
      <c r="XA397" s="0"/>
      <c r="XB397" s="0"/>
      <c r="XC397" s="0"/>
      <c r="XD397" s="0"/>
      <c r="XE397" s="0"/>
      <c r="XF397" s="0"/>
      <c r="XG397" s="0"/>
      <c r="XH397" s="0"/>
      <c r="XI397" s="0"/>
      <c r="XJ397" s="0"/>
      <c r="XK397" s="0"/>
      <c r="XL397" s="0"/>
      <c r="XM397" s="0"/>
      <c r="XN397" s="0"/>
      <c r="XO397" s="0"/>
      <c r="XP397" s="0"/>
      <c r="XQ397" s="0"/>
      <c r="XR397" s="0"/>
      <c r="XS397" s="0"/>
      <c r="XT397" s="0"/>
      <c r="XU397" s="0"/>
      <c r="XV397" s="0"/>
      <c r="XW397" s="0"/>
      <c r="XX397" s="0"/>
      <c r="XY397" s="0"/>
      <c r="XZ397" s="0"/>
      <c r="YA397" s="0"/>
      <c r="YB397" s="0"/>
      <c r="YC397" s="0"/>
      <c r="YD397" s="0"/>
      <c r="YE397" s="0"/>
      <c r="YF397" s="0"/>
      <c r="YG397" s="0"/>
      <c r="YH397" s="0"/>
      <c r="YI397" s="0"/>
      <c r="YJ397" s="0"/>
      <c r="YK397" s="0"/>
      <c r="YL397" s="0"/>
      <c r="YM397" s="0"/>
      <c r="YN397" s="0"/>
      <c r="YO397" s="0"/>
      <c r="YP397" s="0"/>
      <c r="YQ397" s="0"/>
      <c r="YR397" s="0"/>
      <c r="YS397" s="0"/>
      <c r="YT397" s="0"/>
      <c r="YU397" s="0"/>
      <c r="YV397" s="0"/>
      <c r="YW397" s="0"/>
      <c r="YX397" s="0"/>
      <c r="YY397" s="0"/>
      <c r="YZ397" s="0"/>
      <c r="ZA397" s="0"/>
      <c r="ZB397" s="0"/>
      <c r="ZC397" s="0"/>
      <c r="ZD397" s="0"/>
      <c r="ZE397" s="0"/>
      <c r="ZF397" s="0"/>
      <c r="ZG397" s="0"/>
      <c r="ZH397" s="0"/>
      <c r="ZI397" s="0"/>
      <c r="ZJ397" s="0"/>
      <c r="ZK397" s="0"/>
      <c r="ZL397" s="0"/>
      <c r="ZM397" s="0"/>
      <c r="ZN397" s="0"/>
      <c r="ZO397" s="0"/>
      <c r="ZP397" s="0"/>
      <c r="ZQ397" s="0"/>
      <c r="ZR397" s="0"/>
      <c r="ZS397" s="0"/>
      <c r="ZT397" s="0"/>
      <c r="ZU397" s="0"/>
      <c r="ZV397" s="0"/>
      <c r="ZW397" s="0"/>
      <c r="ZX397" s="0"/>
      <c r="ZY397" s="0"/>
      <c r="ZZ397" s="0"/>
      <c r="AAA397" s="0"/>
      <c r="AAB397" s="0"/>
      <c r="AAC397" s="0"/>
      <c r="AAD397" s="0"/>
      <c r="AAE397" s="0"/>
      <c r="AAF397" s="0"/>
      <c r="AAG397" s="0"/>
      <c r="AAH397" s="0"/>
      <c r="AAI397" s="0"/>
      <c r="AAJ397" s="0"/>
      <c r="AAK397" s="0"/>
      <c r="AAL397" s="0"/>
      <c r="AAM397" s="0"/>
      <c r="AAN397" s="0"/>
      <c r="AAO397" s="0"/>
      <c r="AAP397" s="0"/>
      <c r="AAQ397" s="0"/>
      <c r="AAR397" s="0"/>
      <c r="AAS397" s="0"/>
      <c r="AAT397" s="0"/>
      <c r="AAU397" s="0"/>
      <c r="AAV397" s="0"/>
      <c r="AAW397" s="0"/>
      <c r="AAX397" s="0"/>
      <c r="AAY397" s="0"/>
      <c r="AAZ397" s="0"/>
      <c r="ABA397" s="0"/>
      <c r="ABB397" s="0"/>
      <c r="ABC397" s="0"/>
      <c r="ABD397" s="0"/>
      <c r="ABE397" s="0"/>
      <c r="ABF397" s="0"/>
      <c r="ABG397" s="0"/>
      <c r="ABH397" s="0"/>
      <c r="ABI397" s="0"/>
      <c r="ABJ397" s="0"/>
      <c r="ABK397" s="0"/>
      <c r="ABL397" s="0"/>
      <c r="ABM397" s="0"/>
      <c r="ABN397" s="0"/>
      <c r="ABO397" s="0"/>
      <c r="ABP397" s="0"/>
      <c r="ABQ397" s="0"/>
      <c r="ABR397" s="0"/>
      <c r="ABS397" s="0"/>
      <c r="ABT397" s="0"/>
      <c r="ABU397" s="0"/>
      <c r="ABV397" s="0"/>
      <c r="ABW397" s="0"/>
      <c r="ABX397" s="0"/>
      <c r="ABY397" s="0"/>
      <c r="ABZ397" s="0"/>
      <c r="ACA397" s="0"/>
      <c r="ACB397" s="0"/>
      <c r="ACC397" s="0"/>
      <c r="ACD397" s="0"/>
      <c r="ACE397" s="0"/>
      <c r="ACF397" s="0"/>
      <c r="ACG397" s="0"/>
      <c r="ACH397" s="0"/>
      <c r="ACI397" s="0"/>
      <c r="ACJ397" s="0"/>
      <c r="ACK397" s="0"/>
      <c r="ACL397" s="0"/>
      <c r="ACM397" s="0"/>
      <c r="ACN397" s="0"/>
      <c r="ACO397" s="0"/>
      <c r="ACP397" s="0"/>
      <c r="ACQ397" s="0"/>
      <c r="ACR397" s="0"/>
      <c r="ACS397" s="0"/>
      <c r="ACT397" s="0"/>
      <c r="ACU397" s="0"/>
      <c r="ACV397" s="0"/>
      <c r="ACW397" s="0"/>
      <c r="ACX397" s="0"/>
      <c r="ACY397" s="0"/>
      <c r="ACZ397" s="0"/>
      <c r="ADA397" s="0"/>
      <c r="ADB397" s="0"/>
      <c r="ADC397" s="0"/>
      <c r="ADD397" s="0"/>
      <c r="ADE397" s="0"/>
      <c r="ADF397" s="0"/>
      <c r="ADG397" s="0"/>
      <c r="ADH397" s="0"/>
      <c r="ADI397" s="0"/>
      <c r="ADJ397" s="0"/>
      <c r="ADK397" s="0"/>
      <c r="ADL397" s="0"/>
      <c r="ADM397" s="0"/>
      <c r="ADN397" s="0"/>
      <c r="ADO397" s="0"/>
      <c r="ADP397" s="0"/>
      <c r="ADQ397" s="0"/>
      <c r="ADR397" s="0"/>
      <c r="ADS397" s="0"/>
      <c r="ADT397" s="0"/>
      <c r="ADU397" s="0"/>
      <c r="ADV397" s="0"/>
      <c r="ADW397" s="0"/>
      <c r="ADX397" s="0"/>
      <c r="ADY397" s="0"/>
      <c r="ADZ397" s="0"/>
      <c r="AEA397" s="0"/>
      <c r="AEB397" s="0"/>
      <c r="AEC397" s="0"/>
      <c r="AED397" s="0"/>
      <c r="AEE397" s="0"/>
      <c r="AEF397" s="0"/>
      <c r="AEG397" s="0"/>
      <c r="AEH397" s="0"/>
      <c r="AEI397" s="0"/>
      <c r="AEJ397" s="0"/>
      <c r="AEK397" s="0"/>
      <c r="AEL397" s="0"/>
      <c r="AEM397" s="0"/>
      <c r="AEN397" s="0"/>
      <c r="AEO397" s="0"/>
      <c r="AEP397" s="0"/>
      <c r="AEQ397" s="0"/>
      <c r="AER397" s="0"/>
      <c r="AES397" s="0"/>
      <c r="AET397" s="0"/>
      <c r="AEU397" s="0"/>
      <c r="AEV397" s="0"/>
      <c r="AEW397" s="0"/>
      <c r="AEX397" s="0"/>
      <c r="AEY397" s="0"/>
      <c r="AEZ397" s="0"/>
      <c r="AFA397" s="0"/>
      <c r="AFB397" s="0"/>
      <c r="AFC397" s="0"/>
      <c r="AFD397" s="0"/>
      <c r="AFE397" s="0"/>
      <c r="AFF397" s="0"/>
      <c r="AFG397" s="0"/>
      <c r="AFH397" s="0"/>
      <c r="AFI397" s="0"/>
      <c r="AFJ397" s="0"/>
      <c r="AFK397" s="0"/>
      <c r="AFL397" s="0"/>
      <c r="AFM397" s="0"/>
      <c r="AFN397" s="0"/>
      <c r="AFO397" s="0"/>
      <c r="AFP397" s="0"/>
      <c r="AFQ397" s="0"/>
      <c r="AFR397" s="0"/>
      <c r="AFS397" s="0"/>
      <c r="AFT397" s="0"/>
      <c r="AFU397" s="0"/>
      <c r="AFV397" s="0"/>
      <c r="AFW397" s="0"/>
      <c r="AFX397" s="0"/>
      <c r="AFY397" s="0"/>
      <c r="AFZ397" s="0"/>
      <c r="AGA397" s="0"/>
      <c r="AGB397" s="0"/>
      <c r="AGC397" s="0"/>
      <c r="AGD397" s="0"/>
      <c r="AGE397" s="0"/>
      <c r="AGF397" s="0"/>
      <c r="AGG397" s="0"/>
      <c r="AGH397" s="0"/>
      <c r="AGI397" s="0"/>
      <c r="AGJ397" s="0"/>
      <c r="AGK397" s="0"/>
      <c r="AGL397" s="0"/>
      <c r="AGM397" s="0"/>
      <c r="AGN397" s="0"/>
      <c r="AGO397" s="0"/>
      <c r="AGP397" s="0"/>
      <c r="AGQ397" s="0"/>
      <c r="AGR397" s="0"/>
      <c r="AGS397" s="0"/>
      <c r="AGT397" s="0"/>
      <c r="AGU397" s="0"/>
      <c r="AGV397" s="0"/>
      <c r="AGW397" s="0"/>
      <c r="AGX397" s="0"/>
      <c r="AGY397" s="0"/>
      <c r="AGZ397" s="0"/>
      <c r="AHA397" s="0"/>
      <c r="AHB397" s="0"/>
      <c r="AHC397" s="0"/>
      <c r="AHD397" s="0"/>
      <c r="AHE397" s="0"/>
      <c r="AHF397" s="0"/>
      <c r="AHG397" s="0"/>
      <c r="AHH397" s="0"/>
      <c r="AHI397" s="0"/>
      <c r="AHJ397" s="0"/>
      <c r="AHK397" s="0"/>
      <c r="AHL397" s="0"/>
      <c r="AHM397" s="0"/>
      <c r="AHN397" s="0"/>
      <c r="AHO397" s="0"/>
      <c r="AHP397" s="0"/>
      <c r="AHQ397" s="0"/>
      <c r="AHR397" s="0"/>
      <c r="AHS397" s="0"/>
      <c r="AHT397" s="0"/>
      <c r="AHU397" s="0"/>
      <c r="AHV397" s="0"/>
      <c r="AHW397" s="0"/>
      <c r="AHX397" s="0"/>
      <c r="AHY397" s="0"/>
      <c r="AHZ397" s="0"/>
      <c r="AIA397" s="0"/>
      <c r="AIB397" s="0"/>
      <c r="AIC397" s="0"/>
      <c r="AID397" s="0"/>
      <c r="AIE397" s="0"/>
      <c r="AIF397" s="0"/>
      <c r="AIG397" s="0"/>
      <c r="AIH397" s="0"/>
      <c r="AII397" s="0"/>
      <c r="AIJ397" s="0"/>
      <c r="AIK397" s="0"/>
      <c r="AIL397" s="0"/>
      <c r="AIM397" s="0"/>
      <c r="AIN397" s="0"/>
      <c r="AIO397" s="0"/>
      <c r="AIP397" s="0"/>
      <c r="AIQ397" s="0"/>
      <c r="AIR397" s="0"/>
      <c r="AIS397" s="0"/>
      <c r="AIT397" s="0"/>
      <c r="AIU397" s="0"/>
      <c r="AIV397" s="0"/>
      <c r="AIW397" s="0"/>
      <c r="AIX397" s="0"/>
      <c r="AIY397" s="0"/>
      <c r="AIZ397" s="0"/>
      <c r="AJA397" s="0"/>
      <c r="AJB397" s="0"/>
      <c r="AJC397" s="0"/>
      <c r="AJD397" s="0"/>
      <c r="AJE397" s="0"/>
      <c r="AJF397" s="0"/>
      <c r="AJG397" s="0"/>
      <c r="AJH397" s="0"/>
      <c r="AJI397" s="0"/>
      <c r="AJJ397" s="0"/>
      <c r="AJK397" s="0"/>
      <c r="AJL397" s="0"/>
      <c r="AJM397" s="0"/>
      <c r="AJN397" s="0"/>
      <c r="AJO397" s="0"/>
      <c r="AJP397" s="0"/>
      <c r="AJQ397" s="0"/>
      <c r="AJR397" s="0"/>
      <c r="AJS397" s="0"/>
      <c r="AJT397" s="0"/>
      <c r="AJU397" s="0"/>
      <c r="AJV397" s="0"/>
      <c r="AJW397" s="0"/>
      <c r="AJX397" s="0"/>
      <c r="AJY397" s="0"/>
      <c r="AJZ397" s="0"/>
      <c r="AKA397" s="0"/>
      <c r="AKB397" s="0"/>
      <c r="AKC397" s="0"/>
      <c r="AKD397" s="0"/>
      <c r="AKE397" s="0"/>
      <c r="AKF397" s="0"/>
      <c r="AKG397" s="0"/>
      <c r="AKH397" s="0"/>
      <c r="AKI397" s="0"/>
      <c r="AKJ397" s="0"/>
      <c r="AKK397" s="0"/>
      <c r="AKL397" s="0"/>
      <c r="AKM397" s="0"/>
      <c r="AKN397" s="0"/>
      <c r="AKO397" s="0"/>
      <c r="AKP397" s="0"/>
      <c r="AKQ397" s="0"/>
      <c r="AKR397" s="0"/>
      <c r="AKS397" s="0"/>
      <c r="AKT397" s="0"/>
      <c r="AKU397" s="0"/>
      <c r="AKV397" s="0"/>
      <c r="AKW397" s="0"/>
      <c r="AKX397" s="0"/>
      <c r="AKY397" s="0"/>
      <c r="AKZ397" s="0"/>
      <c r="ALA397" s="0"/>
      <c r="ALB397" s="0"/>
      <c r="ALC397" s="0"/>
      <c r="ALD397" s="0"/>
      <c r="ALE397" s="0"/>
      <c r="ALF397" s="0"/>
      <c r="ALG397" s="0"/>
      <c r="ALH397" s="0"/>
      <c r="ALI397" s="0"/>
      <c r="ALJ397" s="0"/>
      <c r="ALK397" s="0"/>
      <c r="ALL397" s="0"/>
      <c r="ALM397" s="0"/>
      <c r="ALN397" s="0"/>
      <c r="ALO397" s="0"/>
      <c r="ALP397" s="0"/>
      <c r="ALQ397" s="0"/>
      <c r="ALR397" s="0"/>
      <c r="ALS397" s="0"/>
      <c r="ALT397" s="0"/>
      <c r="ALU397" s="0"/>
      <c r="ALV397" s="0"/>
      <c r="ALW397" s="0"/>
      <c r="ALX397" s="0"/>
      <c r="ALY397" s="0"/>
      <c r="ALZ397" s="0"/>
      <c r="AMA397" s="0"/>
      <c r="AMB397" s="0"/>
      <c r="AMC397" s="0"/>
      <c r="AMD397" s="0"/>
      <c r="AME397" s="0"/>
      <c r="AMF397" s="0"/>
      <c r="AMG397" s="0"/>
      <c r="AMH397" s="0"/>
      <c r="AMI397" s="0"/>
      <c r="AMJ397" s="0"/>
    </row>
    <row r="398" customFormat="false" ht="25.5" hidden="false" customHeight="false" outlineLevel="0" collapsed="false">
      <c r="A398" s="151" t="s">
        <v>273</v>
      </c>
      <c r="B398" s="110" t="n">
        <v>0.24</v>
      </c>
      <c r="C398" s="110" t="n">
        <v>0.25</v>
      </c>
      <c r="D398" s="110" t="n">
        <v>0.45</v>
      </c>
      <c r="E398" s="110" t="n">
        <v>0.25</v>
      </c>
      <c r="F398" s="110" t="n">
        <v>0.5</v>
      </c>
      <c r="G398" s="110" t="n">
        <v>0.3</v>
      </c>
      <c r="H398" s="110" t="n">
        <v>0.25</v>
      </c>
      <c r="I398" s="110" t="n">
        <v>0.35</v>
      </c>
      <c r="J398" s="110" t="n">
        <v>1</v>
      </c>
      <c r="K398" s="110" t="n">
        <v>0.38</v>
      </c>
      <c r="L398" s="110" t="n">
        <v>0.25</v>
      </c>
      <c r="M398" s="110" t="n">
        <v>0.4</v>
      </c>
      <c r="N398" s="110" t="n">
        <v>0.25</v>
      </c>
      <c r="O398" s="110" t="n">
        <v>0.25</v>
      </c>
      <c r="P398" s="111" t="n">
        <v>0.42</v>
      </c>
      <c r="Q398" s="0"/>
      <c r="R398" s="0"/>
      <c r="S398" s="0"/>
      <c r="T398" s="0"/>
      <c r="U398" s="0"/>
      <c r="V398" s="0"/>
      <c r="W398" s="0"/>
      <c r="X398" s="0"/>
      <c r="Y398" s="0"/>
      <c r="Z398" s="0"/>
      <c r="AA398" s="0"/>
      <c r="AB398" s="0"/>
      <c r="AC398" s="0"/>
      <c r="AD398" s="0"/>
      <c r="AE398" s="0"/>
      <c r="AF398" s="0"/>
      <c r="AG398" s="0"/>
      <c r="AH398" s="0"/>
      <c r="AI398" s="0"/>
      <c r="AJ398" s="0"/>
      <c r="AK398" s="0"/>
      <c r="AL398" s="0"/>
      <c r="AM398" s="0"/>
      <c r="AN398" s="0"/>
      <c r="AO398" s="0"/>
      <c r="AP398" s="0"/>
      <c r="AQ398" s="0"/>
      <c r="AR398" s="0"/>
      <c r="AS398" s="0"/>
      <c r="AT398" s="0"/>
      <c r="AU398" s="0"/>
      <c r="AV398" s="0"/>
      <c r="AW398" s="0"/>
      <c r="AX398" s="0"/>
      <c r="AY398" s="0"/>
      <c r="AZ398" s="0"/>
      <c r="BA398" s="0"/>
      <c r="BB398" s="0"/>
      <c r="BC398" s="0"/>
      <c r="BD398" s="0"/>
      <c r="BE398" s="0"/>
      <c r="BF398" s="0"/>
      <c r="BG398" s="0"/>
      <c r="BH398" s="0"/>
      <c r="BI398" s="0"/>
      <c r="BJ398" s="0"/>
      <c r="BK398" s="0"/>
      <c r="BL398" s="0"/>
      <c r="BM398" s="0"/>
      <c r="BN398" s="0"/>
      <c r="BO398" s="0"/>
      <c r="BP398" s="0"/>
      <c r="BQ398" s="0"/>
      <c r="BR398" s="0"/>
      <c r="BS398" s="0"/>
      <c r="BT398" s="0"/>
      <c r="BU398" s="0"/>
      <c r="BV398" s="0"/>
      <c r="BW398" s="0"/>
      <c r="BX398" s="0"/>
      <c r="BY398" s="0"/>
      <c r="BZ398" s="0"/>
      <c r="CA398" s="0"/>
      <c r="CB398" s="0"/>
      <c r="CC398" s="0"/>
      <c r="CD398" s="0"/>
      <c r="CE398" s="0"/>
      <c r="CF398" s="0"/>
      <c r="CG398" s="0"/>
      <c r="CH398" s="0"/>
      <c r="CI398" s="0"/>
      <c r="CJ398" s="0"/>
      <c r="CK398" s="0"/>
      <c r="CL398" s="0"/>
      <c r="CM398" s="0"/>
      <c r="CN398" s="0"/>
      <c r="CO398" s="0"/>
      <c r="CP398" s="0"/>
      <c r="CQ398" s="0"/>
      <c r="CR398" s="0"/>
      <c r="CS398" s="0"/>
      <c r="CT398" s="0"/>
      <c r="CU398" s="0"/>
      <c r="CV398" s="0"/>
      <c r="CW398" s="0"/>
      <c r="CX398" s="0"/>
      <c r="CY398" s="0"/>
      <c r="CZ398" s="0"/>
      <c r="DA398" s="0"/>
      <c r="DB398" s="0"/>
      <c r="DC398" s="0"/>
      <c r="DD398" s="0"/>
      <c r="DE398" s="0"/>
      <c r="DF398" s="0"/>
      <c r="DG398" s="0"/>
      <c r="DH398" s="0"/>
      <c r="DI398" s="0"/>
      <c r="DJ398" s="0"/>
      <c r="DK398" s="0"/>
      <c r="DL398" s="0"/>
      <c r="DM398" s="0"/>
      <c r="DN398" s="0"/>
      <c r="DO398" s="0"/>
      <c r="DP398" s="0"/>
      <c r="DQ398" s="0"/>
      <c r="DR398" s="0"/>
      <c r="DS398" s="0"/>
      <c r="DT398" s="0"/>
      <c r="DU398" s="0"/>
      <c r="DV398" s="0"/>
      <c r="DW398" s="0"/>
      <c r="DX398" s="0"/>
      <c r="DY398" s="0"/>
      <c r="DZ398" s="0"/>
      <c r="EA398" s="0"/>
      <c r="EB398" s="0"/>
      <c r="EC398" s="0"/>
      <c r="ED398" s="0"/>
      <c r="EE398" s="0"/>
      <c r="EF398" s="0"/>
      <c r="EG398" s="0"/>
      <c r="EH398" s="0"/>
      <c r="EI398" s="0"/>
      <c r="EJ398" s="0"/>
      <c r="EK398" s="0"/>
      <c r="EL398" s="0"/>
      <c r="EM398" s="0"/>
      <c r="EN398" s="0"/>
      <c r="EO398" s="0"/>
      <c r="EP398" s="0"/>
      <c r="EQ398" s="0"/>
      <c r="ER398" s="0"/>
      <c r="ES398" s="0"/>
      <c r="ET398" s="0"/>
      <c r="EU398" s="0"/>
      <c r="EV398" s="0"/>
      <c r="EW398" s="0"/>
      <c r="EX398" s="0"/>
      <c r="EY398" s="0"/>
      <c r="EZ398" s="0"/>
      <c r="FA398" s="0"/>
      <c r="FB398" s="0"/>
      <c r="FC398" s="0"/>
      <c r="FD398" s="0"/>
      <c r="FE398" s="0"/>
      <c r="FF398" s="0"/>
      <c r="FG398" s="0"/>
      <c r="FH398" s="0"/>
      <c r="FI398" s="0"/>
      <c r="FJ398" s="0"/>
      <c r="FK398" s="0"/>
      <c r="FL398" s="0"/>
      <c r="FM398" s="0"/>
      <c r="FN398" s="0"/>
      <c r="FO398" s="0"/>
      <c r="FP398" s="0"/>
      <c r="FQ398" s="0"/>
      <c r="FR398" s="0"/>
      <c r="FS398" s="0"/>
      <c r="FT398" s="0"/>
      <c r="FU398" s="0"/>
      <c r="FV398" s="0"/>
      <c r="FW398" s="0"/>
      <c r="FX398" s="0"/>
      <c r="FY398" s="0"/>
      <c r="FZ398" s="0"/>
      <c r="GA398" s="0"/>
      <c r="GB398" s="0"/>
      <c r="GC398" s="0"/>
      <c r="GD398" s="0"/>
      <c r="GE398" s="0"/>
      <c r="GF398" s="0"/>
      <c r="GG398" s="0"/>
      <c r="GH398" s="0"/>
      <c r="GI398" s="0"/>
      <c r="GJ398" s="0"/>
      <c r="GK398" s="0"/>
      <c r="GL398" s="0"/>
      <c r="GM398" s="0"/>
      <c r="GN398" s="0"/>
      <c r="GO398" s="0"/>
      <c r="GP398" s="0"/>
      <c r="GQ398" s="0"/>
      <c r="GR398" s="0"/>
      <c r="GS398" s="0"/>
      <c r="GT398" s="0"/>
      <c r="GU398" s="0"/>
      <c r="GV398" s="0"/>
      <c r="GW398" s="0"/>
      <c r="GX398" s="0"/>
      <c r="GY398" s="0"/>
      <c r="GZ398" s="0"/>
      <c r="HA398" s="0"/>
      <c r="HB398" s="0"/>
      <c r="HC398" s="0"/>
      <c r="HD398" s="0"/>
      <c r="HE398" s="0"/>
      <c r="HF398" s="0"/>
      <c r="HG398" s="0"/>
      <c r="HH398" s="0"/>
      <c r="HI398" s="0"/>
      <c r="HJ398" s="0"/>
      <c r="HK398" s="0"/>
      <c r="HL398" s="0"/>
      <c r="HM398" s="0"/>
      <c r="HN398" s="0"/>
      <c r="HO398" s="0"/>
      <c r="HP398" s="0"/>
      <c r="HQ398" s="0"/>
      <c r="HR398" s="0"/>
      <c r="HS398" s="0"/>
      <c r="HT398" s="0"/>
      <c r="HU398" s="0"/>
      <c r="HV398" s="0"/>
      <c r="HW398" s="0"/>
      <c r="HX398" s="0"/>
      <c r="HY398" s="0"/>
      <c r="HZ398" s="0"/>
      <c r="IA398" s="0"/>
      <c r="IB398" s="0"/>
      <c r="IC398" s="0"/>
      <c r="ID398" s="0"/>
      <c r="IE398" s="0"/>
      <c r="IF398" s="0"/>
      <c r="IG398" s="0"/>
      <c r="IH398" s="0"/>
      <c r="II398" s="0"/>
      <c r="IJ398" s="0"/>
      <c r="IK398" s="0"/>
      <c r="IL398" s="0"/>
      <c r="IM398" s="0"/>
      <c r="IN398" s="0"/>
      <c r="IO398" s="0"/>
      <c r="IP398" s="0"/>
      <c r="IQ398" s="0"/>
      <c r="IR398" s="0"/>
      <c r="IS398" s="0"/>
      <c r="IT398" s="0"/>
      <c r="IU398" s="0"/>
      <c r="IV398" s="0"/>
      <c r="IW398" s="0"/>
      <c r="IX398" s="0"/>
      <c r="IY398" s="0"/>
      <c r="IZ398" s="0"/>
      <c r="JA398" s="0"/>
      <c r="JB398" s="0"/>
      <c r="JC398" s="0"/>
      <c r="JD398" s="0"/>
      <c r="JE398" s="0"/>
      <c r="JF398" s="0"/>
      <c r="JG398" s="0"/>
      <c r="JH398" s="0"/>
      <c r="JI398" s="0"/>
      <c r="JJ398" s="0"/>
      <c r="JK398" s="0"/>
      <c r="JL398" s="0"/>
      <c r="JM398" s="0"/>
      <c r="JN398" s="0"/>
      <c r="JO398" s="0"/>
      <c r="JP398" s="0"/>
      <c r="JQ398" s="0"/>
      <c r="JR398" s="0"/>
      <c r="JS398" s="0"/>
      <c r="JT398" s="0"/>
      <c r="JU398" s="0"/>
      <c r="JV398" s="0"/>
      <c r="JW398" s="0"/>
      <c r="JX398" s="0"/>
      <c r="JY398" s="0"/>
      <c r="JZ398" s="0"/>
      <c r="KA398" s="0"/>
      <c r="KB398" s="0"/>
      <c r="KC398" s="0"/>
      <c r="KD398" s="0"/>
      <c r="KE398" s="0"/>
      <c r="KF398" s="0"/>
      <c r="KG398" s="0"/>
      <c r="KH398" s="0"/>
      <c r="KI398" s="0"/>
      <c r="KJ398" s="0"/>
      <c r="KK398" s="0"/>
      <c r="KL398" s="0"/>
      <c r="KM398" s="0"/>
      <c r="KN398" s="0"/>
      <c r="KO398" s="0"/>
      <c r="KP398" s="0"/>
      <c r="KQ398" s="0"/>
      <c r="KR398" s="0"/>
      <c r="KS398" s="0"/>
      <c r="KT398" s="0"/>
      <c r="KU398" s="0"/>
      <c r="KV398" s="0"/>
      <c r="KW398" s="0"/>
      <c r="KX398" s="0"/>
      <c r="KY398" s="0"/>
      <c r="KZ398" s="0"/>
      <c r="LA398" s="0"/>
      <c r="LB398" s="0"/>
      <c r="LC398" s="0"/>
      <c r="LD398" s="0"/>
      <c r="LE398" s="0"/>
      <c r="LF398" s="0"/>
      <c r="LG398" s="0"/>
      <c r="LH398" s="0"/>
      <c r="LI398" s="0"/>
      <c r="LJ398" s="0"/>
      <c r="LK398" s="0"/>
      <c r="LL398" s="0"/>
      <c r="LM398" s="0"/>
      <c r="LN398" s="0"/>
      <c r="LO398" s="0"/>
      <c r="LP398" s="0"/>
      <c r="LQ398" s="0"/>
      <c r="LR398" s="0"/>
      <c r="LS398" s="0"/>
      <c r="LT398" s="0"/>
      <c r="LU398" s="0"/>
      <c r="LV398" s="0"/>
      <c r="LW398" s="0"/>
      <c r="LX398" s="0"/>
      <c r="LY398" s="0"/>
      <c r="LZ398" s="0"/>
      <c r="MA398" s="0"/>
      <c r="MB398" s="0"/>
      <c r="MC398" s="0"/>
      <c r="MD398" s="0"/>
      <c r="ME398" s="0"/>
      <c r="MF398" s="0"/>
      <c r="MG398" s="0"/>
      <c r="MH398" s="0"/>
      <c r="MI398" s="0"/>
      <c r="MJ398" s="0"/>
      <c r="MK398" s="0"/>
      <c r="ML398" s="0"/>
      <c r="MM398" s="0"/>
      <c r="MN398" s="0"/>
      <c r="MO398" s="0"/>
      <c r="MP398" s="0"/>
      <c r="MQ398" s="0"/>
      <c r="MR398" s="0"/>
      <c r="MS398" s="0"/>
      <c r="MT398" s="0"/>
      <c r="MU398" s="0"/>
      <c r="MV398" s="0"/>
      <c r="MW398" s="0"/>
      <c r="MX398" s="0"/>
      <c r="MY398" s="0"/>
      <c r="MZ398" s="0"/>
      <c r="NA398" s="0"/>
      <c r="NB398" s="0"/>
      <c r="NC398" s="0"/>
      <c r="ND398" s="0"/>
      <c r="NE398" s="0"/>
      <c r="NF398" s="0"/>
      <c r="NG398" s="0"/>
      <c r="NH398" s="0"/>
      <c r="NI398" s="0"/>
      <c r="NJ398" s="0"/>
      <c r="NK398" s="0"/>
      <c r="NL398" s="0"/>
      <c r="NM398" s="0"/>
      <c r="NN398" s="0"/>
      <c r="NO398" s="0"/>
      <c r="NP398" s="0"/>
      <c r="NQ398" s="0"/>
      <c r="NR398" s="0"/>
      <c r="NS398" s="0"/>
      <c r="NT398" s="0"/>
      <c r="NU398" s="0"/>
      <c r="NV398" s="0"/>
      <c r="NW398" s="0"/>
      <c r="NX398" s="0"/>
      <c r="NY398" s="0"/>
      <c r="NZ398" s="0"/>
      <c r="OA398" s="0"/>
      <c r="OB398" s="0"/>
      <c r="OC398" s="0"/>
      <c r="OD398" s="0"/>
      <c r="OE398" s="0"/>
      <c r="OF398" s="0"/>
      <c r="OG398" s="0"/>
      <c r="OH398" s="0"/>
      <c r="OI398" s="0"/>
      <c r="OJ398" s="0"/>
      <c r="OK398" s="0"/>
      <c r="OL398" s="0"/>
      <c r="OM398" s="0"/>
      <c r="ON398" s="0"/>
      <c r="OO398" s="0"/>
      <c r="OP398" s="0"/>
      <c r="OQ398" s="0"/>
      <c r="OR398" s="0"/>
      <c r="OS398" s="0"/>
      <c r="OT398" s="0"/>
      <c r="OU398" s="0"/>
      <c r="OV398" s="0"/>
      <c r="OW398" s="0"/>
      <c r="OX398" s="0"/>
      <c r="OY398" s="0"/>
      <c r="OZ398" s="0"/>
      <c r="PA398" s="0"/>
      <c r="PB398" s="0"/>
      <c r="PC398" s="0"/>
      <c r="PD398" s="0"/>
      <c r="PE398" s="0"/>
      <c r="PF398" s="0"/>
      <c r="PG398" s="0"/>
      <c r="PH398" s="0"/>
      <c r="PI398" s="0"/>
      <c r="PJ398" s="0"/>
      <c r="PK398" s="0"/>
      <c r="PL398" s="0"/>
      <c r="PM398" s="0"/>
      <c r="PN398" s="0"/>
      <c r="PO398" s="0"/>
      <c r="PP398" s="0"/>
      <c r="PQ398" s="0"/>
      <c r="PR398" s="0"/>
      <c r="PS398" s="0"/>
      <c r="PT398" s="0"/>
      <c r="PU398" s="0"/>
      <c r="PV398" s="0"/>
      <c r="PW398" s="0"/>
      <c r="PX398" s="0"/>
      <c r="PY398" s="0"/>
      <c r="PZ398" s="0"/>
      <c r="QA398" s="0"/>
      <c r="QB398" s="0"/>
      <c r="QC398" s="0"/>
      <c r="QD398" s="0"/>
      <c r="QE398" s="0"/>
      <c r="QF398" s="0"/>
      <c r="QG398" s="0"/>
      <c r="QH398" s="0"/>
      <c r="QI398" s="0"/>
      <c r="QJ398" s="0"/>
      <c r="QK398" s="0"/>
      <c r="QL398" s="0"/>
      <c r="QM398" s="0"/>
      <c r="QN398" s="0"/>
      <c r="QO398" s="0"/>
      <c r="QP398" s="0"/>
      <c r="QQ398" s="0"/>
      <c r="QR398" s="0"/>
      <c r="QS398" s="0"/>
      <c r="QT398" s="0"/>
      <c r="QU398" s="0"/>
      <c r="QV398" s="0"/>
      <c r="QW398" s="0"/>
      <c r="QX398" s="0"/>
      <c r="QY398" s="0"/>
      <c r="QZ398" s="0"/>
      <c r="RA398" s="0"/>
      <c r="RB398" s="0"/>
      <c r="RC398" s="0"/>
      <c r="RD398" s="0"/>
      <c r="RE398" s="0"/>
      <c r="RF398" s="0"/>
      <c r="RG398" s="0"/>
      <c r="RH398" s="0"/>
      <c r="RI398" s="0"/>
      <c r="RJ398" s="0"/>
      <c r="RK398" s="0"/>
      <c r="RL398" s="0"/>
      <c r="RM398" s="0"/>
      <c r="RN398" s="0"/>
      <c r="RO398" s="0"/>
      <c r="RP398" s="0"/>
      <c r="RQ398" s="0"/>
      <c r="RR398" s="0"/>
      <c r="RS398" s="0"/>
      <c r="RT398" s="0"/>
      <c r="RU398" s="0"/>
      <c r="RV398" s="0"/>
      <c r="RW398" s="0"/>
      <c r="RX398" s="0"/>
      <c r="RY398" s="0"/>
      <c r="RZ398" s="0"/>
      <c r="SA398" s="0"/>
      <c r="SB398" s="0"/>
      <c r="SC398" s="0"/>
      <c r="SD398" s="0"/>
      <c r="SE398" s="0"/>
      <c r="SF398" s="0"/>
      <c r="SG398" s="0"/>
      <c r="SH398" s="0"/>
      <c r="SI398" s="0"/>
      <c r="SJ398" s="0"/>
      <c r="SK398" s="0"/>
      <c r="SL398" s="0"/>
      <c r="SM398" s="0"/>
      <c r="SN398" s="0"/>
      <c r="SO398" s="0"/>
      <c r="SP398" s="0"/>
      <c r="SQ398" s="0"/>
      <c r="SR398" s="0"/>
      <c r="SS398" s="0"/>
      <c r="ST398" s="0"/>
      <c r="SU398" s="0"/>
      <c r="SV398" s="0"/>
      <c r="SW398" s="0"/>
      <c r="SX398" s="0"/>
      <c r="SY398" s="0"/>
      <c r="SZ398" s="0"/>
      <c r="TA398" s="0"/>
      <c r="TB398" s="0"/>
      <c r="TC398" s="0"/>
      <c r="TD398" s="0"/>
      <c r="TE398" s="0"/>
      <c r="TF398" s="0"/>
      <c r="TG398" s="0"/>
      <c r="TH398" s="0"/>
      <c r="TI398" s="0"/>
      <c r="TJ398" s="0"/>
      <c r="TK398" s="0"/>
      <c r="TL398" s="0"/>
      <c r="TM398" s="0"/>
      <c r="TN398" s="0"/>
      <c r="TO398" s="0"/>
      <c r="TP398" s="0"/>
      <c r="TQ398" s="0"/>
      <c r="TR398" s="0"/>
      <c r="TS398" s="0"/>
      <c r="TT398" s="0"/>
      <c r="TU398" s="0"/>
      <c r="TV398" s="0"/>
      <c r="TW398" s="0"/>
      <c r="TX398" s="0"/>
      <c r="TY398" s="0"/>
      <c r="TZ398" s="0"/>
      <c r="UA398" s="0"/>
      <c r="UB398" s="0"/>
      <c r="UC398" s="0"/>
      <c r="UD398" s="0"/>
      <c r="UE398" s="0"/>
      <c r="UF398" s="0"/>
      <c r="UG398" s="0"/>
      <c r="UH398" s="0"/>
      <c r="UI398" s="0"/>
      <c r="UJ398" s="0"/>
      <c r="UK398" s="0"/>
      <c r="UL398" s="0"/>
      <c r="UM398" s="0"/>
      <c r="UN398" s="0"/>
      <c r="UO398" s="0"/>
      <c r="UP398" s="0"/>
      <c r="UQ398" s="0"/>
      <c r="UR398" s="0"/>
      <c r="US398" s="0"/>
      <c r="UT398" s="0"/>
      <c r="UU398" s="0"/>
      <c r="UV398" s="0"/>
      <c r="UW398" s="0"/>
      <c r="UX398" s="0"/>
      <c r="UY398" s="0"/>
      <c r="UZ398" s="0"/>
      <c r="VA398" s="0"/>
      <c r="VB398" s="0"/>
      <c r="VC398" s="0"/>
      <c r="VD398" s="0"/>
      <c r="VE398" s="0"/>
      <c r="VF398" s="0"/>
      <c r="VG398" s="0"/>
      <c r="VH398" s="0"/>
      <c r="VI398" s="0"/>
      <c r="VJ398" s="0"/>
      <c r="VK398" s="0"/>
      <c r="VL398" s="0"/>
      <c r="VM398" s="0"/>
      <c r="VN398" s="0"/>
      <c r="VO398" s="0"/>
      <c r="VP398" s="0"/>
      <c r="VQ398" s="0"/>
      <c r="VR398" s="0"/>
      <c r="VS398" s="0"/>
      <c r="VT398" s="0"/>
      <c r="VU398" s="0"/>
      <c r="VV398" s="0"/>
      <c r="VW398" s="0"/>
      <c r="VX398" s="0"/>
      <c r="VY398" s="0"/>
      <c r="VZ398" s="0"/>
      <c r="WA398" s="0"/>
      <c r="WB398" s="0"/>
      <c r="WC398" s="0"/>
      <c r="WD398" s="0"/>
      <c r="WE398" s="0"/>
      <c r="WF398" s="0"/>
      <c r="WG398" s="0"/>
      <c r="WH398" s="0"/>
      <c r="WI398" s="0"/>
      <c r="WJ398" s="0"/>
      <c r="WK398" s="0"/>
      <c r="WL398" s="0"/>
      <c r="WM398" s="0"/>
      <c r="WN398" s="0"/>
      <c r="WO398" s="0"/>
      <c r="WP398" s="0"/>
      <c r="WQ398" s="0"/>
      <c r="WR398" s="0"/>
      <c r="WS398" s="0"/>
      <c r="WT398" s="0"/>
      <c r="WU398" s="0"/>
      <c r="WV398" s="0"/>
      <c r="WW398" s="0"/>
      <c r="WX398" s="0"/>
      <c r="WY398" s="0"/>
      <c r="WZ398" s="0"/>
      <c r="XA398" s="0"/>
      <c r="XB398" s="0"/>
      <c r="XC398" s="0"/>
      <c r="XD398" s="0"/>
      <c r="XE398" s="0"/>
      <c r="XF398" s="0"/>
      <c r="XG398" s="0"/>
      <c r="XH398" s="0"/>
      <c r="XI398" s="0"/>
      <c r="XJ398" s="0"/>
      <c r="XK398" s="0"/>
      <c r="XL398" s="0"/>
      <c r="XM398" s="0"/>
      <c r="XN398" s="0"/>
      <c r="XO398" s="0"/>
      <c r="XP398" s="0"/>
      <c r="XQ398" s="0"/>
      <c r="XR398" s="0"/>
      <c r="XS398" s="0"/>
      <c r="XT398" s="0"/>
      <c r="XU398" s="0"/>
      <c r="XV398" s="0"/>
      <c r="XW398" s="0"/>
      <c r="XX398" s="0"/>
      <c r="XY398" s="0"/>
      <c r="XZ398" s="0"/>
      <c r="YA398" s="0"/>
      <c r="YB398" s="0"/>
      <c r="YC398" s="0"/>
      <c r="YD398" s="0"/>
      <c r="YE398" s="0"/>
      <c r="YF398" s="0"/>
      <c r="YG398" s="0"/>
      <c r="YH398" s="0"/>
      <c r="YI398" s="0"/>
      <c r="YJ398" s="0"/>
      <c r="YK398" s="0"/>
      <c r="YL398" s="0"/>
      <c r="YM398" s="0"/>
      <c r="YN398" s="0"/>
      <c r="YO398" s="0"/>
      <c r="YP398" s="0"/>
      <c r="YQ398" s="0"/>
      <c r="YR398" s="0"/>
      <c r="YS398" s="0"/>
      <c r="YT398" s="0"/>
      <c r="YU398" s="0"/>
      <c r="YV398" s="0"/>
      <c r="YW398" s="0"/>
      <c r="YX398" s="0"/>
      <c r="YY398" s="0"/>
      <c r="YZ398" s="0"/>
      <c r="ZA398" s="0"/>
      <c r="ZB398" s="0"/>
      <c r="ZC398" s="0"/>
      <c r="ZD398" s="0"/>
      <c r="ZE398" s="0"/>
      <c r="ZF398" s="0"/>
      <c r="ZG398" s="0"/>
      <c r="ZH398" s="0"/>
      <c r="ZI398" s="0"/>
      <c r="ZJ398" s="0"/>
      <c r="ZK398" s="0"/>
      <c r="ZL398" s="0"/>
      <c r="ZM398" s="0"/>
      <c r="ZN398" s="0"/>
      <c r="ZO398" s="0"/>
      <c r="ZP398" s="0"/>
      <c r="ZQ398" s="0"/>
      <c r="ZR398" s="0"/>
      <c r="ZS398" s="0"/>
      <c r="ZT398" s="0"/>
      <c r="ZU398" s="0"/>
      <c r="ZV398" s="0"/>
      <c r="ZW398" s="0"/>
      <c r="ZX398" s="0"/>
      <c r="ZY398" s="0"/>
      <c r="ZZ398" s="0"/>
      <c r="AAA398" s="0"/>
      <c r="AAB398" s="0"/>
      <c r="AAC398" s="0"/>
      <c r="AAD398" s="0"/>
      <c r="AAE398" s="0"/>
      <c r="AAF398" s="0"/>
      <c r="AAG398" s="0"/>
      <c r="AAH398" s="0"/>
      <c r="AAI398" s="0"/>
      <c r="AAJ398" s="0"/>
      <c r="AAK398" s="0"/>
      <c r="AAL398" s="0"/>
      <c r="AAM398" s="0"/>
      <c r="AAN398" s="0"/>
      <c r="AAO398" s="0"/>
      <c r="AAP398" s="0"/>
      <c r="AAQ398" s="0"/>
      <c r="AAR398" s="0"/>
      <c r="AAS398" s="0"/>
      <c r="AAT398" s="0"/>
      <c r="AAU398" s="0"/>
      <c r="AAV398" s="0"/>
      <c r="AAW398" s="0"/>
      <c r="AAX398" s="0"/>
      <c r="AAY398" s="0"/>
      <c r="AAZ398" s="0"/>
      <c r="ABA398" s="0"/>
      <c r="ABB398" s="0"/>
      <c r="ABC398" s="0"/>
      <c r="ABD398" s="0"/>
      <c r="ABE398" s="0"/>
      <c r="ABF398" s="0"/>
      <c r="ABG398" s="0"/>
      <c r="ABH398" s="0"/>
      <c r="ABI398" s="0"/>
      <c r="ABJ398" s="0"/>
      <c r="ABK398" s="0"/>
      <c r="ABL398" s="0"/>
      <c r="ABM398" s="0"/>
      <c r="ABN398" s="0"/>
      <c r="ABO398" s="0"/>
      <c r="ABP398" s="0"/>
      <c r="ABQ398" s="0"/>
      <c r="ABR398" s="0"/>
      <c r="ABS398" s="0"/>
      <c r="ABT398" s="0"/>
      <c r="ABU398" s="0"/>
      <c r="ABV398" s="0"/>
      <c r="ABW398" s="0"/>
      <c r="ABX398" s="0"/>
      <c r="ABY398" s="0"/>
      <c r="ABZ398" s="0"/>
      <c r="ACA398" s="0"/>
      <c r="ACB398" s="0"/>
      <c r="ACC398" s="0"/>
      <c r="ACD398" s="0"/>
      <c r="ACE398" s="0"/>
      <c r="ACF398" s="0"/>
      <c r="ACG398" s="0"/>
      <c r="ACH398" s="0"/>
      <c r="ACI398" s="0"/>
      <c r="ACJ398" s="0"/>
      <c r="ACK398" s="0"/>
      <c r="ACL398" s="0"/>
      <c r="ACM398" s="0"/>
      <c r="ACN398" s="0"/>
      <c r="ACO398" s="0"/>
      <c r="ACP398" s="0"/>
      <c r="ACQ398" s="0"/>
      <c r="ACR398" s="0"/>
      <c r="ACS398" s="0"/>
      <c r="ACT398" s="0"/>
      <c r="ACU398" s="0"/>
      <c r="ACV398" s="0"/>
      <c r="ACW398" s="0"/>
      <c r="ACX398" s="0"/>
      <c r="ACY398" s="0"/>
      <c r="ACZ398" s="0"/>
      <c r="ADA398" s="0"/>
      <c r="ADB398" s="0"/>
      <c r="ADC398" s="0"/>
      <c r="ADD398" s="0"/>
      <c r="ADE398" s="0"/>
      <c r="ADF398" s="0"/>
      <c r="ADG398" s="0"/>
      <c r="ADH398" s="0"/>
      <c r="ADI398" s="0"/>
      <c r="ADJ398" s="0"/>
      <c r="ADK398" s="0"/>
      <c r="ADL398" s="0"/>
      <c r="ADM398" s="0"/>
      <c r="ADN398" s="0"/>
      <c r="ADO398" s="0"/>
      <c r="ADP398" s="0"/>
      <c r="ADQ398" s="0"/>
      <c r="ADR398" s="0"/>
      <c r="ADS398" s="0"/>
      <c r="ADT398" s="0"/>
      <c r="ADU398" s="0"/>
      <c r="ADV398" s="0"/>
      <c r="ADW398" s="0"/>
      <c r="ADX398" s="0"/>
      <c r="ADY398" s="0"/>
      <c r="ADZ398" s="0"/>
      <c r="AEA398" s="0"/>
      <c r="AEB398" s="0"/>
      <c r="AEC398" s="0"/>
      <c r="AED398" s="0"/>
      <c r="AEE398" s="0"/>
      <c r="AEF398" s="0"/>
      <c r="AEG398" s="0"/>
      <c r="AEH398" s="0"/>
      <c r="AEI398" s="0"/>
      <c r="AEJ398" s="0"/>
      <c r="AEK398" s="0"/>
      <c r="AEL398" s="0"/>
      <c r="AEM398" s="0"/>
      <c r="AEN398" s="0"/>
      <c r="AEO398" s="0"/>
      <c r="AEP398" s="0"/>
      <c r="AEQ398" s="0"/>
      <c r="AER398" s="0"/>
      <c r="AES398" s="0"/>
      <c r="AET398" s="0"/>
      <c r="AEU398" s="0"/>
      <c r="AEV398" s="0"/>
      <c r="AEW398" s="0"/>
      <c r="AEX398" s="0"/>
      <c r="AEY398" s="0"/>
      <c r="AEZ398" s="0"/>
      <c r="AFA398" s="0"/>
      <c r="AFB398" s="0"/>
      <c r="AFC398" s="0"/>
      <c r="AFD398" s="0"/>
      <c r="AFE398" s="0"/>
      <c r="AFF398" s="0"/>
      <c r="AFG398" s="0"/>
      <c r="AFH398" s="0"/>
      <c r="AFI398" s="0"/>
      <c r="AFJ398" s="0"/>
      <c r="AFK398" s="0"/>
      <c r="AFL398" s="0"/>
      <c r="AFM398" s="0"/>
      <c r="AFN398" s="0"/>
      <c r="AFO398" s="0"/>
      <c r="AFP398" s="0"/>
      <c r="AFQ398" s="0"/>
      <c r="AFR398" s="0"/>
      <c r="AFS398" s="0"/>
      <c r="AFT398" s="0"/>
      <c r="AFU398" s="0"/>
      <c r="AFV398" s="0"/>
      <c r="AFW398" s="0"/>
      <c r="AFX398" s="0"/>
      <c r="AFY398" s="0"/>
      <c r="AFZ398" s="0"/>
      <c r="AGA398" s="0"/>
      <c r="AGB398" s="0"/>
      <c r="AGC398" s="0"/>
      <c r="AGD398" s="0"/>
      <c r="AGE398" s="0"/>
      <c r="AGF398" s="0"/>
      <c r="AGG398" s="0"/>
      <c r="AGH398" s="0"/>
      <c r="AGI398" s="0"/>
      <c r="AGJ398" s="0"/>
      <c r="AGK398" s="0"/>
      <c r="AGL398" s="0"/>
      <c r="AGM398" s="0"/>
      <c r="AGN398" s="0"/>
      <c r="AGO398" s="0"/>
      <c r="AGP398" s="0"/>
      <c r="AGQ398" s="0"/>
      <c r="AGR398" s="0"/>
      <c r="AGS398" s="0"/>
      <c r="AGT398" s="0"/>
      <c r="AGU398" s="0"/>
      <c r="AGV398" s="0"/>
      <c r="AGW398" s="0"/>
      <c r="AGX398" s="0"/>
      <c r="AGY398" s="0"/>
      <c r="AGZ398" s="0"/>
      <c r="AHA398" s="0"/>
      <c r="AHB398" s="0"/>
      <c r="AHC398" s="0"/>
      <c r="AHD398" s="0"/>
      <c r="AHE398" s="0"/>
      <c r="AHF398" s="0"/>
      <c r="AHG398" s="0"/>
      <c r="AHH398" s="0"/>
      <c r="AHI398" s="0"/>
      <c r="AHJ398" s="0"/>
      <c r="AHK398" s="0"/>
      <c r="AHL398" s="0"/>
      <c r="AHM398" s="0"/>
      <c r="AHN398" s="0"/>
      <c r="AHO398" s="0"/>
      <c r="AHP398" s="0"/>
      <c r="AHQ398" s="0"/>
      <c r="AHR398" s="0"/>
      <c r="AHS398" s="0"/>
      <c r="AHT398" s="0"/>
      <c r="AHU398" s="0"/>
      <c r="AHV398" s="0"/>
      <c r="AHW398" s="0"/>
      <c r="AHX398" s="0"/>
      <c r="AHY398" s="0"/>
      <c r="AHZ398" s="0"/>
      <c r="AIA398" s="0"/>
      <c r="AIB398" s="0"/>
      <c r="AIC398" s="0"/>
      <c r="AID398" s="0"/>
      <c r="AIE398" s="0"/>
      <c r="AIF398" s="0"/>
      <c r="AIG398" s="0"/>
      <c r="AIH398" s="0"/>
      <c r="AII398" s="0"/>
      <c r="AIJ398" s="0"/>
      <c r="AIK398" s="0"/>
      <c r="AIL398" s="0"/>
      <c r="AIM398" s="0"/>
      <c r="AIN398" s="0"/>
      <c r="AIO398" s="0"/>
      <c r="AIP398" s="0"/>
      <c r="AIQ398" s="0"/>
      <c r="AIR398" s="0"/>
      <c r="AIS398" s="0"/>
      <c r="AIT398" s="0"/>
      <c r="AIU398" s="0"/>
      <c r="AIV398" s="0"/>
      <c r="AIW398" s="0"/>
      <c r="AIX398" s="0"/>
      <c r="AIY398" s="0"/>
      <c r="AIZ398" s="0"/>
      <c r="AJA398" s="0"/>
      <c r="AJB398" s="0"/>
      <c r="AJC398" s="0"/>
      <c r="AJD398" s="0"/>
      <c r="AJE398" s="0"/>
      <c r="AJF398" s="0"/>
      <c r="AJG398" s="0"/>
      <c r="AJH398" s="0"/>
      <c r="AJI398" s="0"/>
      <c r="AJJ398" s="0"/>
      <c r="AJK398" s="0"/>
      <c r="AJL398" s="0"/>
      <c r="AJM398" s="0"/>
      <c r="AJN398" s="0"/>
      <c r="AJO398" s="0"/>
      <c r="AJP398" s="0"/>
      <c r="AJQ398" s="0"/>
      <c r="AJR398" s="0"/>
      <c r="AJS398" s="0"/>
      <c r="AJT398" s="0"/>
      <c r="AJU398" s="0"/>
      <c r="AJV398" s="0"/>
      <c r="AJW398" s="0"/>
      <c r="AJX398" s="0"/>
      <c r="AJY398" s="0"/>
      <c r="AJZ398" s="0"/>
      <c r="AKA398" s="0"/>
      <c r="AKB398" s="0"/>
      <c r="AKC398" s="0"/>
      <c r="AKD398" s="0"/>
      <c r="AKE398" s="0"/>
      <c r="AKF398" s="0"/>
      <c r="AKG398" s="0"/>
      <c r="AKH398" s="0"/>
      <c r="AKI398" s="0"/>
      <c r="AKJ398" s="0"/>
      <c r="AKK398" s="0"/>
      <c r="AKL398" s="0"/>
      <c r="AKM398" s="0"/>
      <c r="AKN398" s="0"/>
      <c r="AKO398" s="0"/>
      <c r="AKP398" s="0"/>
      <c r="AKQ398" s="0"/>
      <c r="AKR398" s="0"/>
      <c r="AKS398" s="0"/>
      <c r="AKT398" s="0"/>
      <c r="AKU398" s="0"/>
      <c r="AKV398" s="0"/>
      <c r="AKW398" s="0"/>
      <c r="AKX398" s="0"/>
      <c r="AKY398" s="0"/>
      <c r="AKZ398" s="0"/>
      <c r="ALA398" s="0"/>
      <c r="ALB398" s="0"/>
      <c r="ALC398" s="0"/>
      <c r="ALD398" s="0"/>
      <c r="ALE398" s="0"/>
      <c r="ALF398" s="0"/>
      <c r="ALG398" s="0"/>
      <c r="ALH398" s="0"/>
      <c r="ALI398" s="0"/>
      <c r="ALJ398" s="0"/>
      <c r="ALK398" s="0"/>
      <c r="ALL398" s="0"/>
      <c r="ALM398" s="0"/>
      <c r="ALN398" s="0"/>
      <c r="ALO398" s="0"/>
      <c r="ALP398" s="0"/>
      <c r="ALQ398" s="0"/>
      <c r="ALR398" s="0"/>
      <c r="ALS398" s="0"/>
      <c r="ALT398" s="0"/>
      <c r="ALU398" s="0"/>
      <c r="ALV398" s="0"/>
      <c r="ALW398" s="0"/>
      <c r="ALX398" s="0"/>
      <c r="ALY398" s="0"/>
      <c r="ALZ398" s="0"/>
      <c r="AMA398" s="0"/>
      <c r="AMB398" s="0"/>
      <c r="AMC398" s="0"/>
      <c r="AMD398" s="0"/>
      <c r="AME398" s="0"/>
      <c r="AMF398" s="0"/>
      <c r="AMG398" s="0"/>
      <c r="AMH398" s="0"/>
      <c r="AMI398" s="0"/>
      <c r="AMJ398" s="0"/>
    </row>
    <row r="399" customFormat="false" ht="26.25" hidden="false" customHeight="false" outlineLevel="0" collapsed="false">
      <c r="A399" s="109" t="s">
        <v>277</v>
      </c>
      <c r="B399" s="110" t="n">
        <v>0.16</v>
      </c>
      <c r="C399" s="110" t="n">
        <v>0.056</v>
      </c>
      <c r="D399" s="110" t="n">
        <v>0.393</v>
      </c>
      <c r="E399" s="110" t="n">
        <v>0.412</v>
      </c>
      <c r="F399" s="110" t="n">
        <v>0.511</v>
      </c>
      <c r="G399" s="110" t="n">
        <v>0.341</v>
      </c>
      <c r="H399" s="110" t="n">
        <v>0.343</v>
      </c>
      <c r="I399" s="110" t="n">
        <v>0.424</v>
      </c>
      <c r="J399" s="110" t="n">
        <v>1</v>
      </c>
      <c r="K399" s="110" t="n">
        <v>0.391</v>
      </c>
      <c r="L399" s="110" t="n">
        <v>0.078</v>
      </c>
      <c r="M399" s="110" t="n">
        <v>0.47</v>
      </c>
      <c r="N399" s="110" t="n">
        <v>0.063</v>
      </c>
      <c r="O399" s="110" t="n">
        <v>0.036</v>
      </c>
      <c r="P399" s="111" t="n">
        <v>0.43</v>
      </c>
      <c r="Q399" s="0"/>
      <c r="R399" s="0"/>
      <c r="S399" s="0"/>
      <c r="T399" s="0"/>
      <c r="U399" s="0"/>
      <c r="V399" s="0"/>
      <c r="W399" s="0"/>
      <c r="X399" s="0"/>
      <c r="Y399" s="0"/>
      <c r="Z399" s="0"/>
      <c r="AA399" s="0"/>
      <c r="AB399" s="0"/>
      <c r="AC399" s="0"/>
      <c r="AD399" s="0"/>
      <c r="AE399" s="0"/>
      <c r="AF399" s="0"/>
      <c r="AG399" s="0"/>
      <c r="AH399" s="0"/>
      <c r="AI399" s="0"/>
      <c r="AJ399" s="0"/>
      <c r="AK399" s="0"/>
      <c r="AL399" s="0"/>
      <c r="AM399" s="0"/>
      <c r="AN399" s="0"/>
      <c r="AO399" s="0"/>
      <c r="AP399" s="0"/>
      <c r="AQ399" s="0"/>
      <c r="AR399" s="0"/>
      <c r="AS399" s="0"/>
      <c r="AT399" s="0"/>
      <c r="AU399" s="0"/>
      <c r="AV399" s="0"/>
      <c r="AW399" s="0"/>
      <c r="AX399" s="0"/>
      <c r="AY399" s="0"/>
      <c r="AZ399" s="0"/>
      <c r="BA399" s="0"/>
      <c r="BB399" s="0"/>
      <c r="BC399" s="0"/>
      <c r="BD399" s="0"/>
      <c r="BE399" s="0"/>
      <c r="BF399" s="0"/>
      <c r="BG399" s="0"/>
      <c r="BH399" s="0"/>
      <c r="BI399" s="0"/>
      <c r="BJ399" s="0"/>
      <c r="BK399" s="0"/>
      <c r="BL399" s="0"/>
      <c r="BM399" s="0"/>
      <c r="BN399" s="0"/>
      <c r="BO399" s="0"/>
      <c r="BP399" s="0"/>
      <c r="BQ399" s="0"/>
      <c r="BR399" s="0"/>
      <c r="BS399" s="0"/>
      <c r="BT399" s="0"/>
      <c r="BU399" s="0"/>
      <c r="BV399" s="0"/>
      <c r="BW399" s="0"/>
      <c r="BX399" s="0"/>
      <c r="BY399" s="0"/>
      <c r="BZ399" s="0"/>
      <c r="CA399" s="0"/>
      <c r="CB399" s="0"/>
      <c r="CC399" s="0"/>
      <c r="CD399" s="0"/>
      <c r="CE399" s="0"/>
      <c r="CF399" s="0"/>
      <c r="CG399" s="0"/>
      <c r="CH399" s="0"/>
      <c r="CI399" s="0"/>
      <c r="CJ399" s="0"/>
      <c r="CK399" s="0"/>
      <c r="CL399" s="0"/>
      <c r="CM399" s="0"/>
      <c r="CN399" s="0"/>
      <c r="CO399" s="0"/>
      <c r="CP399" s="0"/>
      <c r="CQ399" s="0"/>
      <c r="CR399" s="0"/>
      <c r="CS399" s="0"/>
      <c r="CT399" s="0"/>
      <c r="CU399" s="0"/>
      <c r="CV399" s="0"/>
      <c r="CW399" s="0"/>
      <c r="CX399" s="0"/>
      <c r="CY399" s="0"/>
      <c r="CZ399" s="0"/>
      <c r="DA399" s="0"/>
      <c r="DB399" s="0"/>
      <c r="DC399" s="0"/>
      <c r="DD399" s="0"/>
      <c r="DE399" s="0"/>
      <c r="DF399" s="0"/>
      <c r="DG399" s="0"/>
      <c r="DH399" s="0"/>
      <c r="DI399" s="0"/>
      <c r="DJ399" s="0"/>
      <c r="DK399" s="0"/>
      <c r="DL399" s="0"/>
      <c r="DM399" s="0"/>
      <c r="DN399" s="0"/>
      <c r="DO399" s="0"/>
      <c r="DP399" s="0"/>
      <c r="DQ399" s="0"/>
      <c r="DR399" s="0"/>
      <c r="DS399" s="0"/>
      <c r="DT399" s="0"/>
      <c r="DU399" s="0"/>
      <c r="DV399" s="0"/>
      <c r="DW399" s="0"/>
      <c r="DX399" s="0"/>
      <c r="DY399" s="0"/>
      <c r="DZ399" s="0"/>
      <c r="EA399" s="0"/>
      <c r="EB399" s="0"/>
      <c r="EC399" s="0"/>
      <c r="ED399" s="0"/>
      <c r="EE399" s="0"/>
      <c r="EF399" s="0"/>
      <c r="EG399" s="0"/>
      <c r="EH399" s="0"/>
      <c r="EI399" s="0"/>
      <c r="EJ399" s="0"/>
      <c r="EK399" s="0"/>
      <c r="EL399" s="0"/>
      <c r="EM399" s="0"/>
      <c r="EN399" s="0"/>
      <c r="EO399" s="0"/>
      <c r="EP399" s="0"/>
      <c r="EQ399" s="0"/>
      <c r="ER399" s="0"/>
      <c r="ES399" s="0"/>
      <c r="ET399" s="0"/>
      <c r="EU399" s="0"/>
      <c r="EV399" s="0"/>
      <c r="EW399" s="0"/>
      <c r="EX399" s="0"/>
      <c r="EY399" s="0"/>
      <c r="EZ399" s="0"/>
      <c r="FA399" s="0"/>
      <c r="FB399" s="0"/>
      <c r="FC399" s="0"/>
      <c r="FD399" s="0"/>
      <c r="FE399" s="0"/>
      <c r="FF399" s="0"/>
      <c r="FG399" s="0"/>
      <c r="FH399" s="0"/>
      <c r="FI399" s="0"/>
      <c r="FJ399" s="0"/>
      <c r="FK399" s="0"/>
      <c r="FL399" s="0"/>
      <c r="FM399" s="0"/>
      <c r="FN399" s="0"/>
      <c r="FO399" s="0"/>
      <c r="FP399" s="0"/>
      <c r="FQ399" s="0"/>
      <c r="FR399" s="0"/>
      <c r="FS399" s="0"/>
      <c r="FT399" s="0"/>
      <c r="FU399" s="0"/>
      <c r="FV399" s="0"/>
      <c r="FW399" s="0"/>
      <c r="FX399" s="0"/>
      <c r="FY399" s="0"/>
      <c r="FZ399" s="0"/>
      <c r="GA399" s="0"/>
      <c r="GB399" s="0"/>
      <c r="GC399" s="0"/>
      <c r="GD399" s="0"/>
      <c r="GE399" s="0"/>
      <c r="GF399" s="0"/>
      <c r="GG399" s="0"/>
      <c r="GH399" s="0"/>
      <c r="GI399" s="0"/>
      <c r="GJ399" s="0"/>
      <c r="GK399" s="0"/>
      <c r="GL399" s="0"/>
      <c r="GM399" s="0"/>
      <c r="GN399" s="0"/>
      <c r="GO399" s="0"/>
      <c r="GP399" s="0"/>
      <c r="GQ399" s="0"/>
      <c r="GR399" s="0"/>
      <c r="GS399" s="0"/>
      <c r="GT399" s="0"/>
      <c r="GU399" s="0"/>
      <c r="GV399" s="0"/>
      <c r="GW399" s="0"/>
      <c r="GX399" s="0"/>
      <c r="GY399" s="0"/>
      <c r="GZ399" s="0"/>
      <c r="HA399" s="0"/>
      <c r="HB399" s="0"/>
      <c r="HC399" s="0"/>
      <c r="HD399" s="0"/>
      <c r="HE399" s="0"/>
      <c r="HF399" s="0"/>
      <c r="HG399" s="0"/>
      <c r="HH399" s="0"/>
      <c r="HI399" s="0"/>
      <c r="HJ399" s="0"/>
      <c r="HK399" s="0"/>
      <c r="HL399" s="0"/>
      <c r="HM399" s="0"/>
      <c r="HN399" s="0"/>
      <c r="HO399" s="0"/>
      <c r="HP399" s="0"/>
      <c r="HQ399" s="0"/>
      <c r="HR399" s="0"/>
      <c r="HS399" s="0"/>
      <c r="HT399" s="0"/>
      <c r="HU399" s="0"/>
      <c r="HV399" s="0"/>
      <c r="HW399" s="0"/>
      <c r="HX399" s="0"/>
      <c r="HY399" s="0"/>
      <c r="HZ399" s="0"/>
      <c r="IA399" s="0"/>
      <c r="IB399" s="0"/>
      <c r="IC399" s="0"/>
      <c r="ID399" s="0"/>
      <c r="IE399" s="0"/>
      <c r="IF399" s="0"/>
      <c r="IG399" s="0"/>
      <c r="IH399" s="0"/>
      <c r="II399" s="0"/>
      <c r="IJ399" s="0"/>
      <c r="IK399" s="0"/>
      <c r="IL399" s="0"/>
      <c r="IM399" s="0"/>
      <c r="IN399" s="0"/>
      <c r="IO399" s="0"/>
      <c r="IP399" s="0"/>
      <c r="IQ399" s="0"/>
      <c r="IR399" s="0"/>
      <c r="IS399" s="0"/>
      <c r="IT399" s="0"/>
      <c r="IU399" s="0"/>
      <c r="IV399" s="0"/>
      <c r="IW399" s="0"/>
      <c r="IX399" s="0"/>
      <c r="IY399" s="0"/>
      <c r="IZ399" s="0"/>
      <c r="JA399" s="0"/>
      <c r="JB399" s="0"/>
      <c r="JC399" s="0"/>
      <c r="JD399" s="0"/>
      <c r="JE399" s="0"/>
      <c r="JF399" s="0"/>
      <c r="JG399" s="0"/>
      <c r="JH399" s="0"/>
      <c r="JI399" s="0"/>
      <c r="JJ399" s="0"/>
      <c r="JK399" s="0"/>
      <c r="JL399" s="0"/>
      <c r="JM399" s="0"/>
      <c r="JN399" s="0"/>
      <c r="JO399" s="0"/>
      <c r="JP399" s="0"/>
      <c r="JQ399" s="0"/>
      <c r="JR399" s="0"/>
      <c r="JS399" s="0"/>
      <c r="JT399" s="0"/>
      <c r="JU399" s="0"/>
      <c r="JV399" s="0"/>
      <c r="JW399" s="0"/>
      <c r="JX399" s="0"/>
      <c r="JY399" s="0"/>
      <c r="JZ399" s="0"/>
      <c r="KA399" s="0"/>
      <c r="KB399" s="0"/>
      <c r="KC399" s="0"/>
      <c r="KD399" s="0"/>
      <c r="KE399" s="0"/>
      <c r="KF399" s="0"/>
      <c r="KG399" s="0"/>
      <c r="KH399" s="0"/>
      <c r="KI399" s="0"/>
      <c r="KJ399" s="0"/>
      <c r="KK399" s="0"/>
      <c r="KL399" s="0"/>
      <c r="KM399" s="0"/>
      <c r="KN399" s="0"/>
      <c r="KO399" s="0"/>
      <c r="KP399" s="0"/>
      <c r="KQ399" s="0"/>
      <c r="KR399" s="0"/>
      <c r="KS399" s="0"/>
      <c r="KT399" s="0"/>
      <c r="KU399" s="0"/>
      <c r="KV399" s="0"/>
      <c r="KW399" s="0"/>
      <c r="KX399" s="0"/>
      <c r="KY399" s="0"/>
      <c r="KZ399" s="0"/>
      <c r="LA399" s="0"/>
      <c r="LB399" s="0"/>
      <c r="LC399" s="0"/>
      <c r="LD399" s="0"/>
      <c r="LE399" s="0"/>
      <c r="LF399" s="0"/>
      <c r="LG399" s="0"/>
      <c r="LH399" s="0"/>
      <c r="LI399" s="0"/>
      <c r="LJ399" s="0"/>
      <c r="LK399" s="0"/>
      <c r="LL399" s="0"/>
      <c r="LM399" s="0"/>
      <c r="LN399" s="0"/>
      <c r="LO399" s="0"/>
      <c r="LP399" s="0"/>
      <c r="LQ399" s="0"/>
      <c r="LR399" s="0"/>
      <c r="LS399" s="0"/>
      <c r="LT399" s="0"/>
      <c r="LU399" s="0"/>
      <c r="LV399" s="0"/>
      <c r="LW399" s="0"/>
      <c r="LX399" s="0"/>
      <c r="LY399" s="0"/>
      <c r="LZ399" s="0"/>
      <c r="MA399" s="0"/>
      <c r="MB399" s="0"/>
      <c r="MC399" s="0"/>
      <c r="MD399" s="0"/>
      <c r="ME399" s="0"/>
      <c r="MF399" s="0"/>
      <c r="MG399" s="0"/>
      <c r="MH399" s="0"/>
      <c r="MI399" s="0"/>
      <c r="MJ399" s="0"/>
      <c r="MK399" s="0"/>
      <c r="ML399" s="0"/>
      <c r="MM399" s="0"/>
      <c r="MN399" s="0"/>
      <c r="MO399" s="0"/>
      <c r="MP399" s="0"/>
      <c r="MQ399" s="0"/>
      <c r="MR399" s="0"/>
      <c r="MS399" s="0"/>
      <c r="MT399" s="0"/>
      <c r="MU399" s="0"/>
      <c r="MV399" s="0"/>
      <c r="MW399" s="0"/>
      <c r="MX399" s="0"/>
      <c r="MY399" s="0"/>
      <c r="MZ399" s="0"/>
      <c r="NA399" s="0"/>
      <c r="NB399" s="0"/>
      <c r="NC399" s="0"/>
      <c r="ND399" s="0"/>
      <c r="NE399" s="0"/>
      <c r="NF399" s="0"/>
      <c r="NG399" s="0"/>
      <c r="NH399" s="0"/>
      <c r="NI399" s="0"/>
      <c r="NJ399" s="0"/>
      <c r="NK399" s="0"/>
      <c r="NL399" s="0"/>
      <c r="NM399" s="0"/>
      <c r="NN399" s="0"/>
      <c r="NO399" s="0"/>
      <c r="NP399" s="0"/>
      <c r="NQ399" s="0"/>
      <c r="NR399" s="0"/>
      <c r="NS399" s="0"/>
      <c r="NT399" s="0"/>
      <c r="NU399" s="0"/>
      <c r="NV399" s="0"/>
      <c r="NW399" s="0"/>
      <c r="NX399" s="0"/>
      <c r="NY399" s="0"/>
      <c r="NZ399" s="0"/>
      <c r="OA399" s="0"/>
      <c r="OB399" s="0"/>
      <c r="OC399" s="0"/>
      <c r="OD399" s="0"/>
      <c r="OE399" s="0"/>
      <c r="OF399" s="0"/>
      <c r="OG399" s="0"/>
      <c r="OH399" s="0"/>
      <c r="OI399" s="0"/>
      <c r="OJ399" s="0"/>
      <c r="OK399" s="0"/>
      <c r="OL399" s="0"/>
      <c r="OM399" s="0"/>
      <c r="ON399" s="0"/>
      <c r="OO399" s="0"/>
      <c r="OP399" s="0"/>
      <c r="OQ399" s="0"/>
      <c r="OR399" s="0"/>
      <c r="OS399" s="0"/>
      <c r="OT399" s="0"/>
      <c r="OU399" s="0"/>
      <c r="OV399" s="0"/>
      <c r="OW399" s="0"/>
      <c r="OX399" s="0"/>
      <c r="OY399" s="0"/>
      <c r="OZ399" s="0"/>
      <c r="PA399" s="0"/>
      <c r="PB399" s="0"/>
      <c r="PC399" s="0"/>
      <c r="PD399" s="0"/>
      <c r="PE399" s="0"/>
      <c r="PF399" s="0"/>
      <c r="PG399" s="0"/>
      <c r="PH399" s="0"/>
      <c r="PI399" s="0"/>
      <c r="PJ399" s="0"/>
      <c r="PK399" s="0"/>
      <c r="PL399" s="0"/>
      <c r="PM399" s="0"/>
      <c r="PN399" s="0"/>
      <c r="PO399" s="0"/>
      <c r="PP399" s="0"/>
      <c r="PQ399" s="0"/>
      <c r="PR399" s="0"/>
      <c r="PS399" s="0"/>
      <c r="PT399" s="0"/>
      <c r="PU399" s="0"/>
      <c r="PV399" s="0"/>
      <c r="PW399" s="0"/>
      <c r="PX399" s="0"/>
      <c r="PY399" s="0"/>
      <c r="PZ399" s="0"/>
      <c r="QA399" s="0"/>
      <c r="QB399" s="0"/>
      <c r="QC399" s="0"/>
      <c r="QD399" s="0"/>
      <c r="QE399" s="0"/>
      <c r="QF399" s="0"/>
      <c r="QG399" s="0"/>
      <c r="QH399" s="0"/>
      <c r="QI399" s="0"/>
      <c r="QJ399" s="0"/>
      <c r="QK399" s="0"/>
      <c r="QL399" s="0"/>
      <c r="QM399" s="0"/>
      <c r="QN399" s="0"/>
      <c r="QO399" s="0"/>
      <c r="QP399" s="0"/>
      <c r="QQ399" s="0"/>
      <c r="QR399" s="0"/>
      <c r="QS399" s="0"/>
      <c r="QT399" s="0"/>
      <c r="QU399" s="0"/>
      <c r="QV399" s="0"/>
      <c r="QW399" s="0"/>
      <c r="QX399" s="0"/>
      <c r="QY399" s="0"/>
      <c r="QZ399" s="0"/>
      <c r="RA399" s="0"/>
      <c r="RB399" s="0"/>
      <c r="RC399" s="0"/>
      <c r="RD399" s="0"/>
      <c r="RE399" s="0"/>
      <c r="RF399" s="0"/>
      <c r="RG399" s="0"/>
      <c r="RH399" s="0"/>
      <c r="RI399" s="0"/>
      <c r="RJ399" s="0"/>
      <c r="RK399" s="0"/>
      <c r="RL399" s="0"/>
      <c r="RM399" s="0"/>
      <c r="RN399" s="0"/>
      <c r="RO399" s="0"/>
      <c r="RP399" s="0"/>
      <c r="RQ399" s="0"/>
      <c r="RR399" s="0"/>
      <c r="RS399" s="0"/>
      <c r="RT399" s="0"/>
      <c r="RU399" s="0"/>
      <c r="RV399" s="0"/>
      <c r="RW399" s="0"/>
      <c r="RX399" s="0"/>
      <c r="RY399" s="0"/>
      <c r="RZ399" s="0"/>
      <c r="SA399" s="0"/>
      <c r="SB399" s="0"/>
      <c r="SC399" s="0"/>
      <c r="SD399" s="0"/>
      <c r="SE399" s="0"/>
      <c r="SF399" s="0"/>
      <c r="SG399" s="0"/>
      <c r="SH399" s="0"/>
      <c r="SI399" s="0"/>
      <c r="SJ399" s="0"/>
      <c r="SK399" s="0"/>
      <c r="SL399" s="0"/>
      <c r="SM399" s="0"/>
      <c r="SN399" s="0"/>
      <c r="SO399" s="0"/>
      <c r="SP399" s="0"/>
      <c r="SQ399" s="0"/>
      <c r="SR399" s="0"/>
      <c r="SS399" s="0"/>
      <c r="ST399" s="0"/>
      <c r="SU399" s="0"/>
      <c r="SV399" s="0"/>
      <c r="SW399" s="0"/>
      <c r="SX399" s="0"/>
      <c r="SY399" s="0"/>
      <c r="SZ399" s="0"/>
      <c r="TA399" s="0"/>
      <c r="TB399" s="0"/>
      <c r="TC399" s="0"/>
      <c r="TD399" s="0"/>
      <c r="TE399" s="0"/>
      <c r="TF399" s="0"/>
      <c r="TG399" s="0"/>
      <c r="TH399" s="0"/>
      <c r="TI399" s="0"/>
      <c r="TJ399" s="0"/>
      <c r="TK399" s="0"/>
      <c r="TL399" s="0"/>
      <c r="TM399" s="0"/>
      <c r="TN399" s="0"/>
      <c r="TO399" s="0"/>
      <c r="TP399" s="0"/>
      <c r="TQ399" s="0"/>
      <c r="TR399" s="0"/>
      <c r="TS399" s="0"/>
      <c r="TT399" s="0"/>
      <c r="TU399" s="0"/>
      <c r="TV399" s="0"/>
      <c r="TW399" s="0"/>
      <c r="TX399" s="0"/>
      <c r="TY399" s="0"/>
      <c r="TZ399" s="0"/>
      <c r="UA399" s="0"/>
      <c r="UB399" s="0"/>
      <c r="UC399" s="0"/>
      <c r="UD399" s="0"/>
      <c r="UE399" s="0"/>
      <c r="UF399" s="0"/>
      <c r="UG399" s="0"/>
      <c r="UH399" s="0"/>
      <c r="UI399" s="0"/>
      <c r="UJ399" s="0"/>
      <c r="UK399" s="0"/>
      <c r="UL399" s="0"/>
      <c r="UM399" s="0"/>
      <c r="UN399" s="0"/>
      <c r="UO399" s="0"/>
      <c r="UP399" s="0"/>
      <c r="UQ399" s="0"/>
      <c r="UR399" s="0"/>
      <c r="US399" s="0"/>
      <c r="UT399" s="0"/>
      <c r="UU399" s="0"/>
      <c r="UV399" s="0"/>
      <c r="UW399" s="0"/>
      <c r="UX399" s="0"/>
      <c r="UY399" s="0"/>
      <c r="UZ399" s="0"/>
      <c r="VA399" s="0"/>
      <c r="VB399" s="0"/>
      <c r="VC399" s="0"/>
      <c r="VD399" s="0"/>
      <c r="VE399" s="0"/>
      <c r="VF399" s="0"/>
      <c r="VG399" s="0"/>
      <c r="VH399" s="0"/>
      <c r="VI399" s="0"/>
      <c r="VJ399" s="0"/>
      <c r="VK399" s="0"/>
      <c r="VL399" s="0"/>
      <c r="VM399" s="0"/>
      <c r="VN399" s="0"/>
      <c r="VO399" s="0"/>
      <c r="VP399" s="0"/>
      <c r="VQ399" s="0"/>
      <c r="VR399" s="0"/>
      <c r="VS399" s="0"/>
      <c r="VT399" s="0"/>
      <c r="VU399" s="0"/>
      <c r="VV399" s="0"/>
      <c r="VW399" s="0"/>
      <c r="VX399" s="0"/>
      <c r="VY399" s="0"/>
      <c r="VZ399" s="0"/>
      <c r="WA399" s="0"/>
      <c r="WB399" s="0"/>
      <c r="WC399" s="0"/>
      <c r="WD399" s="0"/>
      <c r="WE399" s="0"/>
      <c r="WF399" s="0"/>
      <c r="WG399" s="0"/>
      <c r="WH399" s="0"/>
      <c r="WI399" s="0"/>
      <c r="WJ399" s="0"/>
      <c r="WK399" s="0"/>
      <c r="WL399" s="0"/>
      <c r="WM399" s="0"/>
      <c r="WN399" s="0"/>
      <c r="WO399" s="0"/>
      <c r="WP399" s="0"/>
      <c r="WQ399" s="0"/>
      <c r="WR399" s="0"/>
      <c r="WS399" s="0"/>
      <c r="WT399" s="0"/>
      <c r="WU399" s="0"/>
      <c r="WV399" s="0"/>
      <c r="WW399" s="0"/>
      <c r="WX399" s="0"/>
      <c r="WY399" s="0"/>
      <c r="WZ399" s="0"/>
      <c r="XA399" s="0"/>
      <c r="XB399" s="0"/>
      <c r="XC399" s="0"/>
      <c r="XD399" s="0"/>
      <c r="XE399" s="0"/>
      <c r="XF399" s="0"/>
      <c r="XG399" s="0"/>
      <c r="XH399" s="0"/>
      <c r="XI399" s="0"/>
      <c r="XJ399" s="0"/>
      <c r="XK399" s="0"/>
      <c r="XL399" s="0"/>
      <c r="XM399" s="0"/>
      <c r="XN399" s="0"/>
      <c r="XO399" s="0"/>
      <c r="XP399" s="0"/>
      <c r="XQ399" s="0"/>
      <c r="XR399" s="0"/>
      <c r="XS399" s="0"/>
      <c r="XT399" s="0"/>
      <c r="XU399" s="0"/>
      <c r="XV399" s="0"/>
      <c r="XW399" s="0"/>
      <c r="XX399" s="0"/>
      <c r="XY399" s="0"/>
      <c r="XZ399" s="0"/>
      <c r="YA399" s="0"/>
      <c r="YB399" s="0"/>
      <c r="YC399" s="0"/>
      <c r="YD399" s="0"/>
      <c r="YE399" s="0"/>
      <c r="YF399" s="0"/>
      <c r="YG399" s="0"/>
      <c r="YH399" s="0"/>
      <c r="YI399" s="0"/>
      <c r="YJ399" s="0"/>
      <c r="YK399" s="0"/>
      <c r="YL399" s="0"/>
      <c r="YM399" s="0"/>
      <c r="YN399" s="0"/>
      <c r="YO399" s="0"/>
      <c r="YP399" s="0"/>
      <c r="YQ399" s="0"/>
      <c r="YR399" s="0"/>
      <c r="YS399" s="0"/>
      <c r="YT399" s="0"/>
      <c r="YU399" s="0"/>
      <c r="YV399" s="0"/>
      <c r="YW399" s="0"/>
      <c r="YX399" s="0"/>
      <c r="YY399" s="0"/>
      <c r="YZ399" s="0"/>
      <c r="ZA399" s="0"/>
      <c r="ZB399" s="0"/>
      <c r="ZC399" s="0"/>
      <c r="ZD399" s="0"/>
      <c r="ZE399" s="0"/>
      <c r="ZF399" s="0"/>
      <c r="ZG399" s="0"/>
      <c r="ZH399" s="0"/>
      <c r="ZI399" s="0"/>
      <c r="ZJ399" s="0"/>
      <c r="ZK399" s="0"/>
      <c r="ZL399" s="0"/>
      <c r="ZM399" s="0"/>
      <c r="ZN399" s="0"/>
      <c r="ZO399" s="0"/>
      <c r="ZP399" s="0"/>
      <c r="ZQ399" s="0"/>
      <c r="ZR399" s="0"/>
      <c r="ZS399" s="0"/>
      <c r="ZT399" s="0"/>
      <c r="ZU399" s="0"/>
      <c r="ZV399" s="0"/>
      <c r="ZW399" s="0"/>
      <c r="ZX399" s="0"/>
      <c r="ZY399" s="0"/>
      <c r="ZZ399" s="0"/>
      <c r="AAA399" s="0"/>
      <c r="AAB399" s="0"/>
      <c r="AAC399" s="0"/>
      <c r="AAD399" s="0"/>
      <c r="AAE399" s="0"/>
      <c r="AAF399" s="0"/>
      <c r="AAG399" s="0"/>
      <c r="AAH399" s="0"/>
      <c r="AAI399" s="0"/>
      <c r="AAJ399" s="0"/>
      <c r="AAK399" s="0"/>
      <c r="AAL399" s="0"/>
      <c r="AAM399" s="0"/>
      <c r="AAN399" s="0"/>
      <c r="AAO399" s="0"/>
      <c r="AAP399" s="0"/>
      <c r="AAQ399" s="0"/>
      <c r="AAR399" s="0"/>
      <c r="AAS399" s="0"/>
      <c r="AAT399" s="0"/>
      <c r="AAU399" s="0"/>
      <c r="AAV399" s="0"/>
      <c r="AAW399" s="0"/>
      <c r="AAX399" s="0"/>
      <c r="AAY399" s="0"/>
      <c r="AAZ399" s="0"/>
      <c r="ABA399" s="0"/>
      <c r="ABB399" s="0"/>
      <c r="ABC399" s="0"/>
      <c r="ABD399" s="0"/>
      <c r="ABE399" s="0"/>
      <c r="ABF399" s="0"/>
      <c r="ABG399" s="0"/>
      <c r="ABH399" s="0"/>
      <c r="ABI399" s="0"/>
      <c r="ABJ399" s="0"/>
      <c r="ABK399" s="0"/>
      <c r="ABL399" s="0"/>
      <c r="ABM399" s="0"/>
      <c r="ABN399" s="0"/>
      <c r="ABO399" s="0"/>
      <c r="ABP399" s="0"/>
      <c r="ABQ399" s="0"/>
      <c r="ABR399" s="0"/>
      <c r="ABS399" s="0"/>
      <c r="ABT399" s="0"/>
      <c r="ABU399" s="0"/>
      <c r="ABV399" s="0"/>
      <c r="ABW399" s="0"/>
      <c r="ABX399" s="0"/>
      <c r="ABY399" s="0"/>
      <c r="ABZ399" s="0"/>
      <c r="ACA399" s="0"/>
      <c r="ACB399" s="0"/>
      <c r="ACC399" s="0"/>
      <c r="ACD399" s="0"/>
      <c r="ACE399" s="0"/>
      <c r="ACF399" s="0"/>
      <c r="ACG399" s="0"/>
      <c r="ACH399" s="0"/>
      <c r="ACI399" s="0"/>
      <c r="ACJ399" s="0"/>
      <c r="ACK399" s="0"/>
      <c r="ACL399" s="0"/>
      <c r="ACM399" s="0"/>
      <c r="ACN399" s="0"/>
      <c r="ACO399" s="0"/>
      <c r="ACP399" s="0"/>
      <c r="ACQ399" s="0"/>
      <c r="ACR399" s="0"/>
      <c r="ACS399" s="0"/>
      <c r="ACT399" s="0"/>
      <c r="ACU399" s="0"/>
      <c r="ACV399" s="0"/>
      <c r="ACW399" s="0"/>
      <c r="ACX399" s="0"/>
      <c r="ACY399" s="0"/>
      <c r="ACZ399" s="0"/>
      <c r="ADA399" s="0"/>
      <c r="ADB399" s="0"/>
      <c r="ADC399" s="0"/>
      <c r="ADD399" s="0"/>
      <c r="ADE399" s="0"/>
      <c r="ADF399" s="0"/>
      <c r="ADG399" s="0"/>
      <c r="ADH399" s="0"/>
      <c r="ADI399" s="0"/>
      <c r="ADJ399" s="0"/>
      <c r="ADK399" s="0"/>
      <c r="ADL399" s="0"/>
      <c r="ADM399" s="0"/>
      <c r="ADN399" s="0"/>
      <c r="ADO399" s="0"/>
      <c r="ADP399" s="0"/>
      <c r="ADQ399" s="0"/>
      <c r="ADR399" s="0"/>
      <c r="ADS399" s="0"/>
      <c r="ADT399" s="0"/>
      <c r="ADU399" s="0"/>
      <c r="ADV399" s="0"/>
      <c r="ADW399" s="0"/>
      <c r="ADX399" s="0"/>
      <c r="ADY399" s="0"/>
      <c r="ADZ399" s="0"/>
      <c r="AEA399" s="0"/>
      <c r="AEB399" s="0"/>
      <c r="AEC399" s="0"/>
      <c r="AED399" s="0"/>
      <c r="AEE399" s="0"/>
      <c r="AEF399" s="0"/>
      <c r="AEG399" s="0"/>
      <c r="AEH399" s="0"/>
      <c r="AEI399" s="0"/>
      <c r="AEJ399" s="0"/>
      <c r="AEK399" s="0"/>
      <c r="AEL399" s="0"/>
      <c r="AEM399" s="0"/>
      <c r="AEN399" s="0"/>
      <c r="AEO399" s="0"/>
      <c r="AEP399" s="0"/>
      <c r="AEQ399" s="0"/>
      <c r="AER399" s="0"/>
      <c r="AES399" s="0"/>
      <c r="AET399" s="0"/>
      <c r="AEU399" s="0"/>
      <c r="AEV399" s="0"/>
      <c r="AEW399" s="0"/>
      <c r="AEX399" s="0"/>
      <c r="AEY399" s="0"/>
      <c r="AEZ399" s="0"/>
      <c r="AFA399" s="0"/>
      <c r="AFB399" s="0"/>
      <c r="AFC399" s="0"/>
      <c r="AFD399" s="0"/>
      <c r="AFE399" s="0"/>
      <c r="AFF399" s="0"/>
      <c r="AFG399" s="0"/>
      <c r="AFH399" s="0"/>
      <c r="AFI399" s="0"/>
      <c r="AFJ399" s="0"/>
      <c r="AFK399" s="0"/>
      <c r="AFL399" s="0"/>
      <c r="AFM399" s="0"/>
      <c r="AFN399" s="0"/>
      <c r="AFO399" s="0"/>
      <c r="AFP399" s="0"/>
      <c r="AFQ399" s="0"/>
      <c r="AFR399" s="0"/>
      <c r="AFS399" s="0"/>
      <c r="AFT399" s="0"/>
      <c r="AFU399" s="0"/>
      <c r="AFV399" s="0"/>
      <c r="AFW399" s="0"/>
      <c r="AFX399" s="0"/>
      <c r="AFY399" s="0"/>
      <c r="AFZ399" s="0"/>
      <c r="AGA399" s="0"/>
      <c r="AGB399" s="0"/>
      <c r="AGC399" s="0"/>
      <c r="AGD399" s="0"/>
      <c r="AGE399" s="0"/>
      <c r="AGF399" s="0"/>
      <c r="AGG399" s="0"/>
      <c r="AGH399" s="0"/>
      <c r="AGI399" s="0"/>
      <c r="AGJ399" s="0"/>
      <c r="AGK399" s="0"/>
      <c r="AGL399" s="0"/>
      <c r="AGM399" s="0"/>
      <c r="AGN399" s="0"/>
      <c r="AGO399" s="0"/>
      <c r="AGP399" s="0"/>
      <c r="AGQ399" s="0"/>
      <c r="AGR399" s="0"/>
      <c r="AGS399" s="0"/>
      <c r="AGT399" s="0"/>
      <c r="AGU399" s="0"/>
      <c r="AGV399" s="0"/>
      <c r="AGW399" s="0"/>
      <c r="AGX399" s="0"/>
      <c r="AGY399" s="0"/>
      <c r="AGZ399" s="0"/>
      <c r="AHA399" s="0"/>
      <c r="AHB399" s="0"/>
      <c r="AHC399" s="0"/>
      <c r="AHD399" s="0"/>
      <c r="AHE399" s="0"/>
      <c r="AHF399" s="0"/>
      <c r="AHG399" s="0"/>
      <c r="AHH399" s="0"/>
      <c r="AHI399" s="0"/>
      <c r="AHJ399" s="0"/>
      <c r="AHK399" s="0"/>
      <c r="AHL399" s="0"/>
      <c r="AHM399" s="0"/>
      <c r="AHN399" s="0"/>
      <c r="AHO399" s="0"/>
      <c r="AHP399" s="0"/>
      <c r="AHQ399" s="0"/>
      <c r="AHR399" s="0"/>
      <c r="AHS399" s="0"/>
      <c r="AHT399" s="0"/>
      <c r="AHU399" s="0"/>
      <c r="AHV399" s="0"/>
      <c r="AHW399" s="0"/>
      <c r="AHX399" s="0"/>
      <c r="AHY399" s="0"/>
      <c r="AHZ399" s="0"/>
      <c r="AIA399" s="0"/>
      <c r="AIB399" s="0"/>
      <c r="AIC399" s="0"/>
      <c r="AID399" s="0"/>
      <c r="AIE399" s="0"/>
      <c r="AIF399" s="0"/>
      <c r="AIG399" s="0"/>
      <c r="AIH399" s="0"/>
      <c r="AII399" s="0"/>
      <c r="AIJ399" s="0"/>
      <c r="AIK399" s="0"/>
      <c r="AIL399" s="0"/>
      <c r="AIM399" s="0"/>
      <c r="AIN399" s="0"/>
      <c r="AIO399" s="0"/>
      <c r="AIP399" s="0"/>
      <c r="AIQ399" s="0"/>
      <c r="AIR399" s="0"/>
      <c r="AIS399" s="0"/>
      <c r="AIT399" s="0"/>
      <c r="AIU399" s="0"/>
      <c r="AIV399" s="0"/>
      <c r="AIW399" s="0"/>
      <c r="AIX399" s="0"/>
      <c r="AIY399" s="0"/>
      <c r="AIZ399" s="0"/>
      <c r="AJA399" s="0"/>
      <c r="AJB399" s="0"/>
      <c r="AJC399" s="0"/>
      <c r="AJD399" s="0"/>
      <c r="AJE399" s="0"/>
      <c r="AJF399" s="0"/>
      <c r="AJG399" s="0"/>
      <c r="AJH399" s="0"/>
      <c r="AJI399" s="0"/>
      <c r="AJJ399" s="0"/>
      <c r="AJK399" s="0"/>
      <c r="AJL399" s="0"/>
      <c r="AJM399" s="0"/>
      <c r="AJN399" s="0"/>
      <c r="AJO399" s="0"/>
      <c r="AJP399" s="0"/>
      <c r="AJQ399" s="0"/>
      <c r="AJR399" s="0"/>
      <c r="AJS399" s="0"/>
      <c r="AJT399" s="0"/>
      <c r="AJU399" s="0"/>
      <c r="AJV399" s="0"/>
      <c r="AJW399" s="0"/>
      <c r="AJX399" s="0"/>
      <c r="AJY399" s="0"/>
      <c r="AJZ399" s="0"/>
      <c r="AKA399" s="0"/>
      <c r="AKB399" s="0"/>
      <c r="AKC399" s="0"/>
      <c r="AKD399" s="0"/>
      <c r="AKE399" s="0"/>
      <c r="AKF399" s="0"/>
      <c r="AKG399" s="0"/>
      <c r="AKH399" s="0"/>
      <c r="AKI399" s="0"/>
      <c r="AKJ399" s="0"/>
      <c r="AKK399" s="0"/>
      <c r="AKL399" s="0"/>
      <c r="AKM399" s="0"/>
      <c r="AKN399" s="0"/>
      <c r="AKO399" s="0"/>
      <c r="AKP399" s="0"/>
      <c r="AKQ399" s="0"/>
      <c r="AKR399" s="0"/>
      <c r="AKS399" s="0"/>
      <c r="AKT399" s="0"/>
      <c r="AKU399" s="0"/>
      <c r="AKV399" s="0"/>
      <c r="AKW399" s="0"/>
      <c r="AKX399" s="0"/>
      <c r="AKY399" s="0"/>
      <c r="AKZ399" s="0"/>
      <c r="ALA399" s="0"/>
      <c r="ALB399" s="0"/>
      <c r="ALC399" s="0"/>
      <c r="ALD399" s="0"/>
      <c r="ALE399" s="0"/>
      <c r="ALF399" s="0"/>
      <c r="ALG399" s="0"/>
      <c r="ALH399" s="0"/>
      <c r="ALI399" s="0"/>
      <c r="ALJ399" s="0"/>
      <c r="ALK399" s="0"/>
      <c r="ALL399" s="0"/>
      <c r="ALM399" s="0"/>
      <c r="ALN399" s="0"/>
      <c r="ALO399" s="0"/>
      <c r="ALP399" s="0"/>
      <c r="ALQ399" s="0"/>
      <c r="ALR399" s="0"/>
      <c r="ALS399" s="0"/>
      <c r="ALT399" s="0"/>
      <c r="ALU399" s="0"/>
      <c r="ALV399" s="0"/>
      <c r="ALW399" s="0"/>
      <c r="ALX399" s="0"/>
      <c r="ALY399" s="0"/>
      <c r="ALZ399" s="0"/>
      <c r="AMA399" s="0"/>
      <c r="AMB399" s="0"/>
      <c r="AMC399" s="0"/>
      <c r="AMD399" s="0"/>
      <c r="AME399" s="0"/>
      <c r="AMF399" s="0"/>
      <c r="AMG399" s="0"/>
      <c r="AMH399" s="0"/>
      <c r="AMI399" s="0"/>
      <c r="AMJ399" s="0"/>
    </row>
    <row r="400" customFormat="false" ht="26.25" hidden="false" customHeight="false" outlineLevel="0" collapsed="false">
      <c r="A400" s="109" t="s">
        <v>59</v>
      </c>
      <c r="B400" s="110" t="n">
        <v>1</v>
      </c>
      <c r="C400" s="110" t="n">
        <v>1</v>
      </c>
      <c r="D400" s="0"/>
      <c r="E400" s="110" t="n">
        <v>1</v>
      </c>
      <c r="F400" s="0"/>
      <c r="G400" s="110" t="n">
        <v>1</v>
      </c>
      <c r="H400" s="110" t="n">
        <v>1</v>
      </c>
      <c r="I400" s="0"/>
      <c r="J400" s="110" t="n">
        <v>0.817</v>
      </c>
      <c r="K400" s="110" t="n">
        <v>1</v>
      </c>
      <c r="L400" s="110" t="n">
        <v>1</v>
      </c>
      <c r="M400" s="110" t="n">
        <v>0.478</v>
      </c>
      <c r="N400" s="110" t="n">
        <v>1</v>
      </c>
      <c r="O400" s="110" t="n">
        <v>1</v>
      </c>
      <c r="P400" s="111" t="n">
        <v>1</v>
      </c>
      <c r="Q400" s="0"/>
      <c r="R400" s="0"/>
      <c r="S400" s="0"/>
      <c r="T400" s="0"/>
      <c r="U400" s="0"/>
      <c r="V400" s="0"/>
      <c r="W400" s="0"/>
      <c r="X400" s="0"/>
      <c r="Y400" s="0"/>
      <c r="Z400" s="0"/>
      <c r="AA400" s="0"/>
      <c r="AB400" s="0"/>
      <c r="AC400" s="0"/>
      <c r="AD400" s="0"/>
      <c r="AE400" s="0"/>
      <c r="AF400" s="0"/>
      <c r="AG400" s="0"/>
      <c r="AH400" s="0"/>
      <c r="AI400" s="0"/>
      <c r="AJ400" s="0"/>
      <c r="AK400" s="0"/>
      <c r="AL400" s="0"/>
      <c r="AM400" s="0"/>
      <c r="AN400" s="0"/>
      <c r="AO400" s="0"/>
      <c r="AP400" s="0"/>
      <c r="AQ400" s="0"/>
      <c r="AR400" s="0"/>
      <c r="AS400" s="0"/>
      <c r="AT400" s="0"/>
      <c r="AU400" s="0"/>
      <c r="AV400" s="0"/>
      <c r="AW400" s="0"/>
      <c r="AX400" s="0"/>
      <c r="AY400" s="0"/>
      <c r="AZ400" s="0"/>
      <c r="BA400" s="0"/>
      <c r="BB400" s="0"/>
      <c r="BC400" s="0"/>
      <c r="BD400" s="0"/>
      <c r="BE400" s="0"/>
      <c r="BF400" s="0"/>
      <c r="BG400" s="0"/>
      <c r="BH400" s="0"/>
      <c r="BI400" s="0"/>
      <c r="BJ400" s="0"/>
      <c r="BK400" s="0"/>
      <c r="BL400" s="0"/>
      <c r="BM400" s="0"/>
      <c r="BN400" s="0"/>
      <c r="BO400" s="0"/>
      <c r="BP400" s="0"/>
      <c r="BQ400" s="0"/>
      <c r="BR400" s="0"/>
      <c r="BS400" s="0"/>
      <c r="BT400" s="0"/>
      <c r="BU400" s="0"/>
      <c r="BV400" s="0"/>
      <c r="BW400" s="0"/>
      <c r="BX400" s="0"/>
      <c r="BY400" s="0"/>
      <c r="BZ400" s="0"/>
      <c r="CA400" s="0"/>
      <c r="CB400" s="0"/>
      <c r="CC400" s="0"/>
      <c r="CD400" s="0"/>
      <c r="CE400" s="0"/>
      <c r="CF400" s="0"/>
      <c r="CG400" s="0"/>
      <c r="CH400" s="0"/>
      <c r="CI400" s="0"/>
      <c r="CJ400" s="0"/>
      <c r="CK400" s="0"/>
      <c r="CL400" s="0"/>
      <c r="CM400" s="0"/>
      <c r="CN400" s="0"/>
      <c r="CO400" s="0"/>
      <c r="CP400" s="0"/>
      <c r="CQ400" s="0"/>
      <c r="CR400" s="0"/>
      <c r="CS400" s="0"/>
      <c r="CT400" s="0"/>
      <c r="CU400" s="0"/>
      <c r="CV400" s="0"/>
      <c r="CW400" s="0"/>
      <c r="CX400" s="0"/>
      <c r="CY400" s="0"/>
      <c r="CZ400" s="0"/>
      <c r="DA400" s="0"/>
      <c r="DB400" s="0"/>
      <c r="DC400" s="0"/>
      <c r="DD400" s="0"/>
      <c r="DE400" s="0"/>
      <c r="DF400" s="0"/>
      <c r="DG400" s="0"/>
      <c r="DH400" s="0"/>
      <c r="DI400" s="0"/>
      <c r="DJ400" s="0"/>
      <c r="DK400" s="0"/>
      <c r="DL400" s="0"/>
      <c r="DM400" s="0"/>
      <c r="DN400" s="0"/>
      <c r="DO400" s="0"/>
      <c r="DP400" s="0"/>
      <c r="DQ400" s="0"/>
      <c r="DR400" s="0"/>
      <c r="DS400" s="0"/>
      <c r="DT400" s="0"/>
      <c r="DU400" s="0"/>
      <c r="DV400" s="0"/>
      <c r="DW400" s="0"/>
      <c r="DX400" s="0"/>
      <c r="DY400" s="0"/>
      <c r="DZ400" s="0"/>
      <c r="EA400" s="0"/>
      <c r="EB400" s="0"/>
      <c r="EC400" s="0"/>
      <c r="ED400" s="0"/>
      <c r="EE400" s="0"/>
      <c r="EF400" s="0"/>
      <c r="EG400" s="0"/>
      <c r="EH400" s="0"/>
      <c r="EI400" s="0"/>
      <c r="EJ400" s="0"/>
      <c r="EK400" s="0"/>
      <c r="EL400" s="0"/>
      <c r="EM400" s="0"/>
      <c r="EN400" s="0"/>
      <c r="EO400" s="0"/>
      <c r="EP400" s="0"/>
      <c r="EQ400" s="0"/>
      <c r="ER400" s="0"/>
      <c r="ES400" s="0"/>
      <c r="ET400" s="0"/>
      <c r="EU400" s="0"/>
      <c r="EV400" s="0"/>
      <c r="EW400" s="0"/>
      <c r="EX400" s="0"/>
      <c r="EY400" s="0"/>
      <c r="EZ400" s="0"/>
      <c r="FA400" s="0"/>
      <c r="FB400" s="0"/>
      <c r="FC400" s="0"/>
      <c r="FD400" s="0"/>
      <c r="FE400" s="0"/>
      <c r="FF400" s="0"/>
      <c r="FG400" s="0"/>
      <c r="FH400" s="0"/>
      <c r="FI400" s="0"/>
      <c r="FJ400" s="0"/>
      <c r="FK400" s="0"/>
      <c r="FL400" s="0"/>
      <c r="FM400" s="0"/>
      <c r="FN400" s="0"/>
      <c r="FO400" s="0"/>
      <c r="FP400" s="0"/>
      <c r="FQ400" s="0"/>
      <c r="FR400" s="0"/>
      <c r="FS400" s="0"/>
      <c r="FT400" s="0"/>
      <c r="FU400" s="0"/>
      <c r="FV400" s="0"/>
      <c r="FW400" s="0"/>
      <c r="FX400" s="0"/>
      <c r="FY400" s="0"/>
      <c r="FZ400" s="0"/>
      <c r="GA400" s="0"/>
      <c r="GB400" s="0"/>
      <c r="GC400" s="0"/>
      <c r="GD400" s="0"/>
      <c r="GE400" s="0"/>
      <c r="GF400" s="0"/>
      <c r="GG400" s="0"/>
      <c r="GH400" s="0"/>
      <c r="GI400" s="0"/>
      <c r="GJ400" s="0"/>
      <c r="GK400" s="0"/>
      <c r="GL400" s="0"/>
      <c r="GM400" s="0"/>
      <c r="GN400" s="0"/>
      <c r="GO400" s="0"/>
      <c r="GP400" s="0"/>
      <c r="GQ400" s="0"/>
      <c r="GR400" s="0"/>
      <c r="GS400" s="0"/>
      <c r="GT400" s="0"/>
      <c r="GU400" s="0"/>
      <c r="GV400" s="0"/>
      <c r="GW400" s="0"/>
      <c r="GX400" s="0"/>
      <c r="GY400" s="0"/>
      <c r="GZ400" s="0"/>
      <c r="HA400" s="0"/>
      <c r="HB400" s="0"/>
      <c r="HC400" s="0"/>
      <c r="HD400" s="0"/>
      <c r="HE400" s="0"/>
      <c r="HF400" s="0"/>
      <c r="HG400" s="0"/>
      <c r="HH400" s="0"/>
      <c r="HI400" s="0"/>
      <c r="HJ400" s="0"/>
      <c r="HK400" s="0"/>
      <c r="HL400" s="0"/>
      <c r="HM400" s="0"/>
      <c r="HN400" s="0"/>
      <c r="HO400" s="0"/>
      <c r="HP400" s="0"/>
      <c r="HQ400" s="0"/>
      <c r="HR400" s="0"/>
      <c r="HS400" s="0"/>
      <c r="HT400" s="0"/>
      <c r="HU400" s="0"/>
      <c r="HV400" s="0"/>
      <c r="HW400" s="0"/>
      <c r="HX400" s="0"/>
      <c r="HY400" s="0"/>
      <c r="HZ400" s="0"/>
      <c r="IA400" s="0"/>
      <c r="IB400" s="0"/>
      <c r="IC400" s="0"/>
      <c r="ID400" s="0"/>
      <c r="IE400" s="0"/>
      <c r="IF400" s="0"/>
      <c r="IG400" s="0"/>
      <c r="IH400" s="0"/>
      <c r="II400" s="0"/>
      <c r="IJ400" s="0"/>
      <c r="IK400" s="0"/>
      <c r="IL400" s="0"/>
      <c r="IM400" s="0"/>
      <c r="IN400" s="0"/>
      <c r="IO400" s="0"/>
      <c r="IP400" s="0"/>
      <c r="IQ400" s="0"/>
      <c r="IR400" s="0"/>
      <c r="IS400" s="0"/>
      <c r="IT400" s="0"/>
      <c r="IU400" s="0"/>
      <c r="IV400" s="0"/>
      <c r="IW400" s="0"/>
      <c r="IX400" s="0"/>
      <c r="IY400" s="0"/>
      <c r="IZ400" s="0"/>
      <c r="JA400" s="0"/>
      <c r="JB400" s="0"/>
      <c r="JC400" s="0"/>
      <c r="JD400" s="0"/>
      <c r="JE400" s="0"/>
      <c r="JF400" s="0"/>
      <c r="JG400" s="0"/>
      <c r="JH400" s="0"/>
      <c r="JI400" s="0"/>
      <c r="JJ400" s="0"/>
      <c r="JK400" s="0"/>
      <c r="JL400" s="0"/>
      <c r="JM400" s="0"/>
      <c r="JN400" s="0"/>
      <c r="JO400" s="0"/>
      <c r="JP400" s="0"/>
      <c r="JQ400" s="0"/>
      <c r="JR400" s="0"/>
      <c r="JS400" s="0"/>
      <c r="JT400" s="0"/>
      <c r="JU400" s="0"/>
      <c r="JV400" s="0"/>
      <c r="JW400" s="0"/>
      <c r="JX400" s="0"/>
      <c r="JY400" s="0"/>
      <c r="JZ400" s="0"/>
      <c r="KA400" s="0"/>
      <c r="KB400" s="0"/>
      <c r="KC400" s="0"/>
      <c r="KD400" s="0"/>
      <c r="KE400" s="0"/>
      <c r="KF400" s="0"/>
      <c r="KG400" s="0"/>
      <c r="KH400" s="0"/>
      <c r="KI400" s="0"/>
      <c r="KJ400" s="0"/>
      <c r="KK400" s="0"/>
      <c r="KL400" s="0"/>
      <c r="KM400" s="0"/>
      <c r="KN400" s="0"/>
      <c r="KO400" s="0"/>
      <c r="KP400" s="0"/>
      <c r="KQ400" s="0"/>
      <c r="KR400" s="0"/>
      <c r="KS400" s="0"/>
      <c r="KT400" s="0"/>
      <c r="KU400" s="0"/>
      <c r="KV400" s="0"/>
      <c r="KW400" s="0"/>
      <c r="KX400" s="0"/>
      <c r="KY400" s="0"/>
      <c r="KZ400" s="0"/>
      <c r="LA400" s="0"/>
      <c r="LB400" s="0"/>
      <c r="LC400" s="0"/>
      <c r="LD400" s="0"/>
      <c r="LE400" s="0"/>
      <c r="LF400" s="0"/>
      <c r="LG400" s="0"/>
      <c r="LH400" s="0"/>
      <c r="LI400" s="0"/>
      <c r="LJ400" s="0"/>
      <c r="LK400" s="0"/>
      <c r="LL400" s="0"/>
      <c r="LM400" s="0"/>
      <c r="LN400" s="0"/>
      <c r="LO400" s="0"/>
      <c r="LP400" s="0"/>
      <c r="LQ400" s="0"/>
      <c r="LR400" s="0"/>
      <c r="LS400" s="0"/>
      <c r="LT400" s="0"/>
      <c r="LU400" s="0"/>
      <c r="LV400" s="0"/>
      <c r="LW400" s="0"/>
      <c r="LX400" s="0"/>
      <c r="LY400" s="0"/>
      <c r="LZ400" s="0"/>
      <c r="MA400" s="0"/>
      <c r="MB400" s="0"/>
      <c r="MC400" s="0"/>
      <c r="MD400" s="0"/>
      <c r="ME400" s="0"/>
      <c r="MF400" s="0"/>
      <c r="MG400" s="0"/>
      <c r="MH400" s="0"/>
      <c r="MI400" s="0"/>
      <c r="MJ400" s="0"/>
      <c r="MK400" s="0"/>
      <c r="ML400" s="0"/>
      <c r="MM400" s="0"/>
      <c r="MN400" s="0"/>
      <c r="MO400" s="0"/>
      <c r="MP400" s="0"/>
      <c r="MQ400" s="0"/>
      <c r="MR400" s="0"/>
      <c r="MS400" s="0"/>
      <c r="MT400" s="0"/>
      <c r="MU400" s="0"/>
      <c r="MV400" s="0"/>
      <c r="MW400" s="0"/>
      <c r="MX400" s="0"/>
      <c r="MY400" s="0"/>
      <c r="MZ400" s="0"/>
      <c r="NA400" s="0"/>
      <c r="NB400" s="0"/>
      <c r="NC400" s="0"/>
      <c r="ND400" s="0"/>
      <c r="NE400" s="0"/>
      <c r="NF400" s="0"/>
      <c r="NG400" s="0"/>
      <c r="NH400" s="0"/>
      <c r="NI400" s="0"/>
      <c r="NJ400" s="0"/>
      <c r="NK400" s="0"/>
      <c r="NL400" s="0"/>
      <c r="NM400" s="0"/>
      <c r="NN400" s="0"/>
      <c r="NO400" s="0"/>
      <c r="NP400" s="0"/>
      <c r="NQ400" s="0"/>
      <c r="NR400" s="0"/>
      <c r="NS400" s="0"/>
      <c r="NT400" s="0"/>
      <c r="NU400" s="0"/>
      <c r="NV400" s="0"/>
      <c r="NW400" s="0"/>
      <c r="NX400" s="0"/>
      <c r="NY400" s="0"/>
      <c r="NZ400" s="0"/>
      <c r="OA400" s="0"/>
      <c r="OB400" s="0"/>
      <c r="OC400" s="0"/>
      <c r="OD400" s="0"/>
      <c r="OE400" s="0"/>
      <c r="OF400" s="0"/>
      <c r="OG400" s="0"/>
      <c r="OH400" s="0"/>
      <c r="OI400" s="0"/>
      <c r="OJ400" s="0"/>
      <c r="OK400" s="0"/>
      <c r="OL400" s="0"/>
      <c r="OM400" s="0"/>
      <c r="ON400" s="0"/>
      <c r="OO400" s="0"/>
      <c r="OP400" s="0"/>
      <c r="OQ400" s="0"/>
      <c r="OR400" s="0"/>
      <c r="OS400" s="0"/>
      <c r="OT400" s="0"/>
      <c r="OU400" s="0"/>
      <c r="OV400" s="0"/>
      <c r="OW400" s="0"/>
      <c r="OX400" s="0"/>
      <c r="OY400" s="0"/>
      <c r="OZ400" s="0"/>
      <c r="PA400" s="0"/>
      <c r="PB400" s="0"/>
      <c r="PC400" s="0"/>
      <c r="PD400" s="0"/>
      <c r="PE400" s="0"/>
      <c r="PF400" s="0"/>
      <c r="PG400" s="0"/>
      <c r="PH400" s="0"/>
      <c r="PI400" s="0"/>
      <c r="PJ400" s="0"/>
      <c r="PK400" s="0"/>
      <c r="PL400" s="0"/>
      <c r="PM400" s="0"/>
      <c r="PN400" s="0"/>
      <c r="PO400" s="0"/>
      <c r="PP400" s="0"/>
      <c r="PQ400" s="0"/>
      <c r="PR400" s="0"/>
      <c r="PS400" s="0"/>
      <c r="PT400" s="0"/>
      <c r="PU400" s="0"/>
      <c r="PV400" s="0"/>
      <c r="PW400" s="0"/>
      <c r="PX400" s="0"/>
      <c r="PY400" s="0"/>
      <c r="PZ400" s="0"/>
      <c r="QA400" s="0"/>
      <c r="QB400" s="0"/>
      <c r="QC400" s="0"/>
      <c r="QD400" s="0"/>
      <c r="QE400" s="0"/>
      <c r="QF400" s="0"/>
      <c r="QG400" s="0"/>
      <c r="QH400" s="0"/>
      <c r="QI400" s="0"/>
      <c r="QJ400" s="0"/>
      <c r="QK400" s="0"/>
      <c r="QL400" s="0"/>
      <c r="QM400" s="0"/>
      <c r="QN400" s="0"/>
      <c r="QO400" s="0"/>
      <c r="QP400" s="0"/>
      <c r="QQ400" s="0"/>
      <c r="QR400" s="0"/>
      <c r="QS400" s="0"/>
      <c r="QT400" s="0"/>
      <c r="QU400" s="0"/>
      <c r="QV400" s="0"/>
      <c r="QW400" s="0"/>
      <c r="QX400" s="0"/>
      <c r="QY400" s="0"/>
      <c r="QZ400" s="0"/>
      <c r="RA400" s="0"/>
      <c r="RB400" s="0"/>
      <c r="RC400" s="0"/>
      <c r="RD400" s="0"/>
      <c r="RE400" s="0"/>
      <c r="RF400" s="0"/>
      <c r="RG400" s="0"/>
      <c r="RH400" s="0"/>
      <c r="RI400" s="0"/>
      <c r="RJ400" s="0"/>
      <c r="RK400" s="0"/>
      <c r="RL400" s="0"/>
      <c r="RM400" s="0"/>
      <c r="RN400" s="0"/>
      <c r="RO400" s="0"/>
      <c r="RP400" s="0"/>
      <c r="RQ400" s="0"/>
      <c r="RR400" s="0"/>
      <c r="RS400" s="0"/>
      <c r="RT400" s="0"/>
      <c r="RU400" s="0"/>
      <c r="RV400" s="0"/>
      <c r="RW400" s="0"/>
      <c r="RX400" s="0"/>
      <c r="RY400" s="0"/>
      <c r="RZ400" s="0"/>
      <c r="SA400" s="0"/>
      <c r="SB400" s="0"/>
      <c r="SC400" s="0"/>
      <c r="SD400" s="0"/>
      <c r="SE400" s="0"/>
      <c r="SF400" s="0"/>
      <c r="SG400" s="0"/>
      <c r="SH400" s="0"/>
      <c r="SI400" s="0"/>
      <c r="SJ400" s="0"/>
      <c r="SK400" s="0"/>
      <c r="SL400" s="0"/>
      <c r="SM400" s="0"/>
      <c r="SN400" s="0"/>
      <c r="SO400" s="0"/>
      <c r="SP400" s="0"/>
      <c r="SQ400" s="0"/>
      <c r="SR400" s="0"/>
      <c r="SS400" s="0"/>
      <c r="ST400" s="0"/>
      <c r="SU400" s="0"/>
      <c r="SV400" s="0"/>
      <c r="SW400" s="0"/>
      <c r="SX400" s="0"/>
      <c r="SY400" s="0"/>
      <c r="SZ400" s="0"/>
      <c r="TA400" s="0"/>
      <c r="TB400" s="0"/>
      <c r="TC400" s="0"/>
      <c r="TD400" s="0"/>
      <c r="TE400" s="0"/>
      <c r="TF400" s="0"/>
      <c r="TG400" s="0"/>
      <c r="TH400" s="0"/>
      <c r="TI400" s="0"/>
      <c r="TJ400" s="0"/>
      <c r="TK400" s="0"/>
      <c r="TL400" s="0"/>
      <c r="TM400" s="0"/>
      <c r="TN400" s="0"/>
      <c r="TO400" s="0"/>
      <c r="TP400" s="0"/>
      <c r="TQ400" s="0"/>
      <c r="TR400" s="0"/>
      <c r="TS400" s="0"/>
      <c r="TT400" s="0"/>
      <c r="TU400" s="0"/>
      <c r="TV400" s="0"/>
      <c r="TW400" s="0"/>
      <c r="TX400" s="0"/>
      <c r="TY400" s="0"/>
      <c r="TZ400" s="0"/>
      <c r="UA400" s="0"/>
      <c r="UB400" s="0"/>
      <c r="UC400" s="0"/>
      <c r="UD400" s="0"/>
      <c r="UE400" s="0"/>
      <c r="UF400" s="0"/>
      <c r="UG400" s="0"/>
      <c r="UH400" s="0"/>
      <c r="UI400" s="0"/>
      <c r="UJ400" s="0"/>
      <c r="UK400" s="0"/>
      <c r="UL400" s="0"/>
      <c r="UM400" s="0"/>
      <c r="UN400" s="0"/>
      <c r="UO400" s="0"/>
      <c r="UP400" s="0"/>
      <c r="UQ400" s="0"/>
      <c r="UR400" s="0"/>
      <c r="US400" s="0"/>
      <c r="UT400" s="0"/>
      <c r="UU400" s="0"/>
      <c r="UV400" s="0"/>
      <c r="UW400" s="0"/>
      <c r="UX400" s="0"/>
      <c r="UY400" s="0"/>
      <c r="UZ400" s="0"/>
      <c r="VA400" s="0"/>
      <c r="VB400" s="0"/>
      <c r="VC400" s="0"/>
      <c r="VD400" s="0"/>
      <c r="VE400" s="0"/>
      <c r="VF400" s="0"/>
      <c r="VG400" s="0"/>
      <c r="VH400" s="0"/>
      <c r="VI400" s="0"/>
      <c r="VJ400" s="0"/>
      <c r="VK400" s="0"/>
      <c r="VL400" s="0"/>
      <c r="VM400" s="0"/>
      <c r="VN400" s="0"/>
      <c r="VO400" s="0"/>
      <c r="VP400" s="0"/>
      <c r="VQ400" s="0"/>
      <c r="VR400" s="0"/>
      <c r="VS400" s="0"/>
      <c r="VT400" s="0"/>
      <c r="VU400" s="0"/>
      <c r="VV400" s="0"/>
      <c r="VW400" s="0"/>
      <c r="VX400" s="0"/>
      <c r="VY400" s="0"/>
      <c r="VZ400" s="0"/>
      <c r="WA400" s="0"/>
      <c r="WB400" s="0"/>
      <c r="WC400" s="0"/>
      <c r="WD400" s="0"/>
      <c r="WE400" s="0"/>
      <c r="WF400" s="0"/>
      <c r="WG400" s="0"/>
      <c r="WH400" s="0"/>
      <c r="WI400" s="0"/>
      <c r="WJ400" s="0"/>
      <c r="WK400" s="0"/>
      <c r="WL400" s="0"/>
      <c r="WM400" s="0"/>
      <c r="WN400" s="0"/>
      <c r="WO400" s="0"/>
      <c r="WP400" s="0"/>
      <c r="WQ400" s="0"/>
      <c r="WR400" s="0"/>
      <c r="WS400" s="0"/>
      <c r="WT400" s="0"/>
      <c r="WU400" s="0"/>
      <c r="WV400" s="0"/>
      <c r="WW400" s="0"/>
      <c r="WX400" s="0"/>
      <c r="WY400" s="0"/>
      <c r="WZ400" s="0"/>
      <c r="XA400" s="0"/>
      <c r="XB400" s="0"/>
      <c r="XC400" s="0"/>
      <c r="XD400" s="0"/>
      <c r="XE400" s="0"/>
      <c r="XF400" s="0"/>
      <c r="XG400" s="0"/>
      <c r="XH400" s="0"/>
      <c r="XI400" s="0"/>
      <c r="XJ400" s="0"/>
      <c r="XK400" s="0"/>
      <c r="XL400" s="0"/>
      <c r="XM400" s="0"/>
      <c r="XN400" s="0"/>
      <c r="XO400" s="0"/>
      <c r="XP400" s="0"/>
      <c r="XQ400" s="0"/>
      <c r="XR400" s="0"/>
      <c r="XS400" s="0"/>
      <c r="XT400" s="0"/>
      <c r="XU400" s="0"/>
      <c r="XV400" s="0"/>
      <c r="XW400" s="0"/>
      <c r="XX400" s="0"/>
      <c r="XY400" s="0"/>
      <c r="XZ400" s="0"/>
      <c r="YA400" s="0"/>
      <c r="YB400" s="0"/>
      <c r="YC400" s="0"/>
      <c r="YD400" s="0"/>
      <c r="YE400" s="0"/>
      <c r="YF400" s="0"/>
      <c r="YG400" s="0"/>
      <c r="YH400" s="0"/>
      <c r="YI400" s="0"/>
      <c r="YJ400" s="0"/>
      <c r="YK400" s="0"/>
      <c r="YL400" s="0"/>
      <c r="YM400" s="0"/>
      <c r="YN400" s="0"/>
      <c r="YO400" s="0"/>
      <c r="YP400" s="0"/>
      <c r="YQ400" s="0"/>
      <c r="YR400" s="0"/>
      <c r="YS400" s="0"/>
      <c r="YT400" s="0"/>
      <c r="YU400" s="0"/>
      <c r="YV400" s="0"/>
      <c r="YW400" s="0"/>
      <c r="YX400" s="0"/>
      <c r="YY400" s="0"/>
      <c r="YZ400" s="0"/>
      <c r="ZA400" s="0"/>
      <c r="ZB400" s="0"/>
      <c r="ZC400" s="0"/>
      <c r="ZD400" s="0"/>
      <c r="ZE400" s="0"/>
      <c r="ZF400" s="0"/>
      <c r="ZG400" s="0"/>
      <c r="ZH400" s="0"/>
      <c r="ZI400" s="0"/>
      <c r="ZJ400" s="0"/>
      <c r="ZK400" s="0"/>
      <c r="ZL400" s="0"/>
      <c r="ZM400" s="0"/>
      <c r="ZN400" s="0"/>
      <c r="ZO400" s="0"/>
      <c r="ZP400" s="0"/>
      <c r="ZQ400" s="0"/>
      <c r="ZR400" s="0"/>
      <c r="ZS400" s="0"/>
      <c r="ZT400" s="0"/>
      <c r="ZU400" s="0"/>
      <c r="ZV400" s="0"/>
      <c r="ZW400" s="0"/>
      <c r="ZX400" s="0"/>
      <c r="ZY400" s="0"/>
      <c r="ZZ400" s="0"/>
      <c r="AAA400" s="0"/>
      <c r="AAB400" s="0"/>
      <c r="AAC400" s="0"/>
      <c r="AAD400" s="0"/>
      <c r="AAE400" s="0"/>
      <c r="AAF400" s="0"/>
      <c r="AAG400" s="0"/>
      <c r="AAH400" s="0"/>
      <c r="AAI400" s="0"/>
      <c r="AAJ400" s="0"/>
      <c r="AAK400" s="0"/>
      <c r="AAL400" s="0"/>
      <c r="AAM400" s="0"/>
      <c r="AAN400" s="0"/>
      <c r="AAO400" s="0"/>
      <c r="AAP400" s="0"/>
      <c r="AAQ400" s="0"/>
      <c r="AAR400" s="0"/>
      <c r="AAS400" s="0"/>
      <c r="AAT400" s="0"/>
      <c r="AAU400" s="0"/>
      <c r="AAV400" s="0"/>
      <c r="AAW400" s="0"/>
      <c r="AAX400" s="0"/>
      <c r="AAY400" s="0"/>
      <c r="AAZ400" s="0"/>
      <c r="ABA400" s="0"/>
      <c r="ABB400" s="0"/>
      <c r="ABC400" s="0"/>
      <c r="ABD400" s="0"/>
      <c r="ABE400" s="0"/>
      <c r="ABF400" s="0"/>
      <c r="ABG400" s="0"/>
      <c r="ABH400" s="0"/>
      <c r="ABI400" s="0"/>
      <c r="ABJ400" s="0"/>
      <c r="ABK400" s="0"/>
      <c r="ABL400" s="0"/>
      <c r="ABM400" s="0"/>
      <c r="ABN400" s="0"/>
      <c r="ABO400" s="0"/>
      <c r="ABP400" s="0"/>
      <c r="ABQ400" s="0"/>
      <c r="ABR400" s="0"/>
      <c r="ABS400" s="0"/>
      <c r="ABT400" s="0"/>
      <c r="ABU400" s="0"/>
      <c r="ABV400" s="0"/>
      <c r="ABW400" s="0"/>
      <c r="ABX400" s="0"/>
      <c r="ABY400" s="0"/>
      <c r="ABZ400" s="0"/>
      <c r="ACA400" s="0"/>
      <c r="ACB400" s="0"/>
      <c r="ACC400" s="0"/>
      <c r="ACD400" s="0"/>
      <c r="ACE400" s="0"/>
      <c r="ACF400" s="0"/>
      <c r="ACG400" s="0"/>
      <c r="ACH400" s="0"/>
      <c r="ACI400" s="0"/>
      <c r="ACJ400" s="0"/>
      <c r="ACK400" s="0"/>
      <c r="ACL400" s="0"/>
      <c r="ACM400" s="0"/>
      <c r="ACN400" s="0"/>
      <c r="ACO400" s="0"/>
      <c r="ACP400" s="0"/>
      <c r="ACQ400" s="0"/>
      <c r="ACR400" s="0"/>
      <c r="ACS400" s="0"/>
      <c r="ACT400" s="0"/>
      <c r="ACU400" s="0"/>
      <c r="ACV400" s="0"/>
      <c r="ACW400" s="0"/>
      <c r="ACX400" s="0"/>
      <c r="ACY400" s="0"/>
      <c r="ACZ400" s="0"/>
      <c r="ADA400" s="0"/>
      <c r="ADB400" s="0"/>
      <c r="ADC400" s="0"/>
      <c r="ADD400" s="0"/>
      <c r="ADE400" s="0"/>
      <c r="ADF400" s="0"/>
      <c r="ADG400" s="0"/>
      <c r="ADH400" s="0"/>
      <c r="ADI400" s="0"/>
      <c r="ADJ400" s="0"/>
      <c r="ADK400" s="0"/>
      <c r="ADL400" s="0"/>
      <c r="ADM400" s="0"/>
      <c r="ADN400" s="0"/>
      <c r="ADO400" s="0"/>
      <c r="ADP400" s="0"/>
      <c r="ADQ400" s="0"/>
      <c r="ADR400" s="0"/>
      <c r="ADS400" s="0"/>
      <c r="ADT400" s="0"/>
      <c r="ADU400" s="0"/>
      <c r="ADV400" s="0"/>
      <c r="ADW400" s="0"/>
      <c r="ADX400" s="0"/>
      <c r="ADY400" s="0"/>
      <c r="ADZ400" s="0"/>
      <c r="AEA400" s="0"/>
      <c r="AEB400" s="0"/>
      <c r="AEC400" s="0"/>
      <c r="AED400" s="0"/>
      <c r="AEE400" s="0"/>
      <c r="AEF400" s="0"/>
      <c r="AEG400" s="0"/>
      <c r="AEH400" s="0"/>
      <c r="AEI400" s="0"/>
      <c r="AEJ400" s="0"/>
      <c r="AEK400" s="0"/>
      <c r="AEL400" s="0"/>
      <c r="AEM400" s="0"/>
      <c r="AEN400" s="0"/>
      <c r="AEO400" s="0"/>
      <c r="AEP400" s="0"/>
      <c r="AEQ400" s="0"/>
      <c r="AER400" s="0"/>
      <c r="AES400" s="0"/>
      <c r="AET400" s="0"/>
      <c r="AEU400" s="0"/>
      <c r="AEV400" s="0"/>
      <c r="AEW400" s="0"/>
      <c r="AEX400" s="0"/>
      <c r="AEY400" s="0"/>
      <c r="AEZ400" s="0"/>
      <c r="AFA400" s="0"/>
      <c r="AFB400" s="0"/>
      <c r="AFC400" s="0"/>
      <c r="AFD400" s="0"/>
      <c r="AFE400" s="0"/>
      <c r="AFF400" s="0"/>
      <c r="AFG400" s="0"/>
      <c r="AFH400" s="0"/>
      <c r="AFI400" s="0"/>
      <c r="AFJ400" s="0"/>
      <c r="AFK400" s="0"/>
      <c r="AFL400" s="0"/>
      <c r="AFM400" s="0"/>
      <c r="AFN400" s="0"/>
      <c r="AFO400" s="0"/>
      <c r="AFP400" s="0"/>
      <c r="AFQ400" s="0"/>
      <c r="AFR400" s="0"/>
      <c r="AFS400" s="0"/>
      <c r="AFT400" s="0"/>
      <c r="AFU400" s="0"/>
      <c r="AFV400" s="0"/>
      <c r="AFW400" s="0"/>
      <c r="AFX400" s="0"/>
      <c r="AFY400" s="0"/>
      <c r="AFZ400" s="0"/>
      <c r="AGA400" s="0"/>
      <c r="AGB400" s="0"/>
      <c r="AGC400" s="0"/>
      <c r="AGD400" s="0"/>
      <c r="AGE400" s="0"/>
      <c r="AGF400" s="0"/>
      <c r="AGG400" s="0"/>
      <c r="AGH400" s="0"/>
      <c r="AGI400" s="0"/>
      <c r="AGJ400" s="0"/>
      <c r="AGK400" s="0"/>
      <c r="AGL400" s="0"/>
      <c r="AGM400" s="0"/>
      <c r="AGN400" s="0"/>
      <c r="AGO400" s="0"/>
      <c r="AGP400" s="0"/>
      <c r="AGQ400" s="0"/>
      <c r="AGR400" s="0"/>
      <c r="AGS400" s="0"/>
      <c r="AGT400" s="0"/>
      <c r="AGU400" s="0"/>
      <c r="AGV400" s="0"/>
      <c r="AGW400" s="0"/>
      <c r="AGX400" s="0"/>
      <c r="AGY400" s="0"/>
      <c r="AGZ400" s="0"/>
      <c r="AHA400" s="0"/>
      <c r="AHB400" s="0"/>
      <c r="AHC400" s="0"/>
      <c r="AHD400" s="0"/>
      <c r="AHE400" s="0"/>
      <c r="AHF400" s="0"/>
      <c r="AHG400" s="0"/>
      <c r="AHH400" s="0"/>
      <c r="AHI400" s="0"/>
      <c r="AHJ400" s="0"/>
      <c r="AHK400" s="0"/>
      <c r="AHL400" s="0"/>
      <c r="AHM400" s="0"/>
      <c r="AHN400" s="0"/>
      <c r="AHO400" s="0"/>
      <c r="AHP400" s="0"/>
      <c r="AHQ400" s="0"/>
      <c r="AHR400" s="0"/>
      <c r="AHS400" s="0"/>
      <c r="AHT400" s="0"/>
      <c r="AHU400" s="0"/>
      <c r="AHV400" s="0"/>
      <c r="AHW400" s="0"/>
      <c r="AHX400" s="0"/>
      <c r="AHY400" s="0"/>
      <c r="AHZ400" s="0"/>
      <c r="AIA400" s="0"/>
      <c r="AIB400" s="0"/>
      <c r="AIC400" s="0"/>
      <c r="AID400" s="0"/>
      <c r="AIE400" s="0"/>
      <c r="AIF400" s="0"/>
      <c r="AIG400" s="0"/>
      <c r="AIH400" s="0"/>
      <c r="AII400" s="0"/>
      <c r="AIJ400" s="0"/>
      <c r="AIK400" s="0"/>
      <c r="AIL400" s="0"/>
      <c r="AIM400" s="0"/>
      <c r="AIN400" s="0"/>
      <c r="AIO400" s="0"/>
      <c r="AIP400" s="0"/>
      <c r="AIQ400" s="0"/>
      <c r="AIR400" s="0"/>
      <c r="AIS400" s="0"/>
      <c r="AIT400" s="0"/>
      <c r="AIU400" s="0"/>
      <c r="AIV400" s="0"/>
      <c r="AIW400" s="0"/>
      <c r="AIX400" s="0"/>
      <c r="AIY400" s="0"/>
      <c r="AIZ400" s="0"/>
      <c r="AJA400" s="0"/>
      <c r="AJB400" s="0"/>
      <c r="AJC400" s="0"/>
      <c r="AJD400" s="0"/>
      <c r="AJE400" s="0"/>
      <c r="AJF400" s="0"/>
      <c r="AJG400" s="0"/>
      <c r="AJH400" s="0"/>
      <c r="AJI400" s="0"/>
      <c r="AJJ400" s="0"/>
      <c r="AJK400" s="0"/>
      <c r="AJL400" s="0"/>
      <c r="AJM400" s="0"/>
      <c r="AJN400" s="0"/>
      <c r="AJO400" s="0"/>
      <c r="AJP400" s="0"/>
      <c r="AJQ400" s="0"/>
      <c r="AJR400" s="0"/>
      <c r="AJS400" s="0"/>
      <c r="AJT400" s="0"/>
      <c r="AJU400" s="0"/>
      <c r="AJV400" s="0"/>
      <c r="AJW400" s="0"/>
      <c r="AJX400" s="0"/>
      <c r="AJY400" s="0"/>
      <c r="AJZ400" s="0"/>
      <c r="AKA400" s="0"/>
      <c r="AKB400" s="0"/>
      <c r="AKC400" s="0"/>
      <c r="AKD400" s="0"/>
      <c r="AKE400" s="0"/>
      <c r="AKF400" s="0"/>
      <c r="AKG400" s="0"/>
      <c r="AKH400" s="0"/>
      <c r="AKI400" s="0"/>
      <c r="AKJ400" s="0"/>
      <c r="AKK400" s="0"/>
      <c r="AKL400" s="0"/>
      <c r="AKM400" s="0"/>
      <c r="AKN400" s="0"/>
      <c r="AKO400" s="0"/>
      <c r="AKP400" s="0"/>
      <c r="AKQ400" s="0"/>
      <c r="AKR400" s="0"/>
      <c r="AKS400" s="0"/>
      <c r="AKT400" s="0"/>
      <c r="AKU400" s="0"/>
      <c r="AKV400" s="0"/>
      <c r="AKW400" s="0"/>
      <c r="AKX400" s="0"/>
      <c r="AKY400" s="0"/>
      <c r="AKZ400" s="0"/>
      <c r="ALA400" s="0"/>
      <c r="ALB400" s="0"/>
      <c r="ALC400" s="0"/>
      <c r="ALD400" s="0"/>
      <c r="ALE400" s="0"/>
      <c r="ALF400" s="0"/>
      <c r="ALG400" s="0"/>
      <c r="ALH400" s="0"/>
      <c r="ALI400" s="0"/>
      <c r="ALJ400" s="0"/>
      <c r="ALK400" s="0"/>
      <c r="ALL400" s="0"/>
      <c r="ALM400" s="0"/>
      <c r="ALN400" s="0"/>
      <c r="ALO400" s="0"/>
      <c r="ALP400" s="0"/>
      <c r="ALQ400" s="0"/>
      <c r="ALR400" s="0"/>
      <c r="ALS400" s="0"/>
      <c r="ALT400" s="0"/>
      <c r="ALU400" s="0"/>
      <c r="ALV400" s="0"/>
      <c r="ALW400" s="0"/>
      <c r="ALX400" s="0"/>
      <c r="ALY400" s="0"/>
      <c r="ALZ400" s="0"/>
      <c r="AMA400" s="0"/>
      <c r="AMB400" s="0"/>
      <c r="AMC400" s="0"/>
      <c r="AMD400" s="0"/>
      <c r="AME400" s="0"/>
      <c r="AMF400" s="0"/>
      <c r="AMG400" s="0"/>
      <c r="AMH400" s="0"/>
      <c r="AMI400" s="0"/>
      <c r="AMJ400" s="0"/>
    </row>
    <row r="401" customFormat="false" ht="15" hidden="false" customHeight="false" outlineLevel="0" collapsed="false">
      <c r="A401" s="121" t="s">
        <v>1474</v>
      </c>
      <c r="B401" s="122" t="n">
        <f aca="false">AVERAGE(B396:B400)</f>
        <v>0.68</v>
      </c>
      <c r="C401" s="122" t="n">
        <f aca="false">AVERAGE(C396:C400)</f>
        <v>0.6612</v>
      </c>
      <c r="D401" s="122" t="n">
        <f aca="false">AVERAGE(D396:D400)</f>
        <v>0.68125</v>
      </c>
      <c r="E401" s="122" t="n">
        <f aca="false">AVERAGE(E396:E400)</f>
        <v>0.6106</v>
      </c>
      <c r="F401" s="122" t="n">
        <f aca="false">AVERAGE(F396:F400)</f>
        <v>0.67175</v>
      </c>
      <c r="G401" s="122" t="n">
        <f aca="false">AVERAGE(G396:G400)</f>
        <v>0.6256</v>
      </c>
      <c r="H401" s="122" t="n">
        <f aca="false">AVERAGE(H396:H400)</f>
        <v>0.50434</v>
      </c>
      <c r="I401" s="122" t="n">
        <f aca="false">AVERAGE(I396:I400)</f>
        <v>0.478</v>
      </c>
      <c r="J401" s="122" t="n">
        <f aca="false">AVERAGE(J396:J400)</f>
        <v>0.7122</v>
      </c>
      <c r="K401" s="122" t="n">
        <f aca="false">AVERAGE(K396:K400)</f>
        <v>0.7542</v>
      </c>
      <c r="L401" s="122" t="n">
        <f aca="false">AVERAGE(L396:L400)</f>
        <v>0.6656</v>
      </c>
      <c r="M401" s="122" t="n">
        <f aca="false">AVERAGE(M396:M400)</f>
        <v>0.6578</v>
      </c>
      <c r="N401" s="122" t="n">
        <f aca="false">AVERAGE(N396:N400)</f>
        <v>0.6424</v>
      </c>
      <c r="O401" s="122" t="n">
        <f aca="false">AVERAGE(O396:O400)</f>
        <v>0.6438</v>
      </c>
      <c r="P401" s="123" t="n">
        <f aca="false">AVERAGE(P396:P400)</f>
        <v>0.7054</v>
      </c>
      <c r="Q401" s="0"/>
      <c r="R401" s="0"/>
      <c r="S401" s="0"/>
      <c r="T401" s="0"/>
      <c r="U401" s="0"/>
      <c r="V401" s="0"/>
      <c r="W401" s="0"/>
      <c r="X401" s="0"/>
      <c r="Y401" s="0"/>
      <c r="Z401" s="0"/>
      <c r="AA401" s="0"/>
      <c r="AB401" s="0"/>
      <c r="AC401" s="0"/>
      <c r="AD401" s="0"/>
      <c r="AE401" s="0"/>
      <c r="AF401" s="0"/>
      <c r="AG401" s="0"/>
      <c r="AH401" s="0"/>
      <c r="AI401" s="0"/>
      <c r="AJ401" s="0"/>
      <c r="AK401" s="0"/>
      <c r="AL401" s="0"/>
      <c r="AM401" s="0"/>
      <c r="AN401" s="0"/>
      <c r="AO401" s="0"/>
      <c r="AP401" s="0"/>
      <c r="AQ401" s="0"/>
      <c r="AR401" s="0"/>
      <c r="AS401" s="0"/>
      <c r="AT401" s="0"/>
      <c r="AU401" s="0"/>
      <c r="AV401" s="0"/>
      <c r="AW401" s="0"/>
      <c r="AX401" s="0"/>
      <c r="AY401" s="0"/>
      <c r="AZ401" s="0"/>
      <c r="BA401" s="0"/>
      <c r="BB401" s="0"/>
      <c r="BC401" s="0"/>
      <c r="BD401" s="0"/>
      <c r="BE401" s="0"/>
      <c r="BF401" s="0"/>
      <c r="BG401" s="0"/>
      <c r="BH401" s="0"/>
      <c r="BI401" s="0"/>
      <c r="BJ401" s="0"/>
      <c r="BK401" s="0"/>
      <c r="BL401" s="0"/>
      <c r="BM401" s="0"/>
      <c r="BN401" s="0"/>
      <c r="BO401" s="0"/>
      <c r="BP401" s="0"/>
      <c r="BQ401" s="0"/>
      <c r="BR401" s="0"/>
      <c r="BS401" s="0"/>
      <c r="BT401" s="0"/>
      <c r="BU401" s="0"/>
      <c r="BV401" s="0"/>
      <c r="BW401" s="0"/>
      <c r="BX401" s="0"/>
      <c r="BY401" s="0"/>
      <c r="BZ401" s="0"/>
      <c r="CA401" s="0"/>
      <c r="CB401" s="0"/>
      <c r="CC401" s="0"/>
      <c r="CD401" s="0"/>
      <c r="CE401" s="0"/>
      <c r="CF401" s="0"/>
      <c r="CG401" s="0"/>
      <c r="CH401" s="0"/>
      <c r="CI401" s="0"/>
      <c r="CJ401" s="0"/>
      <c r="CK401" s="0"/>
      <c r="CL401" s="0"/>
      <c r="CM401" s="0"/>
      <c r="CN401" s="0"/>
      <c r="CO401" s="0"/>
      <c r="CP401" s="0"/>
      <c r="CQ401" s="0"/>
      <c r="CR401" s="0"/>
      <c r="CS401" s="0"/>
      <c r="CT401" s="0"/>
      <c r="CU401" s="0"/>
      <c r="CV401" s="0"/>
      <c r="CW401" s="0"/>
      <c r="CX401" s="0"/>
      <c r="CY401" s="0"/>
      <c r="CZ401" s="0"/>
      <c r="DA401" s="0"/>
      <c r="DB401" s="0"/>
      <c r="DC401" s="0"/>
      <c r="DD401" s="0"/>
      <c r="DE401" s="0"/>
      <c r="DF401" s="0"/>
      <c r="DG401" s="0"/>
      <c r="DH401" s="0"/>
      <c r="DI401" s="0"/>
      <c r="DJ401" s="0"/>
      <c r="DK401" s="0"/>
      <c r="DL401" s="0"/>
      <c r="DM401" s="0"/>
      <c r="DN401" s="0"/>
      <c r="DO401" s="0"/>
      <c r="DP401" s="0"/>
      <c r="DQ401" s="0"/>
      <c r="DR401" s="0"/>
      <c r="DS401" s="0"/>
      <c r="DT401" s="0"/>
      <c r="DU401" s="0"/>
      <c r="DV401" s="0"/>
      <c r="DW401" s="0"/>
      <c r="DX401" s="0"/>
      <c r="DY401" s="0"/>
      <c r="DZ401" s="0"/>
      <c r="EA401" s="0"/>
      <c r="EB401" s="0"/>
      <c r="EC401" s="0"/>
      <c r="ED401" s="0"/>
      <c r="EE401" s="0"/>
      <c r="EF401" s="0"/>
      <c r="EG401" s="0"/>
      <c r="EH401" s="0"/>
      <c r="EI401" s="0"/>
      <c r="EJ401" s="0"/>
      <c r="EK401" s="0"/>
      <c r="EL401" s="0"/>
      <c r="EM401" s="0"/>
      <c r="EN401" s="0"/>
      <c r="EO401" s="0"/>
      <c r="EP401" s="0"/>
      <c r="EQ401" s="0"/>
      <c r="ER401" s="0"/>
      <c r="ES401" s="0"/>
      <c r="ET401" s="0"/>
      <c r="EU401" s="0"/>
      <c r="EV401" s="0"/>
      <c r="EW401" s="0"/>
      <c r="EX401" s="0"/>
      <c r="EY401" s="0"/>
      <c r="EZ401" s="0"/>
      <c r="FA401" s="0"/>
      <c r="FB401" s="0"/>
      <c r="FC401" s="0"/>
      <c r="FD401" s="0"/>
      <c r="FE401" s="0"/>
      <c r="FF401" s="0"/>
      <c r="FG401" s="0"/>
      <c r="FH401" s="0"/>
      <c r="FI401" s="0"/>
      <c r="FJ401" s="0"/>
      <c r="FK401" s="0"/>
      <c r="FL401" s="0"/>
      <c r="FM401" s="0"/>
      <c r="FN401" s="0"/>
      <c r="FO401" s="0"/>
      <c r="FP401" s="0"/>
      <c r="FQ401" s="0"/>
      <c r="FR401" s="0"/>
      <c r="FS401" s="0"/>
      <c r="FT401" s="0"/>
      <c r="FU401" s="0"/>
      <c r="FV401" s="0"/>
      <c r="FW401" s="0"/>
      <c r="FX401" s="0"/>
      <c r="FY401" s="0"/>
      <c r="FZ401" s="0"/>
      <c r="GA401" s="0"/>
      <c r="GB401" s="0"/>
      <c r="GC401" s="0"/>
      <c r="GD401" s="0"/>
      <c r="GE401" s="0"/>
      <c r="GF401" s="0"/>
      <c r="GG401" s="0"/>
      <c r="GH401" s="0"/>
      <c r="GI401" s="0"/>
      <c r="GJ401" s="0"/>
      <c r="GK401" s="0"/>
      <c r="GL401" s="0"/>
      <c r="GM401" s="0"/>
      <c r="GN401" s="0"/>
      <c r="GO401" s="0"/>
      <c r="GP401" s="0"/>
      <c r="GQ401" s="0"/>
      <c r="GR401" s="0"/>
      <c r="GS401" s="0"/>
      <c r="GT401" s="0"/>
      <c r="GU401" s="0"/>
      <c r="GV401" s="0"/>
      <c r="GW401" s="0"/>
      <c r="GX401" s="0"/>
      <c r="GY401" s="0"/>
      <c r="GZ401" s="0"/>
      <c r="HA401" s="0"/>
      <c r="HB401" s="0"/>
      <c r="HC401" s="0"/>
      <c r="HD401" s="0"/>
      <c r="HE401" s="0"/>
      <c r="HF401" s="0"/>
      <c r="HG401" s="0"/>
      <c r="HH401" s="0"/>
      <c r="HI401" s="0"/>
      <c r="HJ401" s="0"/>
      <c r="HK401" s="0"/>
      <c r="HL401" s="0"/>
      <c r="HM401" s="0"/>
      <c r="HN401" s="0"/>
      <c r="HO401" s="0"/>
      <c r="HP401" s="0"/>
      <c r="HQ401" s="0"/>
      <c r="HR401" s="0"/>
      <c r="HS401" s="0"/>
      <c r="HT401" s="0"/>
      <c r="HU401" s="0"/>
      <c r="HV401" s="0"/>
      <c r="HW401" s="0"/>
      <c r="HX401" s="0"/>
      <c r="HY401" s="0"/>
      <c r="HZ401" s="0"/>
      <c r="IA401" s="0"/>
      <c r="IB401" s="0"/>
      <c r="IC401" s="0"/>
      <c r="ID401" s="0"/>
      <c r="IE401" s="0"/>
      <c r="IF401" s="0"/>
      <c r="IG401" s="0"/>
      <c r="IH401" s="0"/>
      <c r="II401" s="0"/>
      <c r="IJ401" s="0"/>
      <c r="IK401" s="0"/>
      <c r="IL401" s="0"/>
      <c r="IM401" s="0"/>
      <c r="IN401" s="0"/>
      <c r="IO401" s="0"/>
      <c r="IP401" s="0"/>
      <c r="IQ401" s="0"/>
      <c r="IR401" s="0"/>
      <c r="IS401" s="0"/>
      <c r="IT401" s="0"/>
      <c r="IU401" s="0"/>
      <c r="IV401" s="0"/>
      <c r="IW401" s="0"/>
      <c r="IX401" s="0"/>
      <c r="IY401" s="0"/>
      <c r="IZ401" s="0"/>
      <c r="JA401" s="0"/>
      <c r="JB401" s="0"/>
      <c r="JC401" s="0"/>
      <c r="JD401" s="0"/>
      <c r="JE401" s="0"/>
      <c r="JF401" s="0"/>
      <c r="JG401" s="0"/>
      <c r="JH401" s="0"/>
      <c r="JI401" s="0"/>
      <c r="JJ401" s="0"/>
      <c r="JK401" s="0"/>
      <c r="JL401" s="0"/>
      <c r="JM401" s="0"/>
      <c r="JN401" s="0"/>
      <c r="JO401" s="0"/>
      <c r="JP401" s="0"/>
      <c r="JQ401" s="0"/>
      <c r="JR401" s="0"/>
      <c r="JS401" s="0"/>
      <c r="JT401" s="0"/>
      <c r="JU401" s="0"/>
      <c r="JV401" s="0"/>
      <c r="JW401" s="0"/>
      <c r="JX401" s="0"/>
      <c r="JY401" s="0"/>
      <c r="JZ401" s="0"/>
      <c r="KA401" s="0"/>
      <c r="KB401" s="0"/>
      <c r="KC401" s="0"/>
      <c r="KD401" s="0"/>
      <c r="KE401" s="0"/>
      <c r="KF401" s="0"/>
      <c r="KG401" s="0"/>
      <c r="KH401" s="0"/>
      <c r="KI401" s="0"/>
      <c r="KJ401" s="0"/>
      <c r="KK401" s="0"/>
      <c r="KL401" s="0"/>
      <c r="KM401" s="0"/>
      <c r="KN401" s="0"/>
      <c r="KO401" s="0"/>
      <c r="KP401" s="0"/>
      <c r="KQ401" s="0"/>
      <c r="KR401" s="0"/>
      <c r="KS401" s="0"/>
      <c r="KT401" s="0"/>
      <c r="KU401" s="0"/>
      <c r="KV401" s="0"/>
      <c r="KW401" s="0"/>
      <c r="KX401" s="0"/>
      <c r="KY401" s="0"/>
      <c r="KZ401" s="0"/>
      <c r="LA401" s="0"/>
      <c r="LB401" s="0"/>
      <c r="LC401" s="0"/>
      <c r="LD401" s="0"/>
      <c r="LE401" s="0"/>
      <c r="LF401" s="0"/>
      <c r="LG401" s="0"/>
      <c r="LH401" s="0"/>
      <c r="LI401" s="0"/>
      <c r="LJ401" s="0"/>
      <c r="LK401" s="0"/>
      <c r="LL401" s="0"/>
      <c r="LM401" s="0"/>
      <c r="LN401" s="0"/>
      <c r="LO401" s="0"/>
      <c r="LP401" s="0"/>
      <c r="LQ401" s="0"/>
      <c r="LR401" s="0"/>
      <c r="LS401" s="0"/>
      <c r="LT401" s="0"/>
      <c r="LU401" s="0"/>
      <c r="LV401" s="0"/>
      <c r="LW401" s="0"/>
      <c r="LX401" s="0"/>
      <c r="LY401" s="0"/>
      <c r="LZ401" s="0"/>
      <c r="MA401" s="0"/>
      <c r="MB401" s="0"/>
      <c r="MC401" s="0"/>
      <c r="MD401" s="0"/>
      <c r="ME401" s="0"/>
      <c r="MF401" s="0"/>
      <c r="MG401" s="0"/>
      <c r="MH401" s="0"/>
      <c r="MI401" s="0"/>
      <c r="MJ401" s="0"/>
      <c r="MK401" s="0"/>
      <c r="ML401" s="0"/>
      <c r="MM401" s="0"/>
      <c r="MN401" s="0"/>
      <c r="MO401" s="0"/>
      <c r="MP401" s="0"/>
      <c r="MQ401" s="0"/>
      <c r="MR401" s="0"/>
      <c r="MS401" s="0"/>
      <c r="MT401" s="0"/>
      <c r="MU401" s="0"/>
      <c r="MV401" s="0"/>
      <c r="MW401" s="0"/>
      <c r="MX401" s="0"/>
      <c r="MY401" s="0"/>
      <c r="MZ401" s="0"/>
      <c r="NA401" s="0"/>
      <c r="NB401" s="0"/>
      <c r="NC401" s="0"/>
      <c r="ND401" s="0"/>
      <c r="NE401" s="0"/>
      <c r="NF401" s="0"/>
      <c r="NG401" s="0"/>
      <c r="NH401" s="0"/>
      <c r="NI401" s="0"/>
      <c r="NJ401" s="0"/>
      <c r="NK401" s="0"/>
      <c r="NL401" s="0"/>
      <c r="NM401" s="0"/>
      <c r="NN401" s="0"/>
      <c r="NO401" s="0"/>
      <c r="NP401" s="0"/>
      <c r="NQ401" s="0"/>
      <c r="NR401" s="0"/>
      <c r="NS401" s="0"/>
      <c r="NT401" s="0"/>
      <c r="NU401" s="0"/>
      <c r="NV401" s="0"/>
      <c r="NW401" s="0"/>
      <c r="NX401" s="0"/>
      <c r="NY401" s="0"/>
      <c r="NZ401" s="0"/>
      <c r="OA401" s="0"/>
      <c r="OB401" s="0"/>
      <c r="OC401" s="0"/>
      <c r="OD401" s="0"/>
      <c r="OE401" s="0"/>
      <c r="OF401" s="0"/>
      <c r="OG401" s="0"/>
      <c r="OH401" s="0"/>
      <c r="OI401" s="0"/>
      <c r="OJ401" s="0"/>
      <c r="OK401" s="0"/>
      <c r="OL401" s="0"/>
      <c r="OM401" s="0"/>
      <c r="ON401" s="0"/>
      <c r="OO401" s="0"/>
      <c r="OP401" s="0"/>
      <c r="OQ401" s="0"/>
      <c r="OR401" s="0"/>
      <c r="OS401" s="0"/>
      <c r="OT401" s="0"/>
      <c r="OU401" s="0"/>
      <c r="OV401" s="0"/>
      <c r="OW401" s="0"/>
      <c r="OX401" s="0"/>
      <c r="OY401" s="0"/>
      <c r="OZ401" s="0"/>
      <c r="PA401" s="0"/>
      <c r="PB401" s="0"/>
      <c r="PC401" s="0"/>
      <c r="PD401" s="0"/>
      <c r="PE401" s="0"/>
      <c r="PF401" s="0"/>
      <c r="PG401" s="0"/>
      <c r="PH401" s="0"/>
      <c r="PI401" s="0"/>
      <c r="PJ401" s="0"/>
      <c r="PK401" s="0"/>
      <c r="PL401" s="0"/>
      <c r="PM401" s="0"/>
      <c r="PN401" s="0"/>
      <c r="PO401" s="0"/>
      <c r="PP401" s="0"/>
      <c r="PQ401" s="0"/>
      <c r="PR401" s="0"/>
      <c r="PS401" s="0"/>
      <c r="PT401" s="0"/>
      <c r="PU401" s="0"/>
      <c r="PV401" s="0"/>
      <c r="PW401" s="0"/>
      <c r="PX401" s="0"/>
      <c r="PY401" s="0"/>
      <c r="PZ401" s="0"/>
      <c r="QA401" s="0"/>
      <c r="QB401" s="0"/>
      <c r="QC401" s="0"/>
      <c r="QD401" s="0"/>
      <c r="QE401" s="0"/>
      <c r="QF401" s="0"/>
      <c r="QG401" s="0"/>
      <c r="QH401" s="0"/>
      <c r="QI401" s="0"/>
      <c r="QJ401" s="0"/>
      <c r="QK401" s="0"/>
      <c r="QL401" s="0"/>
      <c r="QM401" s="0"/>
      <c r="QN401" s="0"/>
      <c r="QO401" s="0"/>
      <c r="QP401" s="0"/>
      <c r="QQ401" s="0"/>
      <c r="QR401" s="0"/>
      <c r="QS401" s="0"/>
      <c r="QT401" s="0"/>
      <c r="QU401" s="0"/>
      <c r="QV401" s="0"/>
      <c r="QW401" s="0"/>
      <c r="QX401" s="0"/>
      <c r="QY401" s="0"/>
      <c r="QZ401" s="0"/>
      <c r="RA401" s="0"/>
      <c r="RB401" s="0"/>
      <c r="RC401" s="0"/>
      <c r="RD401" s="0"/>
      <c r="RE401" s="0"/>
      <c r="RF401" s="0"/>
      <c r="RG401" s="0"/>
      <c r="RH401" s="0"/>
      <c r="RI401" s="0"/>
      <c r="RJ401" s="0"/>
      <c r="RK401" s="0"/>
      <c r="RL401" s="0"/>
      <c r="RM401" s="0"/>
      <c r="RN401" s="0"/>
      <c r="RO401" s="0"/>
      <c r="RP401" s="0"/>
      <c r="RQ401" s="0"/>
      <c r="RR401" s="0"/>
      <c r="RS401" s="0"/>
      <c r="RT401" s="0"/>
      <c r="RU401" s="0"/>
      <c r="RV401" s="0"/>
      <c r="RW401" s="0"/>
      <c r="RX401" s="0"/>
      <c r="RY401" s="0"/>
      <c r="RZ401" s="0"/>
      <c r="SA401" s="0"/>
      <c r="SB401" s="0"/>
      <c r="SC401" s="0"/>
      <c r="SD401" s="0"/>
      <c r="SE401" s="0"/>
      <c r="SF401" s="0"/>
      <c r="SG401" s="0"/>
      <c r="SH401" s="0"/>
      <c r="SI401" s="0"/>
      <c r="SJ401" s="0"/>
      <c r="SK401" s="0"/>
      <c r="SL401" s="0"/>
      <c r="SM401" s="0"/>
      <c r="SN401" s="0"/>
      <c r="SO401" s="0"/>
      <c r="SP401" s="0"/>
      <c r="SQ401" s="0"/>
      <c r="SR401" s="0"/>
      <c r="SS401" s="0"/>
      <c r="ST401" s="0"/>
      <c r="SU401" s="0"/>
      <c r="SV401" s="0"/>
      <c r="SW401" s="0"/>
      <c r="SX401" s="0"/>
      <c r="SY401" s="0"/>
      <c r="SZ401" s="0"/>
      <c r="TA401" s="0"/>
      <c r="TB401" s="0"/>
      <c r="TC401" s="0"/>
      <c r="TD401" s="0"/>
      <c r="TE401" s="0"/>
      <c r="TF401" s="0"/>
      <c r="TG401" s="0"/>
      <c r="TH401" s="0"/>
      <c r="TI401" s="0"/>
      <c r="TJ401" s="0"/>
      <c r="TK401" s="0"/>
      <c r="TL401" s="0"/>
      <c r="TM401" s="0"/>
      <c r="TN401" s="0"/>
      <c r="TO401" s="0"/>
      <c r="TP401" s="0"/>
      <c r="TQ401" s="0"/>
      <c r="TR401" s="0"/>
      <c r="TS401" s="0"/>
      <c r="TT401" s="0"/>
      <c r="TU401" s="0"/>
      <c r="TV401" s="0"/>
      <c r="TW401" s="0"/>
      <c r="TX401" s="0"/>
      <c r="TY401" s="0"/>
      <c r="TZ401" s="0"/>
      <c r="UA401" s="0"/>
      <c r="UB401" s="0"/>
      <c r="UC401" s="0"/>
      <c r="UD401" s="0"/>
      <c r="UE401" s="0"/>
      <c r="UF401" s="0"/>
      <c r="UG401" s="0"/>
      <c r="UH401" s="0"/>
      <c r="UI401" s="0"/>
      <c r="UJ401" s="0"/>
      <c r="UK401" s="0"/>
      <c r="UL401" s="0"/>
      <c r="UM401" s="0"/>
      <c r="UN401" s="0"/>
      <c r="UO401" s="0"/>
      <c r="UP401" s="0"/>
      <c r="UQ401" s="0"/>
      <c r="UR401" s="0"/>
      <c r="US401" s="0"/>
      <c r="UT401" s="0"/>
      <c r="UU401" s="0"/>
      <c r="UV401" s="0"/>
      <c r="UW401" s="0"/>
      <c r="UX401" s="0"/>
      <c r="UY401" s="0"/>
      <c r="UZ401" s="0"/>
      <c r="VA401" s="0"/>
      <c r="VB401" s="0"/>
      <c r="VC401" s="0"/>
      <c r="VD401" s="0"/>
      <c r="VE401" s="0"/>
      <c r="VF401" s="0"/>
      <c r="VG401" s="0"/>
      <c r="VH401" s="0"/>
      <c r="VI401" s="0"/>
      <c r="VJ401" s="0"/>
      <c r="VK401" s="0"/>
      <c r="VL401" s="0"/>
      <c r="VM401" s="0"/>
      <c r="VN401" s="0"/>
      <c r="VO401" s="0"/>
      <c r="VP401" s="0"/>
      <c r="VQ401" s="0"/>
      <c r="VR401" s="0"/>
      <c r="VS401" s="0"/>
      <c r="VT401" s="0"/>
      <c r="VU401" s="0"/>
      <c r="VV401" s="0"/>
      <c r="VW401" s="0"/>
      <c r="VX401" s="0"/>
      <c r="VY401" s="0"/>
      <c r="VZ401" s="0"/>
      <c r="WA401" s="0"/>
      <c r="WB401" s="0"/>
      <c r="WC401" s="0"/>
      <c r="WD401" s="0"/>
      <c r="WE401" s="0"/>
      <c r="WF401" s="0"/>
      <c r="WG401" s="0"/>
      <c r="WH401" s="0"/>
      <c r="WI401" s="0"/>
      <c r="WJ401" s="0"/>
      <c r="WK401" s="0"/>
      <c r="WL401" s="0"/>
      <c r="WM401" s="0"/>
      <c r="WN401" s="0"/>
      <c r="WO401" s="0"/>
      <c r="WP401" s="0"/>
      <c r="WQ401" s="0"/>
      <c r="WR401" s="0"/>
      <c r="WS401" s="0"/>
      <c r="WT401" s="0"/>
      <c r="WU401" s="0"/>
      <c r="WV401" s="0"/>
      <c r="WW401" s="0"/>
      <c r="WX401" s="0"/>
      <c r="WY401" s="0"/>
      <c r="WZ401" s="0"/>
      <c r="XA401" s="0"/>
      <c r="XB401" s="0"/>
      <c r="XC401" s="0"/>
      <c r="XD401" s="0"/>
      <c r="XE401" s="0"/>
      <c r="XF401" s="0"/>
      <c r="XG401" s="0"/>
      <c r="XH401" s="0"/>
      <c r="XI401" s="0"/>
      <c r="XJ401" s="0"/>
      <c r="XK401" s="0"/>
      <c r="XL401" s="0"/>
      <c r="XM401" s="0"/>
      <c r="XN401" s="0"/>
      <c r="XO401" s="0"/>
      <c r="XP401" s="0"/>
      <c r="XQ401" s="0"/>
      <c r="XR401" s="0"/>
      <c r="XS401" s="0"/>
      <c r="XT401" s="0"/>
      <c r="XU401" s="0"/>
      <c r="XV401" s="0"/>
      <c r="XW401" s="0"/>
      <c r="XX401" s="0"/>
      <c r="XY401" s="0"/>
      <c r="XZ401" s="0"/>
      <c r="YA401" s="0"/>
      <c r="YB401" s="0"/>
      <c r="YC401" s="0"/>
      <c r="YD401" s="0"/>
      <c r="YE401" s="0"/>
      <c r="YF401" s="0"/>
      <c r="YG401" s="0"/>
      <c r="YH401" s="0"/>
      <c r="YI401" s="0"/>
      <c r="YJ401" s="0"/>
      <c r="YK401" s="0"/>
      <c r="YL401" s="0"/>
      <c r="YM401" s="0"/>
      <c r="YN401" s="0"/>
      <c r="YO401" s="0"/>
      <c r="YP401" s="0"/>
      <c r="YQ401" s="0"/>
      <c r="YR401" s="0"/>
      <c r="YS401" s="0"/>
      <c r="YT401" s="0"/>
      <c r="YU401" s="0"/>
      <c r="YV401" s="0"/>
      <c r="YW401" s="0"/>
      <c r="YX401" s="0"/>
      <c r="YY401" s="0"/>
      <c r="YZ401" s="0"/>
      <c r="ZA401" s="0"/>
      <c r="ZB401" s="0"/>
      <c r="ZC401" s="0"/>
      <c r="ZD401" s="0"/>
      <c r="ZE401" s="0"/>
      <c r="ZF401" s="0"/>
      <c r="ZG401" s="0"/>
      <c r="ZH401" s="0"/>
      <c r="ZI401" s="0"/>
      <c r="ZJ401" s="0"/>
      <c r="ZK401" s="0"/>
      <c r="ZL401" s="0"/>
      <c r="ZM401" s="0"/>
      <c r="ZN401" s="0"/>
      <c r="ZO401" s="0"/>
      <c r="ZP401" s="0"/>
      <c r="ZQ401" s="0"/>
      <c r="ZR401" s="0"/>
      <c r="ZS401" s="0"/>
      <c r="ZT401" s="0"/>
      <c r="ZU401" s="0"/>
      <c r="ZV401" s="0"/>
      <c r="ZW401" s="0"/>
      <c r="ZX401" s="0"/>
      <c r="ZY401" s="0"/>
      <c r="ZZ401" s="0"/>
      <c r="AAA401" s="0"/>
      <c r="AAB401" s="0"/>
      <c r="AAC401" s="0"/>
      <c r="AAD401" s="0"/>
      <c r="AAE401" s="0"/>
      <c r="AAF401" s="0"/>
      <c r="AAG401" s="0"/>
      <c r="AAH401" s="0"/>
      <c r="AAI401" s="0"/>
      <c r="AAJ401" s="0"/>
      <c r="AAK401" s="0"/>
      <c r="AAL401" s="0"/>
      <c r="AAM401" s="0"/>
      <c r="AAN401" s="0"/>
      <c r="AAO401" s="0"/>
      <c r="AAP401" s="0"/>
      <c r="AAQ401" s="0"/>
      <c r="AAR401" s="0"/>
      <c r="AAS401" s="0"/>
      <c r="AAT401" s="0"/>
      <c r="AAU401" s="0"/>
      <c r="AAV401" s="0"/>
      <c r="AAW401" s="0"/>
      <c r="AAX401" s="0"/>
      <c r="AAY401" s="0"/>
      <c r="AAZ401" s="0"/>
      <c r="ABA401" s="0"/>
      <c r="ABB401" s="0"/>
      <c r="ABC401" s="0"/>
      <c r="ABD401" s="0"/>
      <c r="ABE401" s="0"/>
      <c r="ABF401" s="0"/>
      <c r="ABG401" s="0"/>
      <c r="ABH401" s="0"/>
      <c r="ABI401" s="0"/>
      <c r="ABJ401" s="0"/>
      <c r="ABK401" s="0"/>
      <c r="ABL401" s="0"/>
      <c r="ABM401" s="0"/>
      <c r="ABN401" s="0"/>
      <c r="ABO401" s="0"/>
      <c r="ABP401" s="0"/>
      <c r="ABQ401" s="0"/>
      <c r="ABR401" s="0"/>
      <c r="ABS401" s="0"/>
      <c r="ABT401" s="0"/>
      <c r="ABU401" s="0"/>
      <c r="ABV401" s="0"/>
      <c r="ABW401" s="0"/>
      <c r="ABX401" s="0"/>
      <c r="ABY401" s="0"/>
      <c r="ABZ401" s="0"/>
      <c r="ACA401" s="0"/>
      <c r="ACB401" s="0"/>
      <c r="ACC401" s="0"/>
      <c r="ACD401" s="0"/>
      <c r="ACE401" s="0"/>
      <c r="ACF401" s="0"/>
      <c r="ACG401" s="0"/>
      <c r="ACH401" s="0"/>
      <c r="ACI401" s="0"/>
      <c r="ACJ401" s="0"/>
      <c r="ACK401" s="0"/>
      <c r="ACL401" s="0"/>
      <c r="ACM401" s="0"/>
      <c r="ACN401" s="0"/>
      <c r="ACO401" s="0"/>
      <c r="ACP401" s="0"/>
      <c r="ACQ401" s="0"/>
      <c r="ACR401" s="0"/>
      <c r="ACS401" s="0"/>
      <c r="ACT401" s="0"/>
      <c r="ACU401" s="0"/>
      <c r="ACV401" s="0"/>
      <c r="ACW401" s="0"/>
      <c r="ACX401" s="0"/>
      <c r="ACY401" s="0"/>
      <c r="ACZ401" s="0"/>
      <c r="ADA401" s="0"/>
      <c r="ADB401" s="0"/>
      <c r="ADC401" s="0"/>
      <c r="ADD401" s="0"/>
      <c r="ADE401" s="0"/>
      <c r="ADF401" s="0"/>
      <c r="ADG401" s="0"/>
      <c r="ADH401" s="0"/>
      <c r="ADI401" s="0"/>
      <c r="ADJ401" s="0"/>
      <c r="ADK401" s="0"/>
      <c r="ADL401" s="0"/>
      <c r="ADM401" s="0"/>
      <c r="ADN401" s="0"/>
      <c r="ADO401" s="0"/>
      <c r="ADP401" s="0"/>
      <c r="ADQ401" s="0"/>
      <c r="ADR401" s="0"/>
      <c r="ADS401" s="0"/>
      <c r="ADT401" s="0"/>
      <c r="ADU401" s="0"/>
      <c r="ADV401" s="0"/>
      <c r="ADW401" s="0"/>
      <c r="ADX401" s="0"/>
      <c r="ADY401" s="0"/>
      <c r="ADZ401" s="0"/>
      <c r="AEA401" s="0"/>
      <c r="AEB401" s="0"/>
      <c r="AEC401" s="0"/>
      <c r="AED401" s="0"/>
      <c r="AEE401" s="0"/>
      <c r="AEF401" s="0"/>
      <c r="AEG401" s="0"/>
      <c r="AEH401" s="0"/>
      <c r="AEI401" s="0"/>
      <c r="AEJ401" s="0"/>
      <c r="AEK401" s="0"/>
      <c r="AEL401" s="0"/>
      <c r="AEM401" s="0"/>
      <c r="AEN401" s="0"/>
      <c r="AEO401" s="0"/>
      <c r="AEP401" s="0"/>
      <c r="AEQ401" s="0"/>
      <c r="AER401" s="0"/>
      <c r="AES401" s="0"/>
      <c r="AET401" s="0"/>
      <c r="AEU401" s="0"/>
      <c r="AEV401" s="0"/>
      <c r="AEW401" s="0"/>
      <c r="AEX401" s="0"/>
      <c r="AEY401" s="0"/>
      <c r="AEZ401" s="0"/>
      <c r="AFA401" s="0"/>
      <c r="AFB401" s="0"/>
      <c r="AFC401" s="0"/>
      <c r="AFD401" s="0"/>
      <c r="AFE401" s="0"/>
      <c r="AFF401" s="0"/>
      <c r="AFG401" s="0"/>
      <c r="AFH401" s="0"/>
      <c r="AFI401" s="0"/>
      <c r="AFJ401" s="0"/>
      <c r="AFK401" s="0"/>
      <c r="AFL401" s="0"/>
      <c r="AFM401" s="0"/>
      <c r="AFN401" s="0"/>
      <c r="AFO401" s="0"/>
      <c r="AFP401" s="0"/>
      <c r="AFQ401" s="0"/>
      <c r="AFR401" s="0"/>
      <c r="AFS401" s="0"/>
      <c r="AFT401" s="0"/>
      <c r="AFU401" s="0"/>
      <c r="AFV401" s="0"/>
      <c r="AFW401" s="0"/>
      <c r="AFX401" s="0"/>
      <c r="AFY401" s="0"/>
      <c r="AFZ401" s="0"/>
      <c r="AGA401" s="0"/>
      <c r="AGB401" s="0"/>
      <c r="AGC401" s="0"/>
      <c r="AGD401" s="0"/>
      <c r="AGE401" s="0"/>
      <c r="AGF401" s="0"/>
      <c r="AGG401" s="0"/>
      <c r="AGH401" s="0"/>
      <c r="AGI401" s="0"/>
      <c r="AGJ401" s="0"/>
      <c r="AGK401" s="0"/>
      <c r="AGL401" s="0"/>
      <c r="AGM401" s="0"/>
      <c r="AGN401" s="0"/>
      <c r="AGO401" s="0"/>
      <c r="AGP401" s="0"/>
      <c r="AGQ401" s="0"/>
      <c r="AGR401" s="0"/>
      <c r="AGS401" s="0"/>
      <c r="AGT401" s="0"/>
      <c r="AGU401" s="0"/>
      <c r="AGV401" s="0"/>
      <c r="AGW401" s="0"/>
      <c r="AGX401" s="0"/>
      <c r="AGY401" s="0"/>
      <c r="AGZ401" s="0"/>
      <c r="AHA401" s="0"/>
      <c r="AHB401" s="0"/>
      <c r="AHC401" s="0"/>
      <c r="AHD401" s="0"/>
      <c r="AHE401" s="0"/>
      <c r="AHF401" s="0"/>
      <c r="AHG401" s="0"/>
      <c r="AHH401" s="0"/>
      <c r="AHI401" s="0"/>
      <c r="AHJ401" s="0"/>
      <c r="AHK401" s="0"/>
      <c r="AHL401" s="0"/>
      <c r="AHM401" s="0"/>
      <c r="AHN401" s="0"/>
      <c r="AHO401" s="0"/>
      <c r="AHP401" s="0"/>
      <c r="AHQ401" s="0"/>
      <c r="AHR401" s="0"/>
      <c r="AHS401" s="0"/>
      <c r="AHT401" s="0"/>
      <c r="AHU401" s="0"/>
      <c r="AHV401" s="0"/>
      <c r="AHW401" s="0"/>
      <c r="AHX401" s="0"/>
      <c r="AHY401" s="0"/>
      <c r="AHZ401" s="0"/>
      <c r="AIA401" s="0"/>
      <c r="AIB401" s="0"/>
      <c r="AIC401" s="0"/>
      <c r="AID401" s="0"/>
      <c r="AIE401" s="0"/>
      <c r="AIF401" s="0"/>
      <c r="AIG401" s="0"/>
      <c r="AIH401" s="0"/>
      <c r="AII401" s="0"/>
      <c r="AIJ401" s="0"/>
      <c r="AIK401" s="0"/>
      <c r="AIL401" s="0"/>
      <c r="AIM401" s="0"/>
      <c r="AIN401" s="0"/>
      <c r="AIO401" s="0"/>
      <c r="AIP401" s="0"/>
      <c r="AIQ401" s="0"/>
      <c r="AIR401" s="0"/>
      <c r="AIS401" s="0"/>
      <c r="AIT401" s="0"/>
      <c r="AIU401" s="0"/>
      <c r="AIV401" s="0"/>
      <c r="AIW401" s="0"/>
      <c r="AIX401" s="0"/>
      <c r="AIY401" s="0"/>
      <c r="AIZ401" s="0"/>
      <c r="AJA401" s="0"/>
      <c r="AJB401" s="0"/>
      <c r="AJC401" s="0"/>
      <c r="AJD401" s="0"/>
      <c r="AJE401" s="0"/>
      <c r="AJF401" s="0"/>
      <c r="AJG401" s="0"/>
      <c r="AJH401" s="0"/>
      <c r="AJI401" s="0"/>
      <c r="AJJ401" s="0"/>
      <c r="AJK401" s="0"/>
      <c r="AJL401" s="0"/>
      <c r="AJM401" s="0"/>
      <c r="AJN401" s="0"/>
      <c r="AJO401" s="0"/>
      <c r="AJP401" s="0"/>
      <c r="AJQ401" s="0"/>
      <c r="AJR401" s="0"/>
      <c r="AJS401" s="0"/>
      <c r="AJT401" s="0"/>
      <c r="AJU401" s="0"/>
      <c r="AJV401" s="0"/>
      <c r="AJW401" s="0"/>
      <c r="AJX401" s="0"/>
      <c r="AJY401" s="0"/>
      <c r="AJZ401" s="0"/>
      <c r="AKA401" s="0"/>
      <c r="AKB401" s="0"/>
      <c r="AKC401" s="0"/>
      <c r="AKD401" s="0"/>
      <c r="AKE401" s="0"/>
      <c r="AKF401" s="0"/>
      <c r="AKG401" s="0"/>
      <c r="AKH401" s="0"/>
      <c r="AKI401" s="0"/>
      <c r="AKJ401" s="0"/>
      <c r="AKK401" s="0"/>
      <c r="AKL401" s="0"/>
      <c r="AKM401" s="0"/>
      <c r="AKN401" s="0"/>
      <c r="AKO401" s="0"/>
      <c r="AKP401" s="0"/>
      <c r="AKQ401" s="0"/>
      <c r="AKR401" s="0"/>
      <c r="AKS401" s="0"/>
      <c r="AKT401" s="0"/>
      <c r="AKU401" s="0"/>
      <c r="AKV401" s="0"/>
      <c r="AKW401" s="0"/>
      <c r="AKX401" s="0"/>
      <c r="AKY401" s="0"/>
      <c r="AKZ401" s="0"/>
      <c r="ALA401" s="0"/>
      <c r="ALB401" s="0"/>
      <c r="ALC401" s="0"/>
      <c r="ALD401" s="0"/>
      <c r="ALE401" s="0"/>
      <c r="ALF401" s="0"/>
      <c r="ALG401" s="0"/>
      <c r="ALH401" s="0"/>
      <c r="ALI401" s="0"/>
      <c r="ALJ401" s="0"/>
      <c r="ALK401" s="0"/>
      <c r="ALL401" s="0"/>
      <c r="ALM401" s="0"/>
      <c r="ALN401" s="0"/>
      <c r="ALO401" s="0"/>
      <c r="ALP401" s="0"/>
      <c r="ALQ401" s="0"/>
      <c r="ALR401" s="0"/>
      <c r="ALS401" s="0"/>
      <c r="ALT401" s="0"/>
      <c r="ALU401" s="0"/>
      <c r="ALV401" s="0"/>
      <c r="ALW401" s="0"/>
      <c r="ALX401" s="0"/>
      <c r="ALY401" s="0"/>
      <c r="ALZ401" s="0"/>
      <c r="AMA401" s="0"/>
      <c r="AMB401" s="0"/>
      <c r="AMC401" s="0"/>
      <c r="AMD401" s="0"/>
      <c r="AME401" s="0"/>
      <c r="AMF401" s="0"/>
      <c r="AMG401" s="0"/>
      <c r="AMH401" s="0"/>
      <c r="AMI401" s="0"/>
      <c r="AMJ401" s="0"/>
    </row>
    <row r="402" s="130" customFormat="true" ht="13.5" hidden="false" customHeight="false" outlineLevel="0" collapsed="false">
      <c r="A402" s="128" t="s">
        <v>1475</v>
      </c>
      <c r="B402" s="129" t="n">
        <f aca="false">AVERAGE(B401,B394,B388,B372,B363,B348,B344)</f>
        <v>0.818632939358802</v>
      </c>
      <c r="C402" s="129" t="n">
        <f aca="false">AVERAGE(C401,C394,C388,C372,C363,C348,C344)</f>
        <v>0.789106074154129</v>
      </c>
      <c r="D402" s="129" t="n">
        <f aca="false">AVERAGE(D401,D394,D388,D372,D363,D348,D344)</f>
        <v>0.710453965710945</v>
      </c>
      <c r="E402" s="129" t="n">
        <f aca="false">AVERAGE(E401,E394,E388,E372,E363,E348,E344)</f>
        <v>0.588986072728897</v>
      </c>
      <c r="F402" s="129" t="n">
        <f aca="false">AVERAGE(F401,F394,F388,F372,F363,F348,F344)</f>
        <v>0.666435939014118</v>
      </c>
      <c r="G402" s="129" t="n">
        <f aca="false">AVERAGE(G401,G394,G388,G372,G363,G348,G344)</f>
        <v>0.727429006474978</v>
      </c>
      <c r="H402" s="129" t="n">
        <f aca="false">AVERAGE(H401,H394,H388,H372,H363,H348,H344)</f>
        <v>0.570143227071741</v>
      </c>
      <c r="I402" s="129" t="n">
        <f aca="false">AVERAGE(I401,I394,I388,I372,I363,I348,I344)</f>
        <v>0.732616025740941</v>
      </c>
      <c r="J402" s="129" t="n">
        <f aca="false">AVERAGE(J401,J394,J388,J372,J363,J348,J344)</f>
        <v>0.645054620213143</v>
      </c>
      <c r="K402" s="129" t="n">
        <f aca="false">AVERAGE(K401,K394,K388,K372,K363,K348,K344)</f>
        <v>0.72571436537713</v>
      </c>
      <c r="L402" s="129" t="n">
        <f aca="false">AVERAGE(L401,L394,L388,L372,L363,L348,L344)</f>
        <v>0.813130076235549</v>
      </c>
      <c r="M402" s="129" t="n">
        <f aca="false">AVERAGE(M401,M394,M388,M372,M363,M348,M344)</f>
        <v>0.683582442443132</v>
      </c>
      <c r="N402" s="129" t="n">
        <f aca="false">AVERAGE(N401,N394,N388,N372,N363,N348,N344)</f>
        <v>0.806242952882307</v>
      </c>
      <c r="O402" s="129" t="n">
        <f aca="false">AVERAGE(O401,O394,O388,O372,O363,O348,O344)</f>
        <v>0.776930624946585</v>
      </c>
      <c r="P402" s="131" t="n">
        <f aca="false">AVERAGE(P401,P394,P388,P372,P363,P348,P344)</f>
        <v>0.622896045241808</v>
      </c>
    </row>
    <row r="403" customFormat="false" ht="12.75" hidden="false" customHeight="false" outlineLevel="0" collapsed="false">
      <c r="A403" s="159" t="s">
        <v>1476</v>
      </c>
      <c r="B403" s="160"/>
      <c r="C403" s="160"/>
      <c r="D403" s="160"/>
      <c r="E403" s="160"/>
      <c r="F403" s="160"/>
      <c r="G403" s="160"/>
      <c r="H403" s="160"/>
      <c r="I403" s="160"/>
      <c r="J403" s="160"/>
      <c r="K403" s="160"/>
      <c r="L403" s="160"/>
      <c r="M403" s="160"/>
      <c r="N403" s="160"/>
      <c r="O403" s="160"/>
      <c r="P403" s="161"/>
    </row>
    <row r="404" customFormat="false" ht="15" hidden="false" customHeight="false" outlineLevel="0" collapsed="false">
      <c r="A404" s="127" t="s">
        <v>1477</v>
      </c>
      <c r="B404" s="0"/>
      <c r="C404" s="0"/>
      <c r="D404" s="0"/>
      <c r="E404" s="0"/>
      <c r="F404" s="0"/>
      <c r="G404" s="0"/>
      <c r="H404" s="0"/>
      <c r="I404" s="0"/>
      <c r="J404" s="0"/>
      <c r="K404" s="0"/>
      <c r="L404" s="0"/>
      <c r="M404" s="0"/>
      <c r="N404" s="0"/>
      <c r="O404" s="0"/>
      <c r="P404" s="0"/>
    </row>
    <row r="405" customFormat="false" ht="51.75" hidden="false" customHeight="false" outlineLevel="0" collapsed="false">
      <c r="A405" s="109" t="s">
        <v>1186</v>
      </c>
      <c r="B405" s="110" t="n">
        <v>1</v>
      </c>
      <c r="C405" s="110" t="n">
        <v>1</v>
      </c>
      <c r="D405" s="110" t="n">
        <v>0</v>
      </c>
      <c r="E405" s="110" t="n">
        <v>1</v>
      </c>
      <c r="F405" s="110" t="n">
        <v>1</v>
      </c>
      <c r="G405" s="110" t="n">
        <v>1</v>
      </c>
      <c r="H405" s="110" t="n">
        <v>1</v>
      </c>
      <c r="I405" s="110" t="n">
        <v>1</v>
      </c>
      <c r="J405" s="110" t="n">
        <v>1</v>
      </c>
      <c r="K405" s="110" t="n">
        <v>1</v>
      </c>
      <c r="L405" s="110" t="n">
        <v>0</v>
      </c>
      <c r="M405" s="110" t="n">
        <v>1</v>
      </c>
      <c r="N405" s="110" t="n">
        <v>1</v>
      </c>
      <c r="O405" s="110" t="n">
        <v>997</v>
      </c>
      <c r="P405" s="111" t="n">
        <v>1</v>
      </c>
    </row>
    <row r="406" customFormat="false" ht="51.75" hidden="false" customHeight="false" outlineLevel="0" collapsed="false">
      <c r="A406" s="109" t="s">
        <v>1189</v>
      </c>
      <c r="B406" s="110" t="n">
        <v>1</v>
      </c>
      <c r="C406" s="110" t="n">
        <v>1</v>
      </c>
      <c r="D406" s="110" t="n">
        <v>0</v>
      </c>
      <c r="E406" s="110" t="n">
        <v>1</v>
      </c>
      <c r="F406" s="110" t="n">
        <v>1</v>
      </c>
      <c r="G406" s="110" t="n">
        <v>1</v>
      </c>
      <c r="H406" s="110" t="n">
        <v>1</v>
      </c>
      <c r="I406" s="110" t="n">
        <v>1</v>
      </c>
      <c r="J406" s="110" t="n">
        <v>1</v>
      </c>
      <c r="K406" s="110" t="n">
        <v>1</v>
      </c>
      <c r="L406" s="110" t="n">
        <v>0</v>
      </c>
      <c r="M406" s="110" t="n">
        <v>1</v>
      </c>
      <c r="N406" s="110" t="n">
        <v>1</v>
      </c>
      <c r="O406" s="110" t="n">
        <v>997</v>
      </c>
      <c r="P406" s="111" t="n">
        <v>1</v>
      </c>
    </row>
    <row r="407" customFormat="false" ht="64.5" hidden="false" customHeight="false" outlineLevel="0" collapsed="false">
      <c r="A407" s="109" t="s">
        <v>1192</v>
      </c>
      <c r="B407" s="110" t="n">
        <v>1</v>
      </c>
      <c r="C407" s="110" t="n">
        <v>1</v>
      </c>
      <c r="D407" s="110" t="n">
        <v>0</v>
      </c>
      <c r="E407" s="110" t="n">
        <v>1</v>
      </c>
      <c r="F407" s="110" t="n">
        <v>1</v>
      </c>
      <c r="G407" s="110" t="n">
        <v>1</v>
      </c>
      <c r="H407" s="110" t="n">
        <v>1</v>
      </c>
      <c r="I407" s="110" t="n">
        <v>1</v>
      </c>
      <c r="J407" s="110" t="n">
        <v>1</v>
      </c>
      <c r="K407" s="110" t="n">
        <v>1</v>
      </c>
      <c r="L407" s="110" t="n">
        <v>0</v>
      </c>
      <c r="M407" s="110" t="n">
        <v>1</v>
      </c>
      <c r="N407" s="110" t="n">
        <v>1</v>
      </c>
      <c r="O407" s="110" t="n">
        <v>997</v>
      </c>
      <c r="P407" s="111" t="n">
        <v>1</v>
      </c>
    </row>
    <row r="408" customFormat="false" ht="64.5" hidden="false" customHeight="false" outlineLevel="0" collapsed="false">
      <c r="A408" s="109" t="s">
        <v>1478</v>
      </c>
      <c r="B408" s="110" t="n">
        <v>1</v>
      </c>
      <c r="C408" s="110" t="n">
        <v>1</v>
      </c>
      <c r="D408" s="110" t="n">
        <v>0</v>
      </c>
      <c r="E408" s="110" t="n">
        <v>1</v>
      </c>
      <c r="F408" s="110" t="n">
        <v>1</v>
      </c>
      <c r="G408" s="110" t="n">
        <v>1</v>
      </c>
      <c r="H408" s="110" t="n">
        <v>1</v>
      </c>
      <c r="I408" s="110" t="n">
        <v>1</v>
      </c>
      <c r="J408" s="110" t="n">
        <v>1</v>
      </c>
      <c r="K408" s="110" t="n">
        <v>1</v>
      </c>
      <c r="L408" s="110" t="n">
        <v>0</v>
      </c>
      <c r="M408" s="110" t="n">
        <v>1</v>
      </c>
      <c r="N408" s="110" t="n">
        <v>1</v>
      </c>
      <c r="O408" s="110" t="n">
        <v>997</v>
      </c>
      <c r="P408" s="111" t="n">
        <v>1</v>
      </c>
    </row>
    <row r="409" customFormat="false" ht="39" hidden="false" customHeight="false" outlineLevel="0" collapsed="false">
      <c r="A409" s="109" t="s">
        <v>1198</v>
      </c>
      <c r="B409" s="110" t="n">
        <v>1</v>
      </c>
      <c r="C409" s="110" t="n">
        <v>1</v>
      </c>
      <c r="D409" s="110" t="n">
        <v>0</v>
      </c>
      <c r="E409" s="110" t="n">
        <v>1</v>
      </c>
      <c r="F409" s="110" t="n">
        <v>1</v>
      </c>
      <c r="G409" s="110" t="n">
        <v>1</v>
      </c>
      <c r="H409" s="110" t="n">
        <v>1</v>
      </c>
      <c r="I409" s="110" t="n">
        <v>1</v>
      </c>
      <c r="J409" s="110" t="n">
        <v>1</v>
      </c>
      <c r="K409" s="110" t="n">
        <v>1</v>
      </c>
      <c r="L409" s="110" t="n">
        <v>0</v>
      </c>
      <c r="M409" s="110" t="n">
        <v>1</v>
      </c>
      <c r="N409" s="110" t="n">
        <v>1</v>
      </c>
      <c r="O409" s="110" t="n">
        <v>997</v>
      </c>
      <c r="P409" s="111" t="n">
        <v>1</v>
      </c>
    </row>
    <row r="410" customFormat="false" ht="15" hidden="false" customHeight="false" outlineLevel="0" collapsed="false">
      <c r="A410" s="121" t="s">
        <v>1479</v>
      </c>
      <c r="B410" s="122" t="n">
        <f aca="false">AVERAGE(B405:B409)</f>
        <v>1</v>
      </c>
      <c r="C410" s="122" t="n">
        <f aca="false">AVERAGE(C405:C409)</f>
        <v>1</v>
      </c>
      <c r="D410" s="122" t="n">
        <f aca="false">AVERAGE(D405:D409)</f>
        <v>0</v>
      </c>
      <c r="E410" s="122" t="n">
        <f aca="false">AVERAGE(E405:E409)</f>
        <v>1</v>
      </c>
      <c r="F410" s="122" t="n">
        <f aca="false">AVERAGE(F405:F409)</f>
        <v>1</v>
      </c>
      <c r="G410" s="122" t="n">
        <f aca="false">AVERAGE(G405:G409)</f>
        <v>1</v>
      </c>
      <c r="H410" s="122" t="n">
        <f aca="false">AVERAGE(H405:H409)</f>
        <v>1</v>
      </c>
      <c r="I410" s="122" t="n">
        <f aca="false">AVERAGE(I405:I409)</f>
        <v>1</v>
      </c>
      <c r="J410" s="122" t="n">
        <f aca="false">AVERAGE(J405:J409)</f>
        <v>1</v>
      </c>
      <c r="K410" s="122" t="n">
        <f aca="false">AVERAGE(K405:K409)</f>
        <v>1</v>
      </c>
      <c r="L410" s="122" t="n">
        <f aca="false">AVERAGE(L405:L409)</f>
        <v>0</v>
      </c>
      <c r="M410" s="122" t="n">
        <f aca="false">AVERAGE(M405:M409)</f>
        <v>1</v>
      </c>
      <c r="N410" s="122" t="n">
        <f aca="false">AVERAGE(N405:N409)</f>
        <v>1</v>
      </c>
      <c r="O410" s="122"/>
      <c r="P410" s="123" t="n">
        <f aca="false">AVERAGE(P405:P409)</f>
        <v>1</v>
      </c>
    </row>
    <row r="411" customFormat="false" ht="15" hidden="false" customHeight="false" outlineLevel="0" collapsed="false">
      <c r="A411" s="127" t="s">
        <v>1480</v>
      </c>
      <c r="B411" s="0"/>
      <c r="C411" s="0"/>
      <c r="D411" s="0"/>
      <c r="E411" s="0"/>
      <c r="F411" s="0"/>
      <c r="G411" s="0"/>
      <c r="H411" s="0"/>
      <c r="I411" s="0"/>
      <c r="J411" s="0"/>
      <c r="K411" s="0"/>
      <c r="L411" s="0"/>
      <c r="M411" s="0"/>
      <c r="N411" s="0"/>
      <c r="O411" s="0"/>
      <c r="P411" s="0"/>
    </row>
    <row r="412" customFormat="false" ht="26.25" hidden="false" customHeight="false" outlineLevel="0" collapsed="false">
      <c r="A412" s="109" t="s">
        <v>1472</v>
      </c>
      <c r="B412" s="110" t="n">
        <v>1</v>
      </c>
      <c r="C412" s="110" t="n">
        <v>1</v>
      </c>
      <c r="D412" s="110" t="n">
        <v>0.944</v>
      </c>
      <c r="E412" s="110" t="n">
        <v>0.953</v>
      </c>
      <c r="F412" s="110" t="n">
        <v>0.75</v>
      </c>
      <c r="G412" s="110" t="n">
        <v>0.845</v>
      </c>
      <c r="H412" s="110" t="n">
        <v>0.4577</v>
      </c>
      <c r="I412" s="110" t="n">
        <v>0.66</v>
      </c>
      <c r="J412" s="110" t="n">
        <v>0.442</v>
      </c>
      <c r="K412" s="110" t="n">
        <v>1</v>
      </c>
      <c r="L412" s="110" t="n">
        <v>1</v>
      </c>
      <c r="M412" s="110" t="n">
        <v>0.946</v>
      </c>
      <c r="N412" s="110" t="n">
        <v>0.969</v>
      </c>
      <c r="O412" s="110" t="n">
        <v>0.97</v>
      </c>
      <c r="P412" s="111" t="n">
        <v>0.891</v>
      </c>
    </row>
    <row r="413" customFormat="false" ht="26.25" hidden="false" customHeight="false" outlineLevel="0" collapsed="false">
      <c r="A413" s="109" t="s">
        <v>1481</v>
      </c>
      <c r="B413" s="110" t="n">
        <v>1</v>
      </c>
      <c r="C413" s="110" t="n">
        <v>1</v>
      </c>
      <c r="D413" s="110" t="n">
        <v>0.819672131147541</v>
      </c>
      <c r="E413" s="110" t="n">
        <v>0.708215297450425</v>
      </c>
      <c r="F413" s="110" t="n">
        <v>0.543478260869565</v>
      </c>
      <c r="G413" s="110" t="n">
        <v>0.735294117647059</v>
      </c>
      <c r="H413" s="110" t="n">
        <v>0.81539465101109</v>
      </c>
      <c r="I413" s="110" t="n">
        <v>0.416666666666667</v>
      </c>
      <c r="J413" s="110" t="n">
        <v>0.565610859728507</v>
      </c>
      <c r="K413" s="110" t="n">
        <v>0.657894736842105</v>
      </c>
      <c r="L413" s="110" t="n">
        <v>1.67785234899329</v>
      </c>
      <c r="M413" s="110" t="n">
        <v>0.568181818181818</v>
      </c>
      <c r="N413" s="110" t="n">
        <v>1</v>
      </c>
      <c r="O413" s="110" t="n">
        <v>1</v>
      </c>
      <c r="P413" s="111" t="n">
        <v>0.625</v>
      </c>
    </row>
    <row r="414" customFormat="false" ht="26.25" hidden="false" customHeight="false" outlineLevel="0" collapsed="false">
      <c r="A414" s="109" t="s">
        <v>1473</v>
      </c>
      <c r="B414" s="110" t="n">
        <v>1</v>
      </c>
      <c r="C414" s="110" t="n">
        <v>1</v>
      </c>
      <c r="D414" s="110" t="n">
        <v>0.938</v>
      </c>
      <c r="E414" s="110" t="n">
        <v>0.438</v>
      </c>
      <c r="F414" s="110" t="n">
        <v>0.926</v>
      </c>
      <c r="G414" s="110" t="n">
        <v>0.642</v>
      </c>
      <c r="H414" s="110" t="n">
        <v>0.471</v>
      </c>
      <c r="I414" s="110" t="n">
        <v>999</v>
      </c>
      <c r="J414" s="110" t="n">
        <v>0.302</v>
      </c>
      <c r="K414" s="110" t="n">
        <v>1</v>
      </c>
      <c r="L414" s="110" t="n">
        <v>1</v>
      </c>
      <c r="M414" s="110" t="n">
        <v>0.995</v>
      </c>
      <c r="N414" s="110" t="n">
        <v>0.93</v>
      </c>
      <c r="O414" s="110" t="n">
        <v>0.963</v>
      </c>
      <c r="P414" s="111" t="n">
        <v>0.786</v>
      </c>
    </row>
    <row r="415" customFormat="false" ht="26.25" hidden="false" customHeight="false" outlineLevel="0" collapsed="false">
      <c r="A415" s="109" t="s">
        <v>1482</v>
      </c>
      <c r="B415" s="110" t="n">
        <v>1</v>
      </c>
      <c r="C415" s="110" t="n">
        <v>1</v>
      </c>
      <c r="D415" s="110" t="n">
        <v>0.608523099309809</v>
      </c>
      <c r="E415" s="110" t="n">
        <v>1</v>
      </c>
      <c r="F415" s="110" t="n">
        <v>0.471198483071869</v>
      </c>
      <c r="G415" s="110" t="n">
        <v>0.459837937688208</v>
      </c>
      <c r="H415" s="110" t="n">
        <v>0.571348192275487</v>
      </c>
      <c r="I415" s="110" t="n">
        <v>0.559667143771371</v>
      </c>
      <c r="J415" s="110" t="n">
        <v>1</v>
      </c>
      <c r="K415" s="110" t="n">
        <v>0.645277461305006</v>
      </c>
      <c r="L415" s="110" t="n">
        <v>1</v>
      </c>
      <c r="M415" s="110" t="n">
        <v>0.855133194081872</v>
      </c>
      <c r="N415" s="110" t="n">
        <v>1</v>
      </c>
      <c r="O415" s="110" t="n">
        <v>1</v>
      </c>
      <c r="P415" s="111" t="n">
        <v>0.724841245078295</v>
      </c>
    </row>
    <row r="416" customFormat="false" ht="15" hidden="false" customHeight="false" outlineLevel="0" collapsed="false">
      <c r="A416" s="121" t="s">
        <v>1483</v>
      </c>
      <c r="B416" s="122" t="n">
        <f aca="false">AVERAGE(B412:B415)</f>
        <v>1</v>
      </c>
      <c r="C416" s="122" t="n">
        <f aca="false">AVERAGE(C412:C415)</f>
        <v>1</v>
      </c>
      <c r="D416" s="122" t="n">
        <f aca="false">AVERAGE(D412:D415)</f>
        <v>0.827548807614338</v>
      </c>
      <c r="E416" s="122" t="n">
        <f aca="false">AVERAGE(E412:E415)</f>
        <v>0.774803824362606</v>
      </c>
      <c r="F416" s="122" t="n">
        <f aca="false">AVERAGE(F412:F415)</f>
        <v>0.672669185985358</v>
      </c>
      <c r="G416" s="122" t="n">
        <f aca="false">AVERAGE(G412:G415)</f>
        <v>0.670533013833817</v>
      </c>
      <c r="H416" s="122" t="n">
        <f aca="false">AVERAGE(H412:H415)</f>
        <v>0.578860710821644</v>
      </c>
      <c r="I416" s="122" t="n">
        <f aca="false">AVERAGE(I412:I413,I415)</f>
        <v>0.545444603479346</v>
      </c>
      <c r="J416" s="122" t="n">
        <f aca="false">AVERAGE(J412:J415)</f>
        <v>0.577402714932127</v>
      </c>
      <c r="K416" s="122" t="n">
        <f aca="false">AVERAGE(K412:K415)</f>
        <v>0.825793049536778</v>
      </c>
      <c r="L416" s="122" t="n">
        <f aca="false">AVERAGE(L412:L415)</f>
        <v>1.16946308724832</v>
      </c>
      <c r="M416" s="122" t="n">
        <f aca="false">AVERAGE(M412:M415)</f>
        <v>0.841078753065923</v>
      </c>
      <c r="N416" s="122" t="n">
        <f aca="false">AVERAGE(N412:N415)</f>
        <v>0.97475</v>
      </c>
      <c r="O416" s="122" t="n">
        <f aca="false">AVERAGE(O412:O415)</f>
        <v>0.98325</v>
      </c>
      <c r="P416" s="123" t="n">
        <f aca="false">AVERAGE(P412:P415)</f>
        <v>0.756710311269574</v>
      </c>
    </row>
    <row r="417" customFormat="false" ht="15" hidden="false" customHeight="false" outlineLevel="0" collapsed="false">
      <c r="A417" s="127" t="s">
        <v>1484</v>
      </c>
      <c r="B417" s="0"/>
      <c r="C417" s="0"/>
      <c r="D417" s="0"/>
      <c r="E417" s="0"/>
      <c r="F417" s="0"/>
      <c r="G417" s="0"/>
      <c r="H417" s="0"/>
      <c r="I417" s="0"/>
      <c r="J417" s="0"/>
      <c r="K417" s="0"/>
      <c r="L417" s="0"/>
      <c r="M417" s="0"/>
      <c r="N417" s="0"/>
      <c r="O417" s="0"/>
      <c r="P417" s="0"/>
    </row>
    <row r="418" customFormat="false" ht="39" hidden="false" customHeight="false" outlineLevel="0" collapsed="false">
      <c r="A418" s="109" t="s">
        <v>1381</v>
      </c>
      <c r="B418" s="110" t="n">
        <v>0.542</v>
      </c>
      <c r="C418" s="110" t="n">
        <v>0.463</v>
      </c>
      <c r="D418" s="0"/>
      <c r="E418" s="110" t="n">
        <v>1</v>
      </c>
      <c r="F418" s="110" t="n">
        <v>0.872</v>
      </c>
      <c r="G418" s="110" t="n">
        <v>0.963</v>
      </c>
      <c r="H418" s="110" t="n">
        <v>0.192</v>
      </c>
      <c r="I418" s="0"/>
      <c r="J418" s="110" t="n">
        <v>1</v>
      </c>
      <c r="K418" s="110" t="n">
        <v>1</v>
      </c>
      <c r="L418" s="110" t="n">
        <v>0</v>
      </c>
      <c r="M418" s="0"/>
      <c r="N418" s="110" t="n">
        <v>0.775</v>
      </c>
      <c r="O418" s="110" t="n">
        <v>0.84</v>
      </c>
      <c r="P418" s="111" t="n">
        <v>1</v>
      </c>
    </row>
    <row r="419" customFormat="false" ht="51.75" hidden="false" customHeight="false" outlineLevel="0" collapsed="false">
      <c r="A419" s="109" t="s">
        <v>1382</v>
      </c>
      <c r="B419" s="110" t="n">
        <v>1</v>
      </c>
      <c r="C419" s="0"/>
      <c r="D419" s="0"/>
      <c r="E419" s="110" t="n">
        <v>0.343</v>
      </c>
      <c r="F419" s="0"/>
      <c r="G419" s="110" t="n">
        <v>0.099</v>
      </c>
      <c r="H419" s="0"/>
      <c r="I419" s="0"/>
      <c r="J419" s="110" t="n">
        <v>0.444</v>
      </c>
      <c r="K419" s="110" t="n">
        <v>0.396</v>
      </c>
      <c r="L419" s="0"/>
      <c r="M419" s="0"/>
      <c r="N419" s="110" t="n">
        <v>0.62</v>
      </c>
      <c r="O419" s="110" t="n">
        <v>0.565</v>
      </c>
      <c r="P419" s="111" t="n">
        <v>0.316</v>
      </c>
    </row>
    <row r="420" customFormat="false" ht="26.25" hidden="false" customHeight="false" outlineLevel="0" collapsed="false">
      <c r="A420" s="109" t="s">
        <v>1485</v>
      </c>
      <c r="B420" s="110" t="n">
        <v>1</v>
      </c>
      <c r="C420" s="110" t="n">
        <v>1</v>
      </c>
      <c r="D420" s="110" t="n">
        <v>0.944</v>
      </c>
      <c r="E420" s="110" t="n">
        <v>0.953</v>
      </c>
      <c r="F420" s="110" t="n">
        <v>0.75</v>
      </c>
      <c r="G420" s="110" t="n">
        <v>0.845</v>
      </c>
      <c r="H420" s="110" t="n">
        <v>0.4577</v>
      </c>
      <c r="I420" s="110" t="n">
        <v>0.66</v>
      </c>
      <c r="J420" s="110" t="n">
        <v>0.442</v>
      </c>
      <c r="K420" s="110" t="n">
        <v>1</v>
      </c>
      <c r="L420" s="110" t="n">
        <v>1</v>
      </c>
      <c r="M420" s="110" t="n">
        <v>0.946</v>
      </c>
      <c r="N420" s="110" t="n">
        <v>0.969</v>
      </c>
      <c r="O420" s="110" t="n">
        <v>0.97</v>
      </c>
      <c r="P420" s="111" t="n">
        <v>0.891</v>
      </c>
    </row>
    <row r="421" customFormat="false" ht="26.25" hidden="false" customHeight="false" outlineLevel="0" collapsed="false">
      <c r="A421" s="109" t="s">
        <v>1486</v>
      </c>
      <c r="B421" s="110" t="n">
        <v>1</v>
      </c>
      <c r="C421" s="110" t="n">
        <v>1</v>
      </c>
      <c r="D421" s="110" t="n">
        <v>0.938</v>
      </c>
      <c r="E421" s="110" t="n">
        <v>0.438</v>
      </c>
      <c r="F421" s="110" t="n">
        <v>0.926</v>
      </c>
      <c r="G421" s="110" t="n">
        <v>0.642</v>
      </c>
      <c r="H421" s="110" t="n">
        <v>0.471</v>
      </c>
      <c r="I421" s="0"/>
      <c r="J421" s="110" t="n">
        <v>0.302</v>
      </c>
      <c r="K421" s="110" t="n">
        <v>1</v>
      </c>
      <c r="L421" s="110" t="n">
        <v>1</v>
      </c>
      <c r="M421" s="110" t="n">
        <v>0.995</v>
      </c>
      <c r="N421" s="110" t="n">
        <v>0.93</v>
      </c>
      <c r="O421" s="110" t="n">
        <v>0.963</v>
      </c>
      <c r="P421" s="111" t="n">
        <v>0.786</v>
      </c>
    </row>
    <row r="422" customFormat="false" ht="26.25" hidden="false" customHeight="false" outlineLevel="0" collapsed="false">
      <c r="A422" s="109" t="s">
        <v>1487</v>
      </c>
      <c r="B422" s="110" t="n">
        <v>1</v>
      </c>
      <c r="C422" s="110" t="n">
        <v>1</v>
      </c>
      <c r="D422" s="0"/>
      <c r="E422" s="110" t="n">
        <v>1</v>
      </c>
      <c r="F422" s="0"/>
      <c r="G422" s="110" t="n">
        <v>1</v>
      </c>
      <c r="H422" s="110" t="n">
        <v>1</v>
      </c>
      <c r="I422" s="0"/>
      <c r="J422" s="110" t="n">
        <v>0.817</v>
      </c>
      <c r="K422" s="110" t="n">
        <v>1</v>
      </c>
      <c r="L422" s="110" t="n">
        <v>1</v>
      </c>
      <c r="M422" s="110" t="n">
        <v>0.478</v>
      </c>
      <c r="N422" s="110" t="n">
        <v>1</v>
      </c>
      <c r="O422" s="110" t="n">
        <v>1</v>
      </c>
      <c r="P422" s="111" t="n">
        <v>1</v>
      </c>
    </row>
    <row r="423" customFormat="false" ht="51.75" hidden="false" customHeight="false" outlineLevel="0" collapsed="false">
      <c r="A423" s="109" t="s">
        <v>1186</v>
      </c>
      <c r="B423" s="110" t="n">
        <v>1</v>
      </c>
      <c r="C423" s="110" t="n">
        <v>1</v>
      </c>
      <c r="D423" s="110" t="n">
        <v>0</v>
      </c>
      <c r="E423" s="110" t="n">
        <v>1</v>
      </c>
      <c r="F423" s="110" t="n">
        <v>1</v>
      </c>
      <c r="G423" s="110" t="n">
        <v>1</v>
      </c>
      <c r="H423" s="110" t="n">
        <v>1</v>
      </c>
      <c r="I423" s="110" t="n">
        <v>1</v>
      </c>
      <c r="J423" s="110" t="n">
        <v>1</v>
      </c>
      <c r="K423" s="110" t="n">
        <v>1</v>
      </c>
      <c r="L423" s="110" t="n">
        <v>0</v>
      </c>
      <c r="M423" s="110" t="n">
        <v>1</v>
      </c>
      <c r="N423" s="110" t="n">
        <v>1</v>
      </c>
      <c r="O423" s="110" t="n">
        <v>997</v>
      </c>
      <c r="P423" s="111" t="n">
        <v>1</v>
      </c>
    </row>
    <row r="424" customFormat="false" ht="51.75" hidden="false" customHeight="false" outlineLevel="0" collapsed="false">
      <c r="A424" s="109" t="s">
        <v>1189</v>
      </c>
      <c r="B424" s="110" t="n">
        <v>1</v>
      </c>
      <c r="C424" s="110" t="n">
        <v>1</v>
      </c>
      <c r="D424" s="110" t="n">
        <v>0</v>
      </c>
      <c r="E424" s="110" t="n">
        <v>1</v>
      </c>
      <c r="F424" s="110" t="n">
        <v>1</v>
      </c>
      <c r="G424" s="110" t="n">
        <v>1</v>
      </c>
      <c r="H424" s="110" t="n">
        <v>1</v>
      </c>
      <c r="I424" s="110" t="n">
        <v>1</v>
      </c>
      <c r="J424" s="110" t="n">
        <v>1</v>
      </c>
      <c r="K424" s="110" t="n">
        <v>1</v>
      </c>
      <c r="L424" s="110" t="n">
        <v>0</v>
      </c>
      <c r="M424" s="110" t="n">
        <v>1</v>
      </c>
      <c r="N424" s="110" t="n">
        <v>1</v>
      </c>
      <c r="O424" s="110" t="n">
        <v>997</v>
      </c>
      <c r="P424" s="111" t="n">
        <v>1</v>
      </c>
    </row>
    <row r="425" customFormat="false" ht="64.5" hidden="false" customHeight="false" outlineLevel="0" collapsed="false">
      <c r="A425" s="109" t="s">
        <v>1192</v>
      </c>
      <c r="B425" s="110" t="n">
        <v>1</v>
      </c>
      <c r="C425" s="110" t="n">
        <v>1</v>
      </c>
      <c r="D425" s="110" t="n">
        <v>0</v>
      </c>
      <c r="E425" s="110" t="n">
        <v>1</v>
      </c>
      <c r="F425" s="110" t="n">
        <v>1</v>
      </c>
      <c r="G425" s="110" t="n">
        <v>1</v>
      </c>
      <c r="H425" s="110" t="n">
        <v>1</v>
      </c>
      <c r="I425" s="110" t="n">
        <v>1</v>
      </c>
      <c r="J425" s="110" t="n">
        <v>1</v>
      </c>
      <c r="K425" s="110" t="n">
        <v>1</v>
      </c>
      <c r="L425" s="110" t="n">
        <v>0</v>
      </c>
      <c r="M425" s="110" t="n">
        <v>1</v>
      </c>
      <c r="N425" s="110" t="n">
        <v>1</v>
      </c>
      <c r="O425" s="110" t="n">
        <v>997</v>
      </c>
      <c r="P425" s="111" t="n">
        <v>1</v>
      </c>
    </row>
    <row r="426" customFormat="false" ht="64.5" hidden="false" customHeight="false" outlineLevel="0" collapsed="false">
      <c r="A426" s="109" t="s">
        <v>1478</v>
      </c>
      <c r="B426" s="110" t="n">
        <v>1</v>
      </c>
      <c r="C426" s="110" t="n">
        <v>1</v>
      </c>
      <c r="D426" s="110" t="n">
        <v>0</v>
      </c>
      <c r="E426" s="110" t="n">
        <v>1</v>
      </c>
      <c r="F426" s="110" t="n">
        <v>1</v>
      </c>
      <c r="G426" s="110" t="n">
        <v>1</v>
      </c>
      <c r="H426" s="110" t="n">
        <v>1</v>
      </c>
      <c r="I426" s="110" t="n">
        <v>1</v>
      </c>
      <c r="J426" s="110" t="n">
        <v>1</v>
      </c>
      <c r="K426" s="110" t="n">
        <v>1</v>
      </c>
      <c r="L426" s="110" t="n">
        <v>0</v>
      </c>
      <c r="M426" s="110" t="n">
        <v>1</v>
      </c>
      <c r="N426" s="110" t="n">
        <v>1</v>
      </c>
      <c r="O426" s="110" t="n">
        <v>997</v>
      </c>
      <c r="P426" s="111" t="n">
        <v>1</v>
      </c>
    </row>
    <row r="427" customFormat="false" ht="39" hidden="false" customHeight="false" outlineLevel="0" collapsed="false">
      <c r="A427" s="109" t="s">
        <v>1488</v>
      </c>
      <c r="B427" s="110" t="n">
        <v>1</v>
      </c>
      <c r="C427" s="110" t="n">
        <v>1</v>
      </c>
      <c r="D427" s="110" t="n">
        <v>0</v>
      </c>
      <c r="E427" s="110" t="n">
        <v>1</v>
      </c>
      <c r="F427" s="110" t="n">
        <v>1</v>
      </c>
      <c r="G427" s="110" t="n">
        <v>1</v>
      </c>
      <c r="H427" s="110" t="n">
        <v>1</v>
      </c>
      <c r="I427" s="110" t="n">
        <v>1</v>
      </c>
      <c r="J427" s="110" t="n">
        <v>1</v>
      </c>
      <c r="K427" s="110" t="n">
        <v>1</v>
      </c>
      <c r="L427" s="110" t="n">
        <v>0</v>
      </c>
      <c r="M427" s="110" t="n">
        <v>1</v>
      </c>
      <c r="N427" s="110" t="n">
        <v>1</v>
      </c>
      <c r="O427" s="110" t="n">
        <v>997</v>
      </c>
      <c r="P427" s="111" t="n">
        <v>1</v>
      </c>
    </row>
    <row r="428" customFormat="false" ht="26.25" hidden="false" customHeight="false" outlineLevel="0" collapsed="false">
      <c r="A428" s="109" t="s">
        <v>1489</v>
      </c>
      <c r="B428" s="110" t="n">
        <v>0</v>
      </c>
      <c r="C428" s="0"/>
      <c r="D428" s="110" t="n">
        <v>0.008</v>
      </c>
      <c r="E428" s="0"/>
      <c r="F428" s="0"/>
      <c r="G428" s="110" t="n">
        <v>0.6406</v>
      </c>
      <c r="H428" s="0"/>
      <c r="I428" s="0"/>
      <c r="J428" s="0"/>
      <c r="K428" s="110" t="n">
        <v>0.022</v>
      </c>
      <c r="L428" s="110" t="n">
        <v>0</v>
      </c>
      <c r="M428" s="0"/>
      <c r="N428" s="0"/>
      <c r="O428" s="0"/>
      <c r="P428" s="0"/>
    </row>
    <row r="429" customFormat="false" ht="26.25" hidden="false" customHeight="false" outlineLevel="0" collapsed="false">
      <c r="A429" s="109" t="s">
        <v>1490</v>
      </c>
      <c r="B429" s="0"/>
      <c r="C429" s="0"/>
      <c r="D429" s="0"/>
      <c r="E429" s="0"/>
      <c r="F429" s="0"/>
      <c r="G429" s="0"/>
      <c r="H429" s="0"/>
      <c r="I429" s="0"/>
      <c r="J429" s="0"/>
      <c r="K429" s="0"/>
      <c r="L429" s="0"/>
      <c r="M429" s="0"/>
      <c r="N429" s="0"/>
      <c r="O429" s="0"/>
      <c r="P429" s="0"/>
    </row>
    <row r="430" customFormat="false" ht="26.25" hidden="false" customHeight="false" outlineLevel="0" collapsed="false">
      <c r="A430" s="109" t="s">
        <v>1491</v>
      </c>
      <c r="B430" s="0"/>
      <c r="C430" s="0"/>
      <c r="D430" s="0"/>
      <c r="E430" s="0"/>
      <c r="F430" s="0"/>
      <c r="G430" s="0"/>
      <c r="H430" s="0"/>
      <c r="I430" s="0"/>
      <c r="J430" s="0"/>
      <c r="K430" s="0"/>
      <c r="L430" s="0"/>
      <c r="M430" s="0"/>
      <c r="N430" s="0"/>
      <c r="O430" s="0"/>
      <c r="P430" s="0"/>
    </row>
    <row r="431" customFormat="false" ht="15.75" hidden="false" customHeight="false" outlineLevel="0" collapsed="false">
      <c r="A431" s="117" t="s">
        <v>1492</v>
      </c>
      <c r="B431" s="118" t="n">
        <f aca="false">AVERAGE(B418:B430)</f>
        <v>0.867454545454545</v>
      </c>
      <c r="C431" s="118" t="n">
        <f aca="false">AVERAGE(C418:C430)</f>
        <v>0.940333333333333</v>
      </c>
      <c r="D431" s="118" t="n">
        <f aca="false">AVERAGE(D418:D430)</f>
        <v>0.23625</v>
      </c>
      <c r="E431" s="118" t="n">
        <f aca="false">AVERAGE(E418:E430)</f>
        <v>0.8734</v>
      </c>
      <c r="F431" s="118" t="n">
        <f aca="false">AVERAGE(F418:F430)</f>
        <v>0.9435</v>
      </c>
      <c r="G431" s="118" t="n">
        <f aca="false">AVERAGE(G418:G430)</f>
        <v>0.835418181818182</v>
      </c>
      <c r="H431" s="118" t="n">
        <f aca="false">AVERAGE(H418:H430)</f>
        <v>0.791188888888889</v>
      </c>
      <c r="I431" s="118" t="n">
        <f aca="false">AVERAGE(I418:I430)</f>
        <v>0.943333333333333</v>
      </c>
      <c r="J431" s="118" t="n">
        <f aca="false">AVERAGE(J418:J430)</f>
        <v>0.8005</v>
      </c>
      <c r="K431" s="118" t="n">
        <f aca="false">AVERAGE(K418:K430)</f>
        <v>0.856181818181818</v>
      </c>
      <c r="L431" s="118" t="n">
        <f aca="false">AVERAGE(L418:L430)</f>
        <v>0.3</v>
      </c>
      <c r="M431" s="118" t="n">
        <f aca="false">AVERAGE(M418:M430)</f>
        <v>0.927375</v>
      </c>
      <c r="N431" s="118" t="n">
        <f aca="false">AVERAGE(N418:N430)</f>
        <v>0.9294</v>
      </c>
      <c r="O431" s="118" t="n">
        <f aca="false">AVERAGE(O418:O422)</f>
        <v>0.8676</v>
      </c>
      <c r="P431" s="119" t="n">
        <f aca="false">AVERAGE(P418:P430)</f>
        <v>0.8993</v>
      </c>
    </row>
  </sheetData>
  <mergeCells count="2">
    <mergeCell ref="A74:P74"/>
    <mergeCell ref="A75:P75"/>
  </mergeCells>
  <printOptions headings="false" gridLines="false" gridLinesSet="true" horizontalCentered="false" verticalCentered="false"/>
  <pageMargins left="0.25" right="0.25" top="0.75" bottom="0.75" header="0.511805555555555" footer="0.511805555555555"/>
  <pageSetup paperSize="1" scale="100" firstPageNumber="0" fitToWidth="1" fitToHeight="0" pageOrder="downThenOver" orientation="landscape"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F26"/>
  <sheetViews>
    <sheetView windowProtection="false"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B8" activeCellId="1" sqref="AKX4 B8"/>
    </sheetView>
  </sheetViews>
  <sheetFormatPr defaultRowHeight="15"/>
  <cols>
    <col collapsed="false" hidden="false" max="1" min="1" style="38" width="24.7449392712551"/>
    <col collapsed="false" hidden="false" max="2" min="2" style="38" width="9.10526315789474"/>
    <col collapsed="false" hidden="false" max="1025" min="3" style="0" width="8.57085020242915"/>
  </cols>
  <sheetData>
    <row r="1" customFormat="false" ht="15" hidden="false" customHeight="false" outlineLevel="0" collapsed="false">
      <c r="A1" s="162" t="s">
        <v>1493</v>
      </c>
      <c r="B1" s="162" t="n">
        <v>0.83</v>
      </c>
    </row>
    <row r="2" customFormat="false" ht="15" hidden="false" customHeight="false" outlineLevel="0" collapsed="false">
      <c r="A2" s="163" t="s">
        <v>1131</v>
      </c>
      <c r="B2" s="163" t="n">
        <v>0.81</v>
      </c>
    </row>
    <row r="3" customFormat="false" ht="15" hidden="false" customHeight="false" outlineLevel="0" collapsed="false">
      <c r="A3" s="38" t="s">
        <v>1136</v>
      </c>
      <c r="B3" s="38" t="n">
        <v>0.59</v>
      </c>
    </row>
    <row r="4" customFormat="false" ht="15" hidden="false" customHeight="false" outlineLevel="0" collapsed="false">
      <c r="A4" s="38" t="s">
        <v>1494</v>
      </c>
      <c r="B4" s="38" t="n">
        <v>0.71</v>
      </c>
    </row>
    <row r="5" customFormat="false" ht="15" hidden="false" customHeight="false" outlineLevel="0" collapsed="false">
      <c r="A5" s="38" t="s">
        <v>1138</v>
      </c>
      <c r="B5" s="38" t="n">
        <v>1</v>
      </c>
      <c r="F5" s="38"/>
    </row>
    <row r="6" customFormat="false" ht="15" hidden="false" customHeight="false" outlineLevel="0" collapsed="false">
      <c r="A6" s="38" t="s">
        <v>1139</v>
      </c>
      <c r="B6" s="38" t="n">
        <v>0.94</v>
      </c>
      <c r="F6" s="38"/>
    </row>
    <row r="7" customFormat="false" ht="15" hidden="false" customHeight="false" outlineLevel="0" collapsed="false">
      <c r="A7" s="38" t="s">
        <v>1140</v>
      </c>
      <c r="B7" s="38" t="n">
        <v>0.74</v>
      </c>
      <c r="F7" s="38"/>
    </row>
    <row r="8" customFormat="false" ht="15" hidden="false" customHeight="false" outlineLevel="0" collapsed="false">
      <c r="A8" s="38" t="s">
        <v>1495</v>
      </c>
      <c r="B8" s="38" t="n">
        <v>0.89</v>
      </c>
      <c r="F8" s="38"/>
    </row>
    <row r="9" customFormat="false" ht="15" hidden="false" customHeight="false" outlineLevel="0" collapsed="false">
      <c r="A9" s="163" t="s">
        <v>1496</v>
      </c>
      <c r="B9" s="163" t="n">
        <v>1</v>
      </c>
      <c r="F9" s="38"/>
    </row>
    <row r="10" customFormat="false" ht="15" hidden="false" customHeight="false" outlineLevel="0" collapsed="false">
      <c r="A10" s="38" t="s">
        <v>1142</v>
      </c>
      <c r="B10" s="38" t="n">
        <v>1</v>
      </c>
      <c r="F10" s="38"/>
    </row>
    <row r="11" customFormat="false" ht="15" hidden="false" customHeight="false" outlineLevel="0" collapsed="false">
      <c r="A11" s="38" t="s">
        <v>1143</v>
      </c>
      <c r="B11" s="38" t="n">
        <v>1</v>
      </c>
      <c r="F11" s="38"/>
    </row>
    <row r="12" customFormat="false" ht="15" hidden="false" customHeight="false" outlineLevel="0" collapsed="false">
      <c r="A12" s="38" t="s">
        <v>1144</v>
      </c>
      <c r="B12" s="38" t="n">
        <v>1</v>
      </c>
      <c r="F12" s="38"/>
    </row>
    <row r="13" customFormat="false" ht="15" hidden="false" customHeight="false" outlineLevel="0" collapsed="false">
      <c r="A13" s="38" t="s">
        <v>1145</v>
      </c>
      <c r="B13" s="38" t="n">
        <v>1</v>
      </c>
      <c r="F13" s="38"/>
    </row>
    <row r="14" customFormat="false" ht="15" hidden="false" customHeight="false" outlineLevel="0" collapsed="false">
      <c r="A14" s="163" t="s">
        <v>1133</v>
      </c>
      <c r="B14" s="163" t="n">
        <v>0.77</v>
      </c>
      <c r="F14" s="38"/>
    </row>
    <row r="15" customFormat="false" ht="15" hidden="false" customHeight="false" outlineLevel="0" collapsed="false">
      <c r="A15" s="38" t="s">
        <v>1146</v>
      </c>
      <c r="B15" s="38" t="n">
        <v>0.74</v>
      </c>
      <c r="F15" s="38"/>
    </row>
    <row r="16" customFormat="false" ht="15" hidden="false" customHeight="false" outlineLevel="0" collapsed="false">
      <c r="A16" s="38" t="s">
        <v>1147</v>
      </c>
      <c r="B16" s="38" t="n">
        <v>0.79</v>
      </c>
      <c r="F16" s="38"/>
    </row>
    <row r="17" customFormat="false" ht="15" hidden="false" customHeight="false" outlineLevel="0" collapsed="false">
      <c r="A17" s="38" t="s">
        <v>1148</v>
      </c>
      <c r="B17" s="38" t="n">
        <v>0.77</v>
      </c>
      <c r="F17" s="38"/>
    </row>
    <row r="18" customFormat="false" ht="15" hidden="false" customHeight="false" outlineLevel="0" collapsed="false">
      <c r="A18" s="163" t="s">
        <v>1134</v>
      </c>
      <c r="B18" s="163" t="n">
        <v>0.92</v>
      </c>
      <c r="F18" s="38"/>
    </row>
    <row r="19" customFormat="false" ht="15" hidden="false" customHeight="false" outlineLevel="0" collapsed="false">
      <c r="A19" s="38" t="s">
        <v>1149</v>
      </c>
      <c r="B19" s="38" t="n">
        <v>0.95</v>
      </c>
      <c r="F19" s="38"/>
    </row>
    <row r="20" customFormat="false" ht="15" hidden="false" customHeight="false" outlineLevel="0" collapsed="false">
      <c r="A20" s="38" t="s">
        <v>1150</v>
      </c>
      <c r="B20" s="38" t="n">
        <v>0.83</v>
      </c>
      <c r="F20" s="38"/>
    </row>
    <row r="21" customFormat="false" ht="15" hidden="false" customHeight="false" outlineLevel="0" collapsed="false">
      <c r="A21" s="38" t="s">
        <v>1151</v>
      </c>
      <c r="B21" s="38" t="n">
        <v>0.98</v>
      </c>
      <c r="F21" s="38"/>
    </row>
    <row r="22" customFormat="false" ht="15" hidden="false" customHeight="false" outlineLevel="0" collapsed="false">
      <c r="A22" s="163" t="s">
        <v>1135</v>
      </c>
      <c r="B22" s="163" t="n">
        <v>0.66</v>
      </c>
      <c r="F22" s="38"/>
    </row>
    <row r="23" customFormat="false" ht="15" hidden="false" customHeight="false" outlineLevel="0" collapsed="false">
      <c r="A23" s="38" t="s">
        <v>1152</v>
      </c>
      <c r="B23" s="38" t="n">
        <v>0.665</v>
      </c>
      <c r="F23" s="38"/>
    </row>
    <row r="24" customFormat="false" ht="15" hidden="false" customHeight="false" outlineLevel="0" collapsed="false">
      <c r="A24" s="38" t="s">
        <v>1153</v>
      </c>
      <c r="B24" s="38" t="n">
        <v>0.45</v>
      </c>
      <c r="F24" s="38"/>
    </row>
    <row r="25" customFormat="false" ht="15" hidden="false" customHeight="false" outlineLevel="0" collapsed="false">
      <c r="A25" s="38" t="s">
        <v>1497</v>
      </c>
      <c r="B25" s="38" t="n">
        <v>0.67</v>
      </c>
      <c r="F25" s="38"/>
    </row>
    <row r="26" customFormat="false" ht="15" hidden="false" customHeight="false" outlineLevel="0" collapsed="false">
      <c r="A26" s="38" t="s">
        <v>1155</v>
      </c>
      <c r="B26" s="38" t="n">
        <v>0.84</v>
      </c>
      <c r="F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F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9" activeCellId="1" sqref="AKX4 B9"/>
    </sheetView>
  </sheetViews>
  <sheetFormatPr defaultRowHeight="15"/>
  <cols>
    <col collapsed="false" hidden="false" max="1" min="1" style="38" width="24.7449392712551"/>
    <col collapsed="false" hidden="false" max="2" min="2" style="38" width="9.10526315789474"/>
    <col collapsed="false" hidden="false" max="1025" min="3" style="0" width="8.57085020242915"/>
  </cols>
  <sheetData>
    <row r="1" customFormat="false" ht="15" hidden="false" customHeight="false" outlineLevel="0" collapsed="false">
      <c r="A1" s="162" t="s">
        <v>1493</v>
      </c>
      <c r="B1" s="162" t="n">
        <v>0.84</v>
      </c>
    </row>
    <row r="2" customFormat="false" ht="15" hidden="false" customHeight="false" outlineLevel="0" collapsed="false">
      <c r="A2" s="163" t="s">
        <v>1131</v>
      </c>
      <c r="B2" s="163" t="n">
        <v>0.76</v>
      </c>
    </row>
    <row r="3" customFormat="false" ht="15" hidden="false" customHeight="false" outlineLevel="0" collapsed="false">
      <c r="A3" s="38" t="s">
        <v>1136</v>
      </c>
      <c r="B3" s="38" t="n">
        <v>0.61</v>
      </c>
    </row>
    <row r="4" customFormat="false" ht="15" hidden="false" customHeight="false" outlineLevel="0" collapsed="false">
      <c r="A4" s="38" t="s">
        <v>1494</v>
      </c>
      <c r="B4" s="38" t="n">
        <v>0.71</v>
      </c>
      <c r="F4" s="38"/>
    </row>
    <row r="5" customFormat="false" ht="15" hidden="false" customHeight="false" outlineLevel="0" collapsed="false">
      <c r="A5" s="38" t="s">
        <v>1138</v>
      </c>
      <c r="B5" s="38" t="n">
        <v>1</v>
      </c>
      <c r="F5" s="38"/>
    </row>
    <row r="6" customFormat="false" ht="15" hidden="false" customHeight="false" outlineLevel="0" collapsed="false">
      <c r="A6" s="38" t="s">
        <v>1139</v>
      </c>
      <c r="B6" s="38" t="n">
        <v>0.75</v>
      </c>
      <c r="F6" s="38"/>
    </row>
    <row r="7" customFormat="false" ht="15" hidden="false" customHeight="false" outlineLevel="0" collapsed="false">
      <c r="A7" s="38" t="s">
        <v>1140</v>
      </c>
      <c r="B7" s="38" t="n">
        <v>0.72</v>
      </c>
      <c r="F7" s="38"/>
    </row>
    <row r="8" customFormat="false" ht="15" hidden="false" customHeight="false" outlineLevel="0" collapsed="false">
      <c r="A8" s="38" t="s">
        <v>1495</v>
      </c>
      <c r="B8" s="38" t="n">
        <v>0.75</v>
      </c>
      <c r="F8" s="38"/>
    </row>
    <row r="9" customFormat="false" ht="15" hidden="false" customHeight="false" outlineLevel="0" collapsed="false">
      <c r="A9" s="163" t="s">
        <v>1496</v>
      </c>
      <c r="B9" s="163" t="n">
        <v>0.97</v>
      </c>
      <c r="F9" s="38"/>
    </row>
    <row r="10" customFormat="false" ht="15" hidden="false" customHeight="false" outlineLevel="0" collapsed="false">
      <c r="A10" s="38" t="s">
        <v>1142</v>
      </c>
      <c r="B10" s="38" t="n">
        <v>0.92</v>
      </c>
      <c r="F10" s="38"/>
    </row>
    <row r="11" customFormat="false" ht="15" hidden="false" customHeight="false" outlineLevel="0" collapsed="false">
      <c r="A11" s="38" t="s">
        <v>1143</v>
      </c>
      <c r="B11" s="38" t="n">
        <v>1</v>
      </c>
      <c r="F11" s="38"/>
    </row>
    <row r="12" customFormat="false" ht="15" hidden="false" customHeight="false" outlineLevel="0" collapsed="false">
      <c r="A12" s="38" t="s">
        <v>1144</v>
      </c>
      <c r="B12" s="38" t="n">
        <v>1</v>
      </c>
      <c r="F12" s="38"/>
    </row>
    <row r="13" customFormat="false" ht="15" hidden="false" customHeight="false" outlineLevel="0" collapsed="false">
      <c r="A13" s="38" t="s">
        <v>1145</v>
      </c>
      <c r="B13" s="38" t="s">
        <v>1055</v>
      </c>
      <c r="F13" s="38"/>
    </row>
    <row r="14" customFormat="false" ht="15" hidden="false" customHeight="false" outlineLevel="0" collapsed="false">
      <c r="A14" s="163" t="s">
        <v>1133</v>
      </c>
      <c r="B14" s="163" t="n">
        <v>0.82</v>
      </c>
      <c r="F14" s="38"/>
    </row>
    <row r="15" customFormat="false" ht="15" hidden="false" customHeight="false" outlineLevel="0" collapsed="false">
      <c r="A15" s="38" t="s">
        <v>1146</v>
      </c>
      <c r="B15" s="38" t="n">
        <v>0.83</v>
      </c>
      <c r="F15" s="38"/>
    </row>
    <row r="16" customFormat="false" ht="15" hidden="false" customHeight="false" outlineLevel="0" collapsed="false">
      <c r="A16" s="38" t="s">
        <v>1147</v>
      </c>
      <c r="B16" s="38" t="n">
        <v>0.79</v>
      </c>
      <c r="F16" s="38"/>
    </row>
    <row r="17" customFormat="false" ht="15" hidden="false" customHeight="false" outlineLevel="0" collapsed="false">
      <c r="A17" s="38" t="s">
        <v>1148</v>
      </c>
      <c r="B17" s="38" t="n">
        <v>0.83</v>
      </c>
      <c r="F17" s="38"/>
    </row>
    <row r="18" customFormat="false" ht="15" hidden="false" customHeight="false" outlineLevel="0" collapsed="false">
      <c r="A18" s="163" t="s">
        <v>1134</v>
      </c>
      <c r="B18" s="163" t="n">
        <v>0.82</v>
      </c>
      <c r="F18" s="38"/>
    </row>
    <row r="19" customFormat="false" ht="15" hidden="false" customHeight="false" outlineLevel="0" collapsed="false">
      <c r="A19" s="38" t="s">
        <v>1149</v>
      </c>
      <c r="B19" s="38" t="n">
        <v>0.95</v>
      </c>
      <c r="F19" s="38"/>
    </row>
    <row r="20" customFormat="false" ht="15" hidden="false" customHeight="false" outlineLevel="0" collapsed="false">
      <c r="A20" s="38" t="s">
        <v>1150</v>
      </c>
      <c r="B20" s="38" t="n">
        <v>0.92</v>
      </c>
      <c r="F20" s="38"/>
    </row>
    <row r="21" customFormat="false" ht="15" hidden="false" customHeight="false" outlineLevel="0" collapsed="false">
      <c r="A21" s="38" t="s">
        <v>1151</v>
      </c>
      <c r="B21" s="38" t="n">
        <v>0.59</v>
      </c>
      <c r="F21" s="38"/>
    </row>
    <row r="22" customFormat="false" ht="15" hidden="false" customHeight="false" outlineLevel="0" collapsed="false">
      <c r="A22" s="163" t="s">
        <v>1135</v>
      </c>
      <c r="B22" s="163" t="n">
        <v>0.84</v>
      </c>
      <c r="F22" s="38"/>
    </row>
    <row r="23" customFormat="false" ht="15" hidden="false" customHeight="false" outlineLevel="0" collapsed="false">
      <c r="A23" s="38" t="s">
        <v>1152</v>
      </c>
      <c r="B23" s="38" t="n">
        <v>1</v>
      </c>
      <c r="F23" s="38"/>
    </row>
    <row r="24" customFormat="false" ht="15" hidden="false" customHeight="false" outlineLevel="0" collapsed="false">
      <c r="A24" s="38" t="s">
        <v>1153</v>
      </c>
      <c r="B24" s="38" t="n">
        <v>0.68</v>
      </c>
      <c r="F24" s="38"/>
    </row>
    <row r="25" customFormat="false" ht="15" hidden="false" customHeight="false" outlineLevel="0" collapsed="false">
      <c r="A25" s="38" t="s">
        <v>1497</v>
      </c>
      <c r="B25" s="38" t="n">
        <v>1</v>
      </c>
      <c r="F25" s="38"/>
    </row>
    <row r="26" customFormat="false" ht="15" hidden="false" customHeight="false" outlineLevel="0" collapsed="false">
      <c r="A26" s="38" t="s">
        <v>1155</v>
      </c>
      <c r="B26" s="38" t="n">
        <v>0.69</v>
      </c>
      <c r="F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F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5" activeCellId="1" sqref="AKX4 B25"/>
    </sheetView>
  </sheetViews>
  <sheetFormatPr defaultRowHeight="15"/>
  <cols>
    <col collapsed="false" hidden="false" max="1" min="1" style="38" width="24.7449392712551"/>
    <col collapsed="false" hidden="false" max="2" min="2" style="38" width="9.10526315789474"/>
    <col collapsed="false" hidden="false" max="1025" min="3" style="0" width="8.57085020242915"/>
  </cols>
  <sheetData>
    <row r="1" customFormat="false" ht="15" hidden="false" customHeight="false" outlineLevel="0" collapsed="false">
      <c r="A1" s="162" t="s">
        <v>1493</v>
      </c>
      <c r="B1" s="162" t="n">
        <v>0.66</v>
      </c>
    </row>
    <row r="2" customFormat="false" ht="15" hidden="false" customHeight="false" outlineLevel="0" collapsed="false">
      <c r="A2" s="163" t="s">
        <v>1131</v>
      </c>
      <c r="B2" s="163" t="n">
        <v>0.69</v>
      </c>
    </row>
    <row r="3" customFormat="false" ht="15" hidden="false" customHeight="false" outlineLevel="0" collapsed="false">
      <c r="A3" s="38" t="s">
        <v>1136</v>
      </c>
      <c r="B3" s="38" t="n">
        <v>1</v>
      </c>
    </row>
    <row r="4" customFormat="false" ht="15" hidden="false" customHeight="false" outlineLevel="0" collapsed="false">
      <c r="A4" s="38" t="s">
        <v>1494</v>
      </c>
      <c r="B4" s="38" t="n">
        <v>0.43</v>
      </c>
    </row>
    <row r="5" customFormat="false" ht="15" hidden="false" customHeight="false" outlineLevel="0" collapsed="false">
      <c r="A5" s="38" t="s">
        <v>1138</v>
      </c>
      <c r="B5" s="38" t="n">
        <v>0</v>
      </c>
    </row>
    <row r="6" customFormat="false" ht="15" hidden="false" customHeight="false" outlineLevel="0" collapsed="false">
      <c r="A6" s="38" t="s">
        <v>1139</v>
      </c>
      <c r="B6" s="38" t="n">
        <v>1</v>
      </c>
      <c r="F6" s="38"/>
    </row>
    <row r="7" customFormat="false" ht="15" hidden="false" customHeight="false" outlineLevel="0" collapsed="false">
      <c r="A7" s="38" t="s">
        <v>1140</v>
      </c>
      <c r="B7" s="164" t="n">
        <v>0.86</v>
      </c>
      <c r="F7" s="38"/>
    </row>
    <row r="8" customFormat="false" ht="15" hidden="false" customHeight="false" outlineLevel="0" collapsed="false">
      <c r="A8" s="38" t="s">
        <v>1495</v>
      </c>
      <c r="B8" s="38" t="n">
        <v>0.82</v>
      </c>
      <c r="F8" s="38"/>
    </row>
    <row r="9" customFormat="false" ht="15" hidden="false" customHeight="false" outlineLevel="0" collapsed="false">
      <c r="A9" s="163" t="s">
        <v>1496</v>
      </c>
      <c r="B9" s="163" t="n">
        <v>0.68</v>
      </c>
      <c r="F9" s="38"/>
    </row>
    <row r="10" customFormat="false" ht="15" hidden="false" customHeight="false" outlineLevel="0" collapsed="false">
      <c r="A10" s="38" t="s">
        <v>1142</v>
      </c>
      <c r="B10" s="38" t="n">
        <v>0.72</v>
      </c>
      <c r="F10" s="38"/>
    </row>
    <row r="11" customFormat="false" ht="15" hidden="false" customHeight="false" outlineLevel="0" collapsed="false">
      <c r="A11" s="38" t="s">
        <v>1143</v>
      </c>
      <c r="B11" s="38" t="n">
        <v>0.96</v>
      </c>
      <c r="F11" s="38"/>
    </row>
    <row r="12" customFormat="false" ht="15" hidden="false" customHeight="false" outlineLevel="0" collapsed="false">
      <c r="A12" s="38" t="s">
        <v>1144</v>
      </c>
      <c r="B12" s="38" t="n">
        <v>0.83</v>
      </c>
      <c r="F12" s="38"/>
    </row>
    <row r="13" customFormat="false" ht="15" hidden="false" customHeight="false" outlineLevel="0" collapsed="false">
      <c r="A13" s="38" t="s">
        <v>1145</v>
      </c>
      <c r="B13" s="38" t="n">
        <v>0.21</v>
      </c>
      <c r="F13" s="38"/>
    </row>
    <row r="14" customFormat="false" ht="15" hidden="false" customHeight="false" outlineLevel="0" collapsed="false">
      <c r="A14" s="163" t="s">
        <v>1133</v>
      </c>
      <c r="B14" s="163" t="n">
        <v>0.8</v>
      </c>
      <c r="F14" s="38"/>
    </row>
    <row r="15" customFormat="false" ht="15" hidden="false" customHeight="false" outlineLevel="0" collapsed="false">
      <c r="A15" s="38" t="s">
        <v>1146</v>
      </c>
      <c r="B15" s="38" t="n">
        <v>0.68</v>
      </c>
      <c r="F15" s="38"/>
    </row>
    <row r="16" customFormat="false" ht="15" hidden="false" customHeight="false" outlineLevel="0" collapsed="false">
      <c r="A16" s="38" t="s">
        <v>1147</v>
      </c>
      <c r="B16" s="38" t="n">
        <v>0.96</v>
      </c>
      <c r="F16" s="38"/>
    </row>
    <row r="17" customFormat="false" ht="15" hidden="false" customHeight="false" outlineLevel="0" collapsed="false">
      <c r="A17" s="38" t="s">
        <v>1148</v>
      </c>
      <c r="B17" s="38" t="n">
        <v>0.76</v>
      </c>
      <c r="F17" s="38"/>
    </row>
    <row r="18" customFormat="false" ht="15" hidden="false" customHeight="false" outlineLevel="0" collapsed="false">
      <c r="A18" s="163" t="s">
        <v>1134</v>
      </c>
      <c r="B18" s="163" t="n">
        <v>0.52</v>
      </c>
      <c r="F18" s="38"/>
    </row>
    <row r="19" customFormat="false" ht="15" hidden="false" customHeight="false" outlineLevel="0" collapsed="false">
      <c r="A19" s="38" t="s">
        <v>1149</v>
      </c>
      <c r="B19" s="38" t="n">
        <v>0.68</v>
      </c>
      <c r="F19" s="38"/>
    </row>
    <row r="20" customFormat="false" ht="15" hidden="false" customHeight="false" outlineLevel="0" collapsed="false">
      <c r="A20" s="38" t="s">
        <v>1150</v>
      </c>
      <c r="B20" s="38" t="n">
        <v>0.67</v>
      </c>
      <c r="F20" s="38"/>
    </row>
    <row r="21" customFormat="false" ht="15" hidden="false" customHeight="false" outlineLevel="0" collapsed="false">
      <c r="A21" s="38" t="s">
        <v>1151</v>
      </c>
      <c r="B21" s="38" t="n">
        <v>0.2</v>
      </c>
      <c r="F21" s="38"/>
    </row>
    <row r="22" customFormat="false" ht="15" hidden="false" customHeight="false" outlineLevel="0" collapsed="false">
      <c r="A22" s="163" t="s">
        <v>1135</v>
      </c>
      <c r="B22" s="163" t="n">
        <v>0.64</v>
      </c>
      <c r="F22" s="38"/>
    </row>
    <row r="23" customFormat="false" ht="15" hidden="false" customHeight="false" outlineLevel="0" collapsed="false">
      <c r="A23" s="38" t="s">
        <v>1152</v>
      </c>
      <c r="B23" s="38" t="n">
        <v>0.45</v>
      </c>
      <c r="F23" s="38"/>
    </row>
    <row r="24" customFormat="false" ht="15" hidden="false" customHeight="false" outlineLevel="0" collapsed="false">
      <c r="A24" s="38" t="s">
        <v>1153</v>
      </c>
      <c r="B24" s="38" t="n">
        <v>0.75</v>
      </c>
      <c r="F24" s="38"/>
    </row>
    <row r="25" customFormat="false" ht="15" hidden="false" customHeight="false" outlineLevel="0" collapsed="false">
      <c r="A25" s="38" t="s">
        <v>1497</v>
      </c>
      <c r="B25" s="38" t="n">
        <v>0.5</v>
      </c>
      <c r="F25" s="38"/>
    </row>
    <row r="26" customFormat="false" ht="15" hidden="false" customHeight="false" outlineLevel="0" collapsed="false">
      <c r="A26" s="38" t="s">
        <v>1155</v>
      </c>
      <c r="B26" s="38" t="n">
        <v>0.85</v>
      </c>
      <c r="F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1" activeCellId="1" sqref="AKX4 B21"/>
    </sheetView>
  </sheetViews>
  <sheetFormatPr defaultRowHeight="15"/>
  <cols>
    <col collapsed="false" hidden="false" max="1" min="1" style="38" width="24.7449392712551"/>
    <col collapsed="false" hidden="false" max="2" min="2" style="38" width="9.10526315789474"/>
    <col collapsed="false" hidden="false" max="1025" min="3" style="0" width="8.57085020242915"/>
  </cols>
  <sheetData>
    <row r="1" customFormat="false" ht="15" hidden="false" customHeight="false" outlineLevel="0" collapsed="false">
      <c r="A1" s="162" t="s">
        <v>1493</v>
      </c>
      <c r="B1" s="162" t="n">
        <v>0.71</v>
      </c>
    </row>
    <row r="2" customFormat="false" ht="15" hidden="false" customHeight="false" outlineLevel="0" collapsed="false">
      <c r="A2" s="163" t="s">
        <v>1131</v>
      </c>
      <c r="B2" s="163" t="n">
        <v>0.8</v>
      </c>
    </row>
    <row r="3" customFormat="false" ht="15" hidden="false" customHeight="false" outlineLevel="0" collapsed="false">
      <c r="A3" s="38" t="s">
        <v>1136</v>
      </c>
      <c r="B3" s="38" t="n">
        <v>1</v>
      </c>
    </row>
    <row r="4" customFormat="false" ht="15" hidden="false" customHeight="false" outlineLevel="0" collapsed="false">
      <c r="A4" s="38" t="s">
        <v>1494</v>
      </c>
      <c r="B4" s="38" t="n">
        <v>1</v>
      </c>
    </row>
    <row r="5" customFormat="false" ht="15" hidden="false" customHeight="false" outlineLevel="0" collapsed="false">
      <c r="A5" s="38" t="s">
        <v>1138</v>
      </c>
      <c r="B5" s="38" t="n">
        <v>0.67</v>
      </c>
      <c r="E5" s="38"/>
    </row>
    <row r="6" customFormat="false" ht="15" hidden="false" customHeight="false" outlineLevel="0" collapsed="false">
      <c r="A6" s="38" t="s">
        <v>1139</v>
      </c>
      <c r="B6" s="38" t="n">
        <v>0.75</v>
      </c>
      <c r="E6" s="38"/>
    </row>
    <row r="7" customFormat="false" ht="15" hidden="false" customHeight="false" outlineLevel="0" collapsed="false">
      <c r="A7" s="38" t="s">
        <v>1140</v>
      </c>
      <c r="B7" s="38" t="n">
        <v>0.71</v>
      </c>
      <c r="E7" s="38"/>
    </row>
    <row r="8" customFormat="false" ht="15" hidden="false" customHeight="false" outlineLevel="0" collapsed="false">
      <c r="A8" s="38" t="s">
        <v>1495</v>
      </c>
      <c r="B8" s="38" t="n">
        <v>0.65</v>
      </c>
      <c r="E8" s="38"/>
    </row>
    <row r="9" customFormat="false" ht="15" hidden="false" customHeight="false" outlineLevel="0" collapsed="false">
      <c r="A9" s="163" t="s">
        <v>1496</v>
      </c>
      <c r="B9" s="163" t="n">
        <v>0.82</v>
      </c>
      <c r="E9" s="38"/>
    </row>
    <row r="10" customFormat="false" ht="15" hidden="false" customHeight="false" outlineLevel="0" collapsed="false">
      <c r="A10" s="38" t="s">
        <v>1142</v>
      </c>
      <c r="B10" s="38" t="n">
        <v>0.82</v>
      </c>
      <c r="E10" s="38"/>
    </row>
    <row r="11" customFormat="false" ht="15" hidden="false" customHeight="false" outlineLevel="0" collapsed="false">
      <c r="A11" s="38" t="s">
        <v>1143</v>
      </c>
      <c r="B11" s="38" t="s">
        <v>1055</v>
      </c>
      <c r="E11" s="38"/>
    </row>
    <row r="12" customFormat="false" ht="15" hidden="false" customHeight="false" outlineLevel="0" collapsed="false">
      <c r="A12" s="38" t="s">
        <v>1144</v>
      </c>
      <c r="B12" s="38" t="n">
        <v>0.82</v>
      </c>
      <c r="E12" s="38"/>
    </row>
    <row r="13" customFormat="false" ht="15" hidden="false" customHeight="false" outlineLevel="0" collapsed="false">
      <c r="A13" s="38" t="s">
        <v>1145</v>
      </c>
      <c r="B13" s="38" t="s">
        <v>1055</v>
      </c>
      <c r="E13" s="38"/>
    </row>
    <row r="14" customFormat="false" ht="15" hidden="false" customHeight="false" outlineLevel="0" collapsed="false">
      <c r="A14" s="163" t="s">
        <v>1133</v>
      </c>
      <c r="B14" s="163" t="n">
        <v>0.69</v>
      </c>
      <c r="E14" s="38"/>
    </row>
    <row r="15" customFormat="false" ht="15" hidden="false" customHeight="false" outlineLevel="0" collapsed="false">
      <c r="A15" s="38" t="s">
        <v>1146</v>
      </c>
      <c r="B15" s="38" t="n">
        <v>0.46</v>
      </c>
      <c r="E15" s="38"/>
    </row>
    <row r="16" customFormat="false" ht="15" hidden="false" customHeight="false" outlineLevel="0" collapsed="false">
      <c r="A16" s="38" t="s">
        <v>1147</v>
      </c>
      <c r="B16" s="38" t="n">
        <v>0.91</v>
      </c>
      <c r="E16" s="38"/>
    </row>
    <row r="17" customFormat="false" ht="15" hidden="false" customHeight="false" outlineLevel="0" collapsed="false">
      <c r="A17" s="38" t="s">
        <v>1148</v>
      </c>
      <c r="B17" s="38" t="n">
        <v>0.7</v>
      </c>
      <c r="E17" s="38"/>
    </row>
    <row r="18" customFormat="false" ht="15" hidden="false" customHeight="false" outlineLevel="0" collapsed="false">
      <c r="A18" s="163" t="s">
        <v>1134</v>
      </c>
      <c r="B18" s="163" t="n">
        <v>0.79</v>
      </c>
      <c r="E18" s="38"/>
    </row>
    <row r="19" customFormat="false" ht="15" hidden="false" customHeight="false" outlineLevel="0" collapsed="false">
      <c r="A19" s="38" t="s">
        <v>1149</v>
      </c>
      <c r="B19" s="38" t="n">
        <v>0.95</v>
      </c>
      <c r="E19" s="38"/>
    </row>
    <row r="20" customFormat="false" ht="15" hidden="false" customHeight="false" outlineLevel="0" collapsed="false">
      <c r="A20" s="38" t="s">
        <v>1150</v>
      </c>
      <c r="B20" s="38" t="n">
        <v>0.5</v>
      </c>
      <c r="E20" s="38"/>
    </row>
    <row r="21" customFormat="false" ht="15" hidden="false" customHeight="false" outlineLevel="0" collapsed="false">
      <c r="A21" s="38" t="s">
        <v>1151</v>
      </c>
      <c r="B21" s="38" t="n">
        <v>0.93</v>
      </c>
      <c r="E21" s="38"/>
    </row>
    <row r="22" customFormat="false" ht="15" hidden="false" customHeight="false" outlineLevel="0" collapsed="false">
      <c r="A22" s="163" t="s">
        <v>1135</v>
      </c>
      <c r="B22" s="163" t="n">
        <v>0.47</v>
      </c>
      <c r="E22" s="38"/>
    </row>
    <row r="23" customFormat="false" ht="15" hidden="false" customHeight="false" outlineLevel="0" collapsed="false">
      <c r="A23" s="38" t="s">
        <v>1152</v>
      </c>
      <c r="B23" s="38" t="n">
        <v>0.67</v>
      </c>
      <c r="E23" s="38"/>
    </row>
    <row r="24" customFormat="false" ht="15" hidden="false" customHeight="false" outlineLevel="0" collapsed="false">
      <c r="A24" s="38" t="s">
        <v>1153</v>
      </c>
      <c r="B24" s="38" t="n">
        <v>0.09</v>
      </c>
      <c r="E24" s="38"/>
    </row>
    <row r="25" customFormat="false" ht="15" hidden="false" customHeight="false" outlineLevel="0" collapsed="false">
      <c r="A25" s="38" t="s">
        <v>1497</v>
      </c>
      <c r="B25" s="38" t="n">
        <v>0.25</v>
      </c>
      <c r="E25" s="38"/>
    </row>
    <row r="26" customFormat="false" ht="15" hidden="false" customHeight="false" outlineLevel="0" collapsed="false">
      <c r="A26" s="38" t="s">
        <v>1155</v>
      </c>
      <c r="B26" s="38" t="n">
        <v>0.89</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7" activeCellId="1" sqref="AKX4 B27"/>
    </sheetView>
  </sheetViews>
  <sheetFormatPr defaultRowHeight="15"/>
  <cols>
    <col collapsed="false" hidden="false" max="1" min="1" style="38" width="24.7449392712551"/>
    <col collapsed="false" hidden="false" max="2" min="2" style="38" width="9.10526315789474"/>
    <col collapsed="false" hidden="false" max="1025" min="3" style="0" width="8.57085020242915"/>
  </cols>
  <sheetData>
    <row r="1" customFormat="false" ht="15" hidden="false" customHeight="false" outlineLevel="0" collapsed="false">
      <c r="A1" s="162" t="s">
        <v>1493</v>
      </c>
      <c r="B1" s="162" t="n">
        <v>0.79</v>
      </c>
    </row>
    <row r="2" customFormat="false" ht="15" hidden="false" customHeight="false" outlineLevel="0" collapsed="false">
      <c r="A2" s="163" t="s">
        <v>1131</v>
      </c>
      <c r="B2" s="163" t="n">
        <v>0.9</v>
      </c>
    </row>
    <row r="3" customFormat="false" ht="15" hidden="false" customHeight="false" outlineLevel="0" collapsed="false">
      <c r="A3" s="38" t="s">
        <v>1136</v>
      </c>
      <c r="B3" s="38" t="n">
        <v>0.9</v>
      </c>
    </row>
    <row r="4" customFormat="false" ht="15" hidden="false" customHeight="false" outlineLevel="0" collapsed="false">
      <c r="A4" s="38" t="s">
        <v>1494</v>
      </c>
      <c r="B4" s="38" t="n">
        <v>0.86</v>
      </c>
      <c r="E4" s="38"/>
    </row>
    <row r="5" customFormat="false" ht="15" hidden="false" customHeight="false" outlineLevel="0" collapsed="false">
      <c r="A5" s="38" t="s">
        <v>1138</v>
      </c>
      <c r="B5" s="38" t="n">
        <v>1</v>
      </c>
      <c r="E5" s="38"/>
    </row>
    <row r="6" customFormat="false" ht="15" hidden="false" customHeight="false" outlineLevel="0" collapsed="false">
      <c r="A6" s="38" t="s">
        <v>1139</v>
      </c>
      <c r="B6" s="38" t="n">
        <v>1</v>
      </c>
      <c r="E6" s="38"/>
    </row>
    <row r="7" customFormat="false" ht="15" hidden="false" customHeight="false" outlineLevel="0" collapsed="false">
      <c r="A7" s="38" t="s">
        <v>1140</v>
      </c>
      <c r="B7" s="38" t="n">
        <v>0.810736005939273</v>
      </c>
      <c r="E7" s="38"/>
    </row>
    <row r="8" customFormat="false" ht="15" hidden="false" customHeight="false" outlineLevel="0" collapsed="false">
      <c r="A8" s="38" t="s">
        <v>1495</v>
      </c>
      <c r="B8" s="38" t="n">
        <v>0.82</v>
      </c>
      <c r="E8" s="38"/>
    </row>
    <row r="9" customFormat="false" ht="15" hidden="false" customHeight="false" outlineLevel="0" collapsed="false">
      <c r="A9" s="163" t="s">
        <v>1496</v>
      </c>
      <c r="B9" s="163" t="n">
        <v>0.55</v>
      </c>
      <c r="E9" s="38"/>
    </row>
    <row r="10" customFormat="false" ht="15" hidden="false" customHeight="false" outlineLevel="0" collapsed="false">
      <c r="A10" s="38" t="s">
        <v>1142</v>
      </c>
      <c r="B10" s="38" t="n">
        <v>0.47</v>
      </c>
      <c r="E10" s="38"/>
    </row>
    <row r="11" customFormat="false" ht="15" hidden="false" customHeight="false" outlineLevel="0" collapsed="false">
      <c r="A11" s="38" t="s">
        <v>1143</v>
      </c>
      <c r="B11" s="38" t="n">
        <v>0.75</v>
      </c>
      <c r="E11" s="38"/>
    </row>
    <row r="12" customFormat="false" ht="15" hidden="false" customHeight="false" outlineLevel="0" collapsed="false">
      <c r="A12" s="38" t="s">
        <v>1144</v>
      </c>
      <c r="B12" s="38" t="n">
        <v>0.67</v>
      </c>
      <c r="E12" s="38"/>
    </row>
    <row r="13" customFormat="false" ht="15" hidden="false" customHeight="false" outlineLevel="0" collapsed="false">
      <c r="A13" s="38" t="s">
        <v>1145</v>
      </c>
      <c r="B13" s="38" t="n">
        <v>0.31</v>
      </c>
      <c r="E13" s="38"/>
    </row>
    <row r="14" customFormat="false" ht="15" hidden="false" customHeight="false" outlineLevel="0" collapsed="false">
      <c r="A14" s="163" t="s">
        <v>1133</v>
      </c>
      <c r="B14" s="163" t="n">
        <v>0.8</v>
      </c>
      <c r="E14" s="38"/>
    </row>
    <row r="15" customFormat="false" ht="15" hidden="false" customHeight="false" outlineLevel="0" collapsed="false">
      <c r="A15" s="38" t="s">
        <v>1146</v>
      </c>
      <c r="B15" s="38" t="n">
        <v>0.83</v>
      </c>
      <c r="E15" s="38"/>
    </row>
    <row r="16" customFormat="false" ht="15" hidden="false" customHeight="false" outlineLevel="0" collapsed="false">
      <c r="A16" s="38" t="s">
        <v>1147</v>
      </c>
      <c r="B16" s="38" t="n">
        <v>1</v>
      </c>
      <c r="E16" s="38"/>
    </row>
    <row r="17" customFormat="false" ht="15" hidden="false" customHeight="false" outlineLevel="0" collapsed="false">
      <c r="A17" s="38" t="s">
        <v>1148</v>
      </c>
      <c r="B17" s="38" t="n">
        <v>0.56</v>
      </c>
      <c r="E17" s="38"/>
    </row>
    <row r="18" customFormat="false" ht="15" hidden="false" customHeight="false" outlineLevel="0" collapsed="false">
      <c r="A18" s="163" t="s">
        <v>1134</v>
      </c>
      <c r="B18" s="163" t="n">
        <v>0.93</v>
      </c>
      <c r="E18" s="38"/>
    </row>
    <row r="19" customFormat="false" ht="15" hidden="false" customHeight="false" outlineLevel="0" collapsed="false">
      <c r="A19" s="38" t="s">
        <v>1149</v>
      </c>
      <c r="B19" s="38" t="n">
        <v>1</v>
      </c>
      <c r="E19" s="38"/>
    </row>
    <row r="20" customFormat="false" ht="15" hidden="false" customHeight="false" outlineLevel="0" collapsed="false">
      <c r="A20" s="38" t="s">
        <v>1150</v>
      </c>
      <c r="B20" s="38" t="n">
        <v>0.83</v>
      </c>
      <c r="E20" s="38"/>
    </row>
    <row r="21" customFormat="false" ht="15" hidden="false" customHeight="false" outlineLevel="0" collapsed="false">
      <c r="A21" s="38" t="s">
        <v>1151</v>
      </c>
      <c r="B21" s="38" t="n">
        <v>0.96</v>
      </c>
      <c r="E21" s="38"/>
    </row>
    <row r="22" customFormat="false" ht="15" hidden="false" customHeight="false" outlineLevel="0" collapsed="false">
      <c r="A22" s="163" t="s">
        <v>1135</v>
      </c>
      <c r="B22" s="163" t="n">
        <v>0.77</v>
      </c>
      <c r="E22" s="38"/>
    </row>
    <row r="23" customFormat="false" ht="15" hidden="false" customHeight="false" outlineLevel="0" collapsed="false">
      <c r="A23" s="38" t="s">
        <v>1152</v>
      </c>
      <c r="B23" s="38" t="n">
        <v>0.67</v>
      </c>
      <c r="E23" s="38"/>
    </row>
    <row r="24" customFormat="false" ht="15" hidden="false" customHeight="false" outlineLevel="0" collapsed="false">
      <c r="A24" s="38" t="s">
        <v>1153</v>
      </c>
      <c r="B24" s="38" t="n">
        <v>0.67</v>
      </c>
      <c r="E24" s="38"/>
    </row>
    <row r="25" customFormat="false" ht="15" hidden="false" customHeight="false" outlineLevel="0" collapsed="false">
      <c r="A25" s="38" t="s">
        <v>1497</v>
      </c>
      <c r="B25" s="38" t="n">
        <v>0.83</v>
      </c>
      <c r="E25" s="38"/>
    </row>
    <row r="26" customFormat="false" ht="15" hidden="false" customHeight="false" outlineLevel="0" collapsed="false">
      <c r="A26" s="38" t="s">
        <v>1155</v>
      </c>
      <c r="B26" s="38" t="n">
        <v>0.9</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1" sqref="AKX4 B26"/>
    </sheetView>
  </sheetViews>
  <sheetFormatPr defaultRowHeight="15"/>
  <cols>
    <col collapsed="false" hidden="false" max="1" min="1" style="38" width="24.7449392712551"/>
    <col collapsed="false" hidden="false" max="2" min="2" style="38" width="9.10526315789474"/>
    <col collapsed="false" hidden="false" max="1025" min="3" style="0" width="8.57085020242915"/>
  </cols>
  <sheetData>
    <row r="1" customFormat="false" ht="15" hidden="false" customHeight="false" outlineLevel="0" collapsed="false">
      <c r="A1" s="162" t="s">
        <v>1493</v>
      </c>
      <c r="B1" s="162" t="n">
        <v>0.77</v>
      </c>
    </row>
    <row r="2" customFormat="false" ht="15" hidden="false" customHeight="false" outlineLevel="0" collapsed="false">
      <c r="A2" s="163" t="s">
        <v>1131</v>
      </c>
      <c r="B2" s="163" t="n">
        <v>0.91</v>
      </c>
    </row>
    <row r="3" customFormat="false" ht="15" hidden="false" customHeight="false" outlineLevel="0" collapsed="false">
      <c r="A3" s="38" t="s">
        <v>1136</v>
      </c>
      <c r="B3" s="38" t="n">
        <v>0.97</v>
      </c>
    </row>
    <row r="4" customFormat="false" ht="15" hidden="false" customHeight="false" outlineLevel="0" collapsed="false">
      <c r="A4" s="38" t="s">
        <v>1494</v>
      </c>
      <c r="B4" s="38" t="n">
        <v>0.86</v>
      </c>
      <c r="E4" s="38"/>
    </row>
    <row r="5" customFormat="false" ht="15" hidden="false" customHeight="false" outlineLevel="0" collapsed="false">
      <c r="A5" s="38" t="s">
        <v>1138</v>
      </c>
      <c r="B5" s="38" t="n">
        <v>1</v>
      </c>
      <c r="E5" s="38"/>
    </row>
    <row r="6" customFormat="false" ht="15" hidden="false" customHeight="false" outlineLevel="0" collapsed="false">
      <c r="A6" s="38" t="s">
        <v>1139</v>
      </c>
      <c r="B6" s="38" t="n">
        <v>1</v>
      </c>
      <c r="E6" s="38"/>
    </row>
    <row r="7" customFormat="false" ht="15" hidden="false" customHeight="false" outlineLevel="0" collapsed="false">
      <c r="A7" s="38" t="s">
        <v>1140</v>
      </c>
      <c r="B7" s="38" t="n">
        <v>0.71</v>
      </c>
      <c r="E7" s="38"/>
    </row>
    <row r="8" customFormat="false" ht="15" hidden="false" customHeight="false" outlineLevel="0" collapsed="false">
      <c r="A8" s="38" t="s">
        <v>1495</v>
      </c>
      <c r="B8" s="38" t="n">
        <v>0.9</v>
      </c>
      <c r="E8" s="38"/>
    </row>
    <row r="9" customFormat="false" ht="15" hidden="false" customHeight="false" outlineLevel="0" collapsed="false">
      <c r="A9" s="163" t="s">
        <v>1496</v>
      </c>
      <c r="B9" s="163" t="n">
        <v>0.74</v>
      </c>
      <c r="E9" s="38"/>
    </row>
    <row r="10" customFormat="false" ht="15" hidden="false" customHeight="false" outlineLevel="0" collapsed="false">
      <c r="A10" s="38" t="s">
        <v>1142</v>
      </c>
      <c r="B10" s="38" t="n">
        <v>0.56</v>
      </c>
      <c r="E10" s="38"/>
    </row>
    <row r="11" customFormat="false" ht="15" hidden="false" customHeight="false" outlineLevel="0" collapsed="false">
      <c r="A11" s="38" t="s">
        <v>1143</v>
      </c>
      <c r="B11" s="38" t="n">
        <v>0.66</v>
      </c>
      <c r="E11" s="38"/>
    </row>
    <row r="12" customFormat="false" ht="15" hidden="false" customHeight="false" outlineLevel="0" collapsed="false">
      <c r="A12" s="38" t="s">
        <v>1144</v>
      </c>
      <c r="B12" s="38" t="n">
        <v>0.74</v>
      </c>
      <c r="E12" s="38"/>
    </row>
    <row r="13" customFormat="false" ht="15" hidden="false" customHeight="false" outlineLevel="0" collapsed="false">
      <c r="A13" s="38" t="s">
        <v>1145</v>
      </c>
      <c r="B13" s="38" t="n">
        <v>1</v>
      </c>
      <c r="E13" s="38"/>
    </row>
    <row r="14" customFormat="false" ht="15" hidden="false" customHeight="false" outlineLevel="0" collapsed="false">
      <c r="A14" s="163" t="s">
        <v>1133</v>
      </c>
      <c r="B14" s="163" t="n">
        <v>0.81</v>
      </c>
      <c r="E14" s="38"/>
    </row>
    <row r="15" customFormat="false" ht="15" hidden="false" customHeight="false" outlineLevel="0" collapsed="false">
      <c r="A15" s="38" t="s">
        <v>1146</v>
      </c>
      <c r="B15" s="38" t="n">
        <v>0.78</v>
      </c>
      <c r="E15" s="38"/>
    </row>
    <row r="16" customFormat="false" ht="15" hidden="false" customHeight="false" outlineLevel="0" collapsed="false">
      <c r="A16" s="38" t="s">
        <v>1147</v>
      </c>
      <c r="B16" s="38" t="n">
        <v>1</v>
      </c>
      <c r="E16" s="38"/>
    </row>
    <row r="17" customFormat="false" ht="15" hidden="false" customHeight="false" outlineLevel="0" collapsed="false">
      <c r="A17" s="38" t="s">
        <v>1148</v>
      </c>
      <c r="B17" s="38" t="n">
        <v>0.64</v>
      </c>
      <c r="E17" s="38"/>
    </row>
    <row r="18" customFormat="false" ht="15" hidden="false" customHeight="false" outlineLevel="0" collapsed="false">
      <c r="A18" s="163" t="s">
        <v>1134</v>
      </c>
      <c r="B18" s="163" t="n">
        <v>0.72</v>
      </c>
      <c r="E18" s="38"/>
    </row>
    <row r="19" customFormat="false" ht="15" hidden="false" customHeight="false" outlineLevel="0" collapsed="false">
      <c r="A19" s="38" t="s">
        <v>1149</v>
      </c>
      <c r="B19" s="38" t="n">
        <v>1</v>
      </c>
      <c r="E19" s="38"/>
    </row>
    <row r="20" customFormat="false" ht="15" hidden="false" customHeight="false" outlineLevel="0" collapsed="false">
      <c r="A20" s="38" t="s">
        <v>1150</v>
      </c>
      <c r="B20" s="38" t="n">
        <v>0.75</v>
      </c>
      <c r="E20" s="38"/>
    </row>
    <row r="21" customFormat="false" ht="15" hidden="false" customHeight="false" outlineLevel="0" collapsed="false">
      <c r="A21" s="38" t="s">
        <v>1151</v>
      </c>
      <c r="B21" s="38" t="n">
        <v>0.43</v>
      </c>
      <c r="E21" s="38"/>
    </row>
    <row r="22" customFormat="false" ht="15" hidden="false" customHeight="false" outlineLevel="0" collapsed="false">
      <c r="A22" s="163" t="s">
        <v>1135</v>
      </c>
      <c r="B22" s="163" t="n">
        <v>0.65</v>
      </c>
      <c r="E22" s="38"/>
    </row>
    <row r="23" customFormat="false" ht="15" hidden="false" customHeight="false" outlineLevel="0" collapsed="false">
      <c r="A23" s="38" t="s">
        <v>1152</v>
      </c>
      <c r="B23" s="38" t="n">
        <v>0.66</v>
      </c>
      <c r="E23" s="38"/>
    </row>
    <row r="24" customFormat="false" ht="15" hidden="false" customHeight="false" outlineLevel="0" collapsed="false">
      <c r="A24" s="38" t="s">
        <v>1153</v>
      </c>
      <c r="B24" s="38" t="n">
        <v>0.98</v>
      </c>
      <c r="E24" s="38"/>
    </row>
    <row r="25" customFormat="false" ht="15" hidden="false" customHeight="false" outlineLevel="0" collapsed="false">
      <c r="A25" s="38" t="s">
        <v>1497</v>
      </c>
      <c r="B25" s="38" t="n">
        <v>0.17</v>
      </c>
      <c r="E25" s="38"/>
    </row>
    <row r="26" customFormat="false" ht="15" hidden="false" customHeight="false" outlineLevel="0" collapsed="false">
      <c r="A26" s="38" t="s">
        <v>1155</v>
      </c>
      <c r="B26" s="38" t="n">
        <v>0.8</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3" activeCellId="1" sqref="AKX4 B3"/>
    </sheetView>
  </sheetViews>
  <sheetFormatPr defaultRowHeight="15"/>
  <cols>
    <col collapsed="false" hidden="false" max="1" min="1" style="38" width="24.7449392712551"/>
    <col collapsed="false" hidden="false" max="2" min="2" style="38" width="9.10526315789474"/>
    <col collapsed="false" hidden="false" max="1025" min="3" style="0" width="8.57085020242915"/>
  </cols>
  <sheetData>
    <row r="1" customFormat="false" ht="15" hidden="false" customHeight="false" outlineLevel="0" collapsed="false">
      <c r="A1" s="162" t="s">
        <v>1493</v>
      </c>
      <c r="B1" s="162" t="n">
        <v>0.77</v>
      </c>
    </row>
    <row r="2" customFormat="false" ht="15" hidden="false" customHeight="false" outlineLevel="0" collapsed="false">
      <c r="A2" s="163" t="s">
        <v>1131</v>
      </c>
      <c r="B2" s="163" t="n">
        <v>0.86</v>
      </c>
    </row>
    <row r="3" customFormat="false" ht="15" hidden="false" customHeight="false" outlineLevel="0" collapsed="false">
      <c r="A3" s="38" t="s">
        <v>1136</v>
      </c>
      <c r="B3" s="38" t="n">
        <v>1</v>
      </c>
    </row>
    <row r="4" customFormat="false" ht="15" hidden="false" customHeight="false" outlineLevel="0" collapsed="false">
      <c r="A4" s="38" t="s">
        <v>1494</v>
      </c>
      <c r="B4" s="38" t="n">
        <v>1</v>
      </c>
      <c r="E4" s="38"/>
    </row>
    <row r="5" customFormat="false" ht="15" hidden="false" customHeight="false" outlineLevel="0" collapsed="false">
      <c r="A5" s="38" t="s">
        <v>1138</v>
      </c>
      <c r="B5" s="38" t="n">
        <v>1</v>
      </c>
      <c r="E5" s="38"/>
    </row>
    <row r="6" customFormat="false" ht="15" hidden="false" customHeight="false" outlineLevel="0" collapsed="false">
      <c r="A6" s="38" t="s">
        <v>1139</v>
      </c>
      <c r="B6" s="38" t="n">
        <v>1</v>
      </c>
      <c r="E6" s="38"/>
    </row>
    <row r="7" customFormat="false" ht="15" hidden="false" customHeight="false" outlineLevel="0" collapsed="false">
      <c r="A7" s="38" t="s">
        <v>1140</v>
      </c>
      <c r="B7" s="38" t="n">
        <v>0.46</v>
      </c>
      <c r="E7" s="38"/>
    </row>
    <row r="8" customFormat="false" ht="15" hidden="false" customHeight="false" outlineLevel="0" collapsed="false">
      <c r="A8" s="38" t="s">
        <v>1495</v>
      </c>
      <c r="B8" s="38" t="n">
        <v>0.69</v>
      </c>
      <c r="E8" s="38"/>
    </row>
    <row r="9" customFormat="false" ht="15" hidden="false" customHeight="false" outlineLevel="0" collapsed="false">
      <c r="A9" s="163" t="s">
        <v>1496</v>
      </c>
      <c r="B9" s="163" t="n">
        <v>0.87</v>
      </c>
      <c r="E9" s="38"/>
    </row>
    <row r="10" customFormat="false" ht="15" hidden="false" customHeight="false" outlineLevel="0" collapsed="false">
      <c r="A10" s="38" t="s">
        <v>1142</v>
      </c>
      <c r="B10" s="38" t="n">
        <v>0.83</v>
      </c>
      <c r="E10" s="38"/>
    </row>
    <row r="11" customFormat="false" ht="15" hidden="false" customHeight="false" outlineLevel="0" collapsed="false">
      <c r="A11" s="38" t="s">
        <v>1143</v>
      </c>
      <c r="B11" s="38" t="n">
        <v>1</v>
      </c>
      <c r="E11" s="38"/>
    </row>
    <row r="12" customFormat="false" ht="15" hidden="false" customHeight="false" outlineLevel="0" collapsed="false">
      <c r="A12" s="38" t="s">
        <v>1144</v>
      </c>
      <c r="B12" s="38" t="n">
        <v>0.66</v>
      </c>
      <c r="E12" s="38"/>
    </row>
    <row r="13" customFormat="false" ht="15" hidden="false" customHeight="false" outlineLevel="0" collapsed="false">
      <c r="A13" s="38" t="s">
        <v>1145</v>
      </c>
      <c r="B13" s="38" t="n">
        <v>1</v>
      </c>
      <c r="E13" s="38"/>
    </row>
    <row r="14" customFormat="false" ht="15" hidden="false" customHeight="false" outlineLevel="0" collapsed="false">
      <c r="A14" s="163" t="s">
        <v>1133</v>
      </c>
      <c r="B14" s="163" t="n">
        <v>0.85</v>
      </c>
      <c r="E14" s="38"/>
    </row>
    <row r="15" customFormat="false" ht="15" hidden="false" customHeight="false" outlineLevel="0" collapsed="false">
      <c r="A15" s="38" t="s">
        <v>1146</v>
      </c>
      <c r="B15" s="38" t="n">
        <v>0.73</v>
      </c>
      <c r="E15" s="38"/>
    </row>
    <row r="16" customFormat="false" ht="15" hidden="false" customHeight="false" outlineLevel="0" collapsed="false">
      <c r="A16" s="38" t="s">
        <v>1147</v>
      </c>
      <c r="B16" s="38" t="n">
        <v>0.88</v>
      </c>
      <c r="E16" s="38"/>
    </row>
    <row r="17" customFormat="false" ht="15" hidden="false" customHeight="false" outlineLevel="0" collapsed="false">
      <c r="A17" s="38" t="s">
        <v>1148</v>
      </c>
      <c r="B17" s="38" t="n">
        <v>0.94</v>
      </c>
      <c r="E17" s="38"/>
    </row>
    <row r="18" customFormat="false" ht="15" hidden="false" customHeight="false" outlineLevel="0" collapsed="false">
      <c r="A18" s="163" t="s">
        <v>1134</v>
      </c>
      <c r="B18" s="163" t="n">
        <v>0.68</v>
      </c>
      <c r="E18" s="38"/>
    </row>
    <row r="19" customFormat="false" ht="15" hidden="false" customHeight="false" outlineLevel="0" collapsed="false">
      <c r="A19" s="38" t="s">
        <v>1149</v>
      </c>
      <c r="B19" s="38" t="n">
        <v>0.95</v>
      </c>
      <c r="E19" s="38"/>
    </row>
    <row r="20" customFormat="false" ht="15" hidden="false" customHeight="false" outlineLevel="0" collapsed="false">
      <c r="A20" s="38" t="s">
        <v>1150</v>
      </c>
      <c r="B20" s="38" t="n">
        <v>0.5</v>
      </c>
      <c r="E20" s="38"/>
    </row>
    <row r="21" customFormat="false" ht="15" hidden="false" customHeight="false" outlineLevel="0" collapsed="false">
      <c r="A21" s="38" t="s">
        <v>1151</v>
      </c>
      <c r="B21" s="38" t="n">
        <v>0.6</v>
      </c>
      <c r="E21" s="38"/>
    </row>
    <row r="22" customFormat="false" ht="15" hidden="false" customHeight="false" outlineLevel="0" collapsed="false">
      <c r="A22" s="163" t="s">
        <v>1135</v>
      </c>
      <c r="B22" s="163" t="n">
        <v>0.61</v>
      </c>
      <c r="E22" s="38"/>
    </row>
    <row r="23" customFormat="false" ht="15" hidden="false" customHeight="false" outlineLevel="0" collapsed="false">
      <c r="A23" s="38" t="s">
        <v>1152</v>
      </c>
      <c r="B23" s="38" t="n">
        <v>0.67</v>
      </c>
      <c r="E23" s="38"/>
    </row>
    <row r="24" customFormat="false" ht="15" hidden="false" customHeight="false" outlineLevel="0" collapsed="false">
      <c r="A24" s="38" t="s">
        <v>1153</v>
      </c>
      <c r="B24" s="38" t="n">
        <v>0.67</v>
      </c>
      <c r="E24" s="38"/>
    </row>
    <row r="25" customFormat="false" ht="15" hidden="false" customHeight="false" outlineLevel="0" collapsed="false">
      <c r="A25" s="38" t="s">
        <v>1497</v>
      </c>
      <c r="B25" s="38" t="n">
        <v>0.44</v>
      </c>
      <c r="E25" s="38"/>
    </row>
    <row r="26" customFormat="false" ht="15" hidden="false" customHeight="false" outlineLevel="0" collapsed="false">
      <c r="A26" s="38" t="s">
        <v>1155</v>
      </c>
      <c r="B26" s="38" t="n">
        <v>0.67</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5" activeCellId="1" sqref="AKX4 B25"/>
    </sheetView>
  </sheetViews>
  <sheetFormatPr defaultRowHeight="15"/>
  <cols>
    <col collapsed="false" hidden="false" max="1" min="1" style="38" width="24.7449392712551"/>
    <col collapsed="false" hidden="false" max="2" min="2" style="38" width="9.10526315789474"/>
    <col collapsed="false" hidden="false" max="1025" min="3" style="0" width="8.57085020242915"/>
  </cols>
  <sheetData>
    <row r="1" customFormat="false" ht="15" hidden="false" customHeight="false" outlineLevel="0" collapsed="false">
      <c r="A1" s="162" t="s">
        <v>1493</v>
      </c>
      <c r="B1" s="162" t="n">
        <v>0.78</v>
      </c>
    </row>
    <row r="2" customFormat="false" ht="15" hidden="false" customHeight="false" outlineLevel="0" collapsed="false">
      <c r="A2" s="163" t="s">
        <v>1131</v>
      </c>
      <c r="B2" s="163" t="n">
        <v>0.94</v>
      </c>
    </row>
    <row r="3" customFormat="false" ht="15" hidden="false" customHeight="false" outlineLevel="0" collapsed="false">
      <c r="A3" s="38" t="s">
        <v>1136</v>
      </c>
      <c r="B3" s="38" t="n">
        <v>1</v>
      </c>
    </row>
    <row r="4" customFormat="false" ht="15" hidden="false" customHeight="false" outlineLevel="0" collapsed="false">
      <c r="A4" s="38" t="s">
        <v>1494</v>
      </c>
      <c r="B4" s="38" t="n">
        <v>1</v>
      </c>
      <c r="E4" s="38"/>
    </row>
    <row r="5" customFormat="false" ht="15" hidden="false" customHeight="false" outlineLevel="0" collapsed="false">
      <c r="A5" s="38" t="s">
        <v>1138</v>
      </c>
      <c r="B5" s="38" t="n">
        <v>1</v>
      </c>
      <c r="E5" s="38"/>
    </row>
    <row r="6" customFormat="false" ht="15" hidden="false" customHeight="false" outlineLevel="0" collapsed="false">
      <c r="A6" s="38" t="s">
        <v>1139</v>
      </c>
      <c r="B6" s="38" t="n">
        <v>1</v>
      </c>
      <c r="E6" s="38"/>
    </row>
    <row r="7" customFormat="false" ht="15" hidden="false" customHeight="false" outlineLevel="0" collapsed="false">
      <c r="A7" s="38" t="s">
        <v>1140</v>
      </c>
      <c r="B7" s="38" t="n">
        <v>1</v>
      </c>
      <c r="E7" s="38"/>
    </row>
    <row r="8" customFormat="false" ht="15" hidden="false" customHeight="false" outlineLevel="0" collapsed="false">
      <c r="A8" s="38" t="s">
        <v>1495</v>
      </c>
      <c r="B8" s="38" t="n">
        <v>0.64</v>
      </c>
      <c r="E8" s="38"/>
    </row>
    <row r="9" customFormat="false" ht="15" hidden="false" customHeight="false" outlineLevel="0" collapsed="false">
      <c r="A9" s="163" t="s">
        <v>1496</v>
      </c>
      <c r="B9" s="163" t="n">
        <v>0.62</v>
      </c>
      <c r="E9" s="38"/>
    </row>
    <row r="10" customFormat="false" ht="15" hidden="false" customHeight="false" outlineLevel="0" collapsed="false">
      <c r="A10" s="38" t="s">
        <v>1142</v>
      </c>
      <c r="B10" s="38" t="n">
        <v>0.7</v>
      </c>
      <c r="E10" s="38"/>
    </row>
    <row r="11" customFormat="false" ht="15" hidden="false" customHeight="false" outlineLevel="0" collapsed="false">
      <c r="A11" s="38" t="s">
        <v>1143</v>
      </c>
      <c r="B11" s="38" t="s">
        <v>1055</v>
      </c>
      <c r="E11" s="38"/>
    </row>
    <row r="12" customFormat="false" ht="15" hidden="false" customHeight="false" outlineLevel="0" collapsed="false">
      <c r="A12" s="38" t="s">
        <v>1144</v>
      </c>
      <c r="B12" s="38" t="n">
        <v>0.55</v>
      </c>
      <c r="E12" s="38"/>
    </row>
    <row r="13" customFormat="false" ht="15" hidden="false" customHeight="false" outlineLevel="0" collapsed="false">
      <c r="A13" s="38" t="s">
        <v>1145</v>
      </c>
      <c r="B13" s="38" t="s">
        <v>1055</v>
      </c>
      <c r="E13" s="38"/>
    </row>
    <row r="14" customFormat="false" ht="15" hidden="false" customHeight="false" outlineLevel="0" collapsed="false">
      <c r="A14" s="163" t="s">
        <v>1133</v>
      </c>
      <c r="B14" s="163" t="n">
        <v>0.8</v>
      </c>
      <c r="E14" s="38"/>
    </row>
    <row r="15" customFormat="false" ht="15" hidden="false" customHeight="false" outlineLevel="0" collapsed="false">
      <c r="A15" s="38" t="s">
        <v>1146</v>
      </c>
      <c r="B15" s="38" t="n">
        <v>0.82</v>
      </c>
      <c r="E15" s="38"/>
    </row>
    <row r="16" customFormat="false" ht="15" hidden="false" customHeight="false" outlineLevel="0" collapsed="false">
      <c r="A16" s="38" t="s">
        <v>1147</v>
      </c>
      <c r="B16" s="38" t="n">
        <v>0.91</v>
      </c>
      <c r="E16" s="38"/>
    </row>
    <row r="17" customFormat="false" ht="15" hidden="false" customHeight="false" outlineLevel="0" collapsed="false">
      <c r="A17" s="38" t="s">
        <v>1148</v>
      </c>
      <c r="B17" s="38" t="n">
        <v>0.67</v>
      </c>
      <c r="E17" s="38"/>
    </row>
    <row r="18" customFormat="false" ht="15" hidden="false" customHeight="false" outlineLevel="0" collapsed="false">
      <c r="A18" s="163" t="s">
        <v>1134</v>
      </c>
      <c r="B18" s="163" t="n">
        <v>0.8</v>
      </c>
      <c r="E18" s="38"/>
    </row>
    <row r="19" customFormat="false" ht="15" hidden="false" customHeight="false" outlineLevel="0" collapsed="false">
      <c r="A19" s="38" t="s">
        <v>1149</v>
      </c>
      <c r="B19" s="38" t="n">
        <v>0.95</v>
      </c>
      <c r="E19" s="38"/>
    </row>
    <row r="20" customFormat="false" ht="15" hidden="false" customHeight="false" outlineLevel="0" collapsed="false">
      <c r="A20" s="38" t="s">
        <v>1150</v>
      </c>
      <c r="B20" s="38" t="n">
        <v>0.58</v>
      </c>
      <c r="E20" s="38"/>
    </row>
    <row r="21" customFormat="false" ht="15" hidden="false" customHeight="false" outlineLevel="0" collapsed="false">
      <c r="A21" s="38" t="s">
        <v>1151</v>
      </c>
      <c r="B21" s="38" t="n">
        <v>0.86</v>
      </c>
      <c r="E21" s="38"/>
    </row>
    <row r="22" customFormat="false" ht="15" hidden="false" customHeight="false" outlineLevel="0" collapsed="false">
      <c r="A22" s="163" t="s">
        <v>1135</v>
      </c>
      <c r="B22" s="163" t="n">
        <v>0.72</v>
      </c>
      <c r="E22" s="38"/>
    </row>
    <row r="23" customFormat="false" ht="15" hidden="false" customHeight="false" outlineLevel="0" collapsed="false">
      <c r="A23" s="38" t="s">
        <v>1152</v>
      </c>
      <c r="B23" s="38" t="n">
        <v>0.67</v>
      </c>
      <c r="E23" s="38"/>
    </row>
    <row r="24" customFormat="false" ht="15" hidden="false" customHeight="false" outlineLevel="0" collapsed="false">
      <c r="A24" s="38" t="s">
        <v>1153</v>
      </c>
      <c r="B24" s="38" t="n">
        <v>0.75</v>
      </c>
      <c r="E24" s="38"/>
    </row>
    <row r="25" customFormat="false" ht="15" hidden="false" customHeight="false" outlineLevel="0" collapsed="false">
      <c r="A25" s="38" t="s">
        <v>1497</v>
      </c>
      <c r="B25" s="38" t="n">
        <v>0.5</v>
      </c>
      <c r="E25" s="38"/>
    </row>
    <row r="26" customFormat="false" ht="15" hidden="false" customHeight="false" outlineLevel="0" collapsed="false">
      <c r="A26" s="38" t="s">
        <v>1155</v>
      </c>
      <c r="B26" s="38" t="n">
        <v>0.96</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3" colorId="64" zoomScale="100" zoomScaleNormal="100" zoomScalePageLayoutView="100" workbookViewId="0">
      <selection pane="topLeft" activeCell="LS42" activeCellId="1" sqref="AKX4 LS42"/>
    </sheetView>
  </sheetViews>
  <sheetFormatPr defaultRowHeight="15"/>
  <cols>
    <col collapsed="false" hidden="false" max="1" min="1" style="38" width="24.7449392712551"/>
    <col collapsed="false" hidden="false" max="2" min="2" style="38" width="9.10526315789474"/>
    <col collapsed="false" hidden="false" max="1025" min="3" style="0" width="8.57085020242915"/>
  </cols>
  <sheetData>
    <row r="1" customFormat="false" ht="15" hidden="false" customHeight="false" outlineLevel="0" collapsed="false">
      <c r="A1" s="162" t="s">
        <v>1493</v>
      </c>
      <c r="B1" s="162" t="n">
        <v>0.76</v>
      </c>
    </row>
    <row r="2" customFormat="false" ht="15" hidden="false" customHeight="false" outlineLevel="0" collapsed="false">
      <c r="A2" s="163" t="s">
        <v>1131</v>
      </c>
      <c r="B2" s="163" t="n">
        <v>0.87</v>
      </c>
    </row>
    <row r="3" customFormat="false" ht="15" hidden="false" customHeight="false" outlineLevel="0" collapsed="false">
      <c r="A3" s="38" t="s">
        <v>1136</v>
      </c>
      <c r="B3" s="38" t="n">
        <v>0.88</v>
      </c>
    </row>
    <row r="4" customFormat="false" ht="15" hidden="false" customHeight="false" outlineLevel="0" collapsed="false">
      <c r="A4" s="38" t="s">
        <v>1494</v>
      </c>
      <c r="B4" s="38" t="n">
        <v>0.71</v>
      </c>
      <c r="E4" s="38"/>
    </row>
    <row r="5" customFormat="false" ht="15" hidden="false" customHeight="false" outlineLevel="0" collapsed="false">
      <c r="A5" s="38" t="s">
        <v>1138</v>
      </c>
      <c r="B5" s="38" t="n">
        <v>1</v>
      </c>
      <c r="E5" s="38"/>
    </row>
    <row r="6" customFormat="false" ht="15" hidden="false" customHeight="false" outlineLevel="0" collapsed="false">
      <c r="A6" s="38" t="s">
        <v>1139</v>
      </c>
      <c r="B6" s="38" t="n">
        <v>1</v>
      </c>
      <c r="E6" s="38"/>
    </row>
    <row r="7" customFormat="false" ht="15" hidden="false" customHeight="false" outlineLevel="0" collapsed="false">
      <c r="A7" s="38" t="s">
        <v>1140</v>
      </c>
      <c r="B7" s="38" t="n">
        <v>0.77</v>
      </c>
      <c r="E7" s="38"/>
    </row>
    <row r="8" customFormat="false" ht="15" hidden="false" customHeight="false" outlineLevel="0" collapsed="false">
      <c r="A8" s="38" t="s">
        <v>1495</v>
      </c>
      <c r="B8" s="38" t="n">
        <v>0.83</v>
      </c>
      <c r="E8" s="38"/>
    </row>
    <row r="9" customFormat="false" ht="15" hidden="false" customHeight="false" outlineLevel="0" collapsed="false">
      <c r="A9" s="163" t="s">
        <v>1496</v>
      </c>
      <c r="B9" s="163" t="n">
        <v>0.85</v>
      </c>
      <c r="E9" s="38"/>
    </row>
    <row r="10" customFormat="false" ht="15" hidden="false" customHeight="false" outlineLevel="0" collapsed="false">
      <c r="A10" s="38" t="s">
        <v>1142</v>
      </c>
      <c r="B10" s="38" t="n">
        <v>0.9</v>
      </c>
      <c r="E10" s="38"/>
    </row>
    <row r="11" customFormat="false" ht="15" hidden="false" customHeight="false" outlineLevel="0" collapsed="false">
      <c r="A11" s="38" t="s">
        <v>1143</v>
      </c>
      <c r="B11" s="38" t="n">
        <v>0.88</v>
      </c>
      <c r="E11" s="38"/>
    </row>
    <row r="12" customFormat="false" ht="15" hidden="false" customHeight="false" outlineLevel="0" collapsed="false">
      <c r="A12" s="38" t="s">
        <v>1144</v>
      </c>
      <c r="B12" s="38" t="n">
        <v>0.63</v>
      </c>
      <c r="E12" s="38"/>
    </row>
    <row r="13" customFormat="false" ht="15" hidden="false" customHeight="false" outlineLevel="0" collapsed="false">
      <c r="A13" s="38" t="s">
        <v>1145</v>
      </c>
      <c r="B13" s="38" t="n">
        <v>1</v>
      </c>
      <c r="E13" s="38"/>
    </row>
    <row r="14" customFormat="false" ht="15" hidden="false" customHeight="false" outlineLevel="0" collapsed="false">
      <c r="A14" s="163" t="s">
        <v>1133</v>
      </c>
      <c r="B14" s="163" t="n">
        <v>0.74</v>
      </c>
      <c r="E14" s="38"/>
    </row>
    <row r="15" customFormat="false" ht="15" hidden="false" customHeight="false" outlineLevel="0" collapsed="false">
      <c r="A15" s="38" t="s">
        <v>1146</v>
      </c>
      <c r="B15" s="38" t="n">
        <v>0.65</v>
      </c>
      <c r="E15" s="38"/>
    </row>
    <row r="16" customFormat="false" ht="15" hidden="false" customHeight="false" outlineLevel="0" collapsed="false">
      <c r="A16" s="38" t="s">
        <v>1147</v>
      </c>
      <c r="B16" s="38" t="n">
        <v>0.89</v>
      </c>
      <c r="E16" s="38"/>
    </row>
    <row r="17" customFormat="false" ht="15" hidden="false" customHeight="false" outlineLevel="0" collapsed="false">
      <c r="A17" s="38" t="s">
        <v>1148</v>
      </c>
      <c r="B17" s="38" t="n">
        <v>0.68</v>
      </c>
      <c r="E17" s="38"/>
    </row>
    <row r="18" customFormat="false" ht="15" hidden="false" customHeight="false" outlineLevel="0" collapsed="false">
      <c r="A18" s="163" t="s">
        <v>1134</v>
      </c>
      <c r="B18" s="163" t="n">
        <v>0.61</v>
      </c>
      <c r="E18" s="38"/>
    </row>
    <row r="19" customFormat="false" ht="15" hidden="false" customHeight="false" outlineLevel="0" collapsed="false">
      <c r="A19" s="38" t="s">
        <v>1149</v>
      </c>
      <c r="B19" s="38" t="n">
        <v>0.95</v>
      </c>
      <c r="E19" s="38"/>
    </row>
    <row r="20" customFormat="false" ht="15" hidden="false" customHeight="false" outlineLevel="0" collapsed="false">
      <c r="A20" s="38" t="s">
        <v>1150</v>
      </c>
      <c r="B20" s="38" t="n">
        <v>0.58</v>
      </c>
      <c r="E20" s="38"/>
    </row>
    <row r="21" customFormat="false" ht="15" hidden="false" customHeight="false" outlineLevel="0" collapsed="false">
      <c r="A21" s="38" t="s">
        <v>1151</v>
      </c>
      <c r="B21" s="38" t="n">
        <v>0.31</v>
      </c>
      <c r="E21" s="38"/>
    </row>
    <row r="22" customFormat="false" ht="15" hidden="false" customHeight="false" outlineLevel="0" collapsed="false">
      <c r="A22" s="163" t="s">
        <v>1135</v>
      </c>
      <c r="B22" s="163" t="n">
        <v>0.72</v>
      </c>
      <c r="E22" s="38"/>
    </row>
    <row r="23" customFormat="false" ht="15" hidden="false" customHeight="false" outlineLevel="0" collapsed="false">
      <c r="A23" s="38" t="s">
        <v>1152</v>
      </c>
      <c r="B23" s="38" t="n">
        <v>0.67</v>
      </c>
      <c r="E23" s="38"/>
    </row>
    <row r="24" customFormat="false" ht="15" hidden="false" customHeight="false" outlineLevel="0" collapsed="false">
      <c r="A24" s="38" t="s">
        <v>1153</v>
      </c>
      <c r="B24" s="38" t="n">
        <v>1</v>
      </c>
      <c r="E24" s="38"/>
    </row>
    <row r="25" customFormat="false" ht="15" hidden="false" customHeight="false" outlineLevel="0" collapsed="false">
      <c r="A25" s="38" t="s">
        <v>1497</v>
      </c>
      <c r="B25" s="38" t="n">
        <v>0.5</v>
      </c>
      <c r="E25" s="38"/>
    </row>
    <row r="26" customFormat="false" ht="15" hidden="false" customHeight="false" outlineLevel="0" collapsed="false">
      <c r="A26" s="38" t="s">
        <v>1155</v>
      </c>
      <c r="B26" s="38" t="n">
        <v>0.73</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1" sqref="AKX4 B26"/>
    </sheetView>
  </sheetViews>
  <sheetFormatPr defaultRowHeight="15"/>
  <cols>
    <col collapsed="false" hidden="false" max="1" min="1" style="38" width="24.7449392712551"/>
    <col collapsed="false" hidden="false" max="2" min="2" style="38" width="9.10526315789474"/>
    <col collapsed="false" hidden="false" max="1025" min="3" style="0" width="8.57085020242915"/>
  </cols>
  <sheetData>
    <row r="1" customFormat="false" ht="15" hidden="false" customHeight="false" outlineLevel="0" collapsed="false">
      <c r="A1" s="162" t="s">
        <v>1493</v>
      </c>
      <c r="B1" s="162" t="n">
        <v>0.82</v>
      </c>
    </row>
    <row r="2" customFormat="false" ht="15" hidden="false" customHeight="false" outlineLevel="0" collapsed="false">
      <c r="A2" s="163" t="s">
        <v>1131</v>
      </c>
      <c r="B2" s="163" t="n">
        <v>0.91</v>
      </c>
    </row>
    <row r="3" customFormat="false" ht="15" hidden="false" customHeight="false" outlineLevel="0" collapsed="false">
      <c r="A3" s="38" t="s">
        <v>1136</v>
      </c>
      <c r="B3" s="38" t="n">
        <v>1</v>
      </c>
    </row>
    <row r="4" customFormat="false" ht="15" hidden="false" customHeight="false" outlineLevel="0" collapsed="false">
      <c r="A4" s="38" t="s">
        <v>1494</v>
      </c>
      <c r="B4" s="38" t="n">
        <v>1</v>
      </c>
      <c r="E4" s="38"/>
    </row>
    <row r="5" customFormat="false" ht="15" hidden="false" customHeight="false" outlineLevel="0" collapsed="false">
      <c r="A5" s="38" t="s">
        <v>1138</v>
      </c>
      <c r="B5" s="38" t="n">
        <v>1</v>
      </c>
      <c r="E5" s="38"/>
    </row>
    <row r="6" customFormat="false" ht="15" hidden="false" customHeight="false" outlineLevel="0" collapsed="false">
      <c r="A6" s="38" t="s">
        <v>1139</v>
      </c>
      <c r="B6" s="38" t="n">
        <v>1</v>
      </c>
      <c r="E6" s="38"/>
    </row>
    <row r="7" customFormat="false" ht="15" hidden="false" customHeight="false" outlineLevel="0" collapsed="false">
      <c r="A7" s="38" t="s">
        <v>1140</v>
      </c>
      <c r="B7" s="38" t="n">
        <v>0.62</v>
      </c>
      <c r="E7" s="38"/>
    </row>
    <row r="8" customFormat="false" ht="15" hidden="false" customHeight="false" outlineLevel="0" collapsed="false">
      <c r="A8" s="38" t="s">
        <v>1495</v>
      </c>
      <c r="B8" s="38" t="n">
        <v>0.85</v>
      </c>
      <c r="E8" s="38"/>
    </row>
    <row r="9" customFormat="false" ht="15" hidden="false" customHeight="false" outlineLevel="0" collapsed="false">
      <c r="A9" s="163" t="s">
        <v>1496</v>
      </c>
      <c r="B9" s="163" t="n">
        <v>0.73</v>
      </c>
      <c r="E9" s="38"/>
    </row>
    <row r="10" customFormat="false" ht="15" hidden="false" customHeight="false" outlineLevel="0" collapsed="false">
      <c r="A10" s="38" t="s">
        <v>1142</v>
      </c>
      <c r="B10" s="38" t="n">
        <v>0.31</v>
      </c>
      <c r="E10" s="38"/>
    </row>
    <row r="11" customFormat="false" ht="15" hidden="false" customHeight="false" outlineLevel="0" collapsed="false">
      <c r="A11" s="38" t="s">
        <v>1143</v>
      </c>
      <c r="B11" s="38" t="n">
        <v>0.77</v>
      </c>
      <c r="E11" s="38"/>
    </row>
    <row r="12" customFormat="false" ht="15" hidden="false" customHeight="false" outlineLevel="0" collapsed="false">
      <c r="A12" s="38" t="s">
        <v>1144</v>
      </c>
      <c r="B12" s="38" t="n">
        <v>0.86</v>
      </c>
      <c r="E12" s="38"/>
    </row>
    <row r="13" customFormat="false" ht="15" hidden="false" customHeight="false" outlineLevel="0" collapsed="false">
      <c r="A13" s="38" t="s">
        <v>1145</v>
      </c>
      <c r="B13" s="38" t="n">
        <v>1</v>
      </c>
      <c r="E13" s="38"/>
    </row>
    <row r="14" customFormat="false" ht="15" hidden="false" customHeight="false" outlineLevel="0" collapsed="false">
      <c r="A14" s="163" t="s">
        <v>1133</v>
      </c>
      <c r="B14" s="163" t="n">
        <v>0.83</v>
      </c>
      <c r="E14" s="38"/>
    </row>
    <row r="15" customFormat="false" ht="15" hidden="false" customHeight="false" outlineLevel="0" collapsed="false">
      <c r="A15" s="38" t="s">
        <v>1146</v>
      </c>
      <c r="B15" s="38" t="n">
        <v>0.82</v>
      </c>
      <c r="E15" s="38"/>
    </row>
    <row r="16" customFormat="false" ht="15" hidden="false" customHeight="false" outlineLevel="0" collapsed="false">
      <c r="A16" s="38" t="s">
        <v>1147</v>
      </c>
      <c r="B16" s="38" t="n">
        <v>0.98</v>
      </c>
      <c r="E16" s="38"/>
    </row>
    <row r="17" customFormat="false" ht="15" hidden="false" customHeight="false" outlineLevel="0" collapsed="false">
      <c r="A17" s="38" t="s">
        <v>1148</v>
      </c>
      <c r="B17" s="38" t="n">
        <v>0.69</v>
      </c>
      <c r="E17" s="38"/>
    </row>
    <row r="18" customFormat="false" ht="15" hidden="false" customHeight="false" outlineLevel="0" collapsed="false">
      <c r="A18" s="163" t="s">
        <v>1134</v>
      </c>
      <c r="B18" s="163" t="n">
        <v>0.85</v>
      </c>
      <c r="E18" s="38"/>
    </row>
    <row r="19" customFormat="false" ht="15" hidden="false" customHeight="false" outlineLevel="0" collapsed="false">
      <c r="A19" s="38" t="s">
        <v>1149</v>
      </c>
      <c r="B19" s="38" t="n">
        <v>0.95</v>
      </c>
      <c r="E19" s="38"/>
    </row>
    <row r="20" customFormat="false" ht="15" hidden="false" customHeight="false" outlineLevel="0" collapsed="false">
      <c r="A20" s="38" t="s">
        <v>1150</v>
      </c>
      <c r="B20" s="38" t="n">
        <v>0.75</v>
      </c>
      <c r="E20" s="38"/>
    </row>
    <row r="21" customFormat="false" ht="15" hidden="false" customHeight="false" outlineLevel="0" collapsed="false">
      <c r="A21" s="38" t="s">
        <v>1151</v>
      </c>
      <c r="B21" s="38" t="n">
        <v>0.85</v>
      </c>
      <c r="E21" s="38"/>
    </row>
    <row r="22" customFormat="false" ht="15" hidden="false" customHeight="false" outlineLevel="0" collapsed="false">
      <c r="A22" s="163" t="s">
        <v>1135</v>
      </c>
      <c r="B22" s="163" t="n">
        <v>0.78</v>
      </c>
      <c r="E22" s="38"/>
    </row>
    <row r="23" customFormat="false" ht="15" hidden="false" customHeight="false" outlineLevel="0" collapsed="false">
      <c r="A23" s="38" t="s">
        <v>1152</v>
      </c>
      <c r="B23" s="38" t="n">
        <v>0.56</v>
      </c>
      <c r="E23" s="38"/>
    </row>
    <row r="24" customFormat="false" ht="15" hidden="false" customHeight="false" outlineLevel="0" collapsed="false">
      <c r="A24" s="38" t="s">
        <v>1153</v>
      </c>
      <c r="B24" s="38" t="n">
        <v>1</v>
      </c>
      <c r="E24" s="38"/>
    </row>
    <row r="25" customFormat="false" ht="15" hidden="false" customHeight="false" outlineLevel="0" collapsed="false">
      <c r="A25" s="38" t="s">
        <v>1497</v>
      </c>
      <c r="B25" s="38" t="n">
        <v>0.66</v>
      </c>
      <c r="E25" s="38"/>
    </row>
    <row r="26" customFormat="false" ht="15" hidden="false" customHeight="false" outlineLevel="0" collapsed="false">
      <c r="A26" s="38" t="s">
        <v>1155</v>
      </c>
      <c r="B26" s="38" t="n">
        <v>0.88</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1" sqref="AKX4 B26"/>
    </sheetView>
  </sheetViews>
  <sheetFormatPr defaultRowHeight="15"/>
  <cols>
    <col collapsed="false" hidden="false" max="1" min="1" style="38" width="24.7449392712551"/>
    <col collapsed="false" hidden="false" max="2" min="2" style="38" width="9.10526315789474"/>
    <col collapsed="false" hidden="false" max="1025" min="3" style="0" width="8.57085020242915"/>
  </cols>
  <sheetData>
    <row r="1" customFormat="false" ht="15" hidden="false" customHeight="false" outlineLevel="0" collapsed="false">
      <c r="A1" s="162" t="s">
        <v>1493</v>
      </c>
      <c r="B1" s="162" t="n">
        <v>0.78</v>
      </c>
    </row>
    <row r="2" customFormat="false" ht="15" hidden="false" customHeight="false" outlineLevel="0" collapsed="false">
      <c r="A2" s="163" t="s">
        <v>1131</v>
      </c>
      <c r="B2" s="163" t="n">
        <v>0.75</v>
      </c>
    </row>
    <row r="3" customFormat="false" ht="15" hidden="false" customHeight="false" outlineLevel="0" collapsed="false">
      <c r="A3" s="38" t="s">
        <v>1136</v>
      </c>
      <c r="B3" s="38" t="n">
        <v>0.75</v>
      </c>
    </row>
    <row r="4" customFormat="false" ht="15" hidden="false" customHeight="false" outlineLevel="0" collapsed="false">
      <c r="A4" s="38" t="s">
        <v>1494</v>
      </c>
      <c r="B4" s="38" t="n">
        <v>0.71</v>
      </c>
      <c r="E4" s="38"/>
    </row>
    <row r="5" customFormat="false" ht="15" hidden="false" customHeight="false" outlineLevel="0" collapsed="false">
      <c r="A5" s="38" t="s">
        <v>1138</v>
      </c>
      <c r="B5" s="38" t="n">
        <v>0.67</v>
      </c>
      <c r="E5" s="38"/>
    </row>
    <row r="6" customFormat="false" ht="15" hidden="false" customHeight="false" outlineLevel="0" collapsed="false">
      <c r="A6" s="38" t="s">
        <v>1139</v>
      </c>
      <c r="B6" s="38" t="n">
        <v>1</v>
      </c>
      <c r="E6" s="38"/>
    </row>
    <row r="7" customFormat="false" ht="15" hidden="false" customHeight="false" outlineLevel="0" collapsed="false">
      <c r="A7" s="38" t="s">
        <v>1140</v>
      </c>
      <c r="B7" s="38" t="n">
        <v>0.74</v>
      </c>
      <c r="E7" s="38"/>
    </row>
    <row r="8" customFormat="false" ht="15" hidden="false" customHeight="false" outlineLevel="0" collapsed="false">
      <c r="A8" s="38" t="s">
        <v>1495</v>
      </c>
      <c r="B8" s="38" t="n">
        <v>0.69</v>
      </c>
      <c r="E8" s="38"/>
    </row>
    <row r="9" customFormat="false" ht="15" hidden="false" customHeight="false" outlineLevel="0" collapsed="false">
      <c r="A9" s="163" t="s">
        <v>1496</v>
      </c>
      <c r="B9" s="163" t="n">
        <v>0.95</v>
      </c>
      <c r="E9" s="38"/>
    </row>
    <row r="10" customFormat="false" ht="15" hidden="false" customHeight="false" outlineLevel="0" collapsed="false">
      <c r="A10" s="38" t="s">
        <v>1142</v>
      </c>
      <c r="B10" s="38" t="n">
        <v>0.81</v>
      </c>
      <c r="E10" s="38"/>
    </row>
    <row r="11" customFormat="false" ht="15" hidden="false" customHeight="false" outlineLevel="0" collapsed="false">
      <c r="A11" s="38" t="s">
        <v>1143</v>
      </c>
      <c r="B11" s="38" t="n">
        <v>0.98</v>
      </c>
      <c r="E11" s="38"/>
    </row>
    <row r="12" customFormat="false" ht="15" hidden="false" customHeight="false" outlineLevel="0" collapsed="false">
      <c r="A12" s="38" t="s">
        <v>1144</v>
      </c>
      <c r="B12" s="38" t="n">
        <v>1</v>
      </c>
      <c r="E12" s="38"/>
    </row>
    <row r="13" customFormat="false" ht="15" hidden="false" customHeight="false" outlineLevel="0" collapsed="false">
      <c r="A13" s="38" t="s">
        <v>1145</v>
      </c>
      <c r="B13" s="38" t="n">
        <v>1</v>
      </c>
      <c r="E13" s="38"/>
    </row>
    <row r="14" customFormat="false" ht="15" hidden="false" customHeight="false" outlineLevel="0" collapsed="false">
      <c r="A14" s="163" t="s">
        <v>1133</v>
      </c>
      <c r="B14" s="163" t="n">
        <v>0.71</v>
      </c>
      <c r="E14" s="38"/>
    </row>
    <row r="15" customFormat="false" ht="15" hidden="false" customHeight="false" outlineLevel="0" collapsed="false">
      <c r="A15" s="38" t="s">
        <v>1146</v>
      </c>
      <c r="B15" s="38" t="n">
        <v>0.78</v>
      </c>
      <c r="E15" s="38"/>
    </row>
    <row r="16" customFormat="false" ht="15" hidden="false" customHeight="false" outlineLevel="0" collapsed="false">
      <c r="A16" s="38" t="s">
        <v>1147</v>
      </c>
      <c r="B16" s="38" t="n">
        <v>0.54</v>
      </c>
      <c r="E16" s="38"/>
    </row>
    <row r="17" customFormat="false" ht="15" hidden="false" customHeight="false" outlineLevel="0" collapsed="false">
      <c r="A17" s="38" t="s">
        <v>1148</v>
      </c>
      <c r="B17" s="38" t="n">
        <v>0.81</v>
      </c>
      <c r="E17" s="38"/>
    </row>
    <row r="18" customFormat="false" ht="15" hidden="false" customHeight="false" outlineLevel="0" collapsed="false">
      <c r="A18" s="163" t="s">
        <v>1134</v>
      </c>
      <c r="B18" s="163" t="n">
        <v>0.75</v>
      </c>
      <c r="E18" s="38"/>
    </row>
    <row r="19" customFormat="false" ht="15" hidden="false" customHeight="false" outlineLevel="0" collapsed="false">
      <c r="A19" s="38" t="s">
        <v>1149</v>
      </c>
      <c r="B19" s="38" t="n">
        <v>0.47</v>
      </c>
      <c r="E19" s="38"/>
    </row>
    <row r="20" customFormat="false" ht="15" hidden="false" customHeight="false" outlineLevel="0" collapsed="false">
      <c r="A20" s="38" t="s">
        <v>1150</v>
      </c>
      <c r="B20" s="38" t="n">
        <v>0.83</v>
      </c>
      <c r="E20" s="38"/>
    </row>
    <row r="21" customFormat="false" ht="15" hidden="false" customHeight="false" outlineLevel="0" collapsed="false">
      <c r="A21" s="38" t="s">
        <v>1151</v>
      </c>
      <c r="B21" s="38" t="n">
        <v>0.94</v>
      </c>
      <c r="E21" s="38"/>
    </row>
    <row r="22" customFormat="false" ht="15" hidden="false" customHeight="false" outlineLevel="0" collapsed="false">
      <c r="A22" s="163" t="s">
        <v>1135</v>
      </c>
      <c r="B22" s="163" t="n">
        <v>0.76</v>
      </c>
      <c r="E22" s="38"/>
    </row>
    <row r="23" customFormat="false" ht="15" hidden="false" customHeight="false" outlineLevel="0" collapsed="false">
      <c r="A23" s="38" t="s">
        <v>1152</v>
      </c>
      <c r="B23" s="38" t="n">
        <v>0.55</v>
      </c>
      <c r="E23" s="38"/>
    </row>
    <row r="24" customFormat="false" ht="15" hidden="false" customHeight="false" outlineLevel="0" collapsed="false">
      <c r="A24" s="38" t="s">
        <v>1153</v>
      </c>
      <c r="B24" s="38" t="n">
        <v>0.66</v>
      </c>
      <c r="E24" s="38"/>
    </row>
    <row r="25" customFormat="false" ht="15" hidden="false" customHeight="false" outlineLevel="0" collapsed="false">
      <c r="A25" s="38" t="s">
        <v>1497</v>
      </c>
      <c r="B25" s="38" t="n">
        <v>0.83</v>
      </c>
      <c r="E25" s="38"/>
    </row>
    <row r="26" customFormat="false" ht="15" hidden="false" customHeight="false" outlineLevel="0" collapsed="false">
      <c r="A26" s="38" t="s">
        <v>1155</v>
      </c>
      <c r="B26" s="38" t="n">
        <v>1</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3" activeCellId="1" sqref="AKX4 B23"/>
    </sheetView>
  </sheetViews>
  <sheetFormatPr defaultRowHeight="15"/>
  <cols>
    <col collapsed="false" hidden="false" max="1" min="1" style="38" width="24.7449392712551"/>
    <col collapsed="false" hidden="false" max="2" min="2" style="38" width="9.10526315789474"/>
    <col collapsed="false" hidden="false" max="1025" min="3" style="0" width="8.57085020242915"/>
  </cols>
  <sheetData>
    <row r="1" customFormat="false" ht="15" hidden="false" customHeight="false" outlineLevel="0" collapsed="false">
      <c r="A1" s="162" t="s">
        <v>1493</v>
      </c>
      <c r="B1" s="162" t="n">
        <v>0.74</v>
      </c>
    </row>
    <row r="2" customFormat="false" ht="15" hidden="false" customHeight="false" outlineLevel="0" collapsed="false">
      <c r="A2" s="163" t="s">
        <v>1131</v>
      </c>
      <c r="B2" s="163" t="n">
        <v>0.85</v>
      </c>
    </row>
    <row r="3" customFormat="false" ht="15" hidden="false" customHeight="false" outlineLevel="0" collapsed="false">
      <c r="A3" s="38" t="s">
        <v>1136</v>
      </c>
      <c r="B3" s="38" t="n">
        <v>0.86</v>
      </c>
    </row>
    <row r="4" customFormat="false" ht="15" hidden="false" customHeight="false" outlineLevel="0" collapsed="false">
      <c r="A4" s="38" t="s">
        <v>1494</v>
      </c>
      <c r="B4" s="38" t="n">
        <v>0.71</v>
      </c>
      <c r="E4" s="38"/>
    </row>
    <row r="5" customFormat="false" ht="15" hidden="false" customHeight="false" outlineLevel="0" collapsed="false">
      <c r="A5" s="38" t="s">
        <v>1138</v>
      </c>
      <c r="B5" s="38" t="n">
        <v>1</v>
      </c>
      <c r="E5" s="38"/>
    </row>
    <row r="6" customFormat="false" ht="15" hidden="false" customHeight="false" outlineLevel="0" collapsed="false">
      <c r="A6" s="38" t="s">
        <v>1139</v>
      </c>
      <c r="B6" s="38" t="n">
        <v>1</v>
      </c>
      <c r="E6" s="38"/>
    </row>
    <row r="7" customFormat="false" ht="15" hidden="false" customHeight="false" outlineLevel="0" collapsed="false">
      <c r="A7" s="38" t="s">
        <v>1140</v>
      </c>
      <c r="B7" s="38" t="n">
        <v>0.73</v>
      </c>
      <c r="E7" s="38"/>
    </row>
    <row r="8" customFormat="false" ht="15" hidden="false" customHeight="false" outlineLevel="0" collapsed="false">
      <c r="A8" s="38" t="s">
        <v>1495</v>
      </c>
      <c r="B8" s="38" t="n">
        <v>0.8</v>
      </c>
      <c r="E8" s="38"/>
    </row>
    <row r="9" customFormat="false" ht="15" hidden="false" customHeight="false" outlineLevel="0" collapsed="false">
      <c r="A9" s="163" t="s">
        <v>1496</v>
      </c>
      <c r="B9" s="163" t="n">
        <v>0.64</v>
      </c>
      <c r="E9" s="38"/>
    </row>
    <row r="10" customFormat="false" ht="15" hidden="false" customHeight="false" outlineLevel="0" collapsed="false">
      <c r="A10" s="38" t="s">
        <v>1142</v>
      </c>
      <c r="B10" s="38" t="n">
        <v>0.58</v>
      </c>
      <c r="E10" s="38"/>
    </row>
    <row r="11" customFormat="false" ht="15" hidden="false" customHeight="false" outlineLevel="0" collapsed="false">
      <c r="A11" s="38" t="s">
        <v>1143</v>
      </c>
      <c r="B11" s="38" t="n">
        <v>0.74</v>
      </c>
      <c r="E11" s="38"/>
    </row>
    <row r="12" customFormat="false" ht="15" hidden="false" customHeight="false" outlineLevel="0" collapsed="false">
      <c r="A12" s="38" t="s">
        <v>1144</v>
      </c>
      <c r="B12" s="38" t="n">
        <v>0.77</v>
      </c>
      <c r="E12" s="38"/>
    </row>
    <row r="13" customFormat="false" ht="15" hidden="false" customHeight="false" outlineLevel="0" collapsed="false">
      <c r="A13" s="38" t="s">
        <v>1145</v>
      </c>
      <c r="B13" s="38" t="n">
        <v>0.45</v>
      </c>
      <c r="E13" s="38"/>
    </row>
    <row r="14" customFormat="false" ht="15" hidden="false" customHeight="false" outlineLevel="0" collapsed="false">
      <c r="A14" s="163" t="s">
        <v>1133</v>
      </c>
      <c r="B14" s="163" t="n">
        <v>0.76</v>
      </c>
      <c r="E14" s="38"/>
    </row>
    <row r="15" customFormat="false" ht="15" hidden="false" customHeight="false" outlineLevel="0" collapsed="false">
      <c r="A15" s="38" t="s">
        <v>1146</v>
      </c>
      <c r="B15" s="38" t="n">
        <v>0.76</v>
      </c>
      <c r="E15" s="38"/>
    </row>
    <row r="16" customFormat="false" ht="15" hidden="false" customHeight="false" outlineLevel="0" collapsed="false">
      <c r="A16" s="38" t="s">
        <v>1147</v>
      </c>
      <c r="B16" s="38" t="n">
        <v>0.89</v>
      </c>
      <c r="E16" s="38"/>
    </row>
    <row r="17" customFormat="false" ht="15" hidden="false" customHeight="false" outlineLevel="0" collapsed="false">
      <c r="A17" s="38" t="s">
        <v>1148</v>
      </c>
      <c r="B17" s="38" t="n">
        <v>0.63</v>
      </c>
      <c r="E17" s="38"/>
    </row>
    <row r="18" customFormat="false" ht="15" hidden="false" customHeight="false" outlineLevel="0" collapsed="false">
      <c r="A18" s="163" t="s">
        <v>1134</v>
      </c>
      <c r="B18" s="163" t="n">
        <v>0.82</v>
      </c>
      <c r="E18" s="38"/>
    </row>
    <row r="19" customFormat="false" ht="15" hidden="false" customHeight="false" outlineLevel="0" collapsed="false">
      <c r="A19" s="38" t="s">
        <v>1149</v>
      </c>
      <c r="B19" s="38" t="n">
        <v>0.95</v>
      </c>
      <c r="E19" s="38"/>
    </row>
    <row r="20" customFormat="false" ht="15" hidden="false" customHeight="false" outlineLevel="0" collapsed="false">
      <c r="A20" s="38" t="s">
        <v>1150</v>
      </c>
      <c r="B20" s="38" t="n">
        <v>0.67</v>
      </c>
      <c r="E20" s="38"/>
    </row>
    <row r="21" customFormat="false" ht="15" hidden="false" customHeight="false" outlineLevel="0" collapsed="false">
      <c r="A21" s="38" t="s">
        <v>1151</v>
      </c>
      <c r="B21" s="38" t="n">
        <v>0.85</v>
      </c>
      <c r="E21" s="38"/>
    </row>
    <row r="22" customFormat="false" ht="15" hidden="false" customHeight="false" outlineLevel="0" collapsed="false">
      <c r="A22" s="163" t="s">
        <v>1135</v>
      </c>
      <c r="B22" s="163" t="n">
        <v>0.62</v>
      </c>
      <c r="E22" s="38"/>
    </row>
    <row r="23" customFormat="false" ht="15" hidden="false" customHeight="false" outlineLevel="0" collapsed="false">
      <c r="A23" s="38" t="s">
        <v>1152</v>
      </c>
      <c r="B23" s="38" t="n">
        <v>0.67</v>
      </c>
      <c r="E23" s="38"/>
    </row>
    <row r="24" customFormat="false" ht="15" hidden="false" customHeight="false" outlineLevel="0" collapsed="false">
      <c r="A24" s="38" t="s">
        <v>1153</v>
      </c>
      <c r="B24" s="38" t="n">
        <v>0.28</v>
      </c>
      <c r="E24" s="38"/>
    </row>
    <row r="25" customFormat="false" ht="15" hidden="false" customHeight="false" outlineLevel="0" collapsed="false">
      <c r="A25" s="38" t="s">
        <v>1497</v>
      </c>
      <c r="B25" s="38" t="n">
        <v>0.75</v>
      </c>
      <c r="E25" s="38"/>
    </row>
    <row r="26" customFormat="false" ht="15" hidden="false" customHeight="false" outlineLevel="0" collapsed="false">
      <c r="A26" s="38" t="s">
        <v>1155</v>
      </c>
      <c r="B26" s="38" t="n">
        <v>0.78</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1" sqref="AKX4 B26"/>
    </sheetView>
  </sheetViews>
  <sheetFormatPr defaultRowHeight="15"/>
  <cols>
    <col collapsed="false" hidden="false" max="1" min="1" style="38" width="24.7449392712551"/>
    <col collapsed="false" hidden="false" max="2" min="2" style="38" width="9.10526315789474"/>
    <col collapsed="false" hidden="false" max="1025" min="3" style="0" width="8.57085020242915"/>
  </cols>
  <sheetData>
    <row r="1" customFormat="false" ht="15" hidden="false" customHeight="false" outlineLevel="0" collapsed="false">
      <c r="A1" s="162" t="s">
        <v>1493</v>
      </c>
      <c r="B1" s="162" t="n">
        <v>0.86</v>
      </c>
    </row>
    <row r="2" customFormat="false" ht="15" hidden="false" customHeight="false" outlineLevel="0" collapsed="false">
      <c r="A2" s="163" t="s">
        <v>1131</v>
      </c>
      <c r="B2" s="163" t="n">
        <v>0.87</v>
      </c>
    </row>
    <row r="3" customFormat="false" ht="15" hidden="false" customHeight="false" outlineLevel="0" collapsed="false">
      <c r="A3" s="38" t="s">
        <v>1136</v>
      </c>
      <c r="B3" s="38" t="n">
        <v>0.8</v>
      </c>
    </row>
    <row r="4" customFormat="false" ht="15" hidden="false" customHeight="false" outlineLevel="0" collapsed="false">
      <c r="A4" s="38" t="s">
        <v>1494</v>
      </c>
      <c r="B4" s="38" t="n">
        <v>1</v>
      </c>
      <c r="E4" s="38"/>
    </row>
    <row r="5" customFormat="false" ht="15" hidden="false" customHeight="false" outlineLevel="0" collapsed="false">
      <c r="A5" s="38" t="s">
        <v>1138</v>
      </c>
      <c r="B5" s="38" t="n">
        <v>1</v>
      </c>
      <c r="E5" s="38"/>
    </row>
    <row r="6" customFormat="false" ht="15" hidden="false" customHeight="false" outlineLevel="0" collapsed="false">
      <c r="A6" s="38" t="s">
        <v>1139</v>
      </c>
      <c r="B6" s="38" t="n">
        <v>1</v>
      </c>
      <c r="E6" s="38"/>
    </row>
    <row r="7" customFormat="false" ht="15" hidden="false" customHeight="false" outlineLevel="0" collapsed="false">
      <c r="A7" s="38" t="s">
        <v>1140</v>
      </c>
      <c r="B7" s="38" t="n">
        <v>0.68</v>
      </c>
      <c r="E7" s="38"/>
    </row>
    <row r="8" customFormat="false" ht="15" hidden="false" customHeight="false" outlineLevel="0" collapsed="false">
      <c r="A8" s="38" t="s">
        <v>1495</v>
      </c>
      <c r="B8" s="38" t="n">
        <v>0.76</v>
      </c>
      <c r="E8" s="38"/>
    </row>
    <row r="9" customFormat="false" ht="15" hidden="false" customHeight="false" outlineLevel="0" collapsed="false">
      <c r="A9" s="163" t="s">
        <v>1496</v>
      </c>
      <c r="B9" s="163" t="n">
        <v>0.99</v>
      </c>
      <c r="E9" s="38"/>
    </row>
    <row r="10" customFormat="false" ht="15" hidden="false" customHeight="false" outlineLevel="0" collapsed="false">
      <c r="A10" s="38" t="s">
        <v>1142</v>
      </c>
      <c r="B10" s="38" t="n">
        <v>1</v>
      </c>
      <c r="E10" s="38"/>
    </row>
    <row r="11" customFormat="false" ht="15" hidden="false" customHeight="false" outlineLevel="0" collapsed="false">
      <c r="A11" s="38" t="s">
        <v>1143</v>
      </c>
      <c r="B11" s="38" t="n">
        <v>1</v>
      </c>
      <c r="E11" s="38"/>
    </row>
    <row r="12" customFormat="false" ht="15" hidden="false" customHeight="false" outlineLevel="0" collapsed="false">
      <c r="A12" s="38" t="s">
        <v>1144</v>
      </c>
      <c r="B12" s="38" t="n">
        <v>0.98</v>
      </c>
      <c r="E12" s="38"/>
    </row>
    <row r="13" customFormat="false" ht="15" hidden="false" customHeight="false" outlineLevel="0" collapsed="false">
      <c r="A13" s="38" t="s">
        <v>1145</v>
      </c>
      <c r="B13" s="38" t="s">
        <v>1055</v>
      </c>
      <c r="E13" s="38"/>
    </row>
    <row r="14" customFormat="false" ht="15" hidden="false" customHeight="false" outlineLevel="0" collapsed="false">
      <c r="A14" s="163" t="s">
        <v>1133</v>
      </c>
      <c r="B14" s="163" t="n">
        <v>0.84</v>
      </c>
      <c r="E14" s="38"/>
    </row>
    <row r="15" customFormat="false" ht="15" hidden="false" customHeight="false" outlineLevel="0" collapsed="false">
      <c r="A15" s="38" t="s">
        <v>1146</v>
      </c>
      <c r="B15" s="38" t="n">
        <v>0.83</v>
      </c>
      <c r="E15" s="38"/>
    </row>
    <row r="16" customFormat="false" ht="15" hidden="false" customHeight="false" outlineLevel="0" collapsed="false">
      <c r="A16" s="38" t="s">
        <v>1147</v>
      </c>
      <c r="B16" s="38" t="n">
        <v>0.79</v>
      </c>
      <c r="E16" s="38"/>
    </row>
    <row r="17" customFormat="false" ht="15" hidden="false" customHeight="false" outlineLevel="0" collapsed="false">
      <c r="A17" s="38" t="s">
        <v>1148</v>
      </c>
      <c r="B17" s="38" t="n">
        <v>0.89</v>
      </c>
      <c r="E17" s="38"/>
    </row>
    <row r="18" customFormat="false" ht="15" hidden="false" customHeight="false" outlineLevel="0" collapsed="false">
      <c r="A18" s="163" t="s">
        <v>1134</v>
      </c>
      <c r="B18" s="163" t="n">
        <v>0.92</v>
      </c>
      <c r="E18" s="38"/>
    </row>
    <row r="19" customFormat="false" ht="15" hidden="false" customHeight="false" outlineLevel="0" collapsed="false">
      <c r="A19" s="38" t="s">
        <v>1149</v>
      </c>
      <c r="B19" s="38" t="n">
        <v>0.95</v>
      </c>
      <c r="E19" s="38"/>
    </row>
    <row r="20" customFormat="false" ht="15" hidden="false" customHeight="false" outlineLevel="0" collapsed="false">
      <c r="A20" s="38" t="s">
        <v>1150</v>
      </c>
      <c r="B20" s="38" t="n">
        <v>0.92</v>
      </c>
      <c r="E20" s="38"/>
    </row>
    <row r="21" customFormat="false" ht="15" hidden="false" customHeight="false" outlineLevel="0" collapsed="false">
      <c r="A21" s="38" t="s">
        <v>1151</v>
      </c>
      <c r="B21" s="38" t="n">
        <v>0.9</v>
      </c>
      <c r="E21" s="38"/>
    </row>
    <row r="22" customFormat="false" ht="15" hidden="false" customHeight="false" outlineLevel="0" collapsed="false">
      <c r="A22" s="163" t="s">
        <v>1135</v>
      </c>
      <c r="B22" s="163" t="n">
        <v>0.7</v>
      </c>
      <c r="E22" s="38"/>
    </row>
    <row r="23" customFormat="false" ht="15" hidden="false" customHeight="false" outlineLevel="0" collapsed="false">
      <c r="A23" s="38" t="s">
        <v>1152</v>
      </c>
      <c r="B23" s="38" t="n">
        <v>0.83</v>
      </c>
      <c r="E23" s="38"/>
    </row>
    <row r="24" customFormat="false" ht="15" hidden="false" customHeight="false" outlineLevel="0" collapsed="false">
      <c r="A24" s="38" t="s">
        <v>1153</v>
      </c>
      <c r="B24" s="38" t="n">
        <v>0.4</v>
      </c>
      <c r="E24" s="38"/>
    </row>
    <row r="25" customFormat="false" ht="15" hidden="false" customHeight="false" outlineLevel="0" collapsed="false">
      <c r="A25" s="38" t="s">
        <v>1497</v>
      </c>
      <c r="B25" s="38" t="n">
        <v>0.55</v>
      </c>
      <c r="E25" s="38"/>
    </row>
    <row r="26" customFormat="false" ht="15" hidden="false" customHeight="false" outlineLevel="0" collapsed="false">
      <c r="A26" s="38" t="s">
        <v>1155</v>
      </c>
      <c r="B26" s="38" t="n">
        <v>1</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1" sqref="AKX4 B26"/>
    </sheetView>
  </sheetViews>
  <sheetFormatPr defaultRowHeight="15"/>
  <cols>
    <col collapsed="false" hidden="false" max="1" min="1" style="38" width="24.7449392712551"/>
    <col collapsed="false" hidden="false" max="2" min="2" style="38" width="9.10526315789474"/>
    <col collapsed="false" hidden="false" max="1025" min="3" style="0" width="8.57085020242915"/>
  </cols>
  <sheetData>
    <row r="1" customFormat="false" ht="15" hidden="false" customHeight="false" outlineLevel="0" collapsed="false">
      <c r="A1" s="162" t="s">
        <v>1493</v>
      </c>
      <c r="B1" s="162" t="n">
        <v>0.75</v>
      </c>
    </row>
    <row r="2" customFormat="false" ht="15" hidden="false" customHeight="false" outlineLevel="0" collapsed="false">
      <c r="A2" s="163" t="s">
        <v>1131</v>
      </c>
      <c r="B2" s="163" t="n">
        <v>0.67</v>
      </c>
    </row>
    <row r="3" customFormat="false" ht="15" hidden="false" customHeight="false" outlineLevel="0" collapsed="false">
      <c r="A3" s="38" t="s">
        <v>1136</v>
      </c>
      <c r="B3" s="38" t="n">
        <v>0.18</v>
      </c>
    </row>
    <row r="4" customFormat="false" ht="15" hidden="false" customHeight="false" outlineLevel="0" collapsed="false">
      <c r="A4" s="38" t="s">
        <v>1494</v>
      </c>
      <c r="B4" s="38" t="n">
        <v>0.43</v>
      </c>
      <c r="E4" s="38"/>
    </row>
    <row r="5" customFormat="false" ht="15" hidden="false" customHeight="false" outlineLevel="0" collapsed="false">
      <c r="A5" s="38" t="s">
        <v>1138</v>
      </c>
      <c r="B5" s="38" t="n">
        <v>1</v>
      </c>
      <c r="E5" s="38"/>
    </row>
    <row r="6" customFormat="false" ht="15" hidden="false" customHeight="false" outlineLevel="0" collapsed="false">
      <c r="A6" s="38" t="s">
        <v>1139</v>
      </c>
      <c r="B6" s="38" t="n">
        <v>1</v>
      </c>
      <c r="E6" s="38"/>
    </row>
    <row r="7" customFormat="false" ht="15" hidden="false" customHeight="false" outlineLevel="0" collapsed="false">
      <c r="A7" s="38" t="s">
        <v>1140</v>
      </c>
      <c r="B7" s="38" t="n">
        <v>0.69</v>
      </c>
      <c r="E7" s="38"/>
    </row>
    <row r="8" customFormat="false" ht="15" hidden="false" customHeight="false" outlineLevel="0" collapsed="false">
      <c r="A8" s="38" t="s">
        <v>1495</v>
      </c>
      <c r="B8" s="38" t="n">
        <v>0.7</v>
      </c>
      <c r="E8" s="38"/>
    </row>
    <row r="9" customFormat="false" ht="15" hidden="false" customHeight="false" outlineLevel="0" collapsed="false">
      <c r="A9" s="163" t="s">
        <v>1496</v>
      </c>
      <c r="B9" s="163" t="n">
        <v>0.97</v>
      </c>
      <c r="E9" s="38"/>
    </row>
    <row r="10" customFormat="false" ht="15" hidden="false" customHeight="false" outlineLevel="0" collapsed="false">
      <c r="A10" s="38" t="s">
        <v>1142</v>
      </c>
      <c r="B10" s="38" t="n">
        <v>0.97</v>
      </c>
      <c r="E10" s="38"/>
    </row>
    <row r="11" customFormat="false" ht="15" hidden="false" customHeight="false" outlineLevel="0" collapsed="false">
      <c r="A11" s="38" t="s">
        <v>1143</v>
      </c>
      <c r="B11" s="38" t="n">
        <v>0.94</v>
      </c>
      <c r="E11" s="38"/>
    </row>
    <row r="12" customFormat="false" ht="15" hidden="false" customHeight="false" outlineLevel="0" collapsed="false">
      <c r="A12" s="38" t="s">
        <v>1144</v>
      </c>
      <c r="B12" s="38" t="n">
        <v>0.99</v>
      </c>
      <c r="E12" s="38"/>
    </row>
    <row r="13" customFormat="false" ht="15" hidden="false" customHeight="false" outlineLevel="0" collapsed="false">
      <c r="A13" s="38" t="s">
        <v>1145</v>
      </c>
      <c r="B13" s="38" t="n">
        <v>1</v>
      </c>
      <c r="E13" s="38"/>
    </row>
    <row r="14" customFormat="false" ht="15" hidden="false" customHeight="false" outlineLevel="0" collapsed="false">
      <c r="A14" s="163" t="s">
        <v>1133</v>
      </c>
      <c r="B14" s="163" t="n">
        <v>0.7</v>
      </c>
      <c r="E14" s="38"/>
    </row>
    <row r="15" customFormat="false" ht="15" hidden="false" customHeight="false" outlineLevel="0" collapsed="false">
      <c r="A15" s="38" t="s">
        <v>1146</v>
      </c>
      <c r="B15" s="38" t="n">
        <v>0.72</v>
      </c>
      <c r="E15" s="38"/>
    </row>
    <row r="16" customFormat="false" ht="15" hidden="false" customHeight="false" outlineLevel="0" collapsed="false">
      <c r="A16" s="38" t="s">
        <v>1147</v>
      </c>
      <c r="B16" s="38" t="n">
        <v>0.46</v>
      </c>
      <c r="E16" s="38"/>
    </row>
    <row r="17" customFormat="false" ht="15" hidden="false" customHeight="false" outlineLevel="0" collapsed="false">
      <c r="A17" s="38" t="s">
        <v>1148</v>
      </c>
      <c r="B17" s="38" t="n">
        <v>0.92</v>
      </c>
      <c r="E17" s="38"/>
    </row>
    <row r="18" customFormat="false" ht="15" hidden="false" customHeight="false" outlineLevel="0" collapsed="false">
      <c r="A18" s="163" t="s">
        <v>1134</v>
      </c>
      <c r="B18" s="163" t="n">
        <v>0.64</v>
      </c>
      <c r="E18" s="38"/>
    </row>
    <row r="19" customFormat="false" ht="15" hidden="false" customHeight="false" outlineLevel="0" collapsed="false">
      <c r="A19" s="38" t="s">
        <v>1149</v>
      </c>
      <c r="B19" s="38" t="n">
        <v>0.91</v>
      </c>
      <c r="E19" s="38"/>
    </row>
    <row r="20" customFormat="false" ht="15" hidden="false" customHeight="false" outlineLevel="0" collapsed="false">
      <c r="A20" s="38" t="s">
        <v>1150</v>
      </c>
      <c r="B20" s="38" t="n">
        <v>0.58</v>
      </c>
      <c r="E20" s="38"/>
    </row>
    <row r="21" customFormat="false" ht="15" hidden="false" customHeight="false" outlineLevel="0" collapsed="false">
      <c r="A21" s="38" t="s">
        <v>1151</v>
      </c>
      <c r="B21" s="38" t="n">
        <v>0.43</v>
      </c>
      <c r="E21" s="38"/>
    </row>
    <row r="22" customFormat="false" ht="15" hidden="false" customHeight="false" outlineLevel="0" collapsed="false">
      <c r="A22" s="163" t="s">
        <v>1135</v>
      </c>
      <c r="B22" s="163" t="n">
        <v>0.78</v>
      </c>
      <c r="E22" s="38"/>
    </row>
    <row r="23" customFormat="false" ht="15" hidden="false" customHeight="false" outlineLevel="0" collapsed="false">
      <c r="A23" s="38" t="s">
        <v>1152</v>
      </c>
      <c r="B23" s="38" t="n">
        <v>1</v>
      </c>
      <c r="E23" s="38"/>
    </row>
    <row r="24" customFormat="false" ht="15" hidden="false" customHeight="false" outlineLevel="0" collapsed="false">
      <c r="A24" s="38" t="s">
        <v>1153</v>
      </c>
      <c r="B24" s="38" t="n">
        <v>0.57</v>
      </c>
      <c r="E24" s="38"/>
    </row>
    <row r="25" customFormat="false" ht="15" hidden="false" customHeight="false" outlineLevel="0" collapsed="false">
      <c r="A25" s="38" t="s">
        <v>1497</v>
      </c>
      <c r="B25" s="38" t="n">
        <v>0.89</v>
      </c>
      <c r="E25" s="38"/>
    </row>
    <row r="26" customFormat="false" ht="15" hidden="false" customHeight="false" outlineLevel="0" collapsed="false">
      <c r="A26" s="38" t="s">
        <v>1155</v>
      </c>
      <c r="B26" s="38" t="n">
        <v>0.65</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1" sqref="AKX4 B26"/>
    </sheetView>
  </sheetViews>
  <sheetFormatPr defaultRowHeight="15"/>
  <cols>
    <col collapsed="false" hidden="false" max="1" min="1" style="38" width="24.7449392712551"/>
    <col collapsed="false" hidden="false" max="2" min="2" style="38" width="9.10526315789474"/>
    <col collapsed="false" hidden="false" max="1025" min="3" style="0" width="8.57085020242915"/>
  </cols>
  <sheetData>
    <row r="1" customFormat="false" ht="15" hidden="false" customHeight="false" outlineLevel="0" collapsed="false">
      <c r="A1" s="162" t="s">
        <v>1493</v>
      </c>
      <c r="B1" s="162" t="n">
        <v>0.73</v>
      </c>
    </row>
    <row r="2" customFormat="false" ht="15" hidden="false" customHeight="false" outlineLevel="0" collapsed="false">
      <c r="A2" s="163" t="s">
        <v>1131</v>
      </c>
      <c r="B2" s="163" t="n">
        <v>0.72</v>
      </c>
    </row>
    <row r="3" customFormat="false" ht="15" hidden="false" customHeight="false" outlineLevel="0" collapsed="false">
      <c r="A3" s="38" t="s">
        <v>1136</v>
      </c>
      <c r="B3" s="38" t="n">
        <v>0.86</v>
      </c>
    </row>
    <row r="4" customFormat="false" ht="15" hidden="false" customHeight="false" outlineLevel="0" collapsed="false">
      <c r="A4" s="38" t="s">
        <v>1494</v>
      </c>
      <c r="B4" s="38" t="n">
        <v>0.86</v>
      </c>
      <c r="E4" s="38"/>
    </row>
    <row r="5" customFormat="false" ht="15" hidden="false" customHeight="false" outlineLevel="0" collapsed="false">
      <c r="A5" s="38" t="s">
        <v>1138</v>
      </c>
      <c r="B5" s="38" t="n">
        <v>0.33</v>
      </c>
      <c r="E5" s="38"/>
    </row>
    <row r="6" customFormat="false" ht="15" hidden="false" customHeight="false" outlineLevel="0" collapsed="false">
      <c r="A6" s="38" t="s">
        <v>1139</v>
      </c>
      <c r="B6" s="38" t="n">
        <v>0.81</v>
      </c>
      <c r="E6" s="38"/>
    </row>
    <row r="7" customFormat="false" ht="15" hidden="false" customHeight="false" outlineLevel="0" collapsed="false">
      <c r="A7" s="38" t="s">
        <v>1140</v>
      </c>
      <c r="B7" s="38" t="n">
        <v>0.75</v>
      </c>
      <c r="E7" s="38"/>
    </row>
    <row r="8" customFormat="false" ht="15" hidden="false" customHeight="false" outlineLevel="0" collapsed="false">
      <c r="A8" s="38" t="s">
        <v>1495</v>
      </c>
      <c r="B8" s="38" t="n">
        <v>0.69</v>
      </c>
      <c r="E8" s="38"/>
    </row>
    <row r="9" customFormat="false" ht="15" hidden="false" customHeight="false" outlineLevel="0" collapsed="false">
      <c r="A9" s="163" t="s">
        <v>1496</v>
      </c>
      <c r="B9" s="163" t="n">
        <v>0.83</v>
      </c>
      <c r="E9" s="38"/>
    </row>
    <row r="10" customFormat="false" ht="15" hidden="false" customHeight="false" outlineLevel="0" collapsed="false">
      <c r="A10" s="38" t="s">
        <v>1142</v>
      </c>
      <c r="B10" s="38" t="n">
        <v>0.56</v>
      </c>
      <c r="E10" s="38"/>
    </row>
    <row r="11" customFormat="false" ht="15" hidden="false" customHeight="false" outlineLevel="0" collapsed="false">
      <c r="A11" s="38" t="s">
        <v>1143</v>
      </c>
      <c r="B11" s="38" t="n">
        <v>0.94</v>
      </c>
      <c r="E11" s="38"/>
    </row>
    <row r="12" customFormat="false" ht="15" hidden="false" customHeight="false" outlineLevel="0" collapsed="false">
      <c r="A12" s="38" t="s">
        <v>1144</v>
      </c>
      <c r="B12" s="38" t="n">
        <v>0.81</v>
      </c>
      <c r="E12" s="38"/>
    </row>
    <row r="13" customFormat="false" ht="15" hidden="false" customHeight="false" outlineLevel="0" collapsed="false">
      <c r="A13" s="38" t="s">
        <v>1145</v>
      </c>
      <c r="B13" s="38" t="n">
        <v>1</v>
      </c>
      <c r="E13" s="38"/>
    </row>
    <row r="14" customFormat="false" ht="15" hidden="false" customHeight="false" outlineLevel="0" collapsed="false">
      <c r="A14" s="163" t="s">
        <v>1133</v>
      </c>
      <c r="B14" s="163" t="n">
        <v>0.71</v>
      </c>
      <c r="E14" s="38"/>
    </row>
    <row r="15" customFormat="false" ht="15" hidden="false" customHeight="false" outlineLevel="0" collapsed="false">
      <c r="A15" s="38" t="s">
        <v>1146</v>
      </c>
      <c r="B15" s="38" t="n">
        <v>0.61</v>
      </c>
      <c r="E15" s="38"/>
    </row>
    <row r="16" customFormat="false" ht="15" hidden="false" customHeight="false" outlineLevel="0" collapsed="false">
      <c r="A16" s="38" t="s">
        <v>1147</v>
      </c>
      <c r="B16" s="38" t="n">
        <v>0.84</v>
      </c>
      <c r="E16" s="38"/>
    </row>
    <row r="17" customFormat="false" ht="15" hidden="false" customHeight="false" outlineLevel="0" collapsed="false">
      <c r="A17" s="38" t="s">
        <v>1148</v>
      </c>
      <c r="B17" s="38" t="n">
        <v>0.68</v>
      </c>
      <c r="E17" s="38"/>
    </row>
    <row r="18" customFormat="false" ht="15" hidden="false" customHeight="false" outlineLevel="0" collapsed="false">
      <c r="A18" s="163" t="s">
        <v>1134</v>
      </c>
      <c r="B18" s="163" t="n">
        <v>0.6</v>
      </c>
      <c r="E18" s="38"/>
    </row>
    <row r="19" customFormat="false" ht="15" hidden="false" customHeight="false" outlineLevel="0" collapsed="false">
      <c r="A19" s="38" t="s">
        <v>1149</v>
      </c>
      <c r="B19" s="38" t="n">
        <v>0.68</v>
      </c>
      <c r="E19" s="38"/>
    </row>
    <row r="20" customFormat="false" ht="15" hidden="false" customHeight="false" outlineLevel="0" collapsed="false">
      <c r="A20" s="38" t="s">
        <v>1150</v>
      </c>
      <c r="B20" s="38" t="n">
        <v>0.25</v>
      </c>
      <c r="E20" s="38"/>
    </row>
    <row r="21" customFormat="false" ht="15" hidden="false" customHeight="false" outlineLevel="0" collapsed="false">
      <c r="A21" s="38" t="s">
        <v>1151</v>
      </c>
      <c r="B21" s="38" t="n">
        <v>0.86</v>
      </c>
      <c r="E21" s="38"/>
    </row>
    <row r="22" customFormat="false" ht="15" hidden="false" customHeight="false" outlineLevel="0" collapsed="false">
      <c r="A22" s="163" t="s">
        <v>1135</v>
      </c>
      <c r="B22" s="163" t="n">
        <v>0.78</v>
      </c>
      <c r="E22" s="38"/>
    </row>
    <row r="23" customFormat="false" ht="15" hidden="false" customHeight="false" outlineLevel="0" collapsed="false">
      <c r="A23" s="38" t="s">
        <v>1152</v>
      </c>
      <c r="B23" s="38" t="n">
        <v>0.67</v>
      </c>
      <c r="E23" s="38"/>
    </row>
    <row r="24" customFormat="false" ht="15" hidden="false" customHeight="false" outlineLevel="0" collapsed="false">
      <c r="A24" s="38" t="s">
        <v>1153</v>
      </c>
      <c r="B24" s="38" t="n">
        <v>1</v>
      </c>
      <c r="E24" s="38"/>
    </row>
    <row r="25" customFormat="false" ht="15" hidden="false" customHeight="false" outlineLevel="0" collapsed="false">
      <c r="A25" s="38" t="s">
        <v>1497</v>
      </c>
      <c r="B25" s="38" t="n">
        <v>0.5</v>
      </c>
      <c r="E25" s="38"/>
    </row>
    <row r="26" customFormat="false" ht="15" hidden="false" customHeight="false" outlineLevel="0" collapsed="false">
      <c r="A26" s="38" t="s">
        <v>1155</v>
      </c>
      <c r="B26" s="38" t="n">
        <v>0.96</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4057</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2016-11-22T18:26:21Z</dcterms:created>
  <dc:creator>Allyson Krupar</dc:creator>
  <dc:description/>
  <dc:language>en-GB</dc:language>
  <cp:lastModifiedBy/>
  <cp:lastPrinted>2017-04-11T19:45:54Z</cp:lastPrinted>
  <dcterms:modified xsi:type="dcterms:W3CDTF">2017-05-10T13:12:38Z</dcterms:modified>
  <cp:revision>20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