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lberg1-my.sharepoint.com/personal/denys_sementsov_dalberg_com/Documents/Workspace/doc/"/>
    </mc:Choice>
  </mc:AlternateContent>
  <xr:revisionPtr revIDLastSave="362" documentId="13_ncr:1_{F5B2F5D5-483A-4D7B-92A7-773220583E80}" xr6:coauthVersionLast="47" xr6:coauthVersionMax="47" xr10:uidLastSave="{4B9FC2B1-A496-4DD9-9225-164EBEF70C13}"/>
  <bookViews>
    <workbookView xWindow="17595" yWindow="4605" windowWidth="35700" windowHeight="20055" firstSheet="2" activeTab="1" xr2:uid="{00000000-000D-0000-FFFF-FFFF00000000}"/>
  </bookViews>
  <sheets>
    <sheet name="reading guide" sheetId="2" r:id="rId1"/>
    <sheet name="data elements" sheetId="3" r:id="rId2"/>
    <sheet name="indicators" sheetId="1" r:id="rId3"/>
    <sheet name="Sheet1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7" i="1" l="1"/>
  <c r="B141" i="1"/>
  <c r="B13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I40" i="1" s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H87" i="1" s="1"/>
  <c r="G88" i="1"/>
  <c r="H88" i="1" s="1"/>
  <c r="G89" i="1"/>
  <c r="G90" i="1"/>
  <c r="G91" i="1"/>
  <c r="G92" i="1"/>
  <c r="G93" i="1"/>
  <c r="H93" i="1" s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2" i="1"/>
  <c r="K2" i="1" l="1"/>
  <c r="J2" i="1"/>
  <c r="I2" i="1"/>
  <c r="H2" i="1"/>
  <c r="K136" i="1"/>
  <c r="J136" i="1"/>
  <c r="I136" i="1"/>
  <c r="H136" i="1"/>
  <c r="K135" i="1"/>
  <c r="J135" i="1"/>
  <c r="I135" i="1"/>
  <c r="H135" i="1"/>
  <c r="K134" i="1"/>
  <c r="J134" i="1"/>
  <c r="I134" i="1"/>
  <c r="H134" i="1"/>
  <c r="K133" i="1"/>
  <c r="J133" i="1"/>
  <c r="I133" i="1"/>
  <c r="H133" i="1"/>
  <c r="K132" i="1"/>
  <c r="J132" i="1"/>
  <c r="I132" i="1"/>
  <c r="H132" i="1"/>
  <c r="K131" i="1"/>
  <c r="J131" i="1"/>
  <c r="I131" i="1"/>
  <c r="H131" i="1"/>
  <c r="K130" i="1"/>
  <c r="J130" i="1"/>
  <c r="I130" i="1"/>
  <c r="H130" i="1"/>
  <c r="K129" i="1"/>
  <c r="J129" i="1"/>
  <c r="I129" i="1"/>
  <c r="H129" i="1"/>
  <c r="K128" i="1"/>
  <c r="J128" i="1"/>
  <c r="I128" i="1"/>
  <c r="H128" i="1"/>
  <c r="K127" i="1"/>
  <c r="J127" i="1"/>
  <c r="I127" i="1"/>
  <c r="H127" i="1"/>
  <c r="K126" i="1"/>
  <c r="J126" i="1"/>
  <c r="I126" i="1"/>
  <c r="H126" i="1"/>
  <c r="K125" i="1"/>
  <c r="J125" i="1"/>
  <c r="I125" i="1"/>
  <c r="H125" i="1"/>
  <c r="K124" i="1"/>
  <c r="J124" i="1"/>
  <c r="I124" i="1"/>
  <c r="H124" i="1"/>
  <c r="K123" i="1"/>
  <c r="J123" i="1"/>
  <c r="I123" i="1"/>
  <c r="H123" i="1"/>
  <c r="K122" i="1"/>
  <c r="J122" i="1"/>
  <c r="I122" i="1"/>
  <c r="H122" i="1"/>
  <c r="K121" i="1"/>
  <c r="J121" i="1"/>
  <c r="I121" i="1"/>
  <c r="H121" i="1"/>
  <c r="K120" i="1"/>
  <c r="J120" i="1"/>
  <c r="I120" i="1"/>
  <c r="H120" i="1"/>
  <c r="K119" i="1"/>
  <c r="J119" i="1"/>
  <c r="I119" i="1"/>
  <c r="H119" i="1"/>
  <c r="K118" i="1"/>
  <c r="J118" i="1"/>
  <c r="I118" i="1"/>
  <c r="H118" i="1"/>
  <c r="K117" i="1"/>
  <c r="J117" i="1"/>
  <c r="I117" i="1"/>
  <c r="H117" i="1"/>
  <c r="K116" i="1"/>
  <c r="J116" i="1"/>
  <c r="I116" i="1"/>
  <c r="H116" i="1"/>
  <c r="K115" i="1"/>
  <c r="J115" i="1"/>
  <c r="I115" i="1"/>
  <c r="H115" i="1"/>
  <c r="K114" i="1"/>
  <c r="J114" i="1"/>
  <c r="I114" i="1"/>
  <c r="H114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H103" i="1"/>
  <c r="K102" i="1"/>
  <c r="J102" i="1"/>
  <c r="I102" i="1"/>
  <c r="H102" i="1"/>
  <c r="K101" i="1"/>
  <c r="J101" i="1"/>
  <c r="I101" i="1"/>
  <c r="H101" i="1"/>
  <c r="K100" i="1"/>
  <c r="J100" i="1"/>
  <c r="I100" i="1"/>
  <c r="H100" i="1"/>
  <c r="K99" i="1"/>
  <c r="J99" i="1"/>
  <c r="I99" i="1"/>
  <c r="H99" i="1"/>
  <c r="K98" i="1"/>
  <c r="J98" i="1"/>
  <c r="I98" i="1"/>
  <c r="H98" i="1"/>
  <c r="K97" i="1"/>
  <c r="J97" i="1"/>
  <c r="I97" i="1"/>
  <c r="H97" i="1"/>
  <c r="I96" i="1"/>
  <c r="K96" i="1"/>
  <c r="K95" i="1"/>
  <c r="J95" i="1"/>
  <c r="I95" i="1"/>
  <c r="H95" i="1"/>
  <c r="K94" i="1"/>
  <c r="J94" i="1"/>
  <c r="I94" i="1"/>
  <c r="H94" i="1"/>
  <c r="K92" i="1"/>
  <c r="J92" i="1"/>
  <c r="I92" i="1"/>
  <c r="H92" i="1"/>
  <c r="K91" i="1"/>
  <c r="J91" i="1"/>
  <c r="I91" i="1"/>
  <c r="H91" i="1"/>
  <c r="K90" i="1"/>
  <c r="J90" i="1"/>
  <c r="I90" i="1"/>
  <c r="H90" i="1"/>
  <c r="K89" i="1"/>
  <c r="J89" i="1"/>
  <c r="I89" i="1"/>
  <c r="H89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H61" i="1"/>
  <c r="K60" i="1"/>
  <c r="J60" i="1"/>
  <c r="I60" i="1"/>
  <c r="H60" i="1"/>
  <c r="K59" i="1"/>
  <c r="J59" i="1"/>
  <c r="I59" i="1"/>
  <c r="H59" i="1"/>
  <c r="K58" i="1"/>
  <c r="J58" i="1"/>
  <c r="I58" i="1"/>
  <c r="H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H35" i="1"/>
  <c r="J34" i="1"/>
  <c r="K34" i="1"/>
  <c r="H34" i="1"/>
  <c r="K33" i="1"/>
  <c r="J33" i="1"/>
  <c r="I33" i="1"/>
  <c r="H33" i="1"/>
  <c r="J32" i="1"/>
  <c r="K32" i="1"/>
  <c r="J31" i="1"/>
  <c r="K31" i="1"/>
  <c r="K30" i="1"/>
  <c r="J30" i="1"/>
  <c r="I30" i="1"/>
  <c r="H30" i="1"/>
  <c r="J29" i="1"/>
  <c r="K29" i="1"/>
  <c r="K28" i="1"/>
  <c r="J28" i="1"/>
  <c r="I28" i="1"/>
  <c r="H28" i="1"/>
  <c r="H27" i="1"/>
  <c r="K27" i="1"/>
  <c r="J27" i="1"/>
  <c r="I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H22" i="1"/>
  <c r="J22" i="1"/>
  <c r="I22" i="1"/>
  <c r="I21" i="1"/>
  <c r="J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J93" i="1"/>
  <c r="I93" i="1"/>
  <c r="K93" i="1"/>
  <c r="J87" i="1"/>
  <c r="K87" i="1"/>
  <c r="I87" i="1"/>
  <c r="J88" i="1"/>
  <c r="K88" i="1"/>
  <c r="I88" i="1"/>
  <c r="J35" i="1"/>
  <c r="I35" i="1"/>
  <c r="I34" i="1"/>
  <c r="I32" i="1"/>
  <c r="H32" i="1"/>
  <c r="I31" i="1"/>
  <c r="H31" i="1"/>
  <c r="H40" i="1"/>
  <c r="J40" i="1"/>
  <c r="K40" i="1"/>
  <c r="H96" i="1"/>
  <c r="J96" i="1"/>
  <c r="H29" i="1"/>
  <c r="I29" i="1"/>
  <c r="K22" i="1"/>
  <c r="K21" i="1"/>
  <c r="H21" i="1"/>
</calcChain>
</file>

<file path=xl/sharedStrings.xml><?xml version="1.0" encoding="utf-8"?>
<sst xmlns="http://schemas.openxmlformats.org/spreadsheetml/2006/main" count="1796" uniqueCount="1345">
  <si>
    <t>Updated: 23/02/2021</t>
  </si>
  <si>
    <t xml:space="preserve">This is an illustrative version of the configuration files used to run the pipeline. The files themselves are JSON, here converted into excel tables for improved readability. </t>
  </si>
  <si>
    <t>Tab</t>
  </si>
  <si>
    <t>Column</t>
  </si>
  <si>
    <t>Description</t>
  </si>
  <si>
    <t>Data elements</t>
  </si>
  <si>
    <t>identifier</t>
  </si>
  <si>
    <t>Lists data elements as used in the back end of the tool.</t>
  </si>
  <si>
    <t>new</t>
  </si>
  <si>
    <t>Lists data elements to be summed in the new instance of DHIS2 (2020 instance).</t>
  </si>
  <si>
    <t>old</t>
  </si>
  <si>
    <t>Lists data elements to be summed in the old instance of DHIS2 (pre-2020 instance).</t>
  </si>
  <si>
    <t>breakdown</t>
  </si>
  <si>
    <t>Lists Option Combo elements to be summed, if empy taakes all by default.</t>
  </si>
  <si>
    <t>Keep outliers</t>
  </si>
  <si>
    <t>Lists data element codes in DHIS2, for the dataset including outliers</t>
  </si>
  <si>
    <t>SD</t>
  </si>
  <si>
    <t>Lists data element codes in DHIS2, for the dataset exclusing outliers using standard deviation</t>
  </si>
  <si>
    <t>ICR</t>
  </si>
  <si>
    <t>Lists data element codes in DHIS2, for the dataset exclusing outliers using interquartile range</t>
  </si>
  <si>
    <t>Report</t>
  </si>
  <si>
    <t>Lists data element codes in DHIS2, for the reporting dataset</t>
  </si>
  <si>
    <t>Indicators</t>
  </si>
  <si>
    <t>indicator</t>
  </si>
  <si>
    <t>Lists indicators as displayed in the tool.</t>
  </si>
  <si>
    <t>function</t>
  </si>
  <si>
    <t>Describes what type of combination of data elements is needed to build the indicator. 'Single' indicates a one-to-one correspondance. 'Ratio' indicates a ratio. 'Nansum' indicates a sum ignoring null values.</t>
  </si>
  <si>
    <t>data elements</t>
  </si>
  <si>
    <t xml:space="preserve">Lists the data elements to be combined. For ratio indicators, it is a dictionnary listing separately numerator and denominator. </t>
  </si>
  <si>
    <t>description</t>
  </si>
  <si>
    <t>Describes in more details the indicators.</t>
  </si>
  <si>
    <t>group</t>
  </si>
  <si>
    <t>Indicates the health domain of each indicator.</t>
  </si>
  <si>
    <t>1st_anc_visits</t>
  </si>
  <si>
    <t>['105-AN01a. ANC 1st Visit for women']</t>
  </si>
  <si>
    <t>['105-2.1 A1:ANC 1st Visit for women']</t>
  </si>
  <si>
    <t>[]</t>
  </si>
  <si>
    <t>KfDQ64Ds6KM</t>
  </si>
  <si>
    <t>Rlb6ggIBcON</t>
  </si>
  <si>
    <t>r5dNrFREQLs</t>
  </si>
  <si>
    <t>pkh0jFmw2Dm</t>
  </si>
  <si>
    <t>4th_anc_visits</t>
  </si>
  <si>
    <t>['105-AN02. ANC 4th Visit for women']</t>
  </si>
  <si>
    <t>['105-2.1 A2:ANC 4th Visit for women']</t>
  </si>
  <si>
    <t>eViD0YEMaYD</t>
  </si>
  <si>
    <t>b62c2L2t9TD</t>
  </si>
  <si>
    <t>aeEchiveNXZ</t>
  </si>
  <si>
    <t>TnzZPzsEIOh</t>
  </si>
  <si>
    <t>abortions_gbv</t>
  </si>
  <si>
    <t>['105-MC01. Abortions due to Gender-Based Violence (GBV)']</t>
  </si>
  <si>
    <t>['105-1.3 OPD Abortions Due To Gender Based Violence (GBV) ']</t>
  </si>
  <si>
    <t>A1RBXjPqaxd</t>
  </si>
  <si>
    <t>da6p0bjxfjs</t>
  </si>
  <si>
    <t>WcuzDsDP2i4</t>
  </si>
  <si>
    <t>OqcEI9cFX81</t>
  </si>
  <si>
    <t>abortions_other</t>
  </si>
  <si>
    <t>['105-MC02. Abortions due to other causes']</t>
  </si>
  <si>
    <t>['105-1.3 OPD Abortions Due To Other Causes ']</t>
  </si>
  <si>
    <t>mIik9RS9fP9</t>
  </si>
  <si>
    <t>AR66Oyr079V</t>
  </si>
  <si>
    <t>K1rjxvkX7s6</t>
  </si>
  <si>
    <t>degZvgZVSKO</t>
  </si>
  <si>
    <t>actual_105_1_reporting</t>
  </si>
  <si>
    <t>['HMIS 105:01 - OPD Monthly Report (Attendance, Referrals, Conditions,TB, Nutrition) Actual reports 1. National']</t>
  </si>
  <si>
    <t>['HMIS 105:1 Actual reports']</t>
  </si>
  <si>
    <t>RtEYsASU7PG.ACTUAL_REPORTS</t>
  </si>
  <si>
    <t>anc_initiated_hiv</t>
  </si>
  <si>
    <t>['105-AN32. HIV+ pregnant women initiated on ART for eMTCT at any visit irrespective of when tested HIV+ (TRR, TRR+,TRRâ€šÃ Ã¶)']</t>
  </si>
  <si>
    <t>['105-2.1 HIV+ Pregnant Women initiated on ART for EMTCT (ART)']</t>
  </si>
  <si>
    <t>EA6szilkhpX</t>
  </si>
  <si>
    <t>srLiKgNihE8</t>
  </si>
  <si>
    <t>Pl3AzjlaCyz</t>
  </si>
  <si>
    <t>CQrzhk2ZsTJ</t>
  </si>
  <si>
    <t>anc_tested_hiv</t>
  </si>
  <si>
    <t>['105-AN29a. Pregnant women newly tested for HIV in this pregnancy at any ANC visit (TR &amp; TRR) - total']</t>
  </si>
  <si>
    <t>['105-2.1 Pregnant Women newly tested for HIV this pregnancy(TR &amp; TRR)']</t>
  </si>
  <si>
    <t>tztMhj8prOq</t>
  </si>
  <si>
    <t>tFxvDaePoq2</t>
  </si>
  <si>
    <t>kMFumF6Qc7R</t>
  </si>
  <si>
    <t>wOu9eL4aebi</t>
  </si>
  <si>
    <t>anc_tested_hiv_positive</t>
  </si>
  <si>
    <t>['105-AN30a. Pregnant Women tested HIV+ for 1st time this pregnancy (TRR) at any ANC Visit - Total']</t>
  </si>
  <si>
    <t>['105-2.1 Pregnant Women tested HIV+ for 1st time this pregnancy (TRR) at any visit']</t>
  </si>
  <si>
    <t>VTiDtpV3CZl</t>
  </si>
  <si>
    <t>auRWCNpNr73</t>
  </si>
  <si>
    <t>rpKaOH5Oahv</t>
  </si>
  <si>
    <t>DtwBOQSRclD</t>
  </si>
  <si>
    <t>bcg</t>
  </si>
  <si>
    <t>['105-CL01. BCG']</t>
  </si>
  <si>
    <t>['105-2.11 BCG']</t>
  </si>
  <si>
    <t>AwU42pnHxza</t>
  </si>
  <si>
    <t>dsDfX1oijjE</t>
  </si>
  <si>
    <t>UzOt0yVurwY</t>
  </si>
  <si>
    <t>Cc699XuyQ70</t>
  </si>
  <si>
    <t>bcg__u1_outreach</t>
  </si>
  <si>
    <t>['&lt;1Yr, Outreach', 'Under 1, Outreach, Female', 'Under 1, Outreach, Male']</t>
  </si>
  <si>
    <t>mcq2oWACqDk</t>
  </si>
  <si>
    <t>tdHvL4GYT3x</t>
  </si>
  <si>
    <t>XCUssMihKX7</t>
  </si>
  <si>
    <t>tbgRmze4qPQ</t>
  </si>
  <si>
    <t>bcg__u1_static</t>
  </si>
  <si>
    <t>['&lt;1Yr, Static', 'Under 1, Static, Female', 'Under 1, Static, Male']</t>
  </si>
  <si>
    <t>Pt3F4xndNAq</t>
  </si>
  <si>
    <t>RYasUZhbW2q</t>
  </si>
  <si>
    <t>RIfa9WWxesh</t>
  </si>
  <si>
    <t>MF9UC1YxuwN</t>
  </si>
  <si>
    <t>births</t>
  </si>
  <si>
    <t>['105-MA04a. Deliveries in unit - Total']</t>
  </si>
  <si>
    <t>['105-2.2a Deliveries in unit']</t>
  </si>
  <si>
    <t>eukK4tTDt4Y</t>
  </si>
  <si>
    <t>yfxQQoq26Q3</t>
  </si>
  <si>
    <t>SnnK6W5Iacq</t>
  </si>
  <si>
    <t>AFU2aCbPs8f</t>
  </si>
  <si>
    <t>births_fresh_stillbirth</t>
  </si>
  <si>
    <t>['105-MA04c1. Deliveries in unit - Fresh still birth - Total']</t>
  </si>
  <si>
    <t>['105-2.2b Deliveries in unit(Fresh Still births)']</t>
  </si>
  <si>
    <t>EiXrL99WYjc</t>
  </si>
  <si>
    <t>CQ2VU2d8Brg</t>
  </si>
  <si>
    <t>hP4EiGzRAuA</t>
  </si>
  <si>
    <t>k2z6BNWEGWt</t>
  </si>
  <si>
    <t>births_live</t>
  </si>
  <si>
    <t>['105-MA04b1. Deliveries in unit -Live births - Total']</t>
  </si>
  <si>
    <t>['105-2.2d Deliveries in unit(Live Births)']</t>
  </si>
  <si>
    <t>tz7Q6c42rO6</t>
  </si>
  <si>
    <t>IyWp6ofScCD</t>
  </si>
  <si>
    <t>lTrTl5pa4nB</t>
  </si>
  <si>
    <t>DzN5Dw2v7Pc</t>
  </si>
  <si>
    <t>births_macerated_stillbirth</t>
  </si>
  <si>
    <t>['105-MA04d1. Deliveries in unit - Macerated still birth - Total']</t>
  </si>
  <si>
    <t>['105-2.2c Deliveries in unit(Macerated still births)']</t>
  </si>
  <si>
    <t>iWZEIQ28AOF</t>
  </si>
  <si>
    <t>K0An20QZvpq</t>
  </si>
  <si>
    <t>jtLr0iqwQ6R</t>
  </si>
  <si>
    <t>lwNL1aPyeqC</t>
  </si>
  <si>
    <t>breastfed_1st_hour</t>
  </si>
  <si>
    <t>['105-MA14a. Mothers who initiated breastfeeding within the 1st hour after delivery - Total']</t>
  </si>
  <si>
    <t>['105-2.2 No. of mothers who initiated breastfeeding within the 1st hour after delivery (Total)']</t>
  </si>
  <si>
    <t>PqsxNfudLW6</t>
  </si>
  <si>
    <t>FbXL3AjwBEP</t>
  </si>
  <si>
    <t>WtJe7spCxpO</t>
  </si>
  <si>
    <t>n6QJ1vEtSuM</t>
  </si>
  <si>
    <t>contraceptives_emergency__fp_emergency_all</t>
  </si>
  <si>
    <t>['105-CT05. Oral Emergency contraceptives']</t>
  </si>
  <si>
    <t>['105-2.6 Emergency contraceptives ']</t>
  </si>
  <si>
    <t>['CBDs', 'Outreach', 'Unit', 'No. Dispensed by CBD', 'No. Disp. At Outreach', 'No. Dispensed at Unit']</t>
  </si>
  <si>
    <t>wdAba5SyKuC</t>
  </si>
  <si>
    <t>Pp4GOtPUwY6</t>
  </si>
  <si>
    <t>KK8AGBpOQ2r</t>
  </si>
  <si>
    <t>AXDnGd4m2AG</t>
  </si>
  <si>
    <t>contraceptives_female_condom</t>
  </si>
  <si>
    <t>['105-FP19. Female Condoms']</t>
  </si>
  <si>
    <t>['105-2.5 Female Condom']</t>
  </si>
  <si>
    <t>TzorFgp4mKs</t>
  </si>
  <si>
    <t>iwYZfCDARlV</t>
  </si>
  <si>
    <t>RvEYU9hmqBK</t>
  </si>
  <si>
    <t>yYVQ6PMbXt2</t>
  </si>
  <si>
    <t>contraceptives_female_condom__fp_contraception_u20</t>
  </si>
  <si>
    <t>['15-19Yrs, New', '15-19Yrs, Revisits', '&lt;15Yrs, New', '&lt;15Yrs, Revisits', 'New Users, 10-19 Years', 'Revisits, 10-19 Years']</t>
  </si>
  <si>
    <t>KcLJW1hEjl3</t>
  </si>
  <si>
    <t>bNla6pKtj66</t>
  </si>
  <si>
    <t>GboGtewrwhP</t>
  </si>
  <si>
    <t>TzgyU1xB7DB</t>
  </si>
  <si>
    <t>contraceptives_injectable</t>
  </si>
  <si>
    <t>['105-FP06. Injectable DMPA(IM)3 months', '105-FP07. Injectable DMPA(SC) 3 months', '105-FP08. Injection 2 months', '105-FP09. Injection 1 month']</t>
  </si>
  <si>
    <t>['105-2.5 Injectable']</t>
  </si>
  <si>
    <t>YIES0BdF2qy</t>
  </si>
  <si>
    <t>MXXHYYam5sE</t>
  </si>
  <si>
    <t>KRd2g2p6DeA</t>
  </si>
  <si>
    <t>B0S1TKOC1Vb</t>
  </si>
  <si>
    <t>contraceptives_injectable__fp_contraception_u20</t>
  </si>
  <si>
    <t>WR7k2Kdjxa9</t>
  </si>
  <si>
    <t>g9OYYhippal</t>
  </si>
  <si>
    <t>sk5vBPPciuo</t>
  </si>
  <si>
    <t>hD1FXSOF7JA</t>
  </si>
  <si>
    <t>contraceptives_iuds</t>
  </si>
  <si>
    <t>['105-FP13. IUD-Copper-T', '105-FP14. IUD-Hormonal']</t>
  </si>
  <si>
    <t>['105-2.5 IUDs ']</t>
  </si>
  <si>
    <t>ziCMFr8Xafn</t>
  </si>
  <si>
    <t>BwCifuDmqSn</t>
  </si>
  <si>
    <t>qamZv2FiLjC</t>
  </si>
  <si>
    <t>wGXMgHu0TNV</t>
  </si>
  <si>
    <t>contraceptives_iuds__fp_contraception_u20</t>
  </si>
  <si>
    <t>qf0TdJ72hrL</t>
  </si>
  <si>
    <t>gipYGPShv9a</t>
  </si>
  <si>
    <t>fnRaE8g81as</t>
  </si>
  <si>
    <t>Dmgt8ZJhKxG</t>
  </si>
  <si>
    <t>contraceptives_male_condom</t>
  </si>
  <si>
    <t>['105-FP20. Male Condoms']</t>
  </si>
  <si>
    <t>['105-2.5 Male Condom']</t>
  </si>
  <si>
    <t>KCQpte0G6h2</t>
  </si>
  <si>
    <t>Kbn63adlI0O</t>
  </si>
  <si>
    <t>Zwo6aATWDc2</t>
  </si>
  <si>
    <t>Dzt3HrUayXZ</t>
  </si>
  <si>
    <t>contraceptives_male_condom__fp_contraception_u20</t>
  </si>
  <si>
    <t>hDESYu0OkOH</t>
  </si>
  <si>
    <t>l5W3csIoO8l</t>
  </si>
  <si>
    <t>ELYu8JAZCZP</t>
  </si>
  <si>
    <t>gfld7V2vDUl</t>
  </si>
  <si>
    <t>contraceptives_natural</t>
  </si>
  <si>
    <t>['105-FP15. FAM-SDM method', '105-FP16. FAM-LAM', '105-FP17. FAM-Two Days Method']</t>
  </si>
  <si>
    <t>['105-2.5 Natural']</t>
  </si>
  <si>
    <t>s72cLueI9CA</t>
  </si>
  <si>
    <t>HKKouisy2Yr</t>
  </si>
  <si>
    <t>s8q2qQiY7gn</t>
  </si>
  <si>
    <t>z2gkDcVSbET</t>
  </si>
  <si>
    <t>contraceptives_natural__fp_contraception_u20</t>
  </si>
  <si>
    <t>LB7c1xndtoL</t>
  </si>
  <si>
    <t>d5EZN78gPg3</t>
  </si>
  <si>
    <t>Yb3HrSWeKw9</t>
  </si>
  <si>
    <t>bzs78FUS7uD</t>
  </si>
  <si>
    <t>contraceptives_oral_lofemenal</t>
  </si>
  <si>
    <t>['105-FP01. Oral. Lo-Femenal']</t>
  </si>
  <si>
    <t>['105-2.5 Oral: Lo-Feminal']</t>
  </si>
  <si>
    <t>AaEe4ZRXm1L</t>
  </si>
  <si>
    <t>B5MnllOyRlt</t>
  </si>
  <si>
    <t>R3E4lD9PrXV</t>
  </si>
  <si>
    <t>zCxkN6bzXaj</t>
  </si>
  <si>
    <t>contraceptives_oral_lofemenal__fp_contraception_u20</t>
  </si>
  <si>
    <t>Zp7paaXDBIz</t>
  </si>
  <si>
    <t>mNANnRYJ5nq</t>
  </si>
  <si>
    <t>svP9yWURO1M</t>
  </si>
  <si>
    <t>eywnUn5klyX</t>
  </si>
  <si>
    <t>contraceptives_oral_microgynon</t>
  </si>
  <si>
    <t>['105-FP02. Oral. Microgynon']</t>
  </si>
  <si>
    <t>['105-2.5 Oral: Microgynon']</t>
  </si>
  <si>
    <t>QHZPPCLE0Z4</t>
  </si>
  <si>
    <t>gWGOCGlK8iR</t>
  </si>
  <si>
    <t>EH2r5dMWTNC</t>
  </si>
  <si>
    <t>ZCox3u3uuYD</t>
  </si>
  <si>
    <t>contraceptives_oral_microgynon__fp_contraception_u20</t>
  </si>
  <si>
    <t>LiudKLE2WTf</t>
  </si>
  <si>
    <t>NwWwd12rCfc</t>
  </si>
  <si>
    <t>jfYzvv06oLa</t>
  </si>
  <si>
    <t>u2VPdjFGnFW</t>
  </si>
  <si>
    <t>contraceptives_oral_other</t>
  </si>
  <si>
    <t>['105-FP05. Oral. Others']</t>
  </si>
  <si>
    <t>['105-2.5 Oral : Other']</t>
  </si>
  <si>
    <t>Y17RTZZgzMy</t>
  </si>
  <si>
    <t>Ww6kAhZK6FQ</t>
  </si>
  <si>
    <t>V0IxBSVJVBv</t>
  </si>
  <si>
    <t>FYZKNnL6sqo</t>
  </si>
  <si>
    <t>contraceptives_oral_other__fp_contraception_u20</t>
  </si>
  <si>
    <t>DoAHVV9mdjJ</t>
  </si>
  <si>
    <t>I3jGNyDcs2D</t>
  </si>
  <si>
    <t>zQNL8HQob73</t>
  </si>
  <si>
    <t>pt7OM9rhLAt</t>
  </si>
  <si>
    <t>contraceptives_oral_ovrette</t>
  </si>
  <si>
    <t>['105-FP03. Oral. Ovrette or another POP']</t>
  </si>
  <si>
    <t>['105-2.5 Oral : Ovrette or Another POP']</t>
  </si>
  <si>
    <t>EbDRzEz4z04</t>
  </si>
  <si>
    <t>wfPOyCs99jG</t>
  </si>
  <si>
    <t>PmYvGOZhiap</t>
  </si>
  <si>
    <t>myt564sGwNy</t>
  </si>
  <si>
    <t>contraceptives_oral_ovrette__fp_contraception_u20</t>
  </si>
  <si>
    <t>aVrf8SvKsPo</t>
  </si>
  <si>
    <t>CeQSlBEsw0O</t>
  </si>
  <si>
    <t>t9ywPuRUjaU</t>
  </si>
  <si>
    <t>BmnuYsIlb0f</t>
  </si>
  <si>
    <t>dpt1</t>
  </si>
  <si>
    <t>['105-CL08. DPT-HepB+Hib 1']</t>
  </si>
  <si>
    <t>['105-2.11 DPT-HepB+Hib 1']</t>
  </si>
  <si>
    <t>oC7FyDwnr4Q</t>
  </si>
  <si>
    <t>WfjdyK4HDFy</t>
  </si>
  <si>
    <t>oHnIBwQRP9i</t>
  </si>
  <si>
    <t>Sgcv4wRjOvy</t>
  </si>
  <si>
    <t>dpt1__u1_outreach</t>
  </si>
  <si>
    <t>AGc6L46NriF</t>
  </si>
  <si>
    <t>j3nYw7VOZ4F</t>
  </si>
  <si>
    <t>gr4aJFdjEaM</t>
  </si>
  <si>
    <t>WEsLfzBUQhE</t>
  </si>
  <si>
    <t>dpt1__u1_static</t>
  </si>
  <si>
    <t>LLMgwz9alWf</t>
  </si>
  <si>
    <t>RU0YpSFHjCK</t>
  </si>
  <si>
    <t>ukAH5TKy3pk</t>
  </si>
  <si>
    <t>kjCVNDnEpHw</t>
  </si>
  <si>
    <t>dpt3</t>
  </si>
  <si>
    <t>['105-CL10. DPT-HepB+Hib 3']</t>
  </si>
  <si>
    <t>['105-2.11 DPT-HepB+Hib 3']</t>
  </si>
  <si>
    <t>TSOy1xPkAoB</t>
  </si>
  <si>
    <t>nMGhuXJ2nBL</t>
  </si>
  <si>
    <t>iKJf4xFQ1Hi</t>
  </si>
  <si>
    <t>PGH8dHGX5jB</t>
  </si>
  <si>
    <t>dpt3__u1_outreach</t>
  </si>
  <si>
    <t>JRqdmOZAc21</t>
  </si>
  <si>
    <t>ev3flz8vq6h</t>
  </si>
  <si>
    <t>TiGIgQd1FK0</t>
  </si>
  <si>
    <t>nn5D4ZeFG07</t>
  </si>
  <si>
    <t>dpt3__u1_static</t>
  </si>
  <si>
    <t>a1DGVUgA4Hq</t>
  </si>
  <si>
    <t>vY0cd3IEkNg</t>
  </si>
  <si>
    <t>EjwW9kn7yG9</t>
  </si>
  <si>
    <t>zu0wlVILKGj</t>
  </si>
  <si>
    <t>expected_105_1_reporting</t>
  </si>
  <si>
    <t>['HMIS 105:01 - OPD Monthly Report (Attendance, Referrals, Conditions,TB, Nutrition) Expected reports 1. National']</t>
  </si>
  <si>
    <t>['HMIS 105:1 Expected reports']</t>
  </si>
  <si>
    <t>RtEYsASU7PG.EXPECTED_REPORTS</t>
  </si>
  <si>
    <t>hei_given_arv</t>
  </si>
  <si>
    <t>['105-MA23a. HIV-exposed babies given ARVs - Total']</t>
  </si>
  <si>
    <t>['105-2.2 M9: HIV-exposed babies given ARVs']</t>
  </si>
  <si>
    <t>ZI2TCMq5RVE</t>
  </si>
  <si>
    <t>rShQcVXoNsf</t>
  </si>
  <si>
    <t>u5k4MuJgvZJ</t>
  </si>
  <si>
    <t>w79JbEC1xP8</t>
  </si>
  <si>
    <t>hiv_positive_linked</t>
  </si>
  <si>
    <t>['105-HT03a3. Total Linked to HIV Care']</t>
  </si>
  <si>
    <t>['105-4 Number of clients who have been linked to care']</t>
  </si>
  <si>
    <t>D3NopJNYPJd</t>
  </si>
  <si>
    <t>yiJpgQmv70F</t>
  </si>
  <si>
    <t>Ggle522Ssh4</t>
  </si>
  <si>
    <t>la8sD0jOPSl</t>
  </si>
  <si>
    <t>hiv_positive_mother_before_anc</t>
  </si>
  <si>
    <t>['105-AN33b. Pregnant Women who knew status before 1st ANC - HIV+ TRRK']</t>
  </si>
  <si>
    <t>['105-2.1b Pregnant Women who knew status before 1st ANC (HIV+(TRRK))']</t>
  </si>
  <si>
    <t>iHYEOyd2mfB</t>
  </si>
  <si>
    <t>asxdmPDZj2I</t>
  </si>
  <si>
    <t>W860yiFo0P4</t>
  </si>
  <si>
    <t>ZSeJJh94Ofe</t>
  </si>
  <si>
    <t>hpv1</t>
  </si>
  <si>
    <t>['105-VP01. HPV1-Dose 1']</t>
  </si>
  <si>
    <t>['105-2.10 HPV1-Dose 1']</t>
  </si>
  <si>
    <t>acUYW7iCKkN</t>
  </si>
  <si>
    <t>NZJgNAMnTko</t>
  </si>
  <si>
    <t>CL9NIcu2Q5F</t>
  </si>
  <si>
    <t>ppl54SaHWhq</t>
  </si>
  <si>
    <t>hpv1__community</t>
  </si>
  <si>
    <t>['Community', 'Community, 15 Years and above', 'Community, 9-14 Years']</t>
  </si>
  <si>
    <t>JMoS7sRS8TV</t>
  </si>
  <si>
    <t>ypqYRsCReLr</t>
  </si>
  <si>
    <t>K6ndlMJl55f</t>
  </si>
  <si>
    <t>Bw8wXaoBzWH</t>
  </si>
  <si>
    <t>hpv1__school</t>
  </si>
  <si>
    <t>['School', 'School, 10 Years', 'School, 11 Years', 'School, 12 Years', 'School, 13 Years', 'School, 14 Years', 'School, 9 Years']</t>
  </si>
  <si>
    <t>wd2jJl3snue</t>
  </si>
  <si>
    <t>acrN8e2MigO</t>
  </si>
  <si>
    <t>BqCsjWQHpvJ</t>
  </si>
  <si>
    <t>w8FPUCm4dFx</t>
  </si>
  <si>
    <t>hpv2</t>
  </si>
  <si>
    <t>['105-VP02. HPV2-Dose 2']</t>
  </si>
  <si>
    <t>['105-2.10 HPV2-Dose 2']</t>
  </si>
  <si>
    <t>OWlozg7071f</t>
  </si>
  <si>
    <t>cpy7g0sJaMi</t>
  </si>
  <si>
    <t>zEYiRiyAUYF</t>
  </si>
  <si>
    <t>Kw4KVdPaoUh</t>
  </si>
  <si>
    <t>hpv2__community</t>
  </si>
  <si>
    <t>UVprF3OwYWO</t>
  </si>
  <si>
    <t>VVSRpobSXG5</t>
  </si>
  <si>
    <t>MSC9AhU5TKx</t>
  </si>
  <si>
    <t>CkfNjcJrO2D</t>
  </si>
  <si>
    <t>hpv2__school</t>
  </si>
  <si>
    <t>VtVHN1HOpnt</t>
  </si>
  <si>
    <t>xjwAmXBai8F</t>
  </si>
  <si>
    <t>dny6Axblwll</t>
  </si>
  <si>
    <t>bAVdrmcqifj</t>
  </si>
  <si>
    <t>injuries_gbv</t>
  </si>
  <si>
    <t>['105-IN03. Injuries due to Gender based violence']</t>
  </si>
  <si>
    <t>['105-1.3 OPD Injuries Due To Gender Based Violence ']</t>
  </si>
  <si>
    <t>R9bc4O2SmUv</t>
  </si>
  <si>
    <t>pvQnmCukZGI</t>
  </si>
  <si>
    <t>CGIhPNYNhGy</t>
  </si>
  <si>
    <t>nFJGXkR0psY</t>
  </si>
  <si>
    <t>ipd_attendance</t>
  </si>
  <si>
    <t>['108-CI02. No. of admissions']</t>
  </si>
  <si>
    <t>['108-1 Admissions']</t>
  </si>
  <si>
    <t>WERgTk18dN6</t>
  </si>
  <si>
    <t>fp3yswvIODe</t>
  </si>
  <si>
    <t>lacZXEY07Yj</t>
  </si>
  <si>
    <t>lUHCKxUEC64</t>
  </si>
  <si>
    <t>low_weight_births</t>
  </si>
  <si>
    <t>['105-MA04d2. Deliveries in unit - Macerated still birth - less than 2.5kg', '105-MA04c2. Deliveries in unit - Fresh still birth - less than 2.5kg', '105-MA04b2. Deliveries in unit -Live births - less than 2.5kg']</t>
  </si>
  <si>
    <t>['105-2.2 Babies Born with low birth weight (&lt;2.5Kgs)']</t>
  </si>
  <si>
    <t>tmKNs7oX1fh</t>
  </si>
  <si>
    <t>JQoSgLe5I4G</t>
  </si>
  <si>
    <t>TxlrAPixVDj</t>
  </si>
  <si>
    <t>WLnbNoqXzTU</t>
  </si>
  <si>
    <t>malaria_cases</t>
  </si>
  <si>
    <t>['033B-CD01a. Malaria (diagnosed)  - Cases']</t>
  </si>
  <si>
    <t>['Malaria Cases - WEP']</t>
  </si>
  <si>
    <t>tpRElmfmKRf</t>
  </si>
  <si>
    <t>xdFDBWsOzO6</t>
  </si>
  <si>
    <t>lXHOrjUchnv</t>
  </si>
  <si>
    <t>NOL7MSY4Wjj</t>
  </si>
  <si>
    <t>malaria_cases_treated</t>
  </si>
  <si>
    <t>['033B-MA06. Not tested cases treated', '033B-MA07. RDT Negative Cases Treated', '033B-MA08. RDT Positive Cases Treated', '033B-MA09. Microscopy Negative Cases Treated', '033B-MA10. Microscopy Positive Cases Treated']</t>
  </si>
  <si>
    <t>['Malaria treated - WEP']</t>
  </si>
  <si>
    <t>o8HZazXY3ul</t>
  </si>
  <si>
    <t>vlHm2Cu7Gqg</t>
  </si>
  <si>
    <t>C9kgLz0azNE</t>
  </si>
  <si>
    <t>fUCy6tdZ2X6</t>
  </si>
  <si>
    <t>malaria_deaths</t>
  </si>
  <si>
    <t>['033B-CD01b. Malaria (diagnosed) - Deaths']</t>
  </si>
  <si>
    <t>['Malaria Deaths - WEP']</t>
  </si>
  <si>
    <t>J3Le8foIDt1</t>
  </si>
  <si>
    <t>jOMJUx8AHLI</t>
  </si>
  <si>
    <t>HpdSUAJgUAj</t>
  </si>
  <si>
    <t>OQOkGdyH6XJ</t>
  </si>
  <si>
    <t>malaria_tests</t>
  </si>
  <si>
    <t>['033B-MA02. Cases Tested with RDT', '033B-MA04. Cases Tested with Microscopy']</t>
  </si>
  <si>
    <t>['Malaria tests - WEP']</t>
  </si>
  <si>
    <t>bylRx8gEhzE</t>
  </si>
  <si>
    <t>R8rnuJ6JnfT</t>
  </si>
  <si>
    <t>CDoA17nz1X4</t>
  </si>
  <si>
    <t>ObUlwCtAeQ2</t>
  </si>
  <si>
    <t>mam_identified</t>
  </si>
  <si>
    <t>['105-NA03a1. Identified malnourished clients(&lt;10) this month - MAM using MUAC', '105-NA03b1. Identified malnourished clients(&lt;10) this month - MAM using W/H or L']</t>
  </si>
  <si>
    <t>['105-1.3 OPD Moderate Acute Malnutrition (MAM)']</t>
  </si>
  <si>
    <t>VQaqPUETysf</t>
  </si>
  <si>
    <t>Eg2QRqfKIo0</t>
  </si>
  <si>
    <t>UxAJywazz68</t>
  </si>
  <si>
    <t>mOfE5xHCP5s</t>
  </si>
  <si>
    <t>mat_initiated_hiv</t>
  </si>
  <si>
    <t>['105-MA17. Women initiating ART in maternity - HIV+']</t>
  </si>
  <si>
    <t>['105-2.2 HIV+ women initiating ART in maternity']</t>
  </si>
  <si>
    <t>xGG1Uf1hvrZ</t>
  </si>
  <si>
    <t>uSNAZHuZ4ha</t>
  </si>
  <si>
    <t>OmRUhgzxGjP</t>
  </si>
  <si>
    <t>VJBUxPnxKZH</t>
  </si>
  <si>
    <t>mat_tested_hiv</t>
  </si>
  <si>
    <t>['105-MA15a. Women tested for HIV in labour 1st time this Pregnancy - Total (TR &amp; TRR)', '105-MA16a. Women re-tested for HIV in labour - Total (TR &amp; TRR)']</t>
  </si>
  <si>
    <t>['105-2.2a Women tested for HIV in labour (1st time this Pregnancy)', '105-2.2b Women tested for HIV in labour (Retest this Pregnancy)']</t>
  </si>
  <si>
    <t>isbr9JgVfDL</t>
  </si>
  <si>
    <t>lTzobrTnAZN</t>
  </si>
  <si>
    <t>Qd6EDr1mAtQ</t>
  </si>
  <si>
    <t>Gk8RuNcN7yR</t>
  </si>
  <si>
    <t>mat_tested_hiv_positive</t>
  </si>
  <si>
    <t>['105-MA15b. Women tested for HIV in labour 1st time this Pregnancy - HIV+ (TRR)', '105-MA16b. Women re-tested for HIV in labour - HIV+ (TRR+)']</t>
  </si>
  <si>
    <t>['105-2.2a Women testing HIV+ in labour (1st time this Pregnancy)', '105-2.2b Women testing HIV+ in labour (Retest this Pregnancy)']</t>
  </si>
  <si>
    <t>WAENoWY2oiv</t>
  </si>
  <si>
    <t>lTQC2AE6gOX</t>
  </si>
  <si>
    <t>EbI7Ltiohlm</t>
  </si>
  <si>
    <t>b1nutm6qc2l</t>
  </si>
  <si>
    <t>maternal_deaths__a20</t>
  </si>
  <si>
    <t>['105-MA13. Maternal deaths']</t>
  </si>
  <si>
    <t>['105-2.2 OPD Maternal deaths']</t>
  </si>
  <si>
    <t>['20-24Yrs', '25-49Yrs', '50+Yrs', '20-24 Years', '&gt;=25 Years']</t>
  </si>
  <si>
    <t>XQtqg7Adrny</t>
  </si>
  <si>
    <t>LnMXh14QGh8</t>
  </si>
  <si>
    <t>RxhRYhfE5cj</t>
  </si>
  <si>
    <t>svnHU0e9AqK</t>
  </si>
  <si>
    <t>maternal_deaths</t>
  </si>
  <si>
    <t>uRGiqd14LCO</t>
  </si>
  <si>
    <t>ozlXHrngdfT</t>
  </si>
  <si>
    <t>rwcXXyR2UtW</t>
  </si>
  <si>
    <t>tVyI1ahTs9d</t>
  </si>
  <si>
    <t>maternal_deaths__u20</t>
  </si>
  <si>
    <t>['15-19Yrs', '&lt;15Yrs', '10-19 Years']</t>
  </si>
  <si>
    <t>m5tGJxnABwo</t>
  </si>
  <si>
    <t>c0MCKCXeFcK</t>
  </si>
  <si>
    <t>TYZ3DJ6Wt6I</t>
  </si>
  <si>
    <t>yoQpwzxAzsO</t>
  </si>
  <si>
    <t>maternity_admissions</t>
  </si>
  <si>
    <t>['105-MA01. Admissions']</t>
  </si>
  <si>
    <t>['105-2.2 Admissions']</t>
  </si>
  <si>
    <t>Y1PtvdlewTi</t>
  </si>
  <si>
    <t>ApjN7gtEMhQ</t>
  </si>
  <si>
    <t>ecAjuNp30H3</t>
  </si>
  <si>
    <t>Zj38u0JHxE9</t>
  </si>
  <si>
    <t>mr1</t>
  </si>
  <si>
    <t>['105-CL16. Measles (MR1)']</t>
  </si>
  <si>
    <t>['105-2.11 Measles']</t>
  </si>
  <si>
    <t>SvFN3hScei9</t>
  </si>
  <si>
    <t>Ji2kQnnPK8W</t>
  </si>
  <si>
    <t>gkJpf1pXPsK</t>
  </si>
  <si>
    <t>ltmH7TOkpRy</t>
  </si>
  <si>
    <t>mr1__u1_outreach</t>
  </si>
  <si>
    <t>ZzNID35i0LL</t>
  </si>
  <si>
    <t>BpsV3SecVvr</t>
  </si>
  <si>
    <t>dxMJHzzUV8J</t>
  </si>
  <si>
    <t>DptTxtX13eN</t>
  </si>
  <si>
    <t>mr1__u1_static</t>
  </si>
  <si>
    <t>K7UkjTiDt4u</t>
  </si>
  <si>
    <t>F9pyBzUiI3T</t>
  </si>
  <si>
    <t>W1UUiSwMpmg</t>
  </si>
  <si>
    <t>f5l5RLAV8w6</t>
  </si>
  <si>
    <t>newborn_deaths</t>
  </si>
  <si>
    <t>['105-MA11. Newborn deaths (0-7 days)']</t>
  </si>
  <si>
    <t>['105-2.2 Newborn deaths (0-7days)']</t>
  </si>
  <si>
    <t>rDp1JPURZK4</t>
  </si>
  <si>
    <t>EkS5OgYSR0D</t>
  </si>
  <si>
    <t>WWSoBjVmKia</t>
  </si>
  <si>
    <t>cxfCe7i6pyS</t>
  </si>
  <si>
    <t>opd_attendance</t>
  </si>
  <si>
    <t>['105-OA01. New attendance', '105-OA02. Re-attendance']</t>
  </si>
  <si>
    <t>['105-1.1 OPD New Attendance', '105-1.1 OPD Re-Attendance']</t>
  </si>
  <si>
    <t>Nl6EVorAmFJ</t>
  </si>
  <si>
    <t>xMks9tp9rat</t>
  </si>
  <si>
    <t>iPgeddwb5Pk</t>
  </si>
  <si>
    <t>BhOJKuzfejn</t>
  </si>
  <si>
    <t>pcv1</t>
  </si>
  <si>
    <t>['105-CL11. PCV 1']</t>
  </si>
  <si>
    <t>['105-2.11 PCV 1']</t>
  </si>
  <si>
    <t>motun1Jq9Ak</t>
  </si>
  <si>
    <t>SCO8rxL1Am9</t>
  </si>
  <si>
    <t>cP9iNVMLVWG</t>
  </si>
  <si>
    <t>wXWJI5YBTVC</t>
  </si>
  <si>
    <t>pcv1__u1_outreach</t>
  </si>
  <si>
    <t>RLfBZD4ManP</t>
  </si>
  <si>
    <t>YuKuRNDwMTx</t>
  </si>
  <si>
    <t>VMCUgmHHPC8</t>
  </si>
  <si>
    <t>Tn0MniEHbF9</t>
  </si>
  <si>
    <t>pcv1__u1_static</t>
  </si>
  <si>
    <t>mSHbyhyPXeT</t>
  </si>
  <si>
    <t>rRyn4jdCkJe</t>
  </si>
  <si>
    <t>lMNz5FYTYbZ</t>
  </si>
  <si>
    <t>ttFf7F6YjHV</t>
  </si>
  <si>
    <t>pcv3</t>
  </si>
  <si>
    <t>['105-CL13. PCV 3']</t>
  </si>
  <si>
    <t>['105-2.11 PCV 3']</t>
  </si>
  <si>
    <t>nC4tzVis1YF</t>
  </si>
  <si>
    <t>Wi1h6CUVFty</t>
  </si>
  <si>
    <t>FFh8A628S8l</t>
  </si>
  <si>
    <t>PLKrUPHgSGe</t>
  </si>
  <si>
    <t>pcv3__u1_outreach</t>
  </si>
  <si>
    <t>DNkSk4vPtzJ</t>
  </si>
  <si>
    <t>D4sCfRWISlY</t>
  </si>
  <si>
    <t>TdJaqFaNq7l</t>
  </si>
  <si>
    <t>rI4qyF8HOqn</t>
  </si>
  <si>
    <t>pcv3__u1_static</t>
  </si>
  <si>
    <t>oN11TwaMnRy</t>
  </si>
  <si>
    <t>D5wAUAXSj0v</t>
  </si>
  <si>
    <t>UeWUHsZ2BAj</t>
  </si>
  <si>
    <t>qLofamaGr2o</t>
  </si>
  <si>
    <t>pnc_initiated_hiv</t>
  </si>
  <si>
    <t>['105-PN05a. HIV+ women initiating ART in Postnatal - Total']</t>
  </si>
  <si>
    <t>['105-2.3 HIV+ women initiating ART in PNC']</t>
  </si>
  <si>
    <t>trFiiP83egT</t>
  </si>
  <si>
    <t>QPShDPMM9hh</t>
  </si>
  <si>
    <t>f08w5uldbUm</t>
  </si>
  <si>
    <t>Of6ZvYTPhoO</t>
  </si>
  <si>
    <t>pnc_tested_hiv</t>
  </si>
  <si>
    <t>['105-PN03a. Breastfeedng mothers tested for HIV 1st time during Postnatal - Total (TR &amp; TRR)']</t>
  </si>
  <si>
    <t>['105-2.3a Breastfeeding mothers tested for HIV(1st test)']</t>
  </si>
  <si>
    <t>BNGHNuLYzSS</t>
  </si>
  <si>
    <t>PDC8BLUs0Aw</t>
  </si>
  <si>
    <t>F4uIfvHP9X0</t>
  </si>
  <si>
    <t>ympxTWZWJZN</t>
  </si>
  <si>
    <t>pnc_tested_hiv_positive</t>
  </si>
  <si>
    <t>['105-PN03b. Breastfeedng mothers tested for HIV 1st time during Postnatal - TRR']</t>
  </si>
  <si>
    <t>['105-2.3a Breastfeeding mothers newly testing HIV+(1st test)', '105-2.3b Breastfeeding mothers newly testing HIV+(retest)']</t>
  </si>
  <si>
    <t>yH1bClI0FYA</t>
  </si>
  <si>
    <t>nnYO12b6x5u</t>
  </si>
  <si>
    <t>C5JfB4nA02H</t>
  </si>
  <si>
    <t>IuPDCgtoLtW</t>
  </si>
  <si>
    <t>postnatal_visits</t>
  </si>
  <si>
    <t>['105-PN01a. Post Natal Attendances - Mother']</t>
  </si>
  <si>
    <t>['105-2.3 Postnatal Attendances']</t>
  </si>
  <si>
    <t>rkqO8CZuqJL</t>
  </si>
  <si>
    <t>wGvocUUdR9a</t>
  </si>
  <si>
    <t>HGr0Nmrwumi</t>
  </si>
  <si>
    <t>RUD9uWvWTx5</t>
  </si>
  <si>
    <t>sam_identified</t>
  </si>
  <si>
    <t>['105-NA03c1. Identified malnourished clients(&lt;10) this month - SAM using MUAC -  Without Oedema', '105-NA03d1. Identified malnourished clients(&lt;10) this month - SAM using W/H or L -  Without Oedema', '105-NA03e1. Identified malnourished clients(&lt;10) this month - SAM With Oedema']</t>
  </si>
  <si>
    <t>['105-1.3 OPD Severe Acute Malnutrition Without Oedema', '105-1.3 OPD Severe Acute Malnutrition With Oedema']</t>
  </si>
  <si>
    <t>qsL1vGYYAR8</t>
  </si>
  <si>
    <t>NLNzcVzLZSd</t>
  </si>
  <si>
    <t>fOmPAWY9bbi</t>
  </si>
  <si>
    <t>BETIyGJxRON</t>
  </si>
  <si>
    <t>sti_gbv</t>
  </si>
  <si>
    <t>['105-CD05. Sexually Transmitted Infection due to Sexual Gender Based Violence']</t>
  </si>
  <si>
    <t>['105-1.3 OPD Sexually Transmitted Infection Due To SGBV ']</t>
  </si>
  <si>
    <t>ms9leVpNzcn</t>
  </si>
  <si>
    <t>jTsywZBDXn0</t>
  </si>
  <si>
    <t>WvZMaCELqvl</t>
  </si>
  <si>
    <t>AuQSp7PMXVs</t>
  </si>
  <si>
    <t>sti_gbv__fp_stds_female</t>
  </si>
  <si>
    <t>['10-19Yrs, Female', '20+Yrs, Female', '29Dys-4Yrs, Female', '5-9Yrs, Female', '0-28 Days, Female', '29 Days-4 Years, Female', '5-59 Years, Female', '60andAbove Years, Female']</t>
  </si>
  <si>
    <t>I913sXFyM8b</t>
  </si>
  <si>
    <t>MsZKURdwuop</t>
  </si>
  <si>
    <t>MKv7sCwLXvr</t>
  </si>
  <si>
    <t>KOQVRZ1T4lU</t>
  </si>
  <si>
    <t>sti_gbv__fp_stds_male</t>
  </si>
  <si>
    <t>['10-19Yrs, Male', '20+Yrs, Male', '29Dys-4Yrs, Male', '5-9Yrs, Male', '0-28 Days, Male', '29 Days-4 Years, Male', '5-59 Years, Male', '60andAbove Years, Male']</t>
  </si>
  <si>
    <t>ZOTVYzXtHES</t>
  </si>
  <si>
    <t>Op9Plm7EXA2</t>
  </si>
  <si>
    <t>VUck2OowNq3</t>
  </si>
  <si>
    <t>AHrEDCSDYcC</t>
  </si>
  <si>
    <t>sti_other</t>
  </si>
  <si>
    <t>['105-CD06. Other Sexually Transmitted Infections']</t>
  </si>
  <si>
    <t>['105-1.3 OPD Other Sexually Transmitted Infections ']</t>
  </si>
  <si>
    <t>bmf84RLuPR4</t>
  </si>
  <si>
    <t>g9Af942PyI5</t>
  </si>
  <si>
    <t>v83HaSpyW81</t>
  </si>
  <si>
    <t>jmMrPKXggNB</t>
  </si>
  <si>
    <t>sti_other__fp_stds_female</t>
  </si>
  <si>
    <t>aYKvZGtJGni</t>
  </si>
  <si>
    <t>MUoJm6sIg5D</t>
  </si>
  <si>
    <t>C85UdC7Tski</t>
  </si>
  <si>
    <t>G5Oejsue26I</t>
  </si>
  <si>
    <t>sti_other__fp_stds_male</t>
  </si>
  <si>
    <t>hTM6Lw130HL</t>
  </si>
  <si>
    <t>G8H3j2Mv6mI</t>
  </si>
  <si>
    <t>iXZcxGxmrIk</t>
  </si>
  <si>
    <t>IB1JpWSQMOM</t>
  </si>
  <si>
    <t>tb_cases_registered</t>
  </si>
  <si>
    <t>['105-TP04. Total New and relapse TB cases registered in TB treatment unit']</t>
  </si>
  <si>
    <t>['105-1.3 OPD New TB cases (Bacteriologically confirmed)', '105-1.3 OPD New TB cases (Clinically Diagnosed)', '105-1.3 OPD New TB cases (EPTB)']</t>
  </si>
  <si>
    <t>dUVs5eHkvAM</t>
  </si>
  <si>
    <t>ZHd2zYozvRM</t>
  </si>
  <si>
    <t>y2eHwzwb4P0</t>
  </si>
  <si>
    <t>eY1aFEZfIPL</t>
  </si>
  <si>
    <t>tb_cases_registered__tb_female_a5</t>
  </si>
  <si>
    <t>['20+Yrs, Female', '5-9Yrs, Female', '15-19Yrs, Female', '10-14Yrs, Female', '60andAbove Years, Female', '5-59 Years, Female']</t>
  </si>
  <si>
    <t>iQ66WQsi6Ft</t>
  </si>
  <si>
    <t>h9PkjjeUuZG</t>
  </si>
  <si>
    <t>tYSL1I5wjwI</t>
  </si>
  <si>
    <t>yt77GIExUZQ</t>
  </si>
  <si>
    <t>tb_cases_registered__tb_female_u5</t>
  </si>
  <si>
    <t>['&lt;5Yrs, Female', '0-28 Days, Female', '29 Days-4 Years, Female']</t>
  </si>
  <si>
    <t>aty1rdontOy</t>
  </si>
  <si>
    <t>yJgFzYICxsv</t>
  </si>
  <si>
    <t>q8BYirFsgDN</t>
  </si>
  <si>
    <t>F2y9tF2i1u4</t>
  </si>
  <si>
    <t>tb_cases_registered__tb_male_a5</t>
  </si>
  <si>
    <t>['20+Yrs, Male', '5-9Yrs, Male', '15-19Yrs, Male', '10-14Yrs, Male', '60andAbove Years, Male', '5-59 Years, Male']</t>
  </si>
  <si>
    <t>e4usifRmXPs</t>
  </si>
  <si>
    <t>YoulaxliHTX</t>
  </si>
  <si>
    <t>OtvteoGPnG6</t>
  </si>
  <si>
    <t>C12MEQnH8Fy</t>
  </si>
  <si>
    <t>tb_cases_registered__tb_male_u5</t>
  </si>
  <si>
    <t>['&lt;5Yrs, Male', '0-28 Days, Male', '29 Days-4 Years, Male']</t>
  </si>
  <si>
    <t>QxDPgj1HFKZ</t>
  </si>
  <si>
    <t>GtDx6R4FZhZ</t>
  </si>
  <si>
    <t>zrtQTZVx26u</t>
  </si>
  <si>
    <t>H7kAiI3Uval</t>
  </si>
  <si>
    <t>td1__nonpregnant</t>
  </si>
  <si>
    <t>['105-TD01. Td1-Dose 1']</t>
  </si>
  <si>
    <t>['105-2.9 Tetanus Immunization Dose 1']</t>
  </si>
  <si>
    <t>['Non-Pregnant Women, Outreach', 'Non-Pregnant Women, Static', 'Non Pregnant Women, Outreach', 'Non Pregnant Women, Static']</t>
  </si>
  <si>
    <t>q7M88VTuZHf</t>
  </si>
  <si>
    <t>K593H8RWJBV</t>
  </si>
  <si>
    <t>L082bx6pHJS</t>
  </si>
  <si>
    <t>oZzDkKPx0D6</t>
  </si>
  <si>
    <t>td1__pregnant</t>
  </si>
  <si>
    <t>['Pregnant Women, Outreach', 'Pregnant Women, Static']</t>
  </si>
  <si>
    <t>T8rb6tcFXgN</t>
  </si>
  <si>
    <t>eEH6fG0J95C</t>
  </si>
  <si>
    <t>iZNeyldIcnQ</t>
  </si>
  <si>
    <t>JTDMo1i83QB</t>
  </si>
  <si>
    <t>td2__nonpregnant</t>
  </si>
  <si>
    <t>['105-TD02. Td2-Dose 2']</t>
  </si>
  <si>
    <t>['105-2.9 Tetanus Immunization Dose 2']</t>
  </si>
  <si>
    <t>RXP7JY4G7SK</t>
  </si>
  <si>
    <t>s6Cer7M67Cw</t>
  </si>
  <si>
    <t>jPzdjYpR7vD</t>
  </si>
  <si>
    <t>z5tCWNhDg3B</t>
  </si>
  <si>
    <t>td2__pregnant</t>
  </si>
  <si>
    <t>MVRJ6Dl1krP</t>
  </si>
  <si>
    <t>PW4lUOalaLf</t>
  </si>
  <si>
    <t>YMwijFKXZ0x</t>
  </si>
  <si>
    <t>VjiUKM1LonZ</t>
  </si>
  <si>
    <t>td3__nonpregnant</t>
  </si>
  <si>
    <t>['105-TD03. Td3-Dose 3']</t>
  </si>
  <si>
    <t>['105-2.9 Tetanus Immunization Dose 3']</t>
  </si>
  <si>
    <t>OzA4xJdYSxs</t>
  </si>
  <si>
    <t>oPgAheO4KfH</t>
  </si>
  <si>
    <t>atX2pY82Uou</t>
  </si>
  <si>
    <t>sgUvN2oO0oX</t>
  </si>
  <si>
    <t>td3__pregnant</t>
  </si>
  <si>
    <t>tAWJCN5LMJF</t>
  </si>
  <si>
    <t>zWGMj45BWHR</t>
  </si>
  <si>
    <t>MWyldBWPMYI</t>
  </si>
  <si>
    <t>x9t2HqD005X</t>
  </si>
  <si>
    <t>td4_5__nonpregnant</t>
  </si>
  <si>
    <t>['105-TD04. Td4-Dose 4', '105-TD05. Td5-Dose 5']</t>
  </si>
  <si>
    <t>['105-2.9 Tetanus Immunization Dose 4', '105-2.9 Tetanus Immunization Dose 5']</t>
  </si>
  <si>
    <t>LlS0KFZyldh</t>
  </si>
  <si>
    <t>PfIEkhiYOnw</t>
  </si>
  <si>
    <t>q682TP38Lbw</t>
  </si>
  <si>
    <t>EbkPscTFjL6</t>
  </si>
  <si>
    <t>td4_5__pregnant</t>
  </si>
  <si>
    <t>ps7QHQqEFTW</t>
  </si>
  <si>
    <t>lw4JAJ5cvxI</t>
  </si>
  <si>
    <t>Rvvs3X1OkqK</t>
  </si>
  <si>
    <t>xz9M3YykDsM</t>
  </si>
  <si>
    <t>tested_hiv</t>
  </si>
  <si>
    <t>['105-HT03a1. Total Tested for HIV']</t>
  </si>
  <si>
    <t>['105-4 Number of Individuals Tested']</t>
  </si>
  <si>
    <t>tGMYYq5vE5A</t>
  </si>
  <si>
    <t>Wj2cJjpX4HF</t>
  </si>
  <si>
    <t>TvWeTDFTrIE</t>
  </si>
  <si>
    <t>IZWfaViqQAt</t>
  </si>
  <si>
    <t>tested_hiv_positive</t>
  </si>
  <si>
    <t>['105-HT03a2. Total New HIV+']</t>
  </si>
  <si>
    <t>['105-4 Number of Individuals who tested HIV positive']</t>
  </si>
  <si>
    <t>rVTuIU3NwOi</t>
  </si>
  <si>
    <t>MOBEj75zgwf</t>
  </si>
  <si>
    <t>TXuRYB7klBM</t>
  </si>
  <si>
    <t>FAnVi10jxRj</t>
  </si>
  <si>
    <t>vitamin_a1</t>
  </si>
  <si>
    <t>['105-CH01. Vit A supplement (1st Dose)']</t>
  </si>
  <si>
    <t>['105-2.8 Vit A Suplement 1st Dose in Year']</t>
  </si>
  <si>
    <t>JmFP0BAWh6z</t>
  </si>
  <si>
    <t>RFYfQRw8HjA</t>
  </si>
  <si>
    <t>fdhghOCKcqs</t>
  </si>
  <si>
    <t>gcYUEEnTSs6</t>
  </si>
  <si>
    <t>vitamin_a1__nutrition_female</t>
  </si>
  <si>
    <t>['Outreach, Female, 12-59Mths', 'Outreach, Female, 6-11Mths', 'School, Female, 12-59Mths', 'School, Female, 6-11Mths', 'Static, Female, 12-59Mths', 'Static, Female, 6-11Mths', '12-59 Months, Female', '6-11 Months, Female']</t>
  </si>
  <si>
    <t>WP2xlKEFujk</t>
  </si>
  <si>
    <t>Pod3dhPjlgX</t>
  </si>
  <si>
    <t>KUE34zIaZ5Z</t>
  </si>
  <si>
    <t>tTYyZ6ISNKy</t>
  </si>
  <si>
    <t>vitamin_a1__nutrition_male</t>
  </si>
  <si>
    <t>['Outreach, Male, 12-59Mths', 'Outreach, Male, 6-11Mths', 'School, Male, 12-59Mths', 'School, Male, 6-11Mths', 'Static, Male, 12-59Mths', 'Static, Male, 6-11Mths', '12-59 Months, Male', '6-11 Months, Male']</t>
  </si>
  <si>
    <t>gwhVKQ3j5D9</t>
  </si>
  <si>
    <t>bLxD42G2aXE</t>
  </si>
  <si>
    <t>xS0UFUBlVqQ</t>
  </si>
  <si>
    <t>Qpz611vbB0W</t>
  </si>
  <si>
    <t>vitamin_a2</t>
  </si>
  <si>
    <t>['105-CH02. Vit A supplement (2nd Dose)']</t>
  </si>
  <si>
    <t>['105-2.8 Vit A Suplement 2nd Dose in theYear']</t>
  </si>
  <si>
    <t>TaBZ4g51Gco</t>
  </si>
  <si>
    <t>JaGX8xt05JP</t>
  </si>
  <si>
    <t>BEKKGSTHDVH</t>
  </si>
  <si>
    <t>JZLsfoX43xu</t>
  </si>
  <si>
    <t>vitamin_a2__nutrition_female</t>
  </si>
  <si>
    <t>tHK4CcEONy7</t>
  </si>
  <si>
    <t>G4Z56f3lXqk</t>
  </si>
  <si>
    <t>hfAxcju1FIR</t>
  </si>
  <si>
    <t>awCHXpVOy0U</t>
  </si>
  <si>
    <t>vitamin_a2__nutrition_male</t>
  </si>
  <si>
    <t>yNGwuyFVVsi</t>
  </si>
  <si>
    <t>x8oVoN9vH2U</t>
  </si>
  <si>
    <t>YrxXSkPNzc6</t>
  </si>
  <si>
    <t>RDjffT1kXDV</t>
  </si>
  <si>
    <t>Name</t>
  </si>
  <si>
    <t>Keep</t>
  </si>
  <si>
    <t>IQR</t>
  </si>
  <si>
    <t>1st ANC Visits</t>
  </si>
  <si>
    <t>single</t>
  </si>
  <si>
    <t>['1st_anc_visits']</t>
  </si>
  <si>
    <t>number of women attending their first ANC visit</t>
  </si>
  <si>
    <t>MNCH</t>
  </si>
  <si>
    <t>4th ANC Visits</t>
  </si>
  <si>
    <t>['4th_anc_visits']</t>
  </si>
  <si>
    <t>number of women attending their fourth ANC visit</t>
  </si>
  <si>
    <t>Abortions related to GBV</t>
  </si>
  <si>
    <t>['abortions_gbv']</t>
  </si>
  <si>
    <t>number of abortions related to gender-based violence</t>
  </si>
  <si>
    <t>FP</t>
  </si>
  <si>
    <t>Abortions not related to GBV</t>
  </si>
  <si>
    <t>['abortions_other']</t>
  </si>
  <si>
    <t>number of abortions not related to gender-based violence</t>
  </si>
  <si>
    <t>Mothers initiated on ART</t>
  </si>
  <si>
    <t>nansum</t>
  </si>
  <si>
    <t>['anc_initiated_hiv', 'mat_initiated_hiv', 'pnc_initiated_hiv']</t>
  </si>
  <si>
    <t>number of HIV-positive mothers initiated on ART</t>
  </si>
  <si>
    <t>HIV</t>
  </si>
  <si>
    <t>ANC initiated on ART</t>
  </si>
  <si>
    <t>['anc_initiated_hiv']</t>
  </si>
  <si>
    <t>number of HIV-positive pregnant women initiated on ART in ANC</t>
  </si>
  <si>
    <t>Mothers tested for HIV</t>
  </si>
  <si>
    <t>['anc_tested_hiv', 'mat_tested_hiv', 'pnc_tested_hiv']</t>
  </si>
  <si>
    <t>number of mothers newly tested for HIV</t>
  </si>
  <si>
    <t>ANC tested HIV</t>
  </si>
  <si>
    <t>['anc_tested_hiv']</t>
  </si>
  <si>
    <t>number of pregnant women newly tested for HIV in ANC</t>
  </si>
  <si>
    <t>Mothers tested HIV-positive</t>
  </si>
  <si>
    <t>['anc_tested_hiv_positive', 'mat_tested_hiv_positive', 'pnc_tested_hiv_positive']</t>
  </si>
  <si>
    <t>number of mothers newly tested HIV-positive</t>
  </si>
  <si>
    <t>ANC tested HIV positive</t>
  </si>
  <si>
    <t>['anc_tested_hiv_positive']</t>
  </si>
  <si>
    <t>number of pregnant women newly tested positive for HIV in ANC</t>
  </si>
  <si>
    <t>BCG doses to U1</t>
  </si>
  <si>
    <t>['bcg']</t>
  </si>
  <si>
    <t>number of children under one receiving their BCG vaccine</t>
  </si>
  <si>
    <t>EPI</t>
  </si>
  <si>
    <t>BCG doses to U1 (outreach)</t>
  </si>
  <si>
    <t>['bcg__u1_outreach']</t>
  </si>
  <si>
    <t>number of children under one receiving their BCG vaccine (outreach)</t>
  </si>
  <si>
    <t>BCG doses to U1 (static)</t>
  </si>
  <si>
    <t>['bcg__u1_static']</t>
  </si>
  <si>
    <t>number of children under one receiving their BCG vaccine (static)</t>
  </si>
  <si>
    <t>Deliveries in unit</t>
  </si>
  <si>
    <t>['births']</t>
  </si>
  <si>
    <t>number of in-facility births</t>
  </si>
  <si>
    <t>Deliveries in unit - fresh stillbirth</t>
  </si>
  <si>
    <t>['births_fresh_stillbirth']</t>
  </si>
  <si>
    <t>number of in-facility fresh stillbirths</t>
  </si>
  <si>
    <t>Deliveries in unit - live</t>
  </si>
  <si>
    <t>['births_live']</t>
  </si>
  <si>
    <t>number of in-facility live births</t>
  </si>
  <si>
    <t>Deliveries in unit - macerated stillbirth</t>
  </si>
  <si>
    <t>['births_macerated_stillbirth']</t>
  </si>
  <si>
    <t>number of in-facility macerated stillbirths</t>
  </si>
  <si>
    <t>Mothers breastfeeding after delivery</t>
  </si>
  <si>
    <t>['breastfed_1st_hour']</t>
  </si>
  <si>
    <t>number of mothers breastfeeding within the first hour after delivery</t>
  </si>
  <si>
    <t>Women using oral emergency contraceptives</t>
  </si>
  <si>
    <t>['contraceptives_emergency__fp_emergency_all']</t>
  </si>
  <si>
    <t>number of women using oral emergency contraceptives</t>
  </si>
  <si>
    <t>Women using female condoms</t>
  </si>
  <si>
    <t>['contraceptives_female_condom']</t>
  </si>
  <si>
    <t>number of women using female condoms</t>
  </si>
  <si>
    <t>Women using female condoms (under 20)</t>
  </si>
  <si>
    <t>['contraceptives_female_condom__fp_contraception_u20']</t>
  </si>
  <si>
    <t>number of women under twenty years old using female condoms</t>
  </si>
  <si>
    <t>Women using injectable contraceptives</t>
  </si>
  <si>
    <t>['contraceptives_injectable']</t>
  </si>
  <si>
    <t>number of women using injectable contraceptives</t>
  </si>
  <si>
    <t>Women using injectable contraceptives (under 20)</t>
  </si>
  <si>
    <t>['contraceptives_injectable__fp_contraception_u20']</t>
  </si>
  <si>
    <t>number of women under twenty years old using injectable contraceptives</t>
  </si>
  <si>
    <t>Women using iuds</t>
  </si>
  <si>
    <t>['contraceptives_iuds']</t>
  </si>
  <si>
    <t>number of women using IUDs</t>
  </si>
  <si>
    <t>Women using iuds (under 20)</t>
  </si>
  <si>
    <t>['contraceptives_iuds__fp_contraception_u20']</t>
  </si>
  <si>
    <t>number of women under twenty years old using IUDs</t>
  </si>
  <si>
    <t>Men using male condoms</t>
  </si>
  <si>
    <t>['contraceptives_male_condom']</t>
  </si>
  <si>
    <t>number of men using male condoms</t>
  </si>
  <si>
    <t>Men using male condoms (under 20)</t>
  </si>
  <si>
    <t>['contraceptives_male_condom__fp_contraception_u20']</t>
  </si>
  <si>
    <t>number of men under twenty years old using male condoms</t>
  </si>
  <si>
    <t>Women using natural contraception methods</t>
  </si>
  <si>
    <t>['contraceptives_natural']</t>
  </si>
  <si>
    <t>number of women using natural contraception methods</t>
  </si>
  <si>
    <t>Women using natural contraception methods (under 20)</t>
  </si>
  <si>
    <t>['contraceptives_natural__fp_contraception_u20']</t>
  </si>
  <si>
    <t>number of women under twenty years old using natural contraception methods</t>
  </si>
  <si>
    <t>Women using oral lo-femenal contraceptives</t>
  </si>
  <si>
    <t>['contraceptives_oral_lofemenal']</t>
  </si>
  <si>
    <t>number of women using oral Lo-femenal contraceptives</t>
  </si>
  <si>
    <t>Women using oral lo-femenal contraceptives (under 20)</t>
  </si>
  <si>
    <t>['contraceptives_oral_lofemenal__fp_contraception_u20']</t>
  </si>
  <si>
    <t>number of women under twenty years old using oral Lo-femenal contraceptives</t>
  </si>
  <si>
    <t>Women using oral microgynon contraceptives</t>
  </si>
  <si>
    <t>['contraceptives_oral_microgynon']</t>
  </si>
  <si>
    <t>number of women using oral Microgynon contraceptives</t>
  </si>
  <si>
    <t>Women using oral microgynon contraceptives (under 20)</t>
  </si>
  <si>
    <t>['contraceptives_oral_microgynon__fp_contraception_u20']</t>
  </si>
  <si>
    <t>number of women under twenty years old using oral Microgynon contraceptives</t>
  </si>
  <si>
    <t>Women using oral contraceptives - excl. Levono</t>
  </si>
  <si>
    <t>['contraceptives_oral_other', 'contraceptives_oral_microgynon', 'contraceptives_oral_lofemenal', 'contraceptives_oral_ovrette']</t>
  </si>
  <si>
    <t>number of women using oral contraceptives  - excluding Levonogesteral</t>
  </si>
  <si>
    <t>Women using oral contraceptives - excl. Levono (under 20)</t>
  </si>
  <si>
    <t>number of women under twenty using oral contraceptives  - excluding Levonogesteral</t>
  </si>
  <si>
    <t>Women using other oral contraceptives</t>
  </si>
  <si>
    <t>['contraceptives_oral_other']</t>
  </si>
  <si>
    <t>number of women using other oral contraceptives</t>
  </si>
  <si>
    <t>Women using other oral contraceptives (under 20)</t>
  </si>
  <si>
    <t>['contraceptives_oral_other__fp_contraception_u20']</t>
  </si>
  <si>
    <t>number of women under twenty years old using other oral contraceptives</t>
  </si>
  <si>
    <t>Women using oral ovrette contraceptives</t>
  </si>
  <si>
    <t>['contraceptives_oral_ovrette']</t>
  </si>
  <si>
    <t>number of women using oral Ovrette contraceptives</t>
  </si>
  <si>
    <t>Women using oral ovrette contraceptives (under 20)</t>
  </si>
  <si>
    <t>['contraceptives_oral_ovrette__fp_contraception_u20']</t>
  </si>
  <si>
    <t>number of women under twenty years old using oral Ovrette contraceptives</t>
  </si>
  <si>
    <t>DPT1 doses to U1</t>
  </si>
  <si>
    <t>['dpt1']</t>
  </si>
  <si>
    <t>number of children under one receiving their DPT1 vaccine</t>
  </si>
  <si>
    <t>DPT1 doses to U1 (outreach)</t>
  </si>
  <si>
    <t>['dpt1__u1_outreach']</t>
  </si>
  <si>
    <t>number of children under one receiving their DPT1 vaccine (outreach)</t>
  </si>
  <si>
    <t>DPT1 doses to U1 (static)</t>
  </si>
  <si>
    <t>['dpt1__u1_static']</t>
  </si>
  <si>
    <t>number of children under one receiving their DPT1 vaccine (static)</t>
  </si>
  <si>
    <t>DPT3 doses to U1</t>
  </si>
  <si>
    <t>['dpt3']</t>
  </si>
  <si>
    <t>number of children under one receiving their DPT3 vaccine</t>
  </si>
  <si>
    <t>DPT3 doses to U1 (outreach)</t>
  </si>
  <si>
    <t>['dpt3__u1_outreach']</t>
  </si>
  <si>
    <t>number of children under one receiving their DPT3 vaccine (outreach)</t>
  </si>
  <si>
    <t>DPT3 doses to U1 (static)</t>
  </si>
  <si>
    <t>['dpt3__u1_static']</t>
  </si>
  <si>
    <t>number of children under one receiving their DPT3 vaccine (static)</t>
  </si>
  <si>
    <t>HIV-exposed infants receiving ARV</t>
  </si>
  <si>
    <t>['hei_given_arv']</t>
  </si>
  <si>
    <t>number of HIV-exposed infants receiving ARV</t>
  </si>
  <si>
    <t>HIV positive linked to care</t>
  </si>
  <si>
    <t>['hiv_positive_linked']</t>
  </si>
  <si>
    <t>number of HIV-positive individuals linked to care</t>
  </si>
  <si>
    <t>HIV-positive mothers aware of their status before ANC1</t>
  </si>
  <si>
    <t>['hiv_positive_mother_before_anc']</t>
  </si>
  <si>
    <t>number of HIV-positive mothers aware of their status before their first ANC visit</t>
  </si>
  <si>
    <t>HPV1 doses to girls</t>
  </si>
  <si>
    <t>['hpv1']</t>
  </si>
  <si>
    <t>number of girls receiving their HPV1 vaccine</t>
  </si>
  <si>
    <t>HPV1 doses to girls (community)</t>
  </si>
  <si>
    <t>['hpv1__community']</t>
  </si>
  <si>
    <t>number of girls receiving their HPV1 vaccine (community)</t>
  </si>
  <si>
    <t>HPV1 doses to U1 (school)</t>
  </si>
  <si>
    <t>['hpv1__school']</t>
  </si>
  <si>
    <t>number of girls receiving their HPV1 vaccine (school)</t>
  </si>
  <si>
    <t>HPV2 doses to girls</t>
  </si>
  <si>
    <t>['hpv2']</t>
  </si>
  <si>
    <t>number of girls receiving their HPV2 vaccine</t>
  </si>
  <si>
    <t>HPV2 doses to girls (community)</t>
  </si>
  <si>
    <t>['hpv2__community']</t>
  </si>
  <si>
    <t>number of girls receiving their HPV2 vaccine (community)</t>
  </si>
  <si>
    <t>HPV2 doses to girls (school)</t>
  </si>
  <si>
    <t>['hpv2__school']</t>
  </si>
  <si>
    <t>number of girls receiving their HPV2 vaccine (school)</t>
  </si>
  <si>
    <t>Injuries related to GBV</t>
  </si>
  <si>
    <t>['injuries_gbv']</t>
  </si>
  <si>
    <t>number of injuries related to gender-based violence</t>
  </si>
  <si>
    <t>IPD attendance</t>
  </si>
  <si>
    <t>['ipd_attendance']</t>
  </si>
  <si>
    <t>number of inpatient admissions</t>
  </si>
  <si>
    <t>GENERAL</t>
  </si>
  <si>
    <t>Low weight births</t>
  </si>
  <si>
    <t>['low_weight_births']</t>
  </si>
  <si>
    <t>number of low weight births</t>
  </si>
  <si>
    <t>NUT</t>
  </si>
  <si>
    <t>Malaria cases</t>
  </si>
  <si>
    <t>['malaria_cases']</t>
  </si>
  <si>
    <t>number of individuals diagnosed with Malaria</t>
  </si>
  <si>
    <t>MAL</t>
  </si>
  <si>
    <t>Malaria cases treated</t>
  </si>
  <si>
    <t>['malaria_cases_treated']</t>
  </si>
  <si>
    <t>number of individuals treated for Malaria</t>
  </si>
  <si>
    <t>Malaria deaths</t>
  </si>
  <si>
    <t>['malaria_deaths']</t>
  </si>
  <si>
    <t>number of deaths due to Malaria</t>
  </si>
  <si>
    <t>Malaria tests</t>
  </si>
  <si>
    <t>['malaria_tests']</t>
  </si>
  <si>
    <t>number of individuals tested for Malaria</t>
  </si>
  <si>
    <t>MAM cases identified</t>
  </si>
  <si>
    <t>['mam_identified']</t>
  </si>
  <si>
    <t>number of MAM cases identified</t>
  </si>
  <si>
    <t>Mat initiated on ART</t>
  </si>
  <si>
    <t>['mat_initiated_hiv']</t>
  </si>
  <si>
    <t>number of HIV-positive women initiated on ART in maternity</t>
  </si>
  <si>
    <t>Mat tested HIV</t>
  </si>
  <si>
    <t>['mat_tested_hiv']</t>
  </si>
  <si>
    <t>number of pregnant women tested for HIV in maternity</t>
  </si>
  <si>
    <t>Mat tested HIV positive</t>
  </si>
  <si>
    <t>['mat_tested_hiv_positive']</t>
  </si>
  <si>
    <t>number of pregnant women tested positive for HIV in maternity</t>
  </si>
  <si>
    <t>Maternal deaths</t>
  </si>
  <si>
    <t>['maternal_deaths']</t>
  </si>
  <si>
    <t>number of maternal deaths</t>
  </si>
  <si>
    <t>Maternal deaths (above 20)</t>
  </si>
  <si>
    <t>['maternal_deaths__a20']</t>
  </si>
  <si>
    <t>number of maternal deaths (mothers over twenty years old)</t>
  </si>
  <si>
    <t>Maternal deaths (under 20)</t>
  </si>
  <si>
    <t>['maternal_deaths__u20']</t>
  </si>
  <si>
    <t>number of maternal deaths (mothers under twenty years old)</t>
  </si>
  <si>
    <t>Maternity Admissions</t>
  </si>
  <si>
    <t>['maternity_admissions']</t>
  </si>
  <si>
    <t>number of maternal admissions</t>
  </si>
  <si>
    <t>MR1 doses to U1</t>
  </si>
  <si>
    <t>['mr1']</t>
  </si>
  <si>
    <t>number of children under one receiving their MR1  vaccine</t>
  </si>
  <si>
    <t>MR1 doses to U1 (outreach)</t>
  </si>
  <si>
    <t>['mr1__u1_outreach']</t>
  </si>
  <si>
    <t>number of children under one receiving their MR1  vaccine (outreach)</t>
  </si>
  <si>
    <t>MR1 doses to U1 (static)</t>
  </si>
  <si>
    <t>['mr1__u1_static']</t>
  </si>
  <si>
    <t>number of children under one receiving their MR1  vaccine (static)</t>
  </si>
  <si>
    <t>Newborn deaths</t>
  </si>
  <si>
    <t>['newborn_deaths']</t>
  </si>
  <si>
    <t>number of newborn deaths</t>
  </si>
  <si>
    <t>OPD attendance</t>
  </si>
  <si>
    <t>['opd_attendance']</t>
  </si>
  <si>
    <t>number of outpatient visits</t>
  </si>
  <si>
    <t>PCV1 doses to U1</t>
  </si>
  <si>
    <t>['pcv1']</t>
  </si>
  <si>
    <t>number of children under one receiving their PCV1 vaccine</t>
  </si>
  <si>
    <t>PCV1 doses to U1 (outreach)</t>
  </si>
  <si>
    <t>['pcv1__u1_outreach']</t>
  </si>
  <si>
    <t>number of children under one receiving their PCV1 vaccine (outreach)</t>
  </si>
  <si>
    <t>PCV1 doses to U1 (static)</t>
  </si>
  <si>
    <t>['pcv1__u1_static']</t>
  </si>
  <si>
    <t>number of children under one receiving their PCV1 vaccine (static)</t>
  </si>
  <si>
    <t>PCV3 doses to U1</t>
  </si>
  <si>
    <t>['pcv3']</t>
  </si>
  <si>
    <t>number of children under one receiving their PCV3 vaccine</t>
  </si>
  <si>
    <t>PCV3 doses to U1 (outreach)</t>
  </si>
  <si>
    <t>['pcv3__u1_outreach']</t>
  </si>
  <si>
    <t>number of children under one receiving their PCV3 vaccine (outreach)</t>
  </si>
  <si>
    <t>PCV3 doses to U1 (static)</t>
  </si>
  <si>
    <t>['pcv3__u1_static']</t>
  </si>
  <si>
    <t>number of children under one receiving their PCV3 vaccine (static)</t>
  </si>
  <si>
    <t>PNC initiated on ART</t>
  </si>
  <si>
    <t>['pnc_initiated_hiv']</t>
  </si>
  <si>
    <t>number of HIV-positive women initiated on ART in PNC</t>
  </si>
  <si>
    <t>PNC tested HIV</t>
  </si>
  <si>
    <t>['pnc_tested_hiv']</t>
  </si>
  <si>
    <t>number of breastfeeding women newly tested for HIV in PNC</t>
  </si>
  <si>
    <t>PNC tested HIV positive</t>
  </si>
  <si>
    <t>['pnc_tested_hiv_positive']</t>
  </si>
  <si>
    <t>number of breastfeeding women newly tested HIV positive in PNC</t>
  </si>
  <si>
    <t>Postnatal Visits</t>
  </si>
  <si>
    <t>['postnatal_visits']</t>
  </si>
  <si>
    <t>number of post-natal visits</t>
  </si>
  <si>
    <t>SAM cases identified</t>
  </si>
  <si>
    <t>['sam_identified']</t>
  </si>
  <si>
    <t>number of SAM cases identified</t>
  </si>
  <si>
    <t>STI cases related to SGBV</t>
  </si>
  <si>
    <t>['sti_gbv']</t>
  </si>
  <si>
    <t>number of sexually transmitted infections related to sexual gender-based violence</t>
  </si>
  <si>
    <t>STI cases related to SGBV (female)</t>
  </si>
  <si>
    <t>['sti_gbv__fp_stds_female']</t>
  </si>
  <si>
    <t>number of sexually transmitted infections related to sexual gender-based violence for women</t>
  </si>
  <si>
    <t>STI cases related to SGBV (male)</t>
  </si>
  <si>
    <t>['sti_gbv__fp_stds_male']</t>
  </si>
  <si>
    <t>number of sexually transmitted infections related to sexual gender-based violence for men</t>
  </si>
  <si>
    <t>STI cases not related to SGBV</t>
  </si>
  <si>
    <t>['sti_other']</t>
  </si>
  <si>
    <t>number of sexually transmitted infections not related to sexual gender-based violence</t>
  </si>
  <si>
    <t>STI cases not related to SGBV (female)</t>
  </si>
  <si>
    <t>['sti_other__fp_stds_female']</t>
  </si>
  <si>
    <t>number of sexually transmitted infections not related to sexual gender-based violence for women</t>
  </si>
  <si>
    <t>STI cases not related to SGBV (male)</t>
  </si>
  <si>
    <t>['sti_other__fp_stds_male']</t>
  </si>
  <si>
    <t>number of sexually transmitted infections not related to sexual gender-based violence for men</t>
  </si>
  <si>
    <t>TB cases registered in treatment unit</t>
  </si>
  <si>
    <t>['tb_cases_registered']</t>
  </si>
  <si>
    <t>number of TB cases registered in treatment unit</t>
  </si>
  <si>
    <t>TB</t>
  </si>
  <si>
    <t>TB cases registered in treatment unit (females over five)</t>
  </si>
  <si>
    <t>['tb_cases_registered__tb_female_a5']</t>
  </si>
  <si>
    <t>number of TB cases registered in treatment unit (females over five)</t>
  </si>
  <si>
    <t>TB cases registered in treatment unit (females)</t>
  </si>
  <si>
    <t>['tb_cases_registered__tb_female_u5', 'tb_cases_registered__tb_female_a5']</t>
  </si>
  <si>
    <t>number of TB cases registered in treatment unit (females)</t>
  </si>
  <si>
    <t>TB cases registered in treatment unit (females under five)</t>
  </si>
  <si>
    <t>['tb_cases_registered__tb_female_u5']</t>
  </si>
  <si>
    <t>number of TB cases registered in treatment unit (females under five)</t>
  </si>
  <si>
    <t>TB cases registered in treatment unit (males over five)</t>
  </si>
  <si>
    <t>['tb_cases_registered__tb_male_a5']</t>
  </si>
  <si>
    <t>number of TB cases registered in treatment unit (males over five)</t>
  </si>
  <si>
    <t>TB cases registered in treatment unit (males)</t>
  </si>
  <si>
    <t>['tb_cases_registered__tb_male_u5', 'tb_cases_registered__tb_male_a5']</t>
  </si>
  <si>
    <t>number of TB cases registered in treatment unit (males)</t>
  </si>
  <si>
    <t>TB cases registered in treatment unit (males under five)</t>
  </si>
  <si>
    <t>['tb_cases_registered__tb_male_u5']</t>
  </si>
  <si>
    <t>number of TB cases registered in treatment unit (males under five)</t>
  </si>
  <si>
    <t>TD1 doses (nonpregnant)</t>
  </si>
  <si>
    <t>['td1__nonpregnant']</t>
  </si>
  <si>
    <t>number of women receiving their TD1 vaccine (nonpregnant)</t>
  </si>
  <si>
    <t>TD1 doses (pregnant)</t>
  </si>
  <si>
    <t>['td1__pregnant']</t>
  </si>
  <si>
    <t>number of women receiving their TD1 vaccine (pregnant)</t>
  </si>
  <si>
    <t>TD2 doses (nonpregnant)</t>
  </si>
  <si>
    <t>['td2__nonpregnant']</t>
  </si>
  <si>
    <t>number of women receiving their TD2 vaccine (nonpregnant)</t>
  </si>
  <si>
    <t>TD2 doses (pregnant)</t>
  </si>
  <si>
    <t>['td2__pregnant']</t>
  </si>
  <si>
    <t>number of women receiving their TD2 vaccine (pregnant)</t>
  </si>
  <si>
    <t>TD3 doses (nonpregnant)</t>
  </si>
  <si>
    <t>['td3__nonpregnant']</t>
  </si>
  <si>
    <t>number of women receiving their TD3 vaccine (nonpregnant)</t>
  </si>
  <si>
    <t>TD3 doses (pregnant)</t>
  </si>
  <si>
    <t>['td3__pregnant']</t>
  </si>
  <si>
    <t>number of women receiving their TD3 vaccine (pregnant)</t>
  </si>
  <si>
    <t>TD4-5 doses (nonpregnant)</t>
  </si>
  <si>
    <t>['td4_5__nonpregnant']</t>
  </si>
  <si>
    <t>number of women receiving their TD4-5 vaccine (nonpregnant)</t>
  </si>
  <si>
    <t>TD4-5 doses (pregnant)</t>
  </si>
  <si>
    <t>['td4_5__pregnant']</t>
  </si>
  <si>
    <t>number of women receiving their TD4-5 vaccine (pregnant)</t>
  </si>
  <si>
    <t>Tested HIV</t>
  </si>
  <si>
    <t>['tested_hiv']</t>
  </si>
  <si>
    <t>number of individuals tested for HIV</t>
  </si>
  <si>
    <t>Tested HIV positive</t>
  </si>
  <si>
    <t>['tested_hiv_positive']</t>
  </si>
  <si>
    <t>number of individuals tested positive for HIV</t>
  </si>
  <si>
    <t>1st &amp; 2nd doses of vitamin A to U5</t>
  </si>
  <si>
    <t>['vitamin_a1', 'vitamin_a2']</t>
  </si>
  <si>
    <t>number of first and second doses of vitamin A administered to children under five</t>
  </si>
  <si>
    <t>1st doses of vitamin A to U5</t>
  </si>
  <si>
    <t>['vitamin_a1']</t>
  </si>
  <si>
    <t>number of first doses of vitamin A administered to children under five</t>
  </si>
  <si>
    <t>1st &amp; 2nd doses of vitamin A to female U5</t>
  </si>
  <si>
    <t>['vitamin_a1__nutrition_female', 'vitamin_a2__nutrition_female']</t>
  </si>
  <si>
    <t>number of first and second doses of vitamin A administered to girls under five</t>
  </si>
  <si>
    <t>1st doses of vitamin A to female U5</t>
  </si>
  <si>
    <t>['vitamin_a1__nutrition_female']</t>
  </si>
  <si>
    <t>number of first doses of vitamin A administered to girls under five</t>
  </si>
  <si>
    <t>1st &amp; 2nd doses of vitamin A to male U5</t>
  </si>
  <si>
    <t>['vitamin_a1__nutrition_male', 'vitamin_a2__nutrition_male']</t>
  </si>
  <si>
    <t>number of first and second doses of vitamin A administered to boys under five</t>
  </si>
  <si>
    <t>1st doses of vitamin A to male U5</t>
  </si>
  <si>
    <t>['vitamin_a1__nutrition_male']</t>
  </si>
  <si>
    <t>number of first doses of vitamin A administered to boys under five</t>
  </si>
  <si>
    <t>2nd doses of vitamin A to U5</t>
  </si>
  <si>
    <t>['vitamin_a2']</t>
  </si>
  <si>
    <t>number of second doses of vitamin A administered to children under five</t>
  </si>
  <si>
    <t>2nd doses of vitamin A to female U5</t>
  </si>
  <si>
    <t>['vitamin_a2__nutrition_female']</t>
  </si>
  <si>
    <t>number of second doses of vitamin A administered to girls under five</t>
  </si>
  <si>
    <t>2nd doses of vitamin A to male U5</t>
  </si>
  <si>
    <t>['vitamin_a2__nutrition_male']</t>
  </si>
  <si>
    <t>number of second doses of vitamin A administered to boys under five</t>
  </si>
  <si>
    <t>HIV-positive mothers initiated on ART (incidence)</t>
  </si>
  <si>
    <t>ratio</t>
  </si>
  <si>
    <t>{'numerator': {'function': 'nansum', 'elements': ['anc_initiated_hiv', 'mat_initiated_hiv', 'pnc_initiated_hiv']}, 'denominator': {'function': 'nansum', 'elements': ['mat_tested_hiv_positive', 'anc_tested_hiv_positive', 'pnc_tested_hiv_positive']}}</t>
  </si>
  <si>
    <t>Percentage of newly diagnosed HIV-positive mothers initiated on ART</t>
  </si>
  <si>
    <t>BCG doses to U1 (coverage)</t>
  </si>
  <si>
    <t>{'numerator': {'function': 'nansum', 'elements': ['bcg']}, 'denominator': {'function': 'nansum', 'elements': ['u1']}}</t>
  </si>
  <si>
    <t>BCG vaccine coverage of children under one</t>
  </si>
  <si>
    <t>DPT1 doses to U1 (coverage)</t>
  </si>
  <si>
    <t>{'numerator': {'function': 'nansum', 'elements': ['dpt1']}, 'denominator': {'function': 'nansum', 'elements': ['u1']}}</t>
  </si>
  <si>
    <t>DPT1 vaccine coverage of children under one</t>
  </si>
  <si>
    <t>DPT3 doses to U1 (coverage)</t>
  </si>
  <si>
    <t>{'numerator': {'function': 'nansum', 'elements': ['dpt3']}, 'denominator': {'function': 'nansum', 'elements': ['u1']}}</t>
  </si>
  <si>
    <t>DPT3 vaccine coverage of children under one</t>
  </si>
  <si>
    <t>Low weight births (incidence)</t>
  </si>
  <si>
    <t>{'numerator': {'function': 'nansum', 'elements': ['low_weight_births']}, 'denominator': {'function': 'nansum', 'elements': ['births_estimated']}}</t>
  </si>
  <si>
    <t>incidence of low weight births among all births</t>
  </si>
  <si>
    <t>Malaria cases (per 1000)</t>
  </si>
  <si>
    <t>{'numerator': {'function': 'nansum', 'elements': ['malaria_cases']}, 'denominator': {'function': 'nansum', 'elements': ['per_thousand']}}</t>
  </si>
  <si>
    <t>number of individuals diagnosed with Malaria per thousand inhabitants</t>
  </si>
  <si>
    <t>Malaria cases treated (incidence)</t>
  </si>
  <si>
    <t>{'numerator': {'function': 'nansum', 'elements': ['malaria_cases_treated']}, 'denominator': {'function': 'nansum', 'elements': ['malaria_cases']}}</t>
  </si>
  <si>
    <t>percentage of identified Malaria cases treated</t>
  </si>
  <si>
    <t>Malaria deaths (per 100 000)</t>
  </si>
  <si>
    <t>{'numerator': {'function': 'nansum', 'elements': ['malaria_deaths']}, 'denominator': {'function': 'nansum', 'elements': ['per_hundred_thousand']}}</t>
  </si>
  <si>
    <t>number of deaths due to Malaria per hundred thousand inhabitants</t>
  </si>
  <si>
    <t>MR1 doses to U1 (coverage)</t>
  </si>
  <si>
    <t>{'numerator': {'function': 'nansum', 'elements': ['mr1']}, 'denominator': {'function': 'nansum', 'elements': ['u1']}}</t>
  </si>
  <si>
    <t>MR1 vaccine coverage of children under one</t>
  </si>
  <si>
    <t>OPD attendance (per 1000)</t>
  </si>
  <si>
    <t>{'numerator': {'function': 'nansum', 'elements': ['opd_attendance']}, 'denominator': {'function': 'nansum', 'elements': ['per_thousand']}}</t>
  </si>
  <si>
    <t>number of outpatient visits per thousand inhabitants</t>
  </si>
  <si>
    <t>PCV1 doses to U1 (coverage)</t>
  </si>
  <si>
    <t>{'numerator': {'function': 'nansum', 'elements': ['pcv1']}, 'denominator': {'function': 'nansum', 'elements': ['u1']}}</t>
  </si>
  <si>
    <t>PCV1 vaccine coverage of children under one</t>
  </si>
  <si>
    <t>PCV3 doses to U1 (coverage)</t>
  </si>
  <si>
    <t>{'numerator': {'function': 'nansum', 'elements': ['pcv3']}, 'denominator': {'function': 'nansum', 'elements': ['u1']}}</t>
  </si>
  <si>
    <t>PCV3 vaccine coverage of children under one</t>
  </si>
  <si>
    <t>SAM cases identified (per 100 000)</t>
  </si>
  <si>
    <t>{'numerator': {'function': 'nansum', 'elements': ['sam_identified']}, 'denominator': {'function': 'nansum', 'elements': ['per_hundred_thousand']}}</t>
  </si>
  <si>
    <t>number of SAM cases identified per hundred thousand inhabitants</t>
  </si>
  <si>
    <t>SAM cases identified (per 100 000 U5)</t>
  </si>
  <si>
    <t>{'numerator': {'function': 'nansum', 'elements': ['sam_identified']}, 'denominator': {'function': 'nansum', 'elements': ['per_hundred_thousand_u5']}}</t>
  </si>
  <si>
    <t>number of SAM cases identified per hundred thousand children under five</t>
  </si>
  <si>
    <t>TB cases registered in treatment unit (per 100 000)</t>
  </si>
  <si>
    <t>{'numerator': {'function': 'nansum', 'elements': ['tb_cases_registered']}, 'denominator': {'function': 'nansum', 'elements': ['per_hundred_thousand']}}</t>
  </si>
  <si>
    <t>number of TB cases registered in treatment unit per hundred thousand inhabitants</t>
  </si>
  <si>
    <t>Tested HIV positive (per 1000)</t>
  </si>
  <si>
    <t>{'numerator': {'function': 'nansum', 'elements': ['tested_hiv_positive']}, 'denominator': {'function': 'nansum', 'elements': ['per_thousand']}}</t>
  </si>
  <si>
    <t>number of individuals tested positive for HIV per thousand inhabitants</t>
  </si>
  <si>
    <t>1st doses of vitamin A to U5 (coverage)</t>
  </si>
  <si>
    <t>{'numerator': {'function': 'nansum', 'elements': ['vitamin_a1']}, 'denominator': {'function': 'nansum', 'elements': ['u5']}}</t>
  </si>
  <si>
    <t>coverage of first doses of vitamin A distribution to children under five</t>
  </si>
  <si>
    <t>2nd doses of vitamin A to U5 (coverage)</t>
  </si>
  <si>
    <t>{'numerator': {'function': 'nansum', 'elements': ['vitamin_a2']}, 'denominator': {'function': 'nansum', 'elements': ['u5']}}</t>
  </si>
  <si>
    <t>coverage of second doses of vitamin A distribution to children under five</t>
  </si>
  <si>
    <t>&lt;ID&gt;. Number of abortions not related to gender-based violence - Correct outliers usind IQR</t>
  </si>
  <si>
    <t>&lt;ID&gt;. Number of abortions not related to gender-based violence - Correct outliers usind SD</t>
  </si>
  <si>
    <t>&lt;ID&gt;. Number of abortions not related to gender-based violence - Keep outliers</t>
  </si>
  <si>
    <t>&lt;ID&gt;. Number of abortions not related to gender-based violence - Report</t>
  </si>
  <si>
    <t>&lt;ID&gt;. Number of abortions related to gender-based violence - Correct outliers usind IQR</t>
  </si>
  <si>
    <t>&lt;ID&gt;. Number of abortions related to gender-based violence - Correct outliers usind SD</t>
  </si>
  <si>
    <t>&lt;ID&gt;. Number of abortions related to gender-based violence - Keep outliers</t>
  </si>
  <si>
    <t>&lt;ID&gt;. Number of abortions related to gender-based violence - Report</t>
  </si>
  <si>
    <t>&lt;ID&gt;. Number of first and second doses of vitamin A administered to boys under five - Correct outliers usind IQR</t>
  </si>
  <si>
    <t>&lt;ID&gt;. Number of first and second doses of vitamin A administered to boys under five - Correct outliers usind SD</t>
  </si>
  <si>
    <t>&lt;ID&gt;. Number of first and second doses of vitamin A administered to boys under five - Keep outliers</t>
  </si>
  <si>
    <t>&lt;ID&gt;. Number of first and second doses of vitamin A administered to boys under five - Report</t>
  </si>
  <si>
    <t>&lt;ID&gt;. Number of first and second doses of vitamin A administered to children under five - Correct outliers usind IQR</t>
  </si>
  <si>
    <t>&lt;ID&gt;. Number of first and second doses of vitamin A administered to children under five - Correct outliers usind SD</t>
  </si>
  <si>
    <t>&lt;ID&gt;. Number of first and second doses of vitamin A administered to children under five - Keep outliers</t>
  </si>
  <si>
    <t>&lt;ID&gt;. Number of first and second doses of vitamin A administered to children under five - Report</t>
  </si>
  <si>
    <t>&lt;ID&gt;. Number of first and second doses of vitamin A administered to girls under five - Correct outliers usind IQR</t>
  </si>
  <si>
    <t>&lt;ID&gt;. Number of first and second doses of vitamin A administered to girls under five - Correct outliers usind SD</t>
  </si>
  <si>
    <t>&lt;ID&gt;. Number of first and second doses of vitamin A administered to girls under five - Keep outliers</t>
  </si>
  <si>
    <t>&lt;ID&gt;. Number of first and second doses of vitamin A administered to girls under five - Report</t>
  </si>
  <si>
    <t>&lt;ID&gt;. Number of first doses of vitamin A administered to boys under five - Correct outliers usind IQR</t>
  </si>
  <si>
    <t>&lt;ID&gt;. Number of first doses of vitamin A administered to boys under five - Correct outliers usind SD</t>
  </si>
  <si>
    <t>&lt;ID&gt;. Number of first doses of vitamin A administered to boys under five - Keep outliers</t>
  </si>
  <si>
    <t>&lt;ID&gt;. Number of first doses of vitamin A administered to boys under five - Report</t>
  </si>
  <si>
    <t>&lt;ID&gt;. Number of first doses of vitamin A administered to children under five - Correct outliers usind IQR</t>
  </si>
  <si>
    <t>&lt;ID&gt;. Number of first doses of vitamin A administered to children under five - Correct outliers usind SD</t>
  </si>
  <si>
    <t>&lt;ID&gt;. Number of first doses of vitamin A administered to children under five - Keep outliers</t>
  </si>
  <si>
    <t>&lt;ID&gt;. Number of first doses of vitamin A administered to children under five - Report</t>
  </si>
  <si>
    <t>&lt;ID&gt;. Number of first doses of vitamin A administered to girls under five - Correct outliers usind IQR</t>
  </si>
  <si>
    <t>&lt;ID&gt;. Number of first doses of vitamin A administered to girls under five - Correct outliers usind SD</t>
  </si>
  <si>
    <t>&lt;ID&gt;. Number of first doses of vitamin A administered to girls under five - Keep outliers</t>
  </si>
  <si>
    <t>&lt;ID&gt;. Number of first doses of vitamin A administered to girls under five - Report</t>
  </si>
  <si>
    <t>&lt;ID&gt;. Number of HIV-exposed infants receiving ARV - Correct outliers usind IQR</t>
  </si>
  <si>
    <t>&lt;ID&gt;. Number of HIV-exposed infants receiving ARV - Correct outliers usind SD</t>
  </si>
  <si>
    <t>&lt;ID&gt;. Number of HIV-exposed infants receiving ARV - Keep outliers</t>
  </si>
  <si>
    <t>&lt;ID&gt;. Number of HIV-exposed infants receiving ARV - Report</t>
  </si>
  <si>
    <t>&lt;ID&gt;. Number of HIV-positive mothers aware of their status before their first ANC visit - Correct outliers usind IQR</t>
  </si>
  <si>
    <t>&lt;ID&gt;. Number of HIV-positive mothers aware of their status before their first ANC visit - Correct outliers usind SD</t>
  </si>
  <si>
    <t>&lt;ID&gt;. Number of HIV-positive mothers aware of their status before their first ANC visit - Keep outliers</t>
  </si>
  <si>
    <t>&lt;ID&gt;. Number of HIV-positive mothers aware of their status before their first ANC visit - Report</t>
  </si>
  <si>
    <t>&lt;ID&gt;. Number of injuries related to gender-based violence - Correct outliers usind IQR</t>
  </si>
  <si>
    <t>&lt;ID&gt;. Number of injuries related to gender-based violence - Correct outliers usind SD</t>
  </si>
  <si>
    <t>&lt;ID&gt;. Number of injuries related to gender-based violence - Keep outliers</t>
  </si>
  <si>
    <t>&lt;ID&gt;. Number of injuries related to gender-based violence - Report</t>
  </si>
  <si>
    <t>&lt;ID&gt;. Number of maternal deaths - Correct outliers usind IQR</t>
  </si>
  <si>
    <t>&lt;ID&gt;. Number of maternal deaths - Correct outliers usind SD</t>
  </si>
  <si>
    <t>&lt;ID&gt;. Number of maternal deaths - Keep outliers</t>
  </si>
  <si>
    <t>&lt;ID&gt;. Number of maternal deaths - Report</t>
  </si>
  <si>
    <t>&lt;ID&gt;. Number of maternal deaths (mothers over twenty years old) - Correct outliers usind IQR</t>
  </si>
  <si>
    <t>&lt;ID&gt;. Number of maternal deaths (mothers over twenty years old) - Correct outliers usind SD</t>
  </si>
  <si>
    <t>&lt;ID&gt;. Number of maternal deaths (mothers over twenty years old) - Keep outliers</t>
  </si>
  <si>
    <t>&lt;ID&gt;. Number of maternal deaths (mothers over twenty years old) - Report</t>
  </si>
  <si>
    <t>&lt;ID&gt;. Number of maternal deaths (mothers under twenty years old) - Correct outliers usind IQR</t>
  </si>
  <si>
    <t>&lt;ID&gt;. Number of maternal deaths (mothers under twenty years old) - Correct outliers usind SD</t>
  </si>
  <si>
    <t>&lt;ID&gt;. Number of maternal deaths (mothers under twenty years old) - Keep outliers</t>
  </si>
  <si>
    <t>&lt;ID&gt;. Number of maternal deaths (mothers under twenty years old) - Report</t>
  </si>
  <si>
    <t>&lt;ID&gt;. Number of men under twenty years old using male condoms - Correct outliers usind IQR</t>
  </si>
  <si>
    <t>&lt;ID&gt;. Number of men under twenty years old using male condoms - Correct outliers usind SD</t>
  </si>
  <si>
    <t>&lt;ID&gt;. Number of men under twenty years old using male condoms - Keep outliers</t>
  </si>
  <si>
    <t>&lt;ID&gt;. Number of men under twenty years old using male condoms - Report</t>
  </si>
  <si>
    <t>&lt;ID&gt;. Number of men using male condoms - Correct outliers usind IQR</t>
  </si>
  <si>
    <t>&lt;ID&gt;. Number of men using male condoms - Correct outliers usind SD</t>
  </si>
  <si>
    <t>&lt;ID&gt;. Number of men using male condoms - Keep outliers</t>
  </si>
  <si>
    <t>&lt;ID&gt;. Number of men using male condoms - Report</t>
  </si>
  <si>
    <t>&lt;ID&gt;. Number of mothers breastfeeding within the first hour after delivery - Correct outliers usind IQR</t>
  </si>
  <si>
    <t>&lt;ID&gt;. Number of mothers breastfeeding within the first hour after delivery - Correct outliers usind SD</t>
  </si>
  <si>
    <t>&lt;ID&gt;. Number of mothers breastfeeding within the first hour after delivery - Keep outliers</t>
  </si>
  <si>
    <t>&lt;ID&gt;. Number of mothers breastfeeding within the first hour after delivery - Report</t>
  </si>
  <si>
    <t>&lt;ID&gt;. Number of second doses of vitamin A administered to boys under five - Correct outliers usind IQR</t>
  </si>
  <si>
    <t>&lt;ID&gt;. Number of second doses of vitamin A administered to boys under five - Correct outliers usind SD</t>
  </si>
  <si>
    <t>&lt;ID&gt;. Number of second doses of vitamin A administered to boys under five - Keep outliers</t>
  </si>
  <si>
    <t>&lt;ID&gt;. Number of second doses of vitamin A administered to boys under five - Report</t>
  </si>
  <si>
    <t>&lt;ID&gt;. Number of second doses of vitamin A administered to children under five - Correct outliers usind IQR</t>
  </si>
  <si>
    <t>&lt;ID&gt;. Number of second doses of vitamin A administered to children under five - Correct outliers usind SD</t>
  </si>
  <si>
    <t>&lt;ID&gt;. Number of second doses of vitamin A administered to children under five - Keep outliers</t>
  </si>
  <si>
    <t>&lt;ID&gt;. Number of second doses of vitamin A administered to children under five - Report</t>
  </si>
  <si>
    <t>&lt;ID&gt;. Number of second doses of vitamin A administered to girls under five - Correct outliers usind IQR</t>
  </si>
  <si>
    <t>&lt;ID&gt;. Number of second doses of vitamin A administered to girls under five - Correct outliers usind SD</t>
  </si>
  <si>
    <t>&lt;ID&gt;. Number of second doses of vitamin A administered to girls under five - Keep outliers</t>
  </si>
  <si>
    <t>&lt;ID&gt;. Number of second doses of vitamin A administered to girls under five - Report</t>
  </si>
  <si>
    <t>&lt;ID&gt;. Number of sexually transmitted infections not related to sexual gender-based violence - Correct outliers usind IQR</t>
  </si>
  <si>
    <t>&lt;ID&gt;. Number of sexually transmitted infections not related to sexual gender-based violence - Correct outliers usind SD</t>
  </si>
  <si>
    <t>&lt;ID&gt;. Number of sexually transmitted infections not related to sexual gender-based violence - Keep outliers</t>
  </si>
  <si>
    <t>&lt;ID&gt;. Number of sexually transmitted infections not related to sexual gender-based violence - Report</t>
  </si>
  <si>
    <t>&lt;ID&gt;. Number of sexually transmitted infections not related to sexual gender-based violence for men - Correct outliers usind IQR</t>
  </si>
  <si>
    <t>&lt;ID&gt;. Number of sexually transmitted infections not related to sexual gender-based violence for men - Correct outliers usind SD</t>
  </si>
  <si>
    <t>&lt;ID&gt;. Number of sexually transmitted infections not related to sexual gender-based violence for men - Keep outliers</t>
  </si>
  <si>
    <t>&lt;ID&gt;. Number of sexually transmitted infections not related to sexual gender-based violence for men - Report</t>
  </si>
  <si>
    <t>&lt;ID&gt;. Number of sexually transmitted infections not related to sexual gender-based violence for women - Correct outliers usind IQR</t>
  </si>
  <si>
    <t>&lt;ID&gt;. Number of sexually transmitted infections not related to sexual gender-based violence for women - Correct outliers usind SD</t>
  </si>
  <si>
    <t>&lt;ID&gt;. Number of sexually transmitted infections not related to sexual gender-based violence for women - Keep outliers</t>
  </si>
  <si>
    <t>&lt;ID&gt;. Number of sexually transmitted infections not related to sexual gender-based violence for women - Report</t>
  </si>
  <si>
    <t>&lt;ID&gt;. Number of sexually transmitted infections related to sexual gender-based violence - Correct outliers usind IQR</t>
  </si>
  <si>
    <t>&lt;ID&gt;. Number of sexually transmitted infections related to sexual gender-based violence - Correct outliers usind SD</t>
  </si>
  <si>
    <t>&lt;ID&gt;. Number of sexually transmitted infections related to sexual gender-based violence - Keep outliers</t>
  </si>
  <si>
    <t>&lt;ID&gt;. Number of sexually transmitted infections related to sexual gender-based violence - Report</t>
  </si>
  <si>
    <t>&lt;ID&gt;. Number of sexually transmitted infections related to sexual gender-based violence for men - Correct outliers usind IQR</t>
  </si>
  <si>
    <t>&lt;ID&gt;. Number of sexually transmitted infections related to sexual gender-based violence for men - Correct outliers usind SD</t>
  </si>
  <si>
    <t>&lt;ID&gt;. Number of sexually transmitted infections related to sexual gender-based violence for men - Keep outliers</t>
  </si>
  <si>
    <t>&lt;ID&gt;. Number of sexually transmitted infections related to sexual gender-based violence for men - Report</t>
  </si>
  <si>
    <t>&lt;ID&gt;. Number of sexually transmitted infections related to sexual gender-based violence for women - Correct outliers usind IQR</t>
  </si>
  <si>
    <t>&lt;ID&gt;. Number of sexually transmitted infections related to sexual gender-based violence for women - Correct outliers usind SD</t>
  </si>
  <si>
    <t>&lt;ID&gt;. Number of sexually transmitted infections related to sexual gender-based violence for women - Keep outliers</t>
  </si>
  <si>
    <t>&lt;ID&gt;. Number of sexually transmitted infections related to sexual gender-based violence for women - Report</t>
  </si>
  <si>
    <t>&lt;ID&gt;. Number of TB cases registered in treatment unit (females over five) - Correct outliers usind IQR</t>
  </si>
  <si>
    <t>&lt;ID&gt;. Number of TB cases registered in treatment unit (females over five) - Correct outliers usind SD</t>
  </si>
  <si>
    <t>&lt;ID&gt;. Number of TB cases registered in treatment unit (females over five) - Keep outliers</t>
  </si>
  <si>
    <t>&lt;ID&gt;. Number of TB cases registered in treatment unit (females over five) - Report</t>
  </si>
  <si>
    <t>&lt;ID&gt;. Number of TB cases registered in treatment unit (females under five) - Correct outliers usind IQR</t>
  </si>
  <si>
    <t>&lt;ID&gt;. Number of TB cases registered in treatment unit (females under five) - Correct outliers usind SD</t>
  </si>
  <si>
    <t>&lt;ID&gt;. Number of TB cases registered in treatment unit (females under five) - Keep outliers</t>
  </si>
  <si>
    <t>&lt;ID&gt;. Number of TB cases registered in treatment unit (females under five) - Report</t>
  </si>
  <si>
    <t>&lt;ID&gt;. Number of TB cases registered in treatment unit (females) - Correct outliers usind IQR</t>
  </si>
  <si>
    <t>&lt;ID&gt;. Number of TB cases registered in treatment unit (females) - Correct outliers usind SD</t>
  </si>
  <si>
    <t>&lt;ID&gt;. Number of TB cases registered in treatment unit (females) - Keep outliers</t>
  </si>
  <si>
    <t>&lt;ID&gt;. Number of TB cases registered in treatment unit (females) - Report</t>
  </si>
  <si>
    <t>&lt;ID&gt;. Number of TB cases registered in treatment unit (males over five) - Correct outliers usind IQR</t>
  </si>
  <si>
    <t>&lt;ID&gt;. Number of TB cases registered in treatment unit (males over five) - Correct outliers usind SD</t>
  </si>
  <si>
    <t>&lt;ID&gt;. Number of TB cases registered in treatment unit (males over five) - Keep outliers</t>
  </si>
  <si>
    <t>&lt;ID&gt;. Number of TB cases registered in treatment unit (males over five) - Report</t>
  </si>
  <si>
    <t>&lt;ID&gt;. Number of TB cases registered in treatment unit (males under five) - Correct outliers usind IQR</t>
  </si>
  <si>
    <t>&lt;ID&gt;. Number of TB cases registered in treatment unit (males under five) - Correct outliers usind SD</t>
  </si>
  <si>
    <t>&lt;ID&gt;. Number of TB cases registered in treatment unit (males under five) - Keep outliers</t>
  </si>
  <si>
    <t>&lt;ID&gt;. Number of TB cases registered in treatment unit (males under five) - Report</t>
  </si>
  <si>
    <t>&lt;ID&gt;. Number of TB cases registered in treatment unit (males) - Correct outliers usind IQR</t>
  </si>
  <si>
    <t>&lt;ID&gt;. Number of TB cases registered in treatment unit (males) - Correct outliers usind SD</t>
  </si>
  <si>
    <t>&lt;ID&gt;. Number of TB cases registered in treatment unit (males) - Keep outliers</t>
  </si>
  <si>
    <t>&lt;ID&gt;. Number of TB cases registered in treatment unit (males) - Report</t>
  </si>
  <si>
    <t>&lt;ID&gt;. Number of women under twenty using oral contraceptives  - excluding Levonogesteral - Correct outliers usind IQR</t>
  </si>
  <si>
    <t>&lt;ID&gt;. Number of women under twenty using oral contraceptives  - excluding Levonogesteral - Correct outliers usind SD</t>
  </si>
  <si>
    <t>&lt;ID&gt;. Number of women under twenty using oral contraceptives  - excluding Levonogesteral - Keep outliers</t>
  </si>
  <si>
    <t>&lt;ID&gt;. Number of women under twenty using oral contraceptives  - excluding Levonogesteral - Report</t>
  </si>
  <si>
    <t>&lt;ID&gt;. Number of women under twenty years old using female condoms - Correct outliers usind IQR</t>
  </si>
  <si>
    <t>&lt;ID&gt;. Number of women under twenty years old using female condoms - Correct outliers usind SD</t>
  </si>
  <si>
    <t>&lt;ID&gt;. Number of women under twenty years old using female condoms - Keep outliers</t>
  </si>
  <si>
    <t>&lt;ID&gt;. Number of women under twenty years old using female condoms - Report</t>
  </si>
  <si>
    <t>&lt;ID&gt;. Number of women under twenty years old using injectable contraceptives - Correct outliers usind IQR</t>
  </si>
  <si>
    <t>&lt;ID&gt;. Number of women under twenty years old using injectable contraceptives - Correct outliers usind SD</t>
  </si>
  <si>
    <t>&lt;ID&gt;. Number of women under twenty years old using injectable contraceptives - Keep outliers</t>
  </si>
  <si>
    <t>&lt;ID&gt;. Number of women under twenty years old using injectable contraceptives - Report</t>
  </si>
  <si>
    <t>&lt;ID&gt;. Number of women under twenty years old using IUDs - Correct outliers usind IQR</t>
  </si>
  <si>
    <t>&lt;ID&gt;. Number of women under twenty years old using IUDs - Correct outliers usind SD</t>
  </si>
  <si>
    <t>&lt;ID&gt;. Number of women under twenty years old using IUDs - Keep outliers</t>
  </si>
  <si>
    <t>&lt;ID&gt;. Number of women under twenty years old using IUDs - Report</t>
  </si>
  <si>
    <t>&lt;ID&gt;. Number of women under twenty years old using natural contraception methods - Correct outliers usind IQR</t>
  </si>
  <si>
    <t>&lt;ID&gt;. Number of women under twenty years old using natural contraception methods - Correct outliers usind SD</t>
  </si>
  <si>
    <t>&lt;ID&gt;. Number of women under twenty years old using natural contraception methods - Keep outliers</t>
  </si>
  <si>
    <t>&lt;ID&gt;. Number of women under twenty years old using natural contraception methods - Report</t>
  </si>
  <si>
    <t>&lt;ID&gt;. Number of women under twenty years old using oral Lo-femenal contraceptives - Correct outliers usind IQR</t>
  </si>
  <si>
    <t>&lt;ID&gt;. Number of women under twenty years old using oral Lo-femenal contraceptives - Correct outliers usind SD</t>
  </si>
  <si>
    <t>&lt;ID&gt;. Number of women under twenty years old using oral Lo-femenal contraceptives - Keep outliers</t>
  </si>
  <si>
    <t>&lt;ID&gt;. Number of women under twenty years old using oral Lo-femenal contraceptives - Report</t>
  </si>
  <si>
    <t>&lt;ID&gt;. Number of women under twenty years old using oral Microgynon contraceptives - Correct outliers usind IQR</t>
  </si>
  <si>
    <t>&lt;ID&gt;. Number of women under twenty years old using oral Microgynon contraceptives - Correct outliers usind SD</t>
  </si>
  <si>
    <t>&lt;ID&gt;. Number of women under twenty years old using oral Microgynon contraceptives - Keep outliers</t>
  </si>
  <si>
    <t>&lt;ID&gt;. Number of women under twenty years old using oral Microgynon contraceptives - Report</t>
  </si>
  <si>
    <t>&lt;ID&gt;. Number of women under twenty years old using oral Ovrette contraceptives - Correct outliers usind IQR</t>
  </si>
  <si>
    <t>&lt;ID&gt;. Number of women under twenty years old using oral Ovrette contraceptives - Correct outliers usind SD</t>
  </si>
  <si>
    <t>&lt;ID&gt;. Number of women under twenty years old using oral Ovrette contraceptives - Keep outliers</t>
  </si>
  <si>
    <t>&lt;ID&gt;. Number of women under twenty years old using oral Ovrette contraceptives - Report</t>
  </si>
  <si>
    <t>&lt;ID&gt;. Number of women under twenty years old using other oral contraceptives - Correct outliers usind IQR</t>
  </si>
  <si>
    <t>&lt;ID&gt;. Number of women under twenty years old using other oral contraceptives - Correct outliers usind SD</t>
  </si>
  <si>
    <t>&lt;ID&gt;. Number of women under twenty years old using other oral contraceptives - Keep outliers</t>
  </si>
  <si>
    <t>&lt;ID&gt;. Number of women under twenty years old using other oral contraceptives - Report</t>
  </si>
  <si>
    <t>&lt;ID&gt;. Number of women using female condoms - Correct outliers usind IQR</t>
  </si>
  <si>
    <t>&lt;ID&gt;. Number of women using female condoms - Correct outliers usind SD</t>
  </si>
  <si>
    <t>&lt;ID&gt;. Number of women using female condoms - Keep outliers</t>
  </si>
  <si>
    <t>&lt;ID&gt;. Number of women using female condoms - Report</t>
  </si>
  <si>
    <t>&lt;ID&gt;. Number of women using injectable contraceptives - Correct outliers usind IQR</t>
  </si>
  <si>
    <t>&lt;ID&gt;. Number of women using injectable contraceptives - Correct outliers usind SD</t>
  </si>
  <si>
    <t>&lt;ID&gt;. Number of women using injectable contraceptives - Keep outliers</t>
  </si>
  <si>
    <t>&lt;ID&gt;. Number of women using injectable contraceptives - Report</t>
  </si>
  <si>
    <t>&lt;ID&gt;. Number of women using IUDs - Correct outliers usind IQR</t>
  </si>
  <si>
    <t>&lt;ID&gt;. Number of women using IUDs - Correct outliers usind SD</t>
  </si>
  <si>
    <t>&lt;ID&gt;. Number of women using IUDs - Keep outliers</t>
  </si>
  <si>
    <t>&lt;ID&gt;. Number of women using IUDs - Report</t>
  </si>
  <si>
    <t>&lt;ID&gt;. Number of women using natural contraception methods - Correct outliers usind IQR</t>
  </si>
  <si>
    <t>&lt;ID&gt;. Number of women using natural contraception methods - Correct outliers usind SD</t>
  </si>
  <si>
    <t>&lt;ID&gt;. Number of women using natural contraception methods - Keep outliers</t>
  </si>
  <si>
    <t>&lt;ID&gt;. Number of women using natural contraception methods - Report</t>
  </si>
  <si>
    <t>&lt;ID&gt;. Number of women using oral contraceptives  - excluding Levonogesteral - Correct outliers usind IQR</t>
  </si>
  <si>
    <t>&lt;ID&gt;. Number of women using oral contraceptives  - excluding Levonogesteral - Correct outliers usind SD</t>
  </si>
  <si>
    <t>&lt;ID&gt;. Number of women using oral contraceptives  - excluding Levonogesteral - Keep outliers</t>
  </si>
  <si>
    <t>&lt;ID&gt;. Number of women using oral contraceptives  - excluding Levonogesteral - Report</t>
  </si>
  <si>
    <t>&lt;ID&gt;. Number of women using oral emergency contraceptives - Correct outliers usind IQR</t>
  </si>
  <si>
    <t>&lt;ID&gt;. Number of women using oral emergency contraceptives - Correct outliers usind SD</t>
  </si>
  <si>
    <t>&lt;ID&gt;. Number of women using oral emergency contraceptives - Keep outliers</t>
  </si>
  <si>
    <t>&lt;ID&gt;. Number of women using oral emergency contraceptives - Report</t>
  </si>
  <si>
    <t>&lt;ID&gt;. Number of women using oral Lo-femenal contraceptives - Correct outliers usind IQR</t>
  </si>
  <si>
    <t>&lt;ID&gt;. Number of women using oral Lo-femenal contraceptives - Correct outliers usind SD</t>
  </si>
  <si>
    <t>&lt;ID&gt;. Number of women using oral Lo-femenal contraceptives - Keep outliers</t>
  </si>
  <si>
    <t>&lt;ID&gt;. Number of women using oral Lo-femenal contraceptives - Report</t>
  </si>
  <si>
    <t>&lt;ID&gt;. Number of women using oral Microgynon contraceptives - Correct outliers usind IQR</t>
  </si>
  <si>
    <t>&lt;ID&gt;. Number of women using oral Microgynon contraceptives - Correct outliers usind SD</t>
  </si>
  <si>
    <t>&lt;ID&gt;. Number of women using oral Microgynon contraceptives - Keep outliers</t>
  </si>
  <si>
    <t>&lt;ID&gt;. Number of women using oral Microgynon contraceptives - Report</t>
  </si>
  <si>
    <t>&lt;ID&gt;. Number of women using oral Ovrette contraceptives - Correct outliers usind IQR</t>
  </si>
  <si>
    <t>&lt;ID&gt;. Number of women using oral Ovrette contraceptives - Correct outliers usind SD</t>
  </si>
  <si>
    <t>&lt;ID&gt;. Number of women using oral Ovrette contraceptives - Keep outliers</t>
  </si>
  <si>
    <t>&lt;ID&gt;. Number of women using oral Ovrette contraceptives - Report</t>
  </si>
  <si>
    <t>&lt;ID&gt;. Number of women using other oral contraceptives - Correct outliers usind IQR</t>
  </si>
  <si>
    <t>&lt;ID&gt;. Number of women using other oral contraceptives - Correct outliers usind SD</t>
  </si>
  <si>
    <t>&lt;ID&gt;. Number of women using other oral contraceptives - Keep outliers</t>
  </si>
  <si>
    <t>&lt;ID&gt;. Number of women using other oral contraceptives -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</si>
</sst>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10" xfId="0" applyFont="1" applyBorder="1"/>
    <xf numFmtId="0" fontId="16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left"/>
    </xf>
    <xf numFmtId="0" fontId="0" fillId="0" borderId="12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1" xfId="0" applyBorder="1" applyAlignment="1">
      <alignment vertical="top" wrapText="1"/>
    </xf>
    <xf numFmtId="0" fontId="16" fillId="0" borderId="0" xfId="0" applyFont="1" applyAlignment="1">
      <alignment vertical="top"/>
    </xf>
    <xf numFmtId="0" fontId="16" fillId="0" borderId="12" xfId="0" applyFont="1" applyBorder="1" applyAlignment="1">
      <alignment vertical="top"/>
    </xf>
    <xf numFmtId="0" fontId="16" fillId="0" borderId="11" xfId="0" applyFont="1" applyBorder="1" applyAlignment="1">
      <alignment vertical="top"/>
    </xf>
    <xf numFmtId="0" fontId="14" fillId="0" borderId="0" xfId="0" applyFont="1"/>
    <xf numFmtId="0" fontId="18" fillId="0" borderId="0" xfId="0" applyFont="1"/>
    <xf numFmtId="0" fontId="14" fillId="35" borderId="0" xfId="0" applyFont="1" applyFill="1"/>
    <xf numFmtId="0" fontId="19" fillId="35" borderId="0" xfId="0" applyFont="1" applyFill="1"/>
    <xf numFmtId="0" fontId="20" fillId="0" borderId="10" xfId="0" applyFont="1" applyBorder="1"/>
    <xf numFmtId="0" fontId="20" fillId="0" borderId="0" xfId="0" applyFont="1"/>
    <xf numFmtId="0" fontId="19" fillId="0" borderId="0" xfId="0" applyFont="1"/>
    <xf numFmtId="0" fontId="16" fillId="34" borderId="12" xfId="0" applyFont="1" applyFill="1" applyBorder="1" applyAlignment="1">
      <alignment horizontal="center" vertical="center" textRotation="90"/>
    </xf>
    <xf numFmtId="0" fontId="16" fillId="34" borderId="0" xfId="0" applyFont="1" applyFill="1" applyAlignment="1">
      <alignment horizontal="center" vertical="center" textRotation="90"/>
    </xf>
    <xf numFmtId="0" fontId="16" fillId="34" borderId="11" xfId="0" applyFont="1" applyFill="1" applyBorder="1" applyAlignment="1">
      <alignment horizontal="center" vertical="center" textRotation="90"/>
    </xf>
    <xf numFmtId="0" fontId="0" fillId="0" borderId="0" xfId="0" applyAlignment="1">
      <alignment horizontal="left" vertical="top" wrapText="1"/>
    </xf>
    <xf numFmtId="0" fontId="16" fillId="33" borderId="12" xfId="0" applyFont="1" applyFill="1" applyBorder="1" applyAlignment="1">
      <alignment horizontal="center" vertical="center" textRotation="90"/>
    </xf>
    <xf numFmtId="0" fontId="16" fillId="33" borderId="0" xfId="0" applyFont="1" applyFill="1" applyAlignment="1">
      <alignment horizontal="center" vertical="center" textRotation="90"/>
    </xf>
    <xf numFmtId="0" fontId="16" fillId="33" borderId="11" xfId="0" applyFont="1" applyFill="1" applyBorder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D19"/>
  <sheetViews>
    <sheetView showGridLines="0" workbookViewId="0">
      <selection activeCell="B15" sqref="B15:B19"/>
    </sheetView>
  </sheetViews>
  <sheetFormatPr defaultRowHeight="15"/>
  <cols>
    <col min="1" max="1" width="3.140625" customWidth="1"/>
    <col min="2" max="2" width="5.7109375" customWidth="1"/>
    <col min="3" max="3" width="16.5703125" customWidth="1"/>
    <col min="4" max="4" width="83" customWidth="1"/>
  </cols>
  <sheetData>
    <row r="2" spans="2:4">
      <c r="B2" t="s">
        <v>0</v>
      </c>
    </row>
    <row r="4" spans="2:4" ht="33.6" customHeight="1">
      <c r="B4" s="20" t="s">
        <v>1</v>
      </c>
      <c r="C4" s="20"/>
      <c r="D4" s="20"/>
    </row>
    <row r="6" spans="2:4">
      <c r="B6" s="2" t="s">
        <v>2</v>
      </c>
      <c r="C6" s="3" t="s">
        <v>3</v>
      </c>
      <c r="D6" s="3" t="s">
        <v>4</v>
      </c>
    </row>
    <row r="7" spans="2:4" ht="14.45" customHeight="1">
      <c r="B7" s="21" t="s">
        <v>5</v>
      </c>
      <c r="C7" s="7" t="s">
        <v>6</v>
      </c>
      <c r="D7" t="s">
        <v>7</v>
      </c>
    </row>
    <row r="8" spans="2:4">
      <c r="B8" s="22"/>
      <c r="C8" s="7" t="s">
        <v>8</v>
      </c>
      <c r="D8" t="s">
        <v>9</v>
      </c>
    </row>
    <row r="9" spans="2:4">
      <c r="B9" s="22"/>
      <c r="C9" s="7" t="s">
        <v>10</v>
      </c>
      <c r="D9" t="s">
        <v>11</v>
      </c>
    </row>
    <row r="10" spans="2:4">
      <c r="B10" s="22"/>
      <c r="C10" s="7" t="s">
        <v>12</v>
      </c>
      <c r="D10" t="s">
        <v>13</v>
      </c>
    </row>
    <row r="11" spans="2:4">
      <c r="B11" s="22"/>
      <c r="C11" s="7" t="s">
        <v>14</v>
      </c>
      <c r="D11" t="s">
        <v>15</v>
      </c>
    </row>
    <row r="12" spans="2:4">
      <c r="B12" s="22"/>
      <c r="C12" s="7" t="s">
        <v>16</v>
      </c>
      <c r="D12" t="s">
        <v>17</v>
      </c>
    </row>
    <row r="13" spans="2:4">
      <c r="B13" s="22"/>
      <c r="C13" s="7" t="s">
        <v>18</v>
      </c>
      <c r="D13" t="s">
        <v>19</v>
      </c>
    </row>
    <row r="14" spans="2:4">
      <c r="B14" s="23"/>
      <c r="C14" s="7" t="s">
        <v>20</v>
      </c>
      <c r="D14" t="s">
        <v>21</v>
      </c>
    </row>
    <row r="15" spans="2:4">
      <c r="B15" s="17" t="s">
        <v>22</v>
      </c>
      <c r="C15" s="8" t="s">
        <v>23</v>
      </c>
      <c r="D15" s="4" t="s">
        <v>24</v>
      </c>
    </row>
    <row r="16" spans="2:4" ht="45">
      <c r="B16" s="18"/>
      <c r="C16" s="7" t="s">
        <v>25</v>
      </c>
      <c r="D16" s="5" t="s">
        <v>26</v>
      </c>
    </row>
    <row r="17" spans="2:4" ht="30">
      <c r="B17" s="18"/>
      <c r="C17" s="7" t="s">
        <v>27</v>
      </c>
      <c r="D17" s="5" t="s">
        <v>28</v>
      </c>
    </row>
    <row r="18" spans="2:4">
      <c r="B18" s="18"/>
      <c r="C18" s="7" t="s">
        <v>29</v>
      </c>
      <c r="D18" s="5" t="s">
        <v>30</v>
      </c>
    </row>
    <row r="19" spans="2:4">
      <c r="B19" s="19"/>
      <c r="C19" s="9" t="s">
        <v>31</v>
      </c>
      <c r="D19" s="6" t="s">
        <v>32</v>
      </c>
    </row>
  </sheetData>
  <mergeCells count="3">
    <mergeCell ref="B15:B19"/>
    <mergeCell ref="B4:D4"/>
    <mergeCell ref="B7:B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D334-3820-4EBD-9176-86ACF8A05626}">
  <sheetPr>
    <tabColor theme="7"/>
  </sheetPr>
  <dimension ref="A1:H110"/>
  <sheetViews>
    <sheetView showGridLines="0" tabSelected="1" workbookViewId="0">
      <selection activeCell="B27" sqref="B27"/>
    </sheetView>
  </sheetViews>
  <sheetFormatPr defaultRowHeight="15"/>
  <cols>
    <col min="1" max="1" width="77.42578125" customWidth="1"/>
    <col min="2" max="2" width="104.42578125" customWidth="1"/>
    <col min="3" max="3" width="76.42578125" customWidth="1"/>
    <col min="4" max="4" width="127.5703125" customWidth="1"/>
    <col min="5" max="5" width="32.85546875" customWidth="1"/>
    <col min="6" max="6" width="21.28515625" customWidth="1"/>
    <col min="7" max="7" width="22.85546875" customWidth="1"/>
    <col min="8" max="8" width="19.85546875" customWidth="1"/>
  </cols>
  <sheetData>
    <row r="1" spans="1:8" ht="15.75" thickBot="1">
      <c r="A1" s="1" t="s">
        <v>6</v>
      </c>
      <c r="B1" s="1" t="s">
        <v>8</v>
      </c>
      <c r="C1" s="1" t="s">
        <v>10</v>
      </c>
      <c r="D1" s="1" t="s">
        <v>12</v>
      </c>
      <c r="E1" s="1" t="s">
        <v>14</v>
      </c>
      <c r="F1" s="1" t="s">
        <v>16</v>
      </c>
      <c r="G1" s="1" t="s">
        <v>18</v>
      </c>
      <c r="H1" s="1" t="s">
        <v>20</v>
      </c>
    </row>
    <row r="2" spans="1:8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</row>
    <row r="3" spans="1:8">
      <c r="A3" t="s">
        <v>41</v>
      </c>
      <c r="B3" t="s">
        <v>42</v>
      </c>
      <c r="C3" t="s">
        <v>43</v>
      </c>
      <c r="D3" t="s">
        <v>36</v>
      </c>
      <c r="E3" t="s">
        <v>44</v>
      </c>
      <c r="F3" t="s">
        <v>45</v>
      </c>
      <c r="G3" t="s">
        <v>46</v>
      </c>
      <c r="H3" t="s">
        <v>47</v>
      </c>
    </row>
    <row r="4" spans="1:8">
      <c r="A4" t="s">
        <v>48</v>
      </c>
      <c r="B4" t="s">
        <v>49</v>
      </c>
      <c r="C4" t="s">
        <v>50</v>
      </c>
      <c r="D4" t="s">
        <v>36</v>
      </c>
      <c r="E4" t="s">
        <v>51</v>
      </c>
      <c r="F4" t="s">
        <v>52</v>
      </c>
      <c r="G4" t="s">
        <v>53</v>
      </c>
      <c r="H4" t="s">
        <v>54</v>
      </c>
    </row>
    <row r="5" spans="1:8">
      <c r="A5" t="s">
        <v>55</v>
      </c>
      <c r="B5" t="s">
        <v>56</v>
      </c>
      <c r="C5" t="s">
        <v>57</v>
      </c>
      <c r="D5" t="s">
        <v>36</v>
      </c>
      <c r="E5" t="s">
        <v>58</v>
      </c>
      <c r="F5" t="s">
        <v>59</v>
      </c>
      <c r="G5" t="s">
        <v>60</v>
      </c>
      <c r="H5" t="s">
        <v>61</v>
      </c>
    </row>
    <row r="6" spans="1:8">
      <c r="A6" t="s">
        <v>62</v>
      </c>
      <c r="B6" t="s">
        <v>63</v>
      </c>
      <c r="C6" t="s">
        <v>64</v>
      </c>
      <c r="D6" t="s">
        <v>36</v>
      </c>
      <c r="E6" t="s">
        <v>65</v>
      </c>
    </row>
    <row r="7" spans="1:8">
      <c r="A7" t="s">
        <v>66</v>
      </c>
      <c r="B7" t="s">
        <v>67</v>
      </c>
      <c r="C7" t="s">
        <v>68</v>
      </c>
      <c r="D7" t="s">
        <v>36</v>
      </c>
      <c r="E7" t="s">
        <v>69</v>
      </c>
      <c r="F7" t="s">
        <v>70</v>
      </c>
      <c r="G7" t="s">
        <v>71</v>
      </c>
      <c r="H7" t="s">
        <v>72</v>
      </c>
    </row>
    <row r="8" spans="1:8">
      <c r="A8" t="s">
        <v>73</v>
      </c>
      <c r="B8" t="s">
        <v>74</v>
      </c>
      <c r="C8" t="s">
        <v>75</v>
      </c>
      <c r="D8" t="s">
        <v>36</v>
      </c>
      <c r="E8" t="s">
        <v>76</v>
      </c>
      <c r="F8" t="s">
        <v>77</v>
      </c>
      <c r="G8" t="s">
        <v>78</v>
      </c>
      <c r="H8" t="s">
        <v>79</v>
      </c>
    </row>
    <row r="9" spans="1:8">
      <c r="A9" t="s">
        <v>80</v>
      </c>
      <c r="B9" t="s">
        <v>81</v>
      </c>
      <c r="C9" t="s">
        <v>82</v>
      </c>
      <c r="D9" t="s">
        <v>36</v>
      </c>
      <c r="E9" t="s">
        <v>83</v>
      </c>
      <c r="F9" t="s">
        <v>84</v>
      </c>
      <c r="G9" t="s">
        <v>85</v>
      </c>
      <c r="H9" t="s">
        <v>86</v>
      </c>
    </row>
    <row r="10" spans="1:8">
      <c r="A10" t="s">
        <v>87</v>
      </c>
      <c r="B10" t="s">
        <v>88</v>
      </c>
      <c r="C10" t="s">
        <v>89</v>
      </c>
      <c r="D10" t="s">
        <v>36</v>
      </c>
      <c r="E10" t="s">
        <v>90</v>
      </c>
      <c r="F10" t="s">
        <v>91</v>
      </c>
      <c r="G10" t="s">
        <v>92</v>
      </c>
      <c r="H10" t="s">
        <v>93</v>
      </c>
    </row>
    <row r="11" spans="1:8">
      <c r="A11" t="s">
        <v>94</v>
      </c>
      <c r="B11" t="s">
        <v>88</v>
      </c>
      <c r="C11" t="s">
        <v>89</v>
      </c>
      <c r="D11" t="s">
        <v>95</v>
      </c>
      <c r="E11" t="s">
        <v>96</v>
      </c>
      <c r="F11" t="s">
        <v>97</v>
      </c>
      <c r="G11" t="s">
        <v>98</v>
      </c>
      <c r="H11" t="s">
        <v>99</v>
      </c>
    </row>
    <row r="12" spans="1:8">
      <c r="A12" t="s">
        <v>100</v>
      </c>
      <c r="B12" t="s">
        <v>88</v>
      </c>
      <c r="C12" t="s">
        <v>89</v>
      </c>
      <c r="D12" t="s">
        <v>101</v>
      </c>
      <c r="E12" t="s">
        <v>102</v>
      </c>
      <c r="F12" t="s">
        <v>103</v>
      </c>
      <c r="G12" t="s">
        <v>104</v>
      </c>
      <c r="H12" t="s">
        <v>105</v>
      </c>
    </row>
    <row r="13" spans="1:8">
      <c r="A13" t="s">
        <v>106</v>
      </c>
      <c r="B13" t="s">
        <v>107</v>
      </c>
      <c r="C13" t="s">
        <v>108</v>
      </c>
      <c r="D13" t="s">
        <v>36</v>
      </c>
      <c r="E13" t="s">
        <v>109</v>
      </c>
      <c r="F13" t="s">
        <v>110</v>
      </c>
      <c r="G13" t="s">
        <v>111</v>
      </c>
      <c r="H13" t="s">
        <v>112</v>
      </c>
    </row>
    <row r="14" spans="1:8">
      <c r="A14" t="s">
        <v>113</v>
      </c>
      <c r="B14" t="s">
        <v>114</v>
      </c>
      <c r="C14" t="s">
        <v>115</v>
      </c>
      <c r="D14" t="s">
        <v>36</v>
      </c>
      <c r="E14" t="s">
        <v>116</v>
      </c>
      <c r="F14" t="s">
        <v>117</v>
      </c>
      <c r="G14" t="s">
        <v>118</v>
      </c>
      <c r="H14" t="s">
        <v>119</v>
      </c>
    </row>
    <row r="15" spans="1:8">
      <c r="A15" t="s">
        <v>120</v>
      </c>
      <c r="B15" t="s">
        <v>121</v>
      </c>
      <c r="C15" t="s">
        <v>122</v>
      </c>
      <c r="D15" t="s">
        <v>36</v>
      </c>
      <c r="E15" t="s">
        <v>123</v>
      </c>
      <c r="F15" t="s">
        <v>124</v>
      </c>
      <c r="G15" t="s">
        <v>125</v>
      </c>
      <c r="H15" t="s">
        <v>126</v>
      </c>
    </row>
    <row r="16" spans="1:8">
      <c r="A16" t="s">
        <v>127</v>
      </c>
      <c r="B16" t="s">
        <v>128</v>
      </c>
      <c r="C16" t="s">
        <v>129</v>
      </c>
      <c r="D16" t="s">
        <v>36</v>
      </c>
      <c r="E16" t="s">
        <v>130</v>
      </c>
      <c r="F16" t="s">
        <v>131</v>
      </c>
      <c r="G16" t="s">
        <v>132</v>
      </c>
      <c r="H16" t="s">
        <v>133</v>
      </c>
    </row>
    <row r="17" spans="1:8">
      <c r="A17" t="s">
        <v>134</v>
      </c>
      <c r="B17" t="s">
        <v>135</v>
      </c>
      <c r="C17" t="s">
        <v>136</v>
      </c>
      <c r="D17" t="s">
        <v>36</v>
      </c>
      <c r="E17" t="s">
        <v>137</v>
      </c>
      <c r="F17" t="s">
        <v>138</v>
      </c>
      <c r="G17" t="s">
        <v>139</v>
      </c>
      <c r="H17" t="s">
        <v>140</v>
      </c>
    </row>
    <row r="18" spans="1:8">
      <c r="A18" t="s">
        <v>141</v>
      </c>
      <c r="B18" t="s">
        <v>142</v>
      </c>
      <c r="C18" t="s">
        <v>143</v>
      </c>
      <c r="D18" t="s">
        <v>144</v>
      </c>
      <c r="E18" t="s">
        <v>145</v>
      </c>
      <c r="F18" t="s">
        <v>146</v>
      </c>
      <c r="G18" t="s">
        <v>147</v>
      </c>
      <c r="H18" t="s">
        <v>148</v>
      </c>
    </row>
    <row r="19" spans="1:8">
      <c r="A19" t="s">
        <v>149</v>
      </c>
      <c r="B19" t="s">
        <v>150</v>
      </c>
      <c r="C19" t="s">
        <v>151</v>
      </c>
      <c r="D19" t="s">
        <v>36</v>
      </c>
      <c r="E19" t="s">
        <v>152</v>
      </c>
      <c r="F19" t="s">
        <v>153</v>
      </c>
      <c r="G19" t="s">
        <v>154</v>
      </c>
      <c r="H19" t="s">
        <v>155</v>
      </c>
    </row>
    <row r="20" spans="1:8">
      <c r="A20" t="s">
        <v>156</v>
      </c>
      <c r="B20" t="s">
        <v>150</v>
      </c>
      <c r="C20" t="s">
        <v>151</v>
      </c>
      <c r="D20" t="s">
        <v>157</v>
      </c>
      <c r="E20" t="s">
        <v>158</v>
      </c>
      <c r="F20" t="s">
        <v>159</v>
      </c>
      <c r="G20" t="s">
        <v>160</v>
      </c>
      <c r="H20" t="s">
        <v>161</v>
      </c>
    </row>
    <row r="21" spans="1:8">
      <c r="A21" t="s">
        <v>162</v>
      </c>
      <c r="B21" t="s">
        <v>163</v>
      </c>
      <c r="C21" t="s">
        <v>164</v>
      </c>
      <c r="D21" t="s">
        <v>36</v>
      </c>
      <c r="E21" t="s">
        <v>165</v>
      </c>
      <c r="F21" t="s">
        <v>166</v>
      </c>
      <c r="G21" t="s">
        <v>167</v>
      </c>
      <c r="H21" t="s">
        <v>168</v>
      </c>
    </row>
    <row r="22" spans="1:8">
      <c r="A22" t="s">
        <v>169</v>
      </c>
      <c r="B22" t="s">
        <v>163</v>
      </c>
      <c r="C22" t="s">
        <v>164</v>
      </c>
      <c r="D22" t="s">
        <v>157</v>
      </c>
      <c r="E22" t="s">
        <v>170</v>
      </c>
      <c r="F22" t="s">
        <v>171</v>
      </c>
      <c r="G22" t="s">
        <v>172</v>
      </c>
      <c r="H22" t="s">
        <v>173</v>
      </c>
    </row>
    <row r="23" spans="1:8">
      <c r="A23" t="s">
        <v>174</v>
      </c>
      <c r="B23" t="s">
        <v>175</v>
      </c>
      <c r="C23" t="s">
        <v>176</v>
      </c>
      <c r="D23" t="s">
        <v>36</v>
      </c>
      <c r="E23" t="s">
        <v>177</v>
      </c>
      <c r="F23" t="s">
        <v>178</v>
      </c>
      <c r="G23" t="s">
        <v>179</v>
      </c>
      <c r="H23" t="s">
        <v>180</v>
      </c>
    </row>
    <row r="24" spans="1:8">
      <c r="A24" t="s">
        <v>181</v>
      </c>
      <c r="B24" t="s">
        <v>175</v>
      </c>
      <c r="C24" t="s">
        <v>176</v>
      </c>
      <c r="D24" t="s">
        <v>157</v>
      </c>
      <c r="E24" t="s">
        <v>182</v>
      </c>
      <c r="F24" t="s">
        <v>183</v>
      </c>
      <c r="G24" t="s">
        <v>184</v>
      </c>
      <c r="H24" t="s">
        <v>185</v>
      </c>
    </row>
    <row r="25" spans="1:8">
      <c r="A25" t="s">
        <v>186</v>
      </c>
      <c r="B25" t="s">
        <v>187</v>
      </c>
      <c r="C25" t="s">
        <v>188</v>
      </c>
      <c r="D25" t="s">
        <v>36</v>
      </c>
      <c r="E25" t="s">
        <v>189</v>
      </c>
      <c r="F25" t="s">
        <v>190</v>
      </c>
      <c r="G25" t="s">
        <v>191</v>
      </c>
      <c r="H25" t="s">
        <v>192</v>
      </c>
    </row>
    <row r="26" spans="1:8">
      <c r="A26" t="s">
        <v>193</v>
      </c>
      <c r="B26" t="s">
        <v>187</v>
      </c>
      <c r="C26" t="s">
        <v>188</v>
      </c>
      <c r="D26" t="s">
        <v>157</v>
      </c>
      <c r="E26" t="s">
        <v>194</v>
      </c>
      <c r="F26" t="s">
        <v>195</v>
      </c>
      <c r="G26" t="s">
        <v>196</v>
      </c>
      <c r="H26" t="s">
        <v>197</v>
      </c>
    </row>
    <row r="27" spans="1:8">
      <c r="A27" t="s">
        <v>198</v>
      </c>
      <c r="B27" t="s">
        <v>199</v>
      </c>
      <c r="C27" t="s">
        <v>200</v>
      </c>
      <c r="D27" t="s">
        <v>36</v>
      </c>
      <c r="E27" t="s">
        <v>201</v>
      </c>
      <c r="F27" t="s">
        <v>202</v>
      </c>
      <c r="G27" t="s">
        <v>203</v>
      </c>
      <c r="H27" t="s">
        <v>204</v>
      </c>
    </row>
    <row r="28" spans="1:8">
      <c r="A28" t="s">
        <v>205</v>
      </c>
      <c r="B28" t="s">
        <v>199</v>
      </c>
      <c r="C28" t="s">
        <v>200</v>
      </c>
      <c r="D28" t="s">
        <v>157</v>
      </c>
      <c r="E28" t="s">
        <v>206</v>
      </c>
      <c r="F28" t="s">
        <v>207</v>
      </c>
      <c r="G28" t="s">
        <v>208</v>
      </c>
      <c r="H28" t="s">
        <v>209</v>
      </c>
    </row>
    <row r="29" spans="1:8">
      <c r="A29" t="s">
        <v>210</v>
      </c>
      <c r="B29" t="s">
        <v>211</v>
      </c>
      <c r="C29" t="s">
        <v>212</v>
      </c>
      <c r="D29" t="s">
        <v>36</v>
      </c>
      <c r="E29" t="s">
        <v>213</v>
      </c>
      <c r="F29" t="s">
        <v>214</v>
      </c>
      <c r="G29" t="s">
        <v>215</v>
      </c>
      <c r="H29" t="s">
        <v>216</v>
      </c>
    </row>
    <row r="30" spans="1:8">
      <c r="A30" t="s">
        <v>217</v>
      </c>
      <c r="B30" t="s">
        <v>211</v>
      </c>
      <c r="C30" t="s">
        <v>212</v>
      </c>
      <c r="D30" t="s">
        <v>157</v>
      </c>
      <c r="E30" t="s">
        <v>218</v>
      </c>
      <c r="F30" t="s">
        <v>219</v>
      </c>
      <c r="G30" t="s">
        <v>220</v>
      </c>
      <c r="H30" t="s">
        <v>221</v>
      </c>
    </row>
    <row r="31" spans="1:8">
      <c r="A31" t="s">
        <v>222</v>
      </c>
      <c r="B31" t="s">
        <v>223</v>
      </c>
      <c r="C31" t="s">
        <v>224</v>
      </c>
      <c r="D31" t="s">
        <v>36</v>
      </c>
      <c r="E31" t="s">
        <v>225</v>
      </c>
      <c r="F31" t="s">
        <v>226</v>
      </c>
      <c r="G31" t="s">
        <v>227</v>
      </c>
      <c r="H31" t="s">
        <v>228</v>
      </c>
    </row>
    <row r="32" spans="1:8">
      <c r="A32" t="s">
        <v>229</v>
      </c>
      <c r="B32" t="s">
        <v>223</v>
      </c>
      <c r="C32" t="s">
        <v>224</v>
      </c>
      <c r="D32" t="s">
        <v>157</v>
      </c>
      <c r="E32" t="s">
        <v>230</v>
      </c>
      <c r="F32" t="s">
        <v>231</v>
      </c>
      <c r="G32" t="s">
        <v>232</v>
      </c>
      <c r="H32" t="s">
        <v>233</v>
      </c>
    </row>
    <row r="33" spans="1:8">
      <c r="A33" t="s">
        <v>234</v>
      </c>
      <c r="B33" t="s">
        <v>235</v>
      </c>
      <c r="C33" t="s">
        <v>236</v>
      </c>
      <c r="D33" t="s">
        <v>36</v>
      </c>
      <c r="E33" t="s">
        <v>237</v>
      </c>
      <c r="F33" t="s">
        <v>238</v>
      </c>
      <c r="G33" t="s">
        <v>239</v>
      </c>
      <c r="H33" t="s">
        <v>240</v>
      </c>
    </row>
    <row r="34" spans="1:8">
      <c r="A34" t="s">
        <v>241</v>
      </c>
      <c r="B34" t="s">
        <v>235</v>
      </c>
      <c r="C34" t="s">
        <v>236</v>
      </c>
      <c r="D34" t="s">
        <v>157</v>
      </c>
      <c r="E34" t="s">
        <v>242</v>
      </c>
      <c r="F34" t="s">
        <v>243</v>
      </c>
      <c r="G34" t="s">
        <v>244</v>
      </c>
      <c r="H34" t="s">
        <v>245</v>
      </c>
    </row>
    <row r="35" spans="1:8">
      <c r="A35" t="s">
        <v>246</v>
      </c>
      <c r="B35" t="s">
        <v>247</v>
      </c>
      <c r="C35" t="s">
        <v>248</v>
      </c>
      <c r="D35" t="s">
        <v>36</v>
      </c>
      <c r="E35" t="s">
        <v>249</v>
      </c>
      <c r="F35" t="s">
        <v>250</v>
      </c>
      <c r="G35" t="s">
        <v>251</v>
      </c>
      <c r="H35" t="s">
        <v>252</v>
      </c>
    </row>
    <row r="36" spans="1:8">
      <c r="A36" t="s">
        <v>253</v>
      </c>
      <c r="B36" t="s">
        <v>247</v>
      </c>
      <c r="C36" t="s">
        <v>248</v>
      </c>
      <c r="D36" t="s">
        <v>157</v>
      </c>
      <c r="E36" t="s">
        <v>254</v>
      </c>
      <c r="F36" t="s">
        <v>255</v>
      </c>
      <c r="G36" t="s">
        <v>256</v>
      </c>
      <c r="H36" t="s">
        <v>257</v>
      </c>
    </row>
    <row r="37" spans="1:8">
      <c r="A37" t="s">
        <v>258</v>
      </c>
      <c r="B37" t="s">
        <v>259</v>
      </c>
      <c r="C37" t="s">
        <v>260</v>
      </c>
      <c r="D37" t="s">
        <v>36</v>
      </c>
      <c r="E37" t="s">
        <v>261</v>
      </c>
      <c r="F37" t="s">
        <v>262</v>
      </c>
      <c r="G37" t="s">
        <v>263</v>
      </c>
      <c r="H37" t="s">
        <v>264</v>
      </c>
    </row>
    <row r="38" spans="1:8">
      <c r="A38" t="s">
        <v>265</v>
      </c>
      <c r="B38" t="s">
        <v>259</v>
      </c>
      <c r="C38" t="s">
        <v>260</v>
      </c>
      <c r="D38" t="s">
        <v>95</v>
      </c>
      <c r="E38" t="s">
        <v>266</v>
      </c>
      <c r="F38" t="s">
        <v>267</v>
      </c>
      <c r="G38" t="s">
        <v>268</v>
      </c>
      <c r="H38" t="s">
        <v>269</v>
      </c>
    </row>
    <row r="39" spans="1:8">
      <c r="A39" t="s">
        <v>270</v>
      </c>
      <c r="B39" t="s">
        <v>259</v>
      </c>
      <c r="C39" t="s">
        <v>260</v>
      </c>
      <c r="D39" t="s">
        <v>101</v>
      </c>
      <c r="E39" t="s">
        <v>271</v>
      </c>
      <c r="F39" t="s">
        <v>272</v>
      </c>
      <c r="G39" t="s">
        <v>273</v>
      </c>
      <c r="H39" t="s">
        <v>274</v>
      </c>
    </row>
    <row r="40" spans="1:8">
      <c r="A40" t="s">
        <v>275</v>
      </c>
      <c r="B40" t="s">
        <v>276</v>
      </c>
      <c r="C40" t="s">
        <v>277</v>
      </c>
      <c r="D40" t="s">
        <v>36</v>
      </c>
      <c r="E40" t="s">
        <v>278</v>
      </c>
      <c r="F40" t="s">
        <v>279</v>
      </c>
      <c r="G40" t="s">
        <v>280</v>
      </c>
      <c r="H40" t="s">
        <v>281</v>
      </c>
    </row>
    <row r="41" spans="1:8">
      <c r="A41" t="s">
        <v>282</v>
      </c>
      <c r="B41" t="s">
        <v>276</v>
      </c>
      <c r="C41" t="s">
        <v>277</v>
      </c>
      <c r="D41" t="s">
        <v>95</v>
      </c>
      <c r="E41" t="s">
        <v>283</v>
      </c>
      <c r="F41" t="s">
        <v>284</v>
      </c>
      <c r="G41" t="s">
        <v>285</v>
      </c>
      <c r="H41" t="s">
        <v>286</v>
      </c>
    </row>
    <row r="42" spans="1:8">
      <c r="A42" t="s">
        <v>287</v>
      </c>
      <c r="B42" t="s">
        <v>276</v>
      </c>
      <c r="C42" t="s">
        <v>277</v>
      </c>
      <c r="D42" t="s">
        <v>101</v>
      </c>
      <c r="E42" t="s">
        <v>288</v>
      </c>
      <c r="F42" t="s">
        <v>289</v>
      </c>
      <c r="G42" t="s">
        <v>290</v>
      </c>
      <c r="H42" t="s">
        <v>291</v>
      </c>
    </row>
    <row r="43" spans="1:8">
      <c r="A43" t="s">
        <v>292</v>
      </c>
      <c r="B43" t="s">
        <v>293</v>
      </c>
      <c r="C43" t="s">
        <v>294</v>
      </c>
      <c r="D43" t="s">
        <v>36</v>
      </c>
      <c r="E43" t="s">
        <v>295</v>
      </c>
    </row>
    <row r="44" spans="1:8">
      <c r="A44" t="s">
        <v>296</v>
      </c>
      <c r="B44" t="s">
        <v>297</v>
      </c>
      <c r="C44" t="s">
        <v>298</v>
      </c>
      <c r="D44" t="s">
        <v>36</v>
      </c>
      <c r="E44" t="s">
        <v>299</v>
      </c>
      <c r="F44" t="s">
        <v>300</v>
      </c>
      <c r="G44" t="s">
        <v>301</v>
      </c>
      <c r="H44" t="s">
        <v>302</v>
      </c>
    </row>
    <row r="45" spans="1:8">
      <c r="A45" t="s">
        <v>303</v>
      </c>
      <c r="B45" t="s">
        <v>304</v>
      </c>
      <c r="C45" t="s">
        <v>305</v>
      </c>
      <c r="D45" t="s">
        <v>36</v>
      </c>
      <c r="E45" t="s">
        <v>306</v>
      </c>
      <c r="F45" t="s">
        <v>307</v>
      </c>
      <c r="G45" t="s">
        <v>308</v>
      </c>
      <c r="H45" t="s">
        <v>309</v>
      </c>
    </row>
    <row r="46" spans="1:8">
      <c r="A46" t="s">
        <v>310</v>
      </c>
      <c r="B46" t="s">
        <v>311</v>
      </c>
      <c r="C46" t="s">
        <v>312</v>
      </c>
      <c r="D46" t="s">
        <v>36</v>
      </c>
      <c r="E46" t="s">
        <v>313</v>
      </c>
      <c r="F46" t="s">
        <v>314</v>
      </c>
      <c r="G46" t="s">
        <v>315</v>
      </c>
      <c r="H46" t="s">
        <v>316</v>
      </c>
    </row>
    <row r="47" spans="1:8">
      <c r="A47" t="s">
        <v>317</v>
      </c>
      <c r="B47" t="s">
        <v>318</v>
      </c>
      <c r="C47" t="s">
        <v>319</v>
      </c>
      <c r="D47" t="s">
        <v>36</v>
      </c>
      <c r="E47" t="s">
        <v>320</v>
      </c>
      <c r="F47" t="s">
        <v>321</v>
      </c>
      <c r="G47" t="s">
        <v>322</v>
      </c>
      <c r="H47" t="s">
        <v>323</v>
      </c>
    </row>
    <row r="48" spans="1:8">
      <c r="A48" t="s">
        <v>324</v>
      </c>
      <c r="B48" t="s">
        <v>318</v>
      </c>
      <c r="C48" t="s">
        <v>319</v>
      </c>
      <c r="D48" t="s">
        <v>325</v>
      </c>
      <c r="E48" t="s">
        <v>326</v>
      </c>
      <c r="F48" t="s">
        <v>327</v>
      </c>
      <c r="G48" t="s">
        <v>328</v>
      </c>
      <c r="H48" t="s">
        <v>329</v>
      </c>
    </row>
    <row r="49" spans="1:8">
      <c r="A49" t="s">
        <v>330</v>
      </c>
      <c r="B49" t="s">
        <v>318</v>
      </c>
      <c r="C49" t="s">
        <v>319</v>
      </c>
      <c r="D49" t="s">
        <v>331</v>
      </c>
      <c r="E49" t="s">
        <v>332</v>
      </c>
      <c r="F49" t="s">
        <v>333</v>
      </c>
      <c r="G49" t="s">
        <v>334</v>
      </c>
      <c r="H49" t="s">
        <v>335</v>
      </c>
    </row>
    <row r="50" spans="1:8">
      <c r="A50" t="s">
        <v>336</v>
      </c>
      <c r="B50" t="s">
        <v>337</v>
      </c>
      <c r="C50" t="s">
        <v>338</v>
      </c>
      <c r="D50" t="s">
        <v>36</v>
      </c>
      <c r="E50" t="s">
        <v>339</v>
      </c>
      <c r="F50" t="s">
        <v>340</v>
      </c>
      <c r="G50" t="s">
        <v>341</v>
      </c>
      <c r="H50" t="s">
        <v>342</v>
      </c>
    </row>
    <row r="51" spans="1:8">
      <c r="A51" t="s">
        <v>343</v>
      </c>
      <c r="B51" t="s">
        <v>337</v>
      </c>
      <c r="C51" t="s">
        <v>338</v>
      </c>
      <c r="D51" t="s">
        <v>325</v>
      </c>
      <c r="E51" t="s">
        <v>344</v>
      </c>
      <c r="F51" t="s">
        <v>345</v>
      </c>
      <c r="G51" t="s">
        <v>346</v>
      </c>
      <c r="H51" t="s">
        <v>347</v>
      </c>
    </row>
    <row r="52" spans="1:8">
      <c r="A52" t="s">
        <v>348</v>
      </c>
      <c r="B52" t="s">
        <v>337</v>
      </c>
      <c r="C52" t="s">
        <v>338</v>
      </c>
      <c r="D52" t="s">
        <v>331</v>
      </c>
      <c r="E52" t="s">
        <v>349</v>
      </c>
      <c r="F52" t="s">
        <v>350</v>
      </c>
      <c r="G52" t="s">
        <v>351</v>
      </c>
      <c r="H52" t="s">
        <v>352</v>
      </c>
    </row>
    <row r="53" spans="1:8">
      <c r="A53" t="s">
        <v>353</v>
      </c>
      <c r="B53" t="s">
        <v>354</v>
      </c>
      <c r="C53" t="s">
        <v>355</v>
      </c>
      <c r="D53" t="s">
        <v>36</v>
      </c>
      <c r="E53" t="s">
        <v>356</v>
      </c>
      <c r="F53" t="s">
        <v>357</v>
      </c>
      <c r="G53" t="s">
        <v>358</v>
      </c>
      <c r="H53" t="s">
        <v>359</v>
      </c>
    </row>
    <row r="54" spans="1:8">
      <c r="A54" t="s">
        <v>360</v>
      </c>
      <c r="B54" t="s">
        <v>361</v>
      </c>
      <c r="C54" t="s">
        <v>362</v>
      </c>
      <c r="D54" t="s">
        <v>36</v>
      </c>
      <c r="E54" t="s">
        <v>363</v>
      </c>
      <c r="F54" t="s">
        <v>364</v>
      </c>
      <c r="G54" t="s">
        <v>365</v>
      </c>
      <c r="H54" t="s">
        <v>366</v>
      </c>
    </row>
    <row r="55" spans="1:8">
      <c r="A55" t="s">
        <v>367</v>
      </c>
      <c r="B55" t="s">
        <v>368</v>
      </c>
      <c r="C55" t="s">
        <v>369</v>
      </c>
      <c r="D55" t="s">
        <v>36</v>
      </c>
      <c r="E55" t="s">
        <v>370</v>
      </c>
      <c r="F55" t="s">
        <v>371</v>
      </c>
      <c r="G55" t="s">
        <v>372</v>
      </c>
      <c r="H55" t="s">
        <v>373</v>
      </c>
    </row>
    <row r="56" spans="1:8">
      <c r="A56" t="s">
        <v>374</v>
      </c>
      <c r="B56" t="s">
        <v>375</v>
      </c>
      <c r="C56" t="s">
        <v>376</v>
      </c>
      <c r="D56" t="s">
        <v>36</v>
      </c>
      <c r="E56" t="s">
        <v>377</v>
      </c>
      <c r="F56" t="s">
        <v>378</v>
      </c>
      <c r="G56" t="s">
        <v>379</v>
      </c>
      <c r="H56" t="s">
        <v>380</v>
      </c>
    </row>
    <row r="57" spans="1:8">
      <c r="A57" t="s">
        <v>381</v>
      </c>
      <c r="B57" t="s">
        <v>382</v>
      </c>
      <c r="C57" t="s">
        <v>383</v>
      </c>
      <c r="D57" t="s">
        <v>36</v>
      </c>
      <c r="E57" t="s">
        <v>384</v>
      </c>
      <c r="F57" t="s">
        <v>385</v>
      </c>
      <c r="G57" t="s">
        <v>386</v>
      </c>
      <c r="H57" t="s">
        <v>387</v>
      </c>
    </row>
    <row r="58" spans="1:8">
      <c r="A58" t="s">
        <v>388</v>
      </c>
      <c r="B58" t="s">
        <v>389</v>
      </c>
      <c r="C58" t="s">
        <v>390</v>
      </c>
      <c r="D58" t="s">
        <v>36</v>
      </c>
      <c r="E58" t="s">
        <v>391</v>
      </c>
      <c r="F58" t="s">
        <v>392</v>
      </c>
      <c r="G58" t="s">
        <v>393</v>
      </c>
      <c r="H58" t="s">
        <v>394</v>
      </c>
    </row>
    <row r="59" spans="1:8">
      <c r="A59" t="s">
        <v>395</v>
      </c>
      <c r="B59" t="s">
        <v>396</v>
      </c>
      <c r="C59" t="s">
        <v>397</v>
      </c>
      <c r="D59" t="s">
        <v>36</v>
      </c>
      <c r="E59" t="s">
        <v>398</v>
      </c>
      <c r="F59" t="s">
        <v>399</v>
      </c>
      <c r="G59" t="s">
        <v>400</v>
      </c>
      <c r="H59" t="s">
        <v>401</v>
      </c>
    </row>
    <row r="60" spans="1:8">
      <c r="A60" t="s">
        <v>402</v>
      </c>
      <c r="B60" t="s">
        <v>403</v>
      </c>
      <c r="C60" t="s">
        <v>404</v>
      </c>
      <c r="D60" t="s">
        <v>36</v>
      </c>
      <c r="E60" t="s">
        <v>405</v>
      </c>
      <c r="F60" t="s">
        <v>406</v>
      </c>
      <c r="G60" t="s">
        <v>407</v>
      </c>
      <c r="H60" t="s">
        <v>408</v>
      </c>
    </row>
    <row r="61" spans="1:8">
      <c r="A61" t="s">
        <v>409</v>
      </c>
      <c r="B61" t="s">
        <v>410</v>
      </c>
      <c r="C61" t="s">
        <v>411</v>
      </c>
      <c r="D61" t="s">
        <v>36</v>
      </c>
      <c r="E61" t="s">
        <v>412</v>
      </c>
      <c r="F61" t="s">
        <v>413</v>
      </c>
      <c r="G61" t="s">
        <v>414</v>
      </c>
      <c r="H61" t="s">
        <v>415</v>
      </c>
    </row>
    <row r="62" spans="1:8">
      <c r="A62" t="s">
        <v>416</v>
      </c>
      <c r="B62" t="s">
        <v>417</v>
      </c>
      <c r="C62" t="s">
        <v>418</v>
      </c>
      <c r="D62" t="s">
        <v>36</v>
      </c>
      <c r="E62" t="s">
        <v>419</v>
      </c>
      <c r="F62" t="s">
        <v>420</v>
      </c>
      <c r="G62" t="s">
        <v>421</v>
      </c>
      <c r="H62" t="s">
        <v>422</v>
      </c>
    </row>
    <row r="63" spans="1:8">
      <c r="A63" t="s">
        <v>423</v>
      </c>
      <c r="B63" t="s">
        <v>424</v>
      </c>
      <c r="C63" t="s">
        <v>425</v>
      </c>
      <c r="D63" t="s">
        <v>36</v>
      </c>
      <c r="E63" t="s">
        <v>426</v>
      </c>
      <c r="F63" t="s">
        <v>427</v>
      </c>
      <c r="G63" t="s">
        <v>428</v>
      </c>
      <c r="H63" t="s">
        <v>429</v>
      </c>
    </row>
    <row r="64" spans="1:8">
      <c r="A64" t="s">
        <v>430</v>
      </c>
      <c r="B64" t="s">
        <v>431</v>
      </c>
      <c r="C64" t="s">
        <v>432</v>
      </c>
      <c r="D64" t="s">
        <v>433</v>
      </c>
      <c r="E64" t="s">
        <v>434</v>
      </c>
      <c r="F64" t="s">
        <v>435</v>
      </c>
      <c r="G64" t="s">
        <v>436</v>
      </c>
      <c r="H64" t="s">
        <v>437</v>
      </c>
    </row>
    <row r="65" spans="1:8">
      <c r="A65" t="s">
        <v>438</v>
      </c>
      <c r="B65" t="s">
        <v>431</v>
      </c>
      <c r="C65" t="s">
        <v>432</v>
      </c>
      <c r="D65" t="s">
        <v>36</v>
      </c>
      <c r="E65" t="s">
        <v>439</v>
      </c>
      <c r="F65" t="s">
        <v>440</v>
      </c>
      <c r="G65" t="s">
        <v>441</v>
      </c>
      <c r="H65" t="s">
        <v>442</v>
      </c>
    </row>
    <row r="66" spans="1:8">
      <c r="A66" t="s">
        <v>443</v>
      </c>
      <c r="B66" t="s">
        <v>431</v>
      </c>
      <c r="C66" t="s">
        <v>432</v>
      </c>
      <c r="D66" t="s">
        <v>444</v>
      </c>
      <c r="E66" t="s">
        <v>445</v>
      </c>
      <c r="F66" t="s">
        <v>446</v>
      </c>
      <c r="G66" t="s">
        <v>447</v>
      </c>
      <c r="H66" t="s">
        <v>448</v>
      </c>
    </row>
    <row r="67" spans="1:8">
      <c r="A67" t="s">
        <v>449</v>
      </c>
      <c r="B67" t="s">
        <v>450</v>
      </c>
      <c r="C67" t="s">
        <v>451</v>
      </c>
      <c r="D67" t="s">
        <v>36</v>
      </c>
      <c r="E67" t="s">
        <v>452</v>
      </c>
      <c r="F67" t="s">
        <v>453</v>
      </c>
      <c r="G67" t="s">
        <v>454</v>
      </c>
      <c r="H67" t="s">
        <v>455</v>
      </c>
    </row>
    <row r="68" spans="1:8">
      <c r="A68" t="s">
        <v>456</v>
      </c>
      <c r="B68" t="s">
        <v>457</v>
      </c>
      <c r="C68" t="s">
        <v>458</v>
      </c>
      <c r="D68" t="s">
        <v>36</v>
      </c>
      <c r="E68" t="s">
        <v>459</v>
      </c>
      <c r="F68" t="s">
        <v>460</v>
      </c>
      <c r="G68" t="s">
        <v>461</v>
      </c>
      <c r="H68" t="s">
        <v>462</v>
      </c>
    </row>
    <row r="69" spans="1:8">
      <c r="A69" t="s">
        <v>463</v>
      </c>
      <c r="B69" t="s">
        <v>457</v>
      </c>
      <c r="C69" t="s">
        <v>458</v>
      </c>
      <c r="D69" t="s">
        <v>95</v>
      </c>
      <c r="E69" t="s">
        <v>464</v>
      </c>
      <c r="F69" t="s">
        <v>465</v>
      </c>
      <c r="G69" t="s">
        <v>466</v>
      </c>
      <c r="H69" t="s">
        <v>467</v>
      </c>
    </row>
    <row r="70" spans="1:8">
      <c r="A70" t="s">
        <v>468</v>
      </c>
      <c r="B70" t="s">
        <v>457</v>
      </c>
      <c r="C70" t="s">
        <v>458</v>
      </c>
      <c r="D70" t="s">
        <v>101</v>
      </c>
      <c r="E70" t="s">
        <v>469</v>
      </c>
      <c r="F70" t="s">
        <v>470</v>
      </c>
      <c r="G70" t="s">
        <v>471</v>
      </c>
      <c r="H70" t="s">
        <v>472</v>
      </c>
    </row>
    <row r="71" spans="1:8">
      <c r="A71" t="s">
        <v>473</v>
      </c>
      <c r="B71" t="s">
        <v>474</v>
      </c>
      <c r="C71" t="s">
        <v>475</v>
      </c>
      <c r="D71" t="s">
        <v>36</v>
      </c>
      <c r="E71" t="s">
        <v>476</v>
      </c>
      <c r="F71" t="s">
        <v>477</v>
      </c>
      <c r="G71" t="s">
        <v>478</v>
      </c>
      <c r="H71" t="s">
        <v>479</v>
      </c>
    </row>
    <row r="72" spans="1:8">
      <c r="A72" t="s">
        <v>480</v>
      </c>
      <c r="B72" t="s">
        <v>481</v>
      </c>
      <c r="C72" t="s">
        <v>482</v>
      </c>
      <c r="D72" t="s">
        <v>36</v>
      </c>
      <c r="E72" t="s">
        <v>483</v>
      </c>
      <c r="F72" t="s">
        <v>484</v>
      </c>
      <c r="G72" t="s">
        <v>485</v>
      </c>
      <c r="H72" t="s">
        <v>486</v>
      </c>
    </row>
    <row r="73" spans="1:8">
      <c r="A73" t="s">
        <v>487</v>
      </c>
      <c r="B73" t="s">
        <v>488</v>
      </c>
      <c r="C73" t="s">
        <v>489</v>
      </c>
      <c r="D73" t="s">
        <v>36</v>
      </c>
      <c r="E73" t="s">
        <v>490</v>
      </c>
      <c r="F73" t="s">
        <v>491</v>
      </c>
      <c r="G73" t="s">
        <v>492</v>
      </c>
      <c r="H73" t="s">
        <v>493</v>
      </c>
    </row>
    <row r="74" spans="1:8">
      <c r="A74" t="s">
        <v>494</v>
      </c>
      <c r="B74" t="s">
        <v>488</v>
      </c>
      <c r="C74" t="s">
        <v>489</v>
      </c>
      <c r="D74" t="s">
        <v>95</v>
      </c>
      <c r="E74" t="s">
        <v>495</v>
      </c>
      <c r="F74" t="s">
        <v>496</v>
      </c>
      <c r="G74" t="s">
        <v>497</v>
      </c>
      <c r="H74" t="s">
        <v>498</v>
      </c>
    </row>
    <row r="75" spans="1:8">
      <c r="A75" t="s">
        <v>499</v>
      </c>
      <c r="B75" t="s">
        <v>488</v>
      </c>
      <c r="C75" t="s">
        <v>489</v>
      </c>
      <c r="D75" t="s">
        <v>101</v>
      </c>
      <c r="E75" t="s">
        <v>500</v>
      </c>
      <c r="F75" t="s">
        <v>501</v>
      </c>
      <c r="G75" t="s">
        <v>502</v>
      </c>
      <c r="H75" t="s">
        <v>503</v>
      </c>
    </row>
    <row r="76" spans="1:8">
      <c r="A76" t="s">
        <v>504</v>
      </c>
      <c r="B76" t="s">
        <v>505</v>
      </c>
      <c r="C76" t="s">
        <v>506</v>
      </c>
      <c r="D76" t="s">
        <v>36</v>
      </c>
      <c r="E76" t="s">
        <v>507</v>
      </c>
      <c r="F76" t="s">
        <v>508</v>
      </c>
      <c r="G76" t="s">
        <v>509</v>
      </c>
      <c r="H76" t="s">
        <v>510</v>
      </c>
    </row>
    <row r="77" spans="1:8">
      <c r="A77" t="s">
        <v>511</v>
      </c>
      <c r="B77" t="s">
        <v>505</v>
      </c>
      <c r="C77" t="s">
        <v>506</v>
      </c>
      <c r="D77" t="s">
        <v>95</v>
      </c>
      <c r="E77" t="s">
        <v>512</v>
      </c>
      <c r="F77" t="s">
        <v>513</v>
      </c>
      <c r="G77" t="s">
        <v>514</v>
      </c>
      <c r="H77" t="s">
        <v>515</v>
      </c>
    </row>
    <row r="78" spans="1:8">
      <c r="A78" t="s">
        <v>516</v>
      </c>
      <c r="B78" t="s">
        <v>505</v>
      </c>
      <c r="C78" t="s">
        <v>506</v>
      </c>
      <c r="D78" t="s">
        <v>101</v>
      </c>
      <c r="E78" t="s">
        <v>517</v>
      </c>
      <c r="F78" t="s">
        <v>518</v>
      </c>
      <c r="G78" t="s">
        <v>519</v>
      </c>
      <c r="H78" t="s">
        <v>520</v>
      </c>
    </row>
    <row r="79" spans="1:8">
      <c r="A79" t="s">
        <v>521</v>
      </c>
      <c r="B79" t="s">
        <v>522</v>
      </c>
      <c r="C79" t="s">
        <v>523</v>
      </c>
      <c r="D79" t="s">
        <v>36</v>
      </c>
      <c r="E79" t="s">
        <v>524</v>
      </c>
      <c r="F79" t="s">
        <v>525</v>
      </c>
      <c r="G79" t="s">
        <v>526</v>
      </c>
      <c r="H79" t="s">
        <v>527</v>
      </c>
    </row>
    <row r="80" spans="1:8">
      <c r="A80" t="s">
        <v>528</v>
      </c>
      <c r="B80" t="s">
        <v>529</v>
      </c>
      <c r="C80" t="s">
        <v>530</v>
      </c>
      <c r="D80" t="s">
        <v>36</v>
      </c>
      <c r="E80" t="s">
        <v>531</v>
      </c>
      <c r="F80" t="s">
        <v>532</v>
      </c>
      <c r="G80" t="s">
        <v>533</v>
      </c>
      <c r="H80" t="s">
        <v>534</v>
      </c>
    </row>
    <row r="81" spans="1:8">
      <c r="A81" t="s">
        <v>535</v>
      </c>
      <c r="B81" t="s">
        <v>536</v>
      </c>
      <c r="C81" t="s">
        <v>537</v>
      </c>
      <c r="D81" t="s">
        <v>36</v>
      </c>
      <c r="E81" t="s">
        <v>538</v>
      </c>
      <c r="F81" t="s">
        <v>539</v>
      </c>
      <c r="G81" t="s">
        <v>540</v>
      </c>
      <c r="H81" t="s">
        <v>541</v>
      </c>
    </row>
    <row r="82" spans="1:8">
      <c r="A82" t="s">
        <v>542</v>
      </c>
      <c r="B82" t="s">
        <v>543</v>
      </c>
      <c r="C82" t="s">
        <v>544</v>
      </c>
      <c r="D82" t="s">
        <v>36</v>
      </c>
      <c r="E82" t="s">
        <v>545</v>
      </c>
      <c r="F82" t="s">
        <v>546</v>
      </c>
      <c r="G82" t="s">
        <v>547</v>
      </c>
      <c r="H82" t="s">
        <v>548</v>
      </c>
    </row>
    <row r="83" spans="1:8">
      <c r="A83" t="s">
        <v>549</v>
      </c>
      <c r="B83" t="s">
        <v>550</v>
      </c>
      <c r="C83" t="s">
        <v>551</v>
      </c>
      <c r="D83" t="s">
        <v>36</v>
      </c>
      <c r="E83" t="s">
        <v>552</v>
      </c>
      <c r="F83" t="s">
        <v>553</v>
      </c>
      <c r="G83" t="s">
        <v>554</v>
      </c>
      <c r="H83" t="s">
        <v>555</v>
      </c>
    </row>
    <row r="84" spans="1:8">
      <c r="A84" t="s">
        <v>556</v>
      </c>
      <c r="B84" t="s">
        <v>557</v>
      </c>
      <c r="C84" t="s">
        <v>558</v>
      </c>
      <c r="D84" t="s">
        <v>36</v>
      </c>
      <c r="E84" t="s">
        <v>559</v>
      </c>
      <c r="F84" t="s">
        <v>560</v>
      </c>
      <c r="G84" t="s">
        <v>561</v>
      </c>
      <c r="H84" t="s">
        <v>562</v>
      </c>
    </row>
    <row r="85" spans="1:8">
      <c r="A85" t="s">
        <v>563</v>
      </c>
      <c r="B85" t="s">
        <v>557</v>
      </c>
      <c r="C85" t="s">
        <v>558</v>
      </c>
      <c r="D85" t="s">
        <v>564</v>
      </c>
      <c r="E85" t="s">
        <v>565</v>
      </c>
      <c r="F85" t="s">
        <v>566</v>
      </c>
      <c r="G85" t="s">
        <v>567</v>
      </c>
      <c r="H85" t="s">
        <v>568</v>
      </c>
    </row>
    <row r="86" spans="1:8">
      <c r="A86" t="s">
        <v>569</v>
      </c>
      <c r="B86" t="s">
        <v>557</v>
      </c>
      <c r="C86" t="s">
        <v>558</v>
      </c>
      <c r="D86" t="s">
        <v>570</v>
      </c>
      <c r="E86" t="s">
        <v>571</v>
      </c>
      <c r="F86" t="s">
        <v>572</v>
      </c>
      <c r="G86" t="s">
        <v>573</v>
      </c>
      <c r="H86" t="s">
        <v>574</v>
      </c>
    </row>
    <row r="87" spans="1:8">
      <c r="A87" t="s">
        <v>575</v>
      </c>
      <c r="B87" t="s">
        <v>576</v>
      </c>
      <c r="C87" t="s">
        <v>577</v>
      </c>
      <c r="D87" t="s">
        <v>36</v>
      </c>
      <c r="E87" t="s">
        <v>578</v>
      </c>
      <c r="F87" t="s">
        <v>579</v>
      </c>
      <c r="G87" t="s">
        <v>580</v>
      </c>
      <c r="H87" t="s">
        <v>581</v>
      </c>
    </row>
    <row r="88" spans="1:8">
      <c r="A88" t="s">
        <v>582</v>
      </c>
      <c r="B88" t="s">
        <v>576</v>
      </c>
      <c r="C88" t="s">
        <v>577</v>
      </c>
      <c r="D88" t="s">
        <v>564</v>
      </c>
      <c r="E88" t="s">
        <v>583</v>
      </c>
      <c r="F88" t="s">
        <v>584</v>
      </c>
      <c r="G88" t="s">
        <v>585</v>
      </c>
      <c r="H88" t="s">
        <v>586</v>
      </c>
    </row>
    <row r="89" spans="1:8">
      <c r="A89" t="s">
        <v>587</v>
      </c>
      <c r="B89" t="s">
        <v>576</v>
      </c>
      <c r="C89" t="s">
        <v>577</v>
      </c>
      <c r="D89" t="s">
        <v>570</v>
      </c>
      <c r="E89" t="s">
        <v>588</v>
      </c>
      <c r="F89" t="s">
        <v>589</v>
      </c>
      <c r="G89" t="s">
        <v>590</v>
      </c>
      <c r="H89" t="s">
        <v>591</v>
      </c>
    </row>
    <row r="90" spans="1:8">
      <c r="A90" t="s">
        <v>592</v>
      </c>
      <c r="B90" t="s">
        <v>593</v>
      </c>
      <c r="C90" t="s">
        <v>594</v>
      </c>
      <c r="D90" t="s">
        <v>36</v>
      </c>
      <c r="E90" t="s">
        <v>595</v>
      </c>
      <c r="F90" t="s">
        <v>596</v>
      </c>
      <c r="G90" t="s">
        <v>597</v>
      </c>
      <c r="H90" t="s">
        <v>598</v>
      </c>
    </row>
    <row r="91" spans="1:8">
      <c r="A91" t="s">
        <v>599</v>
      </c>
      <c r="B91" t="s">
        <v>593</v>
      </c>
      <c r="C91" t="s">
        <v>594</v>
      </c>
      <c r="D91" t="s">
        <v>600</v>
      </c>
      <c r="E91" t="s">
        <v>601</v>
      </c>
      <c r="F91" t="s">
        <v>602</v>
      </c>
      <c r="G91" t="s">
        <v>603</v>
      </c>
      <c r="H91" t="s">
        <v>604</v>
      </c>
    </row>
    <row r="92" spans="1:8">
      <c r="A92" t="s">
        <v>605</v>
      </c>
      <c r="B92" t="s">
        <v>593</v>
      </c>
      <c r="C92" t="s">
        <v>594</v>
      </c>
      <c r="D92" t="s">
        <v>606</v>
      </c>
      <c r="E92" t="s">
        <v>607</v>
      </c>
      <c r="F92" t="s">
        <v>608</v>
      </c>
      <c r="G92" t="s">
        <v>609</v>
      </c>
      <c r="H92" t="s">
        <v>610</v>
      </c>
    </row>
    <row r="93" spans="1:8">
      <c r="A93" t="s">
        <v>611</v>
      </c>
      <c r="B93" t="s">
        <v>593</v>
      </c>
      <c r="C93" t="s">
        <v>594</v>
      </c>
      <c r="D93" t="s">
        <v>612</v>
      </c>
      <c r="E93" t="s">
        <v>613</v>
      </c>
      <c r="F93" t="s">
        <v>614</v>
      </c>
      <c r="G93" t="s">
        <v>615</v>
      </c>
      <c r="H93" t="s">
        <v>616</v>
      </c>
    </row>
    <row r="94" spans="1:8">
      <c r="A94" t="s">
        <v>617</v>
      </c>
      <c r="B94" t="s">
        <v>593</v>
      </c>
      <c r="C94" t="s">
        <v>594</v>
      </c>
      <c r="D94" t="s">
        <v>618</v>
      </c>
      <c r="E94" t="s">
        <v>619</v>
      </c>
      <c r="F94" t="s">
        <v>620</v>
      </c>
      <c r="G94" t="s">
        <v>621</v>
      </c>
      <c r="H94" t="s">
        <v>622</v>
      </c>
    </row>
    <row r="95" spans="1:8">
      <c r="A95" t="s">
        <v>623</v>
      </c>
      <c r="B95" t="s">
        <v>624</v>
      </c>
      <c r="C95" t="s">
        <v>625</v>
      </c>
      <c r="D95" t="s">
        <v>626</v>
      </c>
      <c r="E95" t="s">
        <v>627</v>
      </c>
      <c r="F95" t="s">
        <v>628</v>
      </c>
      <c r="G95" t="s">
        <v>629</v>
      </c>
      <c r="H95" t="s">
        <v>630</v>
      </c>
    </row>
    <row r="96" spans="1:8">
      <c r="A96" t="s">
        <v>631</v>
      </c>
      <c r="B96" t="s">
        <v>624</v>
      </c>
      <c r="C96" t="s">
        <v>625</v>
      </c>
      <c r="D96" t="s">
        <v>632</v>
      </c>
      <c r="E96" t="s">
        <v>633</v>
      </c>
      <c r="F96" t="s">
        <v>634</v>
      </c>
      <c r="G96" t="s">
        <v>635</v>
      </c>
      <c r="H96" t="s">
        <v>636</v>
      </c>
    </row>
    <row r="97" spans="1:8">
      <c r="A97" t="s">
        <v>637</v>
      </c>
      <c r="B97" t="s">
        <v>638</v>
      </c>
      <c r="C97" t="s">
        <v>639</v>
      </c>
      <c r="D97" t="s">
        <v>626</v>
      </c>
      <c r="E97" t="s">
        <v>640</v>
      </c>
      <c r="F97" t="s">
        <v>641</v>
      </c>
      <c r="G97" t="s">
        <v>642</v>
      </c>
      <c r="H97" t="s">
        <v>643</v>
      </c>
    </row>
    <row r="98" spans="1:8">
      <c r="A98" t="s">
        <v>644</v>
      </c>
      <c r="B98" t="s">
        <v>638</v>
      </c>
      <c r="C98" t="s">
        <v>639</v>
      </c>
      <c r="D98" t="s">
        <v>632</v>
      </c>
      <c r="E98" t="s">
        <v>645</v>
      </c>
      <c r="F98" t="s">
        <v>646</v>
      </c>
      <c r="G98" t="s">
        <v>647</v>
      </c>
      <c r="H98" t="s">
        <v>648</v>
      </c>
    </row>
    <row r="99" spans="1:8">
      <c r="A99" t="s">
        <v>649</v>
      </c>
      <c r="B99" t="s">
        <v>650</v>
      </c>
      <c r="C99" t="s">
        <v>651</v>
      </c>
      <c r="D99" t="s">
        <v>626</v>
      </c>
      <c r="E99" t="s">
        <v>652</v>
      </c>
      <c r="F99" t="s">
        <v>653</v>
      </c>
      <c r="G99" t="s">
        <v>654</v>
      </c>
      <c r="H99" t="s">
        <v>655</v>
      </c>
    </row>
    <row r="100" spans="1:8">
      <c r="A100" t="s">
        <v>656</v>
      </c>
      <c r="B100" t="s">
        <v>650</v>
      </c>
      <c r="C100" t="s">
        <v>651</v>
      </c>
      <c r="D100" t="s">
        <v>632</v>
      </c>
      <c r="E100" t="s">
        <v>657</v>
      </c>
      <c r="F100" t="s">
        <v>658</v>
      </c>
      <c r="G100" t="s">
        <v>659</v>
      </c>
      <c r="H100" t="s">
        <v>660</v>
      </c>
    </row>
    <row r="101" spans="1:8">
      <c r="A101" t="s">
        <v>661</v>
      </c>
      <c r="B101" t="s">
        <v>662</v>
      </c>
      <c r="C101" t="s">
        <v>663</v>
      </c>
      <c r="D101" t="s">
        <v>626</v>
      </c>
      <c r="E101" t="s">
        <v>664</v>
      </c>
      <c r="F101" t="s">
        <v>665</v>
      </c>
      <c r="G101" t="s">
        <v>666</v>
      </c>
      <c r="H101" t="s">
        <v>667</v>
      </c>
    </row>
    <row r="102" spans="1:8">
      <c r="A102" t="s">
        <v>668</v>
      </c>
      <c r="B102" t="s">
        <v>662</v>
      </c>
      <c r="C102" t="s">
        <v>663</v>
      </c>
      <c r="D102" t="s">
        <v>632</v>
      </c>
      <c r="E102" t="s">
        <v>669</v>
      </c>
      <c r="F102" t="s">
        <v>670</v>
      </c>
      <c r="G102" t="s">
        <v>671</v>
      </c>
      <c r="H102" t="s">
        <v>672</v>
      </c>
    </row>
    <row r="103" spans="1:8">
      <c r="A103" t="s">
        <v>673</v>
      </c>
      <c r="B103" t="s">
        <v>674</v>
      </c>
      <c r="C103" t="s">
        <v>675</v>
      </c>
      <c r="D103" t="s">
        <v>36</v>
      </c>
      <c r="E103" t="s">
        <v>676</v>
      </c>
      <c r="F103" t="s">
        <v>677</v>
      </c>
      <c r="G103" t="s">
        <v>678</v>
      </c>
      <c r="H103" t="s">
        <v>679</v>
      </c>
    </row>
    <row r="104" spans="1:8">
      <c r="A104" t="s">
        <v>680</v>
      </c>
      <c r="B104" t="s">
        <v>681</v>
      </c>
      <c r="C104" t="s">
        <v>682</v>
      </c>
      <c r="D104" t="s">
        <v>36</v>
      </c>
      <c r="E104" t="s">
        <v>683</v>
      </c>
      <c r="F104" t="s">
        <v>684</v>
      </c>
      <c r="G104" t="s">
        <v>685</v>
      </c>
      <c r="H104" t="s">
        <v>686</v>
      </c>
    </row>
    <row r="105" spans="1:8">
      <c r="A105" t="s">
        <v>687</v>
      </c>
      <c r="B105" t="s">
        <v>688</v>
      </c>
      <c r="C105" t="s">
        <v>689</v>
      </c>
      <c r="D105" t="s">
        <v>36</v>
      </c>
      <c r="E105" t="s">
        <v>690</v>
      </c>
      <c r="F105" t="s">
        <v>691</v>
      </c>
      <c r="G105" t="s">
        <v>692</v>
      </c>
      <c r="H105" t="s">
        <v>693</v>
      </c>
    </row>
    <row r="106" spans="1:8">
      <c r="A106" t="s">
        <v>694</v>
      </c>
      <c r="B106" t="s">
        <v>688</v>
      </c>
      <c r="C106" t="s">
        <v>689</v>
      </c>
      <c r="D106" t="s">
        <v>695</v>
      </c>
      <c r="E106" t="s">
        <v>696</v>
      </c>
      <c r="F106" t="s">
        <v>697</v>
      </c>
      <c r="G106" t="s">
        <v>698</v>
      </c>
      <c r="H106" t="s">
        <v>699</v>
      </c>
    </row>
    <row r="107" spans="1:8">
      <c r="A107" t="s">
        <v>700</v>
      </c>
      <c r="B107" t="s">
        <v>688</v>
      </c>
      <c r="C107" t="s">
        <v>689</v>
      </c>
      <c r="D107" t="s">
        <v>701</v>
      </c>
      <c r="E107" t="s">
        <v>702</v>
      </c>
      <c r="F107" t="s">
        <v>703</v>
      </c>
      <c r="G107" t="s">
        <v>704</v>
      </c>
      <c r="H107" t="s">
        <v>705</v>
      </c>
    </row>
    <row r="108" spans="1:8">
      <c r="A108" t="s">
        <v>706</v>
      </c>
      <c r="B108" t="s">
        <v>707</v>
      </c>
      <c r="C108" t="s">
        <v>708</v>
      </c>
      <c r="D108" t="s">
        <v>36</v>
      </c>
      <c r="E108" t="s">
        <v>709</v>
      </c>
      <c r="F108" t="s">
        <v>710</v>
      </c>
      <c r="G108" t="s">
        <v>711</v>
      </c>
      <c r="H108" t="s">
        <v>712</v>
      </c>
    </row>
    <row r="109" spans="1:8">
      <c r="A109" t="s">
        <v>713</v>
      </c>
      <c r="B109" t="s">
        <v>707</v>
      </c>
      <c r="C109" t="s">
        <v>708</v>
      </c>
      <c r="D109" t="s">
        <v>695</v>
      </c>
      <c r="E109" t="s">
        <v>714</v>
      </c>
      <c r="F109" t="s">
        <v>715</v>
      </c>
      <c r="G109" t="s">
        <v>716</v>
      </c>
      <c r="H109" t="s">
        <v>717</v>
      </c>
    </row>
    <row r="110" spans="1:8">
      <c r="A110" t="s">
        <v>718</v>
      </c>
      <c r="B110" t="s">
        <v>707</v>
      </c>
      <c r="C110" t="s">
        <v>708</v>
      </c>
      <c r="D110" t="s">
        <v>701</v>
      </c>
      <c r="E110" t="s">
        <v>719</v>
      </c>
      <c r="F110" t="s">
        <v>720</v>
      </c>
      <c r="G110" t="s">
        <v>721</v>
      </c>
      <c r="H110" t="s">
        <v>722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K141"/>
  <sheetViews>
    <sheetView showGridLines="0" topLeftCell="A92" zoomScale="85" zoomScaleNormal="85" workbookViewId="0">
      <selection activeCell="B138" sqref="B138"/>
    </sheetView>
  </sheetViews>
  <sheetFormatPr defaultRowHeight="15"/>
  <cols>
    <col min="1" max="2" width="61.5703125" customWidth="1"/>
    <col min="4" max="4" width="142.42578125" customWidth="1"/>
    <col min="5" max="5" width="86.85546875" customWidth="1"/>
    <col min="6" max="6" width="9.5703125" customWidth="1"/>
    <col min="7" max="7" width="68.7109375" customWidth="1"/>
    <col min="8" max="11" width="59.28515625" customWidth="1"/>
  </cols>
  <sheetData>
    <row r="1" spans="1:11">
      <c r="A1" s="14" t="s">
        <v>23</v>
      </c>
      <c r="B1" s="14"/>
      <c r="C1" s="14" t="s">
        <v>25</v>
      </c>
      <c r="D1" s="14" t="s">
        <v>27</v>
      </c>
      <c r="E1" s="14" t="s">
        <v>29</v>
      </c>
      <c r="F1" s="14" t="s">
        <v>31</v>
      </c>
      <c r="G1" s="15" t="s">
        <v>723</v>
      </c>
      <c r="H1" s="15" t="s">
        <v>724</v>
      </c>
      <c r="I1" s="15" t="s">
        <v>16</v>
      </c>
      <c r="J1" s="15" t="s">
        <v>725</v>
      </c>
      <c r="K1" s="15" t="s">
        <v>20</v>
      </c>
    </row>
    <row r="2" spans="1:11" s="10" customFormat="1">
      <c r="A2" s="16" t="s">
        <v>726</v>
      </c>
      <c r="B2" s="16">
        <f>IF(ISNUMBER(SEARCH(C2, "single")),1,0)</f>
        <v>1</v>
      </c>
      <c r="C2" s="16" t="s">
        <v>727</v>
      </c>
      <c r="D2" s="16" t="s">
        <v>728</v>
      </c>
      <c r="E2" s="16" t="s">
        <v>729</v>
      </c>
      <c r="F2" s="16" t="s">
        <v>730</v>
      </c>
      <c r="G2" s="16" t="str">
        <f>_xlfn.CONCAT("&lt;ID&gt;. ",UPPER(LEFT(E2)), RIGHT(E2, LEN(E2)-1))</f>
        <v>&lt;ID&gt;. Number of women attending their first ANC visit</v>
      </c>
      <c r="H2" s="16" t="str">
        <f>_xlfn.CONCAT(G2, " - Keep outliers")</f>
        <v>&lt;ID&gt;. Number of women attending their first ANC visit - Keep outliers</v>
      </c>
      <c r="I2" s="16" t="str">
        <f>_xlfn.CONCAT(G2, " - Correct outliers usind SD")</f>
        <v>&lt;ID&gt;. Number of women attending their first ANC visit - Correct outliers usind SD</v>
      </c>
      <c r="J2" s="16" t="str">
        <f>_xlfn.CONCAT(G2, " - Correct outliers usind IQR")</f>
        <v>&lt;ID&gt;. Number of women attending their first ANC visit - Correct outliers usind IQR</v>
      </c>
      <c r="K2" s="16" t="str">
        <f>_xlfn.CONCAT(G2, " - Report")</f>
        <v>&lt;ID&gt;. Number of women attending their first ANC visit - Report</v>
      </c>
    </row>
    <row r="3" spans="1:11" s="10" customFormat="1">
      <c r="A3" s="16" t="s">
        <v>731</v>
      </c>
      <c r="B3" s="16">
        <f t="shared" ref="B3:B66" si="0">IF(ISNUMBER(SEARCH(C3, "single")),1,0)</f>
        <v>1</v>
      </c>
      <c r="C3" s="16" t="s">
        <v>727</v>
      </c>
      <c r="D3" s="16" t="s">
        <v>732</v>
      </c>
      <c r="E3" s="16" t="s">
        <v>733</v>
      </c>
      <c r="F3" s="16" t="s">
        <v>730</v>
      </c>
      <c r="G3" s="16" t="str">
        <f t="shared" ref="G3:G66" si="1">_xlfn.CONCAT("&lt;ID&gt;. ",UPPER(LEFT(E3)), RIGHT(E3, LEN(E3)-1))</f>
        <v>&lt;ID&gt;. Number of women attending their fourth ANC visit</v>
      </c>
      <c r="H3" s="16" t="str">
        <f t="shared" ref="H3:H66" si="2">_xlfn.CONCAT(G3, " - Keep outliers")</f>
        <v>&lt;ID&gt;. Number of women attending their fourth ANC visit - Keep outliers</v>
      </c>
      <c r="I3" s="16" t="str">
        <f t="shared" ref="I3:I66" si="3">_xlfn.CONCAT(G3, " - Correct outliers usind SD")</f>
        <v>&lt;ID&gt;. Number of women attending their fourth ANC visit - Correct outliers usind SD</v>
      </c>
      <c r="J3" s="16" t="str">
        <f t="shared" ref="J3:J66" si="4">_xlfn.CONCAT(G3, " - Correct outliers usind IQR")</f>
        <v>&lt;ID&gt;. Number of women attending their fourth ANC visit - Correct outliers usind IQR</v>
      </c>
      <c r="K3" s="16" t="str">
        <f t="shared" ref="K3:K66" si="5">_xlfn.CONCAT(G3, " - Report")</f>
        <v>&lt;ID&gt;. Number of women attending their fourth ANC visit - Report</v>
      </c>
    </row>
    <row r="4" spans="1:11" s="12" customFormat="1">
      <c r="A4" s="13" t="s">
        <v>734</v>
      </c>
      <c r="B4" s="16">
        <f t="shared" si="0"/>
        <v>1</v>
      </c>
      <c r="C4" s="13" t="s">
        <v>727</v>
      </c>
      <c r="D4" s="13" t="s">
        <v>735</v>
      </c>
      <c r="E4" s="13" t="s">
        <v>736</v>
      </c>
      <c r="F4" s="13" t="s">
        <v>737</v>
      </c>
      <c r="G4" s="13" t="str">
        <f t="shared" si="1"/>
        <v>&lt;ID&gt;. Number of abortions related to gender-based violence</v>
      </c>
      <c r="H4" s="13" t="str">
        <f t="shared" si="2"/>
        <v>&lt;ID&gt;. Number of abortions related to gender-based violence - Keep outliers</v>
      </c>
      <c r="I4" s="13" t="str">
        <f t="shared" si="3"/>
        <v>&lt;ID&gt;. Number of abortions related to gender-based violence - Correct outliers usind SD</v>
      </c>
      <c r="J4" s="13" t="str">
        <f t="shared" si="4"/>
        <v>&lt;ID&gt;. Number of abortions related to gender-based violence - Correct outliers usind IQR</v>
      </c>
      <c r="K4" s="13" t="str">
        <f t="shared" si="5"/>
        <v>&lt;ID&gt;. Number of abortions related to gender-based violence - Report</v>
      </c>
    </row>
    <row r="5" spans="1:11" s="12" customFormat="1">
      <c r="A5" s="13" t="s">
        <v>738</v>
      </c>
      <c r="B5" s="16">
        <f t="shared" si="0"/>
        <v>1</v>
      </c>
      <c r="C5" s="13" t="s">
        <v>727</v>
      </c>
      <c r="D5" s="13" t="s">
        <v>739</v>
      </c>
      <c r="E5" s="13" t="s">
        <v>740</v>
      </c>
      <c r="F5" s="13" t="s">
        <v>737</v>
      </c>
      <c r="G5" s="13" t="str">
        <f t="shared" si="1"/>
        <v>&lt;ID&gt;. Number of abortions not related to gender-based violence</v>
      </c>
      <c r="H5" s="13" t="str">
        <f t="shared" si="2"/>
        <v>&lt;ID&gt;. Number of abortions not related to gender-based violence - Keep outliers</v>
      </c>
      <c r="I5" s="13" t="str">
        <f t="shared" si="3"/>
        <v>&lt;ID&gt;. Number of abortions not related to gender-based violence - Correct outliers usind SD</v>
      </c>
      <c r="J5" s="13" t="str">
        <f t="shared" si="4"/>
        <v>&lt;ID&gt;. Number of abortions not related to gender-based violence - Correct outliers usind IQR</v>
      </c>
      <c r="K5" s="13" t="str">
        <f t="shared" si="5"/>
        <v>&lt;ID&gt;. Number of abortions not related to gender-based violence - Report</v>
      </c>
    </row>
    <row r="6" spans="1:11" s="12" customFormat="1">
      <c r="A6" s="13" t="s">
        <v>741</v>
      </c>
      <c r="B6" s="16">
        <f t="shared" si="0"/>
        <v>0</v>
      </c>
      <c r="C6" s="13" t="s">
        <v>742</v>
      </c>
      <c r="D6" s="13" t="s">
        <v>743</v>
      </c>
      <c r="E6" s="13" t="s">
        <v>744</v>
      </c>
      <c r="F6" s="13" t="s">
        <v>745</v>
      </c>
      <c r="G6" s="13" t="str">
        <f t="shared" si="1"/>
        <v>&lt;ID&gt;. Number of HIV-positive mothers initiated on ART</v>
      </c>
      <c r="H6" s="13" t="str">
        <f t="shared" si="2"/>
        <v>&lt;ID&gt;. Number of HIV-positive mothers initiated on ART - Keep outliers</v>
      </c>
      <c r="I6" s="13" t="str">
        <f t="shared" si="3"/>
        <v>&lt;ID&gt;. Number of HIV-positive mothers initiated on ART - Correct outliers usind SD</v>
      </c>
      <c r="J6" s="13" t="str">
        <f t="shared" si="4"/>
        <v>&lt;ID&gt;. Number of HIV-positive mothers initiated on ART - Correct outliers usind IQR</v>
      </c>
      <c r="K6" s="13" t="str">
        <f t="shared" si="5"/>
        <v>&lt;ID&gt;. Number of HIV-positive mothers initiated on ART - Report</v>
      </c>
    </row>
    <row r="7" spans="1:11" s="10" customFormat="1">
      <c r="A7" s="16" t="s">
        <v>746</v>
      </c>
      <c r="B7" s="16">
        <f t="shared" si="0"/>
        <v>1</v>
      </c>
      <c r="C7" s="16" t="s">
        <v>727</v>
      </c>
      <c r="D7" s="16" t="s">
        <v>747</v>
      </c>
      <c r="E7" s="16" t="s">
        <v>748</v>
      </c>
      <c r="F7" s="16" t="s">
        <v>745</v>
      </c>
      <c r="G7" s="16" t="str">
        <f t="shared" si="1"/>
        <v>&lt;ID&gt;. Number of HIV-positive pregnant women initiated on ART in ANC</v>
      </c>
      <c r="H7" s="16" t="str">
        <f t="shared" si="2"/>
        <v>&lt;ID&gt;. Number of HIV-positive pregnant women initiated on ART in ANC - Keep outliers</v>
      </c>
      <c r="I7" s="16" t="str">
        <f t="shared" si="3"/>
        <v>&lt;ID&gt;. Number of HIV-positive pregnant women initiated on ART in ANC - Correct outliers usind SD</v>
      </c>
      <c r="J7" s="16" t="str">
        <f t="shared" si="4"/>
        <v>&lt;ID&gt;. Number of HIV-positive pregnant women initiated on ART in ANC - Correct outliers usind IQR</v>
      </c>
      <c r="K7" s="16" t="str">
        <f t="shared" si="5"/>
        <v>&lt;ID&gt;. Number of HIV-positive pregnant women initiated on ART in ANC - Report</v>
      </c>
    </row>
    <row r="8" spans="1:11" s="12" customFormat="1">
      <c r="A8" s="13" t="s">
        <v>749</v>
      </c>
      <c r="B8" s="16">
        <f t="shared" si="0"/>
        <v>0</v>
      </c>
      <c r="C8" s="13" t="s">
        <v>742</v>
      </c>
      <c r="D8" s="13" t="s">
        <v>750</v>
      </c>
      <c r="E8" s="13" t="s">
        <v>751</v>
      </c>
      <c r="F8" s="13" t="s">
        <v>745</v>
      </c>
      <c r="G8" s="13" t="str">
        <f t="shared" si="1"/>
        <v>&lt;ID&gt;. Number of mothers newly tested for HIV</v>
      </c>
      <c r="H8" s="13" t="str">
        <f t="shared" si="2"/>
        <v>&lt;ID&gt;. Number of mothers newly tested for HIV - Keep outliers</v>
      </c>
      <c r="I8" s="13" t="str">
        <f t="shared" si="3"/>
        <v>&lt;ID&gt;. Number of mothers newly tested for HIV - Correct outliers usind SD</v>
      </c>
      <c r="J8" s="13" t="str">
        <f t="shared" si="4"/>
        <v>&lt;ID&gt;. Number of mothers newly tested for HIV - Correct outliers usind IQR</v>
      </c>
      <c r="K8" s="13" t="str">
        <f t="shared" si="5"/>
        <v>&lt;ID&gt;. Number of mothers newly tested for HIV - Report</v>
      </c>
    </row>
    <row r="9" spans="1:11" s="10" customFormat="1">
      <c r="A9" s="16" t="s">
        <v>752</v>
      </c>
      <c r="B9" s="16">
        <f t="shared" si="0"/>
        <v>1</v>
      </c>
      <c r="C9" s="16" t="s">
        <v>727</v>
      </c>
      <c r="D9" s="16" t="s">
        <v>753</v>
      </c>
      <c r="E9" s="16" t="s">
        <v>754</v>
      </c>
      <c r="F9" s="16" t="s">
        <v>745</v>
      </c>
      <c r="G9" s="16" t="str">
        <f t="shared" si="1"/>
        <v>&lt;ID&gt;. Number of pregnant women newly tested for HIV in ANC</v>
      </c>
      <c r="H9" s="16" t="str">
        <f t="shared" si="2"/>
        <v>&lt;ID&gt;. Number of pregnant women newly tested for HIV in ANC - Keep outliers</v>
      </c>
      <c r="I9" s="16" t="str">
        <f t="shared" si="3"/>
        <v>&lt;ID&gt;. Number of pregnant women newly tested for HIV in ANC - Correct outliers usind SD</v>
      </c>
      <c r="J9" s="16" t="str">
        <f t="shared" si="4"/>
        <v>&lt;ID&gt;. Number of pregnant women newly tested for HIV in ANC - Correct outliers usind IQR</v>
      </c>
      <c r="K9" s="16" t="str">
        <f t="shared" si="5"/>
        <v>&lt;ID&gt;. Number of pregnant women newly tested for HIV in ANC - Report</v>
      </c>
    </row>
    <row r="10" spans="1:11" s="12" customFormat="1">
      <c r="A10" s="13" t="s">
        <v>755</v>
      </c>
      <c r="B10" s="16">
        <f t="shared" si="0"/>
        <v>0</v>
      </c>
      <c r="C10" s="13" t="s">
        <v>742</v>
      </c>
      <c r="D10" s="13" t="s">
        <v>756</v>
      </c>
      <c r="E10" s="13" t="s">
        <v>757</v>
      </c>
      <c r="F10" s="13" t="s">
        <v>745</v>
      </c>
      <c r="G10" s="13" t="str">
        <f t="shared" si="1"/>
        <v>&lt;ID&gt;. Number of mothers newly tested HIV-positive</v>
      </c>
      <c r="H10" s="13" t="str">
        <f t="shared" si="2"/>
        <v>&lt;ID&gt;. Number of mothers newly tested HIV-positive - Keep outliers</v>
      </c>
      <c r="I10" s="13" t="str">
        <f t="shared" si="3"/>
        <v>&lt;ID&gt;. Number of mothers newly tested HIV-positive - Correct outliers usind SD</v>
      </c>
      <c r="J10" s="13" t="str">
        <f t="shared" si="4"/>
        <v>&lt;ID&gt;. Number of mothers newly tested HIV-positive - Correct outliers usind IQR</v>
      </c>
      <c r="K10" s="13" t="str">
        <f t="shared" si="5"/>
        <v>&lt;ID&gt;. Number of mothers newly tested HIV-positive - Report</v>
      </c>
    </row>
    <row r="11" spans="1:11" s="10" customFormat="1">
      <c r="A11" s="16" t="s">
        <v>758</v>
      </c>
      <c r="B11" s="16">
        <f t="shared" si="0"/>
        <v>1</v>
      </c>
      <c r="C11" s="16" t="s">
        <v>727</v>
      </c>
      <c r="D11" s="16" t="s">
        <v>759</v>
      </c>
      <c r="E11" s="16" t="s">
        <v>760</v>
      </c>
      <c r="F11" s="16" t="s">
        <v>745</v>
      </c>
      <c r="G11" s="16" t="str">
        <f t="shared" si="1"/>
        <v>&lt;ID&gt;. Number of pregnant women newly tested positive for HIV in ANC</v>
      </c>
      <c r="H11" s="16" t="str">
        <f t="shared" si="2"/>
        <v>&lt;ID&gt;. Number of pregnant women newly tested positive for HIV in ANC - Keep outliers</v>
      </c>
      <c r="I11" s="16" t="str">
        <f t="shared" si="3"/>
        <v>&lt;ID&gt;. Number of pregnant women newly tested positive for HIV in ANC - Correct outliers usind SD</v>
      </c>
      <c r="J11" s="16" t="str">
        <f t="shared" si="4"/>
        <v>&lt;ID&gt;. Number of pregnant women newly tested positive for HIV in ANC - Correct outliers usind IQR</v>
      </c>
      <c r="K11" s="16" t="str">
        <f t="shared" si="5"/>
        <v>&lt;ID&gt;. Number of pregnant women newly tested positive for HIV in ANC - Report</v>
      </c>
    </row>
    <row r="12" spans="1:11" s="10" customFormat="1">
      <c r="A12" s="16" t="s">
        <v>761</v>
      </c>
      <c r="B12" s="16">
        <f t="shared" si="0"/>
        <v>1</v>
      </c>
      <c r="C12" s="16" t="s">
        <v>727</v>
      </c>
      <c r="D12" s="16" t="s">
        <v>762</v>
      </c>
      <c r="E12" s="16" t="s">
        <v>763</v>
      </c>
      <c r="F12" s="16" t="s">
        <v>764</v>
      </c>
      <c r="G12" s="16" t="str">
        <f t="shared" si="1"/>
        <v>&lt;ID&gt;. Number of children under one receiving their BCG vaccine</v>
      </c>
      <c r="H12" s="16" t="str">
        <f t="shared" si="2"/>
        <v>&lt;ID&gt;. Number of children under one receiving their BCG vaccine - Keep outliers</v>
      </c>
      <c r="I12" s="16" t="str">
        <f t="shared" si="3"/>
        <v>&lt;ID&gt;. Number of children under one receiving their BCG vaccine - Correct outliers usind SD</v>
      </c>
      <c r="J12" s="16" t="str">
        <f t="shared" si="4"/>
        <v>&lt;ID&gt;. Number of children under one receiving their BCG vaccine - Correct outliers usind IQR</v>
      </c>
      <c r="K12" s="16" t="str">
        <f t="shared" si="5"/>
        <v>&lt;ID&gt;. Number of children under one receiving their BCG vaccine - Report</v>
      </c>
    </row>
    <row r="13" spans="1:11" s="10" customFormat="1">
      <c r="A13" s="16" t="s">
        <v>765</v>
      </c>
      <c r="B13" s="16">
        <f t="shared" si="0"/>
        <v>1</v>
      </c>
      <c r="C13" s="16" t="s">
        <v>727</v>
      </c>
      <c r="D13" s="16" t="s">
        <v>766</v>
      </c>
      <c r="E13" s="16" t="s">
        <v>767</v>
      </c>
      <c r="F13" s="16" t="s">
        <v>764</v>
      </c>
      <c r="G13" s="16" t="str">
        <f t="shared" si="1"/>
        <v>&lt;ID&gt;. Number of children under one receiving their BCG vaccine (outreach)</v>
      </c>
      <c r="H13" s="16" t="str">
        <f t="shared" si="2"/>
        <v>&lt;ID&gt;. Number of children under one receiving their BCG vaccine (outreach) - Keep outliers</v>
      </c>
      <c r="I13" s="16" t="str">
        <f t="shared" si="3"/>
        <v>&lt;ID&gt;. Number of children under one receiving their BCG vaccine (outreach) - Correct outliers usind SD</v>
      </c>
      <c r="J13" s="16" t="str">
        <f t="shared" si="4"/>
        <v>&lt;ID&gt;. Number of children under one receiving their BCG vaccine (outreach) - Correct outliers usind IQR</v>
      </c>
      <c r="K13" s="16" t="str">
        <f t="shared" si="5"/>
        <v>&lt;ID&gt;. Number of children under one receiving their BCG vaccine (outreach) - Report</v>
      </c>
    </row>
    <row r="14" spans="1:11" s="10" customFormat="1">
      <c r="A14" s="16" t="s">
        <v>768</v>
      </c>
      <c r="B14" s="16">
        <f t="shared" si="0"/>
        <v>1</v>
      </c>
      <c r="C14" s="16" t="s">
        <v>727</v>
      </c>
      <c r="D14" s="16" t="s">
        <v>769</v>
      </c>
      <c r="E14" s="16" t="s">
        <v>770</v>
      </c>
      <c r="F14" s="16" t="s">
        <v>764</v>
      </c>
      <c r="G14" s="16" t="str">
        <f t="shared" si="1"/>
        <v>&lt;ID&gt;. Number of children under one receiving their BCG vaccine (static)</v>
      </c>
      <c r="H14" s="16" t="str">
        <f t="shared" si="2"/>
        <v>&lt;ID&gt;. Number of children under one receiving their BCG vaccine (static) - Keep outliers</v>
      </c>
      <c r="I14" s="16" t="str">
        <f t="shared" si="3"/>
        <v>&lt;ID&gt;. Number of children under one receiving their BCG vaccine (static) - Correct outliers usind SD</v>
      </c>
      <c r="J14" s="16" t="str">
        <f t="shared" si="4"/>
        <v>&lt;ID&gt;. Number of children under one receiving their BCG vaccine (static) - Correct outliers usind IQR</v>
      </c>
      <c r="K14" s="16" t="str">
        <f t="shared" si="5"/>
        <v>&lt;ID&gt;. Number of children under one receiving their BCG vaccine (static) - Report</v>
      </c>
    </row>
    <row r="15" spans="1:11" s="10" customFormat="1">
      <c r="A15" s="16" t="s">
        <v>771</v>
      </c>
      <c r="B15" s="16">
        <f t="shared" si="0"/>
        <v>1</v>
      </c>
      <c r="C15" s="16" t="s">
        <v>727</v>
      </c>
      <c r="D15" s="16" t="s">
        <v>772</v>
      </c>
      <c r="E15" s="16" t="s">
        <v>773</v>
      </c>
      <c r="F15" s="16" t="s">
        <v>730</v>
      </c>
      <c r="G15" s="16" t="str">
        <f t="shared" si="1"/>
        <v>&lt;ID&gt;. Number of in-facility births</v>
      </c>
      <c r="H15" s="16" t="str">
        <f t="shared" si="2"/>
        <v>&lt;ID&gt;. Number of in-facility births - Keep outliers</v>
      </c>
      <c r="I15" s="16" t="str">
        <f t="shared" si="3"/>
        <v>&lt;ID&gt;. Number of in-facility births - Correct outliers usind SD</v>
      </c>
      <c r="J15" s="16" t="str">
        <f t="shared" si="4"/>
        <v>&lt;ID&gt;. Number of in-facility births - Correct outliers usind IQR</v>
      </c>
      <c r="K15" s="16" t="str">
        <f t="shared" si="5"/>
        <v>&lt;ID&gt;. Number of in-facility births - Report</v>
      </c>
    </row>
    <row r="16" spans="1:11" s="10" customFormat="1">
      <c r="A16" s="16" t="s">
        <v>774</v>
      </c>
      <c r="B16" s="16">
        <f t="shared" si="0"/>
        <v>1</v>
      </c>
      <c r="C16" s="16" t="s">
        <v>727</v>
      </c>
      <c r="D16" s="16" t="s">
        <v>775</v>
      </c>
      <c r="E16" s="16" t="s">
        <v>776</v>
      </c>
      <c r="F16" s="16" t="s">
        <v>730</v>
      </c>
      <c r="G16" s="16" t="str">
        <f t="shared" si="1"/>
        <v>&lt;ID&gt;. Number of in-facility fresh stillbirths</v>
      </c>
      <c r="H16" s="16" t="str">
        <f t="shared" si="2"/>
        <v>&lt;ID&gt;. Number of in-facility fresh stillbirths - Keep outliers</v>
      </c>
      <c r="I16" s="16" t="str">
        <f t="shared" si="3"/>
        <v>&lt;ID&gt;. Number of in-facility fresh stillbirths - Correct outliers usind SD</v>
      </c>
      <c r="J16" s="16" t="str">
        <f t="shared" si="4"/>
        <v>&lt;ID&gt;. Number of in-facility fresh stillbirths - Correct outliers usind IQR</v>
      </c>
      <c r="K16" s="16" t="str">
        <f t="shared" si="5"/>
        <v>&lt;ID&gt;. Number of in-facility fresh stillbirths - Report</v>
      </c>
    </row>
    <row r="17" spans="1:11" s="10" customFormat="1">
      <c r="A17" s="16" t="s">
        <v>777</v>
      </c>
      <c r="B17" s="16">
        <f t="shared" si="0"/>
        <v>1</v>
      </c>
      <c r="C17" s="16" t="s">
        <v>727</v>
      </c>
      <c r="D17" s="16" t="s">
        <v>778</v>
      </c>
      <c r="E17" s="16" t="s">
        <v>779</v>
      </c>
      <c r="F17" s="16" t="s">
        <v>730</v>
      </c>
      <c r="G17" s="16" t="str">
        <f t="shared" si="1"/>
        <v>&lt;ID&gt;. Number of in-facility live births</v>
      </c>
      <c r="H17" s="16" t="str">
        <f t="shared" si="2"/>
        <v>&lt;ID&gt;. Number of in-facility live births - Keep outliers</v>
      </c>
      <c r="I17" s="16" t="str">
        <f t="shared" si="3"/>
        <v>&lt;ID&gt;. Number of in-facility live births - Correct outliers usind SD</v>
      </c>
      <c r="J17" s="16" t="str">
        <f t="shared" si="4"/>
        <v>&lt;ID&gt;. Number of in-facility live births - Correct outliers usind IQR</v>
      </c>
      <c r="K17" s="16" t="str">
        <f t="shared" si="5"/>
        <v>&lt;ID&gt;. Number of in-facility live births - Report</v>
      </c>
    </row>
    <row r="18" spans="1:11" s="10" customFormat="1">
      <c r="A18" s="16" t="s">
        <v>780</v>
      </c>
      <c r="B18" s="16">
        <f t="shared" si="0"/>
        <v>1</v>
      </c>
      <c r="C18" s="16" t="s">
        <v>727</v>
      </c>
      <c r="D18" s="16" t="s">
        <v>781</v>
      </c>
      <c r="E18" s="16" t="s">
        <v>782</v>
      </c>
      <c r="F18" s="16" t="s">
        <v>730</v>
      </c>
      <c r="G18" s="16" t="str">
        <f t="shared" si="1"/>
        <v>&lt;ID&gt;. Number of in-facility macerated stillbirths</v>
      </c>
      <c r="H18" s="16" t="str">
        <f t="shared" si="2"/>
        <v>&lt;ID&gt;. Number of in-facility macerated stillbirths - Keep outliers</v>
      </c>
      <c r="I18" s="16" t="str">
        <f t="shared" si="3"/>
        <v>&lt;ID&gt;. Number of in-facility macerated stillbirths - Correct outliers usind SD</v>
      </c>
      <c r="J18" s="16" t="str">
        <f t="shared" si="4"/>
        <v>&lt;ID&gt;. Number of in-facility macerated stillbirths - Correct outliers usind IQR</v>
      </c>
      <c r="K18" s="16" t="str">
        <f t="shared" si="5"/>
        <v>&lt;ID&gt;. Number of in-facility macerated stillbirths - Report</v>
      </c>
    </row>
    <row r="19" spans="1:11" s="12" customFormat="1">
      <c r="A19" s="13" t="s">
        <v>783</v>
      </c>
      <c r="B19" s="16">
        <f t="shared" si="0"/>
        <v>1</v>
      </c>
      <c r="C19" s="13" t="s">
        <v>727</v>
      </c>
      <c r="D19" s="13" t="s">
        <v>784</v>
      </c>
      <c r="E19" s="13" t="s">
        <v>785</v>
      </c>
      <c r="F19" s="13" t="s">
        <v>730</v>
      </c>
      <c r="G19" s="13" t="str">
        <f t="shared" si="1"/>
        <v>&lt;ID&gt;. Number of mothers breastfeeding within the first hour after delivery</v>
      </c>
      <c r="H19" s="13" t="str">
        <f t="shared" si="2"/>
        <v>&lt;ID&gt;. Number of mothers breastfeeding within the first hour after delivery - Keep outliers</v>
      </c>
      <c r="I19" s="13" t="str">
        <f t="shared" si="3"/>
        <v>&lt;ID&gt;. Number of mothers breastfeeding within the first hour after delivery - Correct outliers usind SD</v>
      </c>
      <c r="J19" s="13" t="str">
        <f t="shared" si="4"/>
        <v>&lt;ID&gt;. Number of mothers breastfeeding within the first hour after delivery - Correct outliers usind IQR</v>
      </c>
      <c r="K19" s="13" t="str">
        <f t="shared" si="5"/>
        <v>&lt;ID&gt;. Number of mothers breastfeeding within the first hour after delivery - Report</v>
      </c>
    </row>
    <row r="20" spans="1:11" s="12" customFormat="1">
      <c r="A20" s="13" t="s">
        <v>786</v>
      </c>
      <c r="B20" s="16">
        <f t="shared" si="0"/>
        <v>1</v>
      </c>
      <c r="C20" s="13" t="s">
        <v>727</v>
      </c>
      <c r="D20" s="13" t="s">
        <v>787</v>
      </c>
      <c r="E20" s="13" t="s">
        <v>788</v>
      </c>
      <c r="F20" s="13" t="s">
        <v>737</v>
      </c>
      <c r="G20" s="13" t="str">
        <f t="shared" si="1"/>
        <v>&lt;ID&gt;. Number of women using oral emergency contraceptives</v>
      </c>
      <c r="H20" s="13" t="str">
        <f t="shared" si="2"/>
        <v>&lt;ID&gt;. Number of women using oral emergency contraceptives - Keep outliers</v>
      </c>
      <c r="I20" s="13" t="str">
        <f t="shared" si="3"/>
        <v>&lt;ID&gt;. Number of women using oral emergency contraceptives - Correct outliers usind SD</v>
      </c>
      <c r="J20" s="13" t="str">
        <f t="shared" si="4"/>
        <v>&lt;ID&gt;. Number of women using oral emergency contraceptives - Correct outliers usind IQR</v>
      </c>
      <c r="K20" s="13" t="str">
        <f t="shared" si="5"/>
        <v>&lt;ID&gt;. Number of women using oral emergency contraceptives - Report</v>
      </c>
    </row>
    <row r="21" spans="1:11" s="12" customFormat="1">
      <c r="A21" s="13" t="s">
        <v>789</v>
      </c>
      <c r="B21" s="16">
        <f t="shared" si="0"/>
        <v>1</v>
      </c>
      <c r="C21" s="13" t="s">
        <v>727</v>
      </c>
      <c r="D21" s="13" t="s">
        <v>790</v>
      </c>
      <c r="E21" s="13" t="s">
        <v>791</v>
      </c>
      <c r="F21" s="13" t="s">
        <v>737</v>
      </c>
      <c r="G21" s="13" t="str">
        <f t="shared" si="1"/>
        <v>&lt;ID&gt;. Number of women using female condoms</v>
      </c>
      <c r="H21" s="13" t="str">
        <f t="shared" si="2"/>
        <v>&lt;ID&gt;. Number of women using female condoms - Keep outliers</v>
      </c>
      <c r="I21" s="13" t="str">
        <f t="shared" si="3"/>
        <v>&lt;ID&gt;. Number of women using female condoms - Correct outliers usind SD</v>
      </c>
      <c r="J21" s="13" t="str">
        <f t="shared" si="4"/>
        <v>&lt;ID&gt;. Number of women using female condoms - Correct outliers usind IQR</v>
      </c>
      <c r="K21" s="13" t="str">
        <f t="shared" si="5"/>
        <v>&lt;ID&gt;. Number of women using female condoms - Report</v>
      </c>
    </row>
    <row r="22" spans="1:11" s="12" customFormat="1">
      <c r="A22" s="13" t="s">
        <v>792</v>
      </c>
      <c r="B22" s="16">
        <f t="shared" si="0"/>
        <v>1</v>
      </c>
      <c r="C22" s="13" t="s">
        <v>727</v>
      </c>
      <c r="D22" s="13" t="s">
        <v>793</v>
      </c>
      <c r="E22" s="13" t="s">
        <v>794</v>
      </c>
      <c r="F22" s="13" t="s">
        <v>737</v>
      </c>
      <c r="G22" s="13" t="str">
        <f t="shared" si="1"/>
        <v>&lt;ID&gt;. Number of women under twenty years old using female condoms</v>
      </c>
      <c r="H22" s="13" t="str">
        <f t="shared" si="2"/>
        <v>&lt;ID&gt;. Number of women under twenty years old using female condoms - Keep outliers</v>
      </c>
      <c r="I22" s="13" t="str">
        <f t="shared" si="3"/>
        <v>&lt;ID&gt;. Number of women under twenty years old using female condoms - Correct outliers usind SD</v>
      </c>
      <c r="J22" s="13" t="str">
        <f t="shared" si="4"/>
        <v>&lt;ID&gt;. Number of women under twenty years old using female condoms - Correct outliers usind IQR</v>
      </c>
      <c r="K22" s="13" t="str">
        <f t="shared" si="5"/>
        <v>&lt;ID&gt;. Number of women under twenty years old using female condoms - Report</v>
      </c>
    </row>
    <row r="23" spans="1:11" s="12" customFormat="1">
      <c r="A23" s="13" t="s">
        <v>795</v>
      </c>
      <c r="B23" s="16">
        <f t="shared" si="0"/>
        <v>1</v>
      </c>
      <c r="C23" s="13" t="s">
        <v>727</v>
      </c>
      <c r="D23" s="13" t="s">
        <v>796</v>
      </c>
      <c r="E23" s="13" t="s">
        <v>797</v>
      </c>
      <c r="F23" s="13" t="s">
        <v>737</v>
      </c>
      <c r="G23" s="13" t="str">
        <f t="shared" si="1"/>
        <v>&lt;ID&gt;. Number of women using injectable contraceptives</v>
      </c>
      <c r="H23" s="13" t="str">
        <f t="shared" si="2"/>
        <v>&lt;ID&gt;. Number of women using injectable contraceptives - Keep outliers</v>
      </c>
      <c r="I23" s="13" t="str">
        <f t="shared" si="3"/>
        <v>&lt;ID&gt;. Number of women using injectable contraceptives - Correct outliers usind SD</v>
      </c>
      <c r="J23" s="13" t="str">
        <f t="shared" si="4"/>
        <v>&lt;ID&gt;. Number of women using injectable contraceptives - Correct outliers usind IQR</v>
      </c>
      <c r="K23" s="13" t="str">
        <f t="shared" si="5"/>
        <v>&lt;ID&gt;. Number of women using injectable contraceptives - Report</v>
      </c>
    </row>
    <row r="24" spans="1:11" s="12" customFormat="1">
      <c r="A24" s="13" t="s">
        <v>798</v>
      </c>
      <c r="B24" s="16">
        <f t="shared" si="0"/>
        <v>1</v>
      </c>
      <c r="C24" s="13" t="s">
        <v>727</v>
      </c>
      <c r="D24" s="13" t="s">
        <v>799</v>
      </c>
      <c r="E24" s="13" t="s">
        <v>800</v>
      </c>
      <c r="F24" s="13" t="s">
        <v>737</v>
      </c>
      <c r="G24" s="13" t="str">
        <f t="shared" si="1"/>
        <v>&lt;ID&gt;. Number of women under twenty years old using injectable contraceptives</v>
      </c>
      <c r="H24" s="13" t="str">
        <f t="shared" si="2"/>
        <v>&lt;ID&gt;. Number of women under twenty years old using injectable contraceptives - Keep outliers</v>
      </c>
      <c r="I24" s="13" t="str">
        <f t="shared" si="3"/>
        <v>&lt;ID&gt;. Number of women under twenty years old using injectable contraceptives - Correct outliers usind SD</v>
      </c>
      <c r="J24" s="13" t="str">
        <f t="shared" si="4"/>
        <v>&lt;ID&gt;. Number of women under twenty years old using injectable contraceptives - Correct outliers usind IQR</v>
      </c>
      <c r="K24" s="13" t="str">
        <f t="shared" si="5"/>
        <v>&lt;ID&gt;. Number of women under twenty years old using injectable contraceptives - Report</v>
      </c>
    </row>
    <row r="25" spans="1:11" s="12" customFormat="1">
      <c r="A25" s="13" t="s">
        <v>801</v>
      </c>
      <c r="B25" s="16">
        <f t="shared" si="0"/>
        <v>1</v>
      </c>
      <c r="C25" s="13" t="s">
        <v>727</v>
      </c>
      <c r="D25" s="13" t="s">
        <v>802</v>
      </c>
      <c r="E25" s="13" t="s">
        <v>803</v>
      </c>
      <c r="F25" s="13" t="s">
        <v>737</v>
      </c>
      <c r="G25" s="13" t="str">
        <f t="shared" si="1"/>
        <v>&lt;ID&gt;. Number of women using IUDs</v>
      </c>
      <c r="H25" s="13" t="str">
        <f t="shared" si="2"/>
        <v>&lt;ID&gt;. Number of women using IUDs - Keep outliers</v>
      </c>
      <c r="I25" s="13" t="str">
        <f t="shared" si="3"/>
        <v>&lt;ID&gt;. Number of women using IUDs - Correct outliers usind SD</v>
      </c>
      <c r="J25" s="13" t="str">
        <f t="shared" si="4"/>
        <v>&lt;ID&gt;. Number of women using IUDs - Correct outliers usind IQR</v>
      </c>
      <c r="K25" s="13" t="str">
        <f t="shared" si="5"/>
        <v>&lt;ID&gt;. Number of women using IUDs - Report</v>
      </c>
    </row>
    <row r="26" spans="1:11" s="12" customFormat="1">
      <c r="A26" s="13" t="s">
        <v>804</v>
      </c>
      <c r="B26" s="16">
        <f t="shared" si="0"/>
        <v>1</v>
      </c>
      <c r="C26" s="13" t="s">
        <v>727</v>
      </c>
      <c r="D26" s="13" t="s">
        <v>805</v>
      </c>
      <c r="E26" s="13" t="s">
        <v>806</v>
      </c>
      <c r="F26" s="13" t="s">
        <v>737</v>
      </c>
      <c r="G26" s="13" t="str">
        <f t="shared" si="1"/>
        <v>&lt;ID&gt;. Number of women under twenty years old using IUDs</v>
      </c>
      <c r="H26" s="13" t="str">
        <f t="shared" si="2"/>
        <v>&lt;ID&gt;. Number of women under twenty years old using IUDs - Keep outliers</v>
      </c>
      <c r="I26" s="13" t="str">
        <f t="shared" si="3"/>
        <v>&lt;ID&gt;. Number of women under twenty years old using IUDs - Correct outliers usind SD</v>
      </c>
      <c r="J26" s="13" t="str">
        <f t="shared" si="4"/>
        <v>&lt;ID&gt;. Number of women under twenty years old using IUDs - Correct outliers usind IQR</v>
      </c>
      <c r="K26" s="13" t="str">
        <f t="shared" si="5"/>
        <v>&lt;ID&gt;. Number of women under twenty years old using IUDs - Report</v>
      </c>
    </row>
    <row r="27" spans="1:11" s="12" customFormat="1">
      <c r="A27" s="13" t="s">
        <v>807</v>
      </c>
      <c r="B27" s="16">
        <f t="shared" si="0"/>
        <v>1</v>
      </c>
      <c r="C27" s="13" t="s">
        <v>727</v>
      </c>
      <c r="D27" s="13" t="s">
        <v>808</v>
      </c>
      <c r="E27" s="13" t="s">
        <v>809</v>
      </c>
      <c r="F27" s="13" t="s">
        <v>737</v>
      </c>
      <c r="G27" s="13" t="str">
        <f t="shared" si="1"/>
        <v>&lt;ID&gt;. Number of men using male condoms</v>
      </c>
      <c r="H27" s="13" t="str">
        <f t="shared" si="2"/>
        <v>&lt;ID&gt;. Number of men using male condoms - Keep outliers</v>
      </c>
      <c r="I27" s="13" t="str">
        <f t="shared" si="3"/>
        <v>&lt;ID&gt;. Number of men using male condoms - Correct outliers usind SD</v>
      </c>
      <c r="J27" s="13" t="str">
        <f t="shared" si="4"/>
        <v>&lt;ID&gt;. Number of men using male condoms - Correct outliers usind IQR</v>
      </c>
      <c r="K27" s="13" t="str">
        <f t="shared" si="5"/>
        <v>&lt;ID&gt;. Number of men using male condoms - Report</v>
      </c>
    </row>
    <row r="28" spans="1:11" s="12" customFormat="1">
      <c r="A28" s="13" t="s">
        <v>810</v>
      </c>
      <c r="B28" s="16">
        <f t="shared" si="0"/>
        <v>1</v>
      </c>
      <c r="C28" s="13" t="s">
        <v>727</v>
      </c>
      <c r="D28" s="13" t="s">
        <v>811</v>
      </c>
      <c r="E28" s="13" t="s">
        <v>812</v>
      </c>
      <c r="F28" s="13" t="s">
        <v>737</v>
      </c>
      <c r="G28" s="13" t="str">
        <f t="shared" si="1"/>
        <v>&lt;ID&gt;. Number of men under twenty years old using male condoms</v>
      </c>
      <c r="H28" s="13" t="str">
        <f t="shared" si="2"/>
        <v>&lt;ID&gt;. Number of men under twenty years old using male condoms - Keep outliers</v>
      </c>
      <c r="I28" s="13" t="str">
        <f t="shared" si="3"/>
        <v>&lt;ID&gt;. Number of men under twenty years old using male condoms - Correct outliers usind SD</v>
      </c>
      <c r="J28" s="13" t="str">
        <f t="shared" si="4"/>
        <v>&lt;ID&gt;. Number of men under twenty years old using male condoms - Correct outliers usind IQR</v>
      </c>
      <c r="K28" s="13" t="str">
        <f t="shared" si="5"/>
        <v>&lt;ID&gt;. Number of men under twenty years old using male condoms - Report</v>
      </c>
    </row>
    <row r="29" spans="1:11" s="12" customFormat="1">
      <c r="A29" s="13" t="s">
        <v>813</v>
      </c>
      <c r="B29" s="16">
        <f t="shared" si="0"/>
        <v>1</v>
      </c>
      <c r="C29" s="13" t="s">
        <v>727</v>
      </c>
      <c r="D29" s="13" t="s">
        <v>814</v>
      </c>
      <c r="E29" s="13" t="s">
        <v>815</v>
      </c>
      <c r="F29" s="13" t="s">
        <v>737</v>
      </c>
      <c r="G29" s="13" t="str">
        <f t="shared" si="1"/>
        <v>&lt;ID&gt;. Number of women using natural contraception methods</v>
      </c>
      <c r="H29" s="13" t="str">
        <f t="shared" si="2"/>
        <v>&lt;ID&gt;. Number of women using natural contraception methods - Keep outliers</v>
      </c>
      <c r="I29" s="13" t="str">
        <f t="shared" si="3"/>
        <v>&lt;ID&gt;. Number of women using natural contraception methods - Correct outliers usind SD</v>
      </c>
      <c r="J29" s="13" t="str">
        <f t="shared" si="4"/>
        <v>&lt;ID&gt;. Number of women using natural contraception methods - Correct outliers usind IQR</v>
      </c>
      <c r="K29" s="13" t="str">
        <f t="shared" si="5"/>
        <v>&lt;ID&gt;. Number of women using natural contraception methods - Report</v>
      </c>
    </row>
    <row r="30" spans="1:11" s="12" customFormat="1">
      <c r="A30" s="13" t="s">
        <v>816</v>
      </c>
      <c r="B30" s="16">
        <f t="shared" si="0"/>
        <v>1</v>
      </c>
      <c r="C30" s="13" t="s">
        <v>727</v>
      </c>
      <c r="D30" s="13" t="s">
        <v>817</v>
      </c>
      <c r="E30" s="13" t="s">
        <v>818</v>
      </c>
      <c r="F30" s="13" t="s">
        <v>737</v>
      </c>
      <c r="G30" s="13" t="str">
        <f t="shared" si="1"/>
        <v>&lt;ID&gt;. Number of women under twenty years old using natural contraception methods</v>
      </c>
      <c r="H30" s="13" t="str">
        <f t="shared" si="2"/>
        <v>&lt;ID&gt;. Number of women under twenty years old using natural contraception methods - Keep outliers</v>
      </c>
      <c r="I30" s="13" t="str">
        <f t="shared" si="3"/>
        <v>&lt;ID&gt;. Number of women under twenty years old using natural contraception methods - Correct outliers usind SD</v>
      </c>
      <c r="J30" s="13" t="str">
        <f t="shared" si="4"/>
        <v>&lt;ID&gt;. Number of women under twenty years old using natural contraception methods - Correct outliers usind IQR</v>
      </c>
      <c r="K30" s="13" t="str">
        <f t="shared" si="5"/>
        <v>&lt;ID&gt;. Number of women under twenty years old using natural contraception methods - Report</v>
      </c>
    </row>
    <row r="31" spans="1:11" s="12" customFormat="1">
      <c r="A31" s="13" t="s">
        <v>819</v>
      </c>
      <c r="B31" s="16">
        <f t="shared" si="0"/>
        <v>1</v>
      </c>
      <c r="C31" s="13" t="s">
        <v>727</v>
      </c>
      <c r="D31" s="13" t="s">
        <v>820</v>
      </c>
      <c r="E31" s="13" t="s">
        <v>821</v>
      </c>
      <c r="F31" s="13" t="s">
        <v>737</v>
      </c>
      <c r="G31" s="13" t="str">
        <f t="shared" si="1"/>
        <v>&lt;ID&gt;. Number of women using oral Lo-femenal contraceptives</v>
      </c>
      <c r="H31" s="13" t="str">
        <f t="shared" si="2"/>
        <v>&lt;ID&gt;. Number of women using oral Lo-femenal contraceptives - Keep outliers</v>
      </c>
      <c r="I31" s="13" t="str">
        <f t="shared" si="3"/>
        <v>&lt;ID&gt;. Number of women using oral Lo-femenal contraceptives - Correct outliers usind SD</v>
      </c>
      <c r="J31" s="13" t="str">
        <f t="shared" si="4"/>
        <v>&lt;ID&gt;. Number of women using oral Lo-femenal contraceptives - Correct outliers usind IQR</v>
      </c>
      <c r="K31" s="13" t="str">
        <f t="shared" si="5"/>
        <v>&lt;ID&gt;. Number of women using oral Lo-femenal contraceptives - Report</v>
      </c>
    </row>
    <row r="32" spans="1:11" s="12" customFormat="1">
      <c r="A32" s="13" t="s">
        <v>822</v>
      </c>
      <c r="B32" s="16">
        <f t="shared" si="0"/>
        <v>1</v>
      </c>
      <c r="C32" s="13" t="s">
        <v>727</v>
      </c>
      <c r="D32" s="13" t="s">
        <v>823</v>
      </c>
      <c r="E32" s="13" t="s">
        <v>824</v>
      </c>
      <c r="F32" s="13" t="s">
        <v>737</v>
      </c>
      <c r="G32" s="13" t="str">
        <f t="shared" si="1"/>
        <v>&lt;ID&gt;. Number of women under twenty years old using oral Lo-femenal contraceptives</v>
      </c>
      <c r="H32" s="13" t="str">
        <f t="shared" si="2"/>
        <v>&lt;ID&gt;. Number of women under twenty years old using oral Lo-femenal contraceptives - Keep outliers</v>
      </c>
      <c r="I32" s="13" t="str">
        <f t="shared" si="3"/>
        <v>&lt;ID&gt;. Number of women under twenty years old using oral Lo-femenal contraceptives - Correct outliers usind SD</v>
      </c>
      <c r="J32" s="13" t="str">
        <f t="shared" si="4"/>
        <v>&lt;ID&gt;. Number of women under twenty years old using oral Lo-femenal contraceptives - Correct outliers usind IQR</v>
      </c>
      <c r="K32" s="13" t="str">
        <f t="shared" si="5"/>
        <v>&lt;ID&gt;. Number of women under twenty years old using oral Lo-femenal contraceptives - Report</v>
      </c>
    </row>
    <row r="33" spans="1:11" s="12" customFormat="1">
      <c r="A33" s="13" t="s">
        <v>825</v>
      </c>
      <c r="B33" s="16">
        <f t="shared" si="0"/>
        <v>1</v>
      </c>
      <c r="C33" s="13" t="s">
        <v>727</v>
      </c>
      <c r="D33" s="13" t="s">
        <v>826</v>
      </c>
      <c r="E33" s="13" t="s">
        <v>827</v>
      </c>
      <c r="F33" s="13" t="s">
        <v>737</v>
      </c>
      <c r="G33" s="13" t="str">
        <f t="shared" si="1"/>
        <v>&lt;ID&gt;. Number of women using oral Microgynon contraceptives</v>
      </c>
      <c r="H33" s="13" t="str">
        <f t="shared" si="2"/>
        <v>&lt;ID&gt;. Number of women using oral Microgynon contraceptives - Keep outliers</v>
      </c>
      <c r="I33" s="13" t="str">
        <f t="shared" si="3"/>
        <v>&lt;ID&gt;. Number of women using oral Microgynon contraceptives - Correct outliers usind SD</v>
      </c>
      <c r="J33" s="13" t="str">
        <f t="shared" si="4"/>
        <v>&lt;ID&gt;. Number of women using oral Microgynon contraceptives - Correct outliers usind IQR</v>
      </c>
      <c r="K33" s="13" t="str">
        <f t="shared" si="5"/>
        <v>&lt;ID&gt;. Number of women using oral Microgynon contraceptives - Report</v>
      </c>
    </row>
    <row r="34" spans="1:11" s="12" customFormat="1">
      <c r="A34" s="13" t="s">
        <v>828</v>
      </c>
      <c r="B34" s="16">
        <f t="shared" si="0"/>
        <v>1</v>
      </c>
      <c r="C34" s="13" t="s">
        <v>727</v>
      </c>
      <c r="D34" s="13" t="s">
        <v>829</v>
      </c>
      <c r="E34" s="13" t="s">
        <v>830</v>
      </c>
      <c r="F34" s="13" t="s">
        <v>737</v>
      </c>
      <c r="G34" s="13" t="str">
        <f t="shared" si="1"/>
        <v>&lt;ID&gt;. Number of women under twenty years old using oral Microgynon contraceptives</v>
      </c>
      <c r="H34" s="13" t="str">
        <f t="shared" si="2"/>
        <v>&lt;ID&gt;. Number of women under twenty years old using oral Microgynon contraceptives - Keep outliers</v>
      </c>
      <c r="I34" s="13" t="str">
        <f t="shared" si="3"/>
        <v>&lt;ID&gt;. Number of women under twenty years old using oral Microgynon contraceptives - Correct outliers usind SD</v>
      </c>
      <c r="J34" s="13" t="str">
        <f t="shared" si="4"/>
        <v>&lt;ID&gt;. Number of women under twenty years old using oral Microgynon contraceptives - Correct outliers usind IQR</v>
      </c>
      <c r="K34" s="13" t="str">
        <f t="shared" si="5"/>
        <v>&lt;ID&gt;. Number of women under twenty years old using oral Microgynon contraceptives - Report</v>
      </c>
    </row>
    <row r="35" spans="1:11" s="12" customFormat="1">
      <c r="A35" s="13" t="s">
        <v>831</v>
      </c>
      <c r="B35" s="16">
        <f t="shared" si="0"/>
        <v>0</v>
      </c>
      <c r="C35" s="13" t="s">
        <v>742</v>
      </c>
      <c r="D35" s="13" t="s">
        <v>832</v>
      </c>
      <c r="E35" s="13" t="s">
        <v>833</v>
      </c>
      <c r="F35" s="13" t="s">
        <v>737</v>
      </c>
      <c r="G35" s="13" t="str">
        <f t="shared" si="1"/>
        <v>&lt;ID&gt;. Number of women using oral contraceptives  - excluding Levonogesteral</v>
      </c>
      <c r="H35" s="13" t="str">
        <f t="shared" si="2"/>
        <v>&lt;ID&gt;. Number of women using oral contraceptives  - excluding Levonogesteral - Keep outliers</v>
      </c>
      <c r="I35" s="13" t="str">
        <f t="shared" si="3"/>
        <v>&lt;ID&gt;. Number of women using oral contraceptives  - excluding Levonogesteral - Correct outliers usind SD</v>
      </c>
      <c r="J35" s="13" t="str">
        <f t="shared" si="4"/>
        <v>&lt;ID&gt;. Number of women using oral contraceptives  - excluding Levonogesteral - Correct outliers usind IQR</v>
      </c>
      <c r="K35" s="13" t="str">
        <f t="shared" si="5"/>
        <v>&lt;ID&gt;. Number of women using oral contraceptives  - excluding Levonogesteral - Report</v>
      </c>
    </row>
    <row r="36" spans="1:11" s="12" customFormat="1">
      <c r="A36" s="13" t="s">
        <v>834</v>
      </c>
      <c r="B36" s="16">
        <f t="shared" si="0"/>
        <v>0</v>
      </c>
      <c r="C36" s="13" t="s">
        <v>742</v>
      </c>
      <c r="D36" s="13" t="s">
        <v>832</v>
      </c>
      <c r="E36" s="13" t="s">
        <v>835</v>
      </c>
      <c r="F36" s="13" t="s">
        <v>737</v>
      </c>
      <c r="G36" s="13" t="str">
        <f t="shared" si="1"/>
        <v>&lt;ID&gt;. Number of women under twenty using oral contraceptives  - excluding Levonogesteral</v>
      </c>
      <c r="H36" s="13" t="str">
        <f t="shared" si="2"/>
        <v>&lt;ID&gt;. Number of women under twenty using oral contraceptives  - excluding Levonogesteral - Keep outliers</v>
      </c>
      <c r="I36" s="13" t="str">
        <f t="shared" si="3"/>
        <v>&lt;ID&gt;. Number of women under twenty using oral contraceptives  - excluding Levonogesteral - Correct outliers usind SD</v>
      </c>
      <c r="J36" s="13" t="str">
        <f t="shared" si="4"/>
        <v>&lt;ID&gt;. Number of women under twenty using oral contraceptives  - excluding Levonogesteral - Correct outliers usind IQR</v>
      </c>
      <c r="K36" s="13" t="str">
        <f t="shared" si="5"/>
        <v>&lt;ID&gt;. Number of women under twenty using oral contraceptives  - excluding Levonogesteral - Report</v>
      </c>
    </row>
    <row r="37" spans="1:11" s="12" customFormat="1">
      <c r="A37" s="13" t="s">
        <v>836</v>
      </c>
      <c r="B37" s="16">
        <f t="shared" si="0"/>
        <v>1</v>
      </c>
      <c r="C37" s="13" t="s">
        <v>727</v>
      </c>
      <c r="D37" s="13" t="s">
        <v>837</v>
      </c>
      <c r="E37" s="13" t="s">
        <v>838</v>
      </c>
      <c r="F37" s="13" t="s">
        <v>737</v>
      </c>
      <c r="G37" s="13" t="str">
        <f t="shared" si="1"/>
        <v>&lt;ID&gt;. Number of women using other oral contraceptives</v>
      </c>
      <c r="H37" s="13" t="str">
        <f t="shared" si="2"/>
        <v>&lt;ID&gt;. Number of women using other oral contraceptives - Keep outliers</v>
      </c>
      <c r="I37" s="13" t="str">
        <f t="shared" si="3"/>
        <v>&lt;ID&gt;. Number of women using other oral contraceptives - Correct outliers usind SD</v>
      </c>
      <c r="J37" s="13" t="str">
        <f t="shared" si="4"/>
        <v>&lt;ID&gt;. Number of women using other oral contraceptives - Correct outliers usind IQR</v>
      </c>
      <c r="K37" s="13" t="str">
        <f t="shared" si="5"/>
        <v>&lt;ID&gt;. Number of women using other oral contraceptives - Report</v>
      </c>
    </row>
    <row r="38" spans="1:11" s="12" customFormat="1">
      <c r="A38" s="13" t="s">
        <v>839</v>
      </c>
      <c r="B38" s="16">
        <f t="shared" si="0"/>
        <v>1</v>
      </c>
      <c r="C38" s="13" t="s">
        <v>727</v>
      </c>
      <c r="D38" s="13" t="s">
        <v>840</v>
      </c>
      <c r="E38" s="13" t="s">
        <v>841</v>
      </c>
      <c r="F38" s="13" t="s">
        <v>737</v>
      </c>
      <c r="G38" s="13" t="str">
        <f t="shared" si="1"/>
        <v>&lt;ID&gt;. Number of women under twenty years old using other oral contraceptives</v>
      </c>
      <c r="H38" s="13" t="str">
        <f t="shared" si="2"/>
        <v>&lt;ID&gt;. Number of women under twenty years old using other oral contraceptives - Keep outliers</v>
      </c>
      <c r="I38" s="13" t="str">
        <f t="shared" si="3"/>
        <v>&lt;ID&gt;. Number of women under twenty years old using other oral contraceptives - Correct outliers usind SD</v>
      </c>
      <c r="J38" s="13" t="str">
        <f t="shared" si="4"/>
        <v>&lt;ID&gt;. Number of women under twenty years old using other oral contraceptives - Correct outliers usind IQR</v>
      </c>
      <c r="K38" s="13" t="str">
        <f t="shared" si="5"/>
        <v>&lt;ID&gt;. Number of women under twenty years old using other oral contraceptives - Report</v>
      </c>
    </row>
    <row r="39" spans="1:11" s="12" customFormat="1">
      <c r="A39" s="13" t="s">
        <v>842</v>
      </c>
      <c r="B39" s="16">
        <f t="shared" si="0"/>
        <v>1</v>
      </c>
      <c r="C39" s="13" t="s">
        <v>727</v>
      </c>
      <c r="D39" s="13" t="s">
        <v>843</v>
      </c>
      <c r="E39" s="13" t="s">
        <v>844</v>
      </c>
      <c r="F39" s="13" t="s">
        <v>737</v>
      </c>
      <c r="G39" s="13" t="str">
        <f t="shared" si="1"/>
        <v>&lt;ID&gt;. Number of women using oral Ovrette contraceptives</v>
      </c>
      <c r="H39" s="13" t="str">
        <f t="shared" si="2"/>
        <v>&lt;ID&gt;. Number of women using oral Ovrette contraceptives - Keep outliers</v>
      </c>
      <c r="I39" s="13" t="str">
        <f t="shared" si="3"/>
        <v>&lt;ID&gt;. Number of women using oral Ovrette contraceptives - Correct outliers usind SD</v>
      </c>
      <c r="J39" s="13" t="str">
        <f t="shared" si="4"/>
        <v>&lt;ID&gt;. Number of women using oral Ovrette contraceptives - Correct outliers usind IQR</v>
      </c>
      <c r="K39" s="13" t="str">
        <f t="shared" si="5"/>
        <v>&lt;ID&gt;. Number of women using oral Ovrette contraceptives - Report</v>
      </c>
    </row>
    <row r="40" spans="1:11" s="12" customFormat="1">
      <c r="A40" s="13" t="s">
        <v>845</v>
      </c>
      <c r="B40" s="16">
        <f t="shared" si="0"/>
        <v>1</v>
      </c>
      <c r="C40" s="13" t="s">
        <v>727</v>
      </c>
      <c r="D40" s="13" t="s">
        <v>846</v>
      </c>
      <c r="E40" s="13" t="s">
        <v>847</v>
      </c>
      <c r="F40" s="13" t="s">
        <v>737</v>
      </c>
      <c r="G40" s="13" t="str">
        <f t="shared" si="1"/>
        <v>&lt;ID&gt;. Number of women under twenty years old using oral Ovrette contraceptives</v>
      </c>
      <c r="H40" s="13" t="str">
        <f t="shared" si="2"/>
        <v>&lt;ID&gt;. Number of women under twenty years old using oral Ovrette contraceptives - Keep outliers</v>
      </c>
      <c r="I40" s="13" t="str">
        <f t="shared" si="3"/>
        <v>&lt;ID&gt;. Number of women under twenty years old using oral Ovrette contraceptives - Correct outliers usind SD</v>
      </c>
      <c r="J40" s="13" t="str">
        <f t="shared" si="4"/>
        <v>&lt;ID&gt;. Number of women under twenty years old using oral Ovrette contraceptives - Correct outliers usind IQR</v>
      </c>
      <c r="K40" s="13" t="str">
        <f t="shared" si="5"/>
        <v>&lt;ID&gt;. Number of women under twenty years old using oral Ovrette contraceptives - Report</v>
      </c>
    </row>
    <row r="41" spans="1:11" s="10" customFormat="1">
      <c r="A41" s="16" t="s">
        <v>848</v>
      </c>
      <c r="B41" s="16">
        <f t="shared" si="0"/>
        <v>1</v>
      </c>
      <c r="C41" s="16" t="s">
        <v>727</v>
      </c>
      <c r="D41" s="16" t="s">
        <v>849</v>
      </c>
      <c r="E41" s="16" t="s">
        <v>850</v>
      </c>
      <c r="F41" s="16" t="s">
        <v>764</v>
      </c>
      <c r="G41" s="16" t="str">
        <f t="shared" si="1"/>
        <v>&lt;ID&gt;. Number of children under one receiving their DPT1 vaccine</v>
      </c>
      <c r="H41" s="16" t="str">
        <f t="shared" si="2"/>
        <v>&lt;ID&gt;. Number of children under one receiving their DPT1 vaccine - Keep outliers</v>
      </c>
      <c r="I41" s="16" t="str">
        <f t="shared" si="3"/>
        <v>&lt;ID&gt;. Number of children under one receiving their DPT1 vaccine - Correct outliers usind SD</v>
      </c>
      <c r="J41" s="16" t="str">
        <f t="shared" si="4"/>
        <v>&lt;ID&gt;. Number of children under one receiving their DPT1 vaccine - Correct outliers usind IQR</v>
      </c>
      <c r="K41" s="16" t="str">
        <f t="shared" si="5"/>
        <v>&lt;ID&gt;. Number of children under one receiving their DPT1 vaccine - Report</v>
      </c>
    </row>
    <row r="42" spans="1:11" s="10" customFormat="1">
      <c r="A42" s="16" t="s">
        <v>851</v>
      </c>
      <c r="B42" s="16">
        <f t="shared" si="0"/>
        <v>1</v>
      </c>
      <c r="C42" s="16" t="s">
        <v>727</v>
      </c>
      <c r="D42" s="16" t="s">
        <v>852</v>
      </c>
      <c r="E42" s="16" t="s">
        <v>853</v>
      </c>
      <c r="F42" s="16" t="s">
        <v>764</v>
      </c>
      <c r="G42" s="16" t="str">
        <f t="shared" si="1"/>
        <v>&lt;ID&gt;. Number of children under one receiving their DPT1 vaccine (outreach)</v>
      </c>
      <c r="H42" s="16" t="str">
        <f t="shared" si="2"/>
        <v>&lt;ID&gt;. Number of children under one receiving their DPT1 vaccine (outreach) - Keep outliers</v>
      </c>
      <c r="I42" s="16" t="str">
        <f t="shared" si="3"/>
        <v>&lt;ID&gt;. Number of children under one receiving their DPT1 vaccine (outreach) - Correct outliers usind SD</v>
      </c>
      <c r="J42" s="16" t="str">
        <f t="shared" si="4"/>
        <v>&lt;ID&gt;. Number of children under one receiving their DPT1 vaccine (outreach) - Correct outliers usind IQR</v>
      </c>
      <c r="K42" s="16" t="str">
        <f t="shared" si="5"/>
        <v>&lt;ID&gt;. Number of children under one receiving their DPT1 vaccine (outreach) - Report</v>
      </c>
    </row>
    <row r="43" spans="1:11" s="10" customFormat="1">
      <c r="A43" s="16" t="s">
        <v>854</v>
      </c>
      <c r="B43" s="16">
        <f t="shared" si="0"/>
        <v>1</v>
      </c>
      <c r="C43" s="16" t="s">
        <v>727</v>
      </c>
      <c r="D43" s="16" t="s">
        <v>855</v>
      </c>
      <c r="E43" s="16" t="s">
        <v>856</v>
      </c>
      <c r="F43" s="16" t="s">
        <v>764</v>
      </c>
      <c r="G43" s="16" t="str">
        <f t="shared" si="1"/>
        <v>&lt;ID&gt;. Number of children under one receiving their DPT1 vaccine (static)</v>
      </c>
      <c r="H43" s="16" t="str">
        <f t="shared" si="2"/>
        <v>&lt;ID&gt;. Number of children under one receiving their DPT1 vaccine (static) - Keep outliers</v>
      </c>
      <c r="I43" s="16" t="str">
        <f t="shared" si="3"/>
        <v>&lt;ID&gt;. Number of children under one receiving their DPT1 vaccine (static) - Correct outliers usind SD</v>
      </c>
      <c r="J43" s="16" t="str">
        <f t="shared" si="4"/>
        <v>&lt;ID&gt;. Number of children under one receiving their DPT1 vaccine (static) - Correct outliers usind IQR</v>
      </c>
      <c r="K43" s="16" t="str">
        <f t="shared" si="5"/>
        <v>&lt;ID&gt;. Number of children under one receiving their DPT1 vaccine (static) - Report</v>
      </c>
    </row>
    <row r="44" spans="1:11" s="10" customFormat="1">
      <c r="A44" s="16" t="s">
        <v>857</v>
      </c>
      <c r="B44" s="16">
        <f t="shared" si="0"/>
        <v>1</v>
      </c>
      <c r="C44" s="16" t="s">
        <v>727</v>
      </c>
      <c r="D44" s="16" t="s">
        <v>858</v>
      </c>
      <c r="E44" s="16" t="s">
        <v>859</v>
      </c>
      <c r="F44" s="16" t="s">
        <v>764</v>
      </c>
      <c r="G44" s="16" t="str">
        <f t="shared" si="1"/>
        <v>&lt;ID&gt;. Number of children under one receiving their DPT3 vaccine</v>
      </c>
      <c r="H44" s="16" t="str">
        <f t="shared" si="2"/>
        <v>&lt;ID&gt;. Number of children under one receiving their DPT3 vaccine - Keep outliers</v>
      </c>
      <c r="I44" s="16" t="str">
        <f t="shared" si="3"/>
        <v>&lt;ID&gt;. Number of children under one receiving their DPT3 vaccine - Correct outliers usind SD</v>
      </c>
      <c r="J44" s="16" t="str">
        <f t="shared" si="4"/>
        <v>&lt;ID&gt;. Number of children under one receiving their DPT3 vaccine - Correct outliers usind IQR</v>
      </c>
      <c r="K44" s="16" t="str">
        <f t="shared" si="5"/>
        <v>&lt;ID&gt;. Number of children under one receiving their DPT3 vaccine - Report</v>
      </c>
    </row>
    <row r="45" spans="1:11" s="10" customFormat="1">
      <c r="A45" s="16" t="s">
        <v>860</v>
      </c>
      <c r="B45" s="16">
        <f t="shared" si="0"/>
        <v>1</v>
      </c>
      <c r="C45" s="16" t="s">
        <v>727</v>
      </c>
      <c r="D45" s="16" t="s">
        <v>861</v>
      </c>
      <c r="E45" s="16" t="s">
        <v>862</v>
      </c>
      <c r="F45" s="16" t="s">
        <v>764</v>
      </c>
      <c r="G45" s="16" t="str">
        <f t="shared" si="1"/>
        <v>&lt;ID&gt;. Number of children under one receiving their DPT3 vaccine (outreach)</v>
      </c>
      <c r="H45" s="16" t="str">
        <f t="shared" si="2"/>
        <v>&lt;ID&gt;. Number of children under one receiving their DPT3 vaccine (outreach) - Keep outliers</v>
      </c>
      <c r="I45" s="16" t="str">
        <f t="shared" si="3"/>
        <v>&lt;ID&gt;. Number of children under one receiving their DPT3 vaccine (outreach) - Correct outliers usind SD</v>
      </c>
      <c r="J45" s="16" t="str">
        <f t="shared" si="4"/>
        <v>&lt;ID&gt;. Number of children under one receiving their DPT3 vaccine (outreach) - Correct outliers usind IQR</v>
      </c>
      <c r="K45" s="16" t="str">
        <f t="shared" si="5"/>
        <v>&lt;ID&gt;. Number of children under one receiving their DPT3 vaccine (outreach) - Report</v>
      </c>
    </row>
    <row r="46" spans="1:11" s="10" customFormat="1">
      <c r="A46" s="16" t="s">
        <v>863</v>
      </c>
      <c r="B46" s="16">
        <f t="shared" si="0"/>
        <v>1</v>
      </c>
      <c r="C46" s="16" t="s">
        <v>727</v>
      </c>
      <c r="D46" s="16" t="s">
        <v>864</v>
      </c>
      <c r="E46" s="16" t="s">
        <v>865</v>
      </c>
      <c r="F46" s="16" t="s">
        <v>764</v>
      </c>
      <c r="G46" s="16" t="str">
        <f t="shared" si="1"/>
        <v>&lt;ID&gt;. Number of children under one receiving their DPT3 vaccine (static)</v>
      </c>
      <c r="H46" s="16" t="str">
        <f t="shared" si="2"/>
        <v>&lt;ID&gt;. Number of children under one receiving their DPT3 vaccine (static) - Keep outliers</v>
      </c>
      <c r="I46" s="16" t="str">
        <f t="shared" si="3"/>
        <v>&lt;ID&gt;. Number of children under one receiving their DPT3 vaccine (static) - Correct outliers usind SD</v>
      </c>
      <c r="J46" s="16" t="str">
        <f t="shared" si="4"/>
        <v>&lt;ID&gt;. Number of children under one receiving their DPT3 vaccine (static) - Correct outliers usind IQR</v>
      </c>
      <c r="K46" s="16" t="str">
        <f t="shared" si="5"/>
        <v>&lt;ID&gt;. Number of children under one receiving their DPT3 vaccine (static) - Report</v>
      </c>
    </row>
    <row r="47" spans="1:11" s="12" customFormat="1">
      <c r="A47" s="13" t="s">
        <v>866</v>
      </c>
      <c r="B47" s="16">
        <f t="shared" si="0"/>
        <v>1</v>
      </c>
      <c r="C47" s="13" t="s">
        <v>727</v>
      </c>
      <c r="D47" s="13" t="s">
        <v>867</v>
      </c>
      <c r="E47" s="13" t="s">
        <v>868</v>
      </c>
      <c r="F47" s="13" t="s">
        <v>745</v>
      </c>
      <c r="G47" s="13" t="str">
        <f t="shared" si="1"/>
        <v>&lt;ID&gt;. Number of HIV-exposed infants receiving ARV</v>
      </c>
      <c r="H47" s="13" t="str">
        <f t="shared" si="2"/>
        <v>&lt;ID&gt;. Number of HIV-exposed infants receiving ARV - Keep outliers</v>
      </c>
      <c r="I47" s="13" t="str">
        <f t="shared" si="3"/>
        <v>&lt;ID&gt;. Number of HIV-exposed infants receiving ARV - Correct outliers usind SD</v>
      </c>
      <c r="J47" s="13" t="str">
        <f t="shared" si="4"/>
        <v>&lt;ID&gt;. Number of HIV-exposed infants receiving ARV - Correct outliers usind IQR</v>
      </c>
      <c r="K47" s="13" t="str">
        <f t="shared" si="5"/>
        <v>&lt;ID&gt;. Number of HIV-exposed infants receiving ARV - Report</v>
      </c>
    </row>
    <row r="48" spans="1:11" s="10" customFormat="1">
      <c r="A48" s="16" t="s">
        <v>869</v>
      </c>
      <c r="B48" s="16">
        <f t="shared" si="0"/>
        <v>1</v>
      </c>
      <c r="C48" s="16" t="s">
        <v>727</v>
      </c>
      <c r="D48" s="16" t="s">
        <v>870</v>
      </c>
      <c r="E48" s="16" t="s">
        <v>871</v>
      </c>
      <c r="F48" s="16" t="s">
        <v>745</v>
      </c>
      <c r="G48" s="16" t="str">
        <f t="shared" si="1"/>
        <v>&lt;ID&gt;. Number of HIV-positive individuals linked to care</v>
      </c>
      <c r="H48" s="16" t="str">
        <f t="shared" si="2"/>
        <v>&lt;ID&gt;. Number of HIV-positive individuals linked to care - Keep outliers</v>
      </c>
      <c r="I48" s="16" t="str">
        <f t="shared" si="3"/>
        <v>&lt;ID&gt;. Number of HIV-positive individuals linked to care - Correct outliers usind SD</v>
      </c>
      <c r="J48" s="16" t="str">
        <f t="shared" si="4"/>
        <v>&lt;ID&gt;. Number of HIV-positive individuals linked to care - Correct outliers usind IQR</v>
      </c>
      <c r="K48" s="16" t="str">
        <f t="shared" si="5"/>
        <v>&lt;ID&gt;. Number of HIV-positive individuals linked to care - Report</v>
      </c>
    </row>
    <row r="49" spans="1:11" s="12" customFormat="1">
      <c r="A49" s="13" t="s">
        <v>872</v>
      </c>
      <c r="B49" s="16">
        <f t="shared" si="0"/>
        <v>1</v>
      </c>
      <c r="C49" s="13" t="s">
        <v>727</v>
      </c>
      <c r="D49" s="13" t="s">
        <v>873</v>
      </c>
      <c r="E49" s="13" t="s">
        <v>874</v>
      </c>
      <c r="F49" s="13" t="s">
        <v>745</v>
      </c>
      <c r="G49" s="13" t="str">
        <f t="shared" si="1"/>
        <v>&lt;ID&gt;. Number of HIV-positive mothers aware of their status before their first ANC visit</v>
      </c>
      <c r="H49" s="13" t="str">
        <f t="shared" si="2"/>
        <v>&lt;ID&gt;. Number of HIV-positive mothers aware of their status before their first ANC visit - Keep outliers</v>
      </c>
      <c r="I49" s="13" t="str">
        <f t="shared" si="3"/>
        <v>&lt;ID&gt;. Number of HIV-positive mothers aware of their status before their first ANC visit - Correct outliers usind SD</v>
      </c>
      <c r="J49" s="13" t="str">
        <f t="shared" si="4"/>
        <v>&lt;ID&gt;. Number of HIV-positive mothers aware of their status before their first ANC visit - Correct outliers usind IQR</v>
      </c>
      <c r="K49" s="13" t="str">
        <f t="shared" si="5"/>
        <v>&lt;ID&gt;. Number of HIV-positive mothers aware of their status before their first ANC visit - Report</v>
      </c>
    </row>
    <row r="50" spans="1:11" s="10" customFormat="1">
      <c r="A50" s="16" t="s">
        <v>875</v>
      </c>
      <c r="B50" s="16">
        <f t="shared" si="0"/>
        <v>1</v>
      </c>
      <c r="C50" s="16" t="s">
        <v>727</v>
      </c>
      <c r="D50" s="16" t="s">
        <v>876</v>
      </c>
      <c r="E50" s="16" t="s">
        <v>877</v>
      </c>
      <c r="F50" s="16" t="s">
        <v>764</v>
      </c>
      <c r="G50" s="16" t="str">
        <f t="shared" si="1"/>
        <v>&lt;ID&gt;. Number of girls receiving their HPV1 vaccine</v>
      </c>
      <c r="H50" s="16" t="str">
        <f t="shared" si="2"/>
        <v>&lt;ID&gt;. Number of girls receiving their HPV1 vaccine - Keep outliers</v>
      </c>
      <c r="I50" s="16" t="str">
        <f t="shared" si="3"/>
        <v>&lt;ID&gt;. Number of girls receiving their HPV1 vaccine - Correct outliers usind SD</v>
      </c>
      <c r="J50" s="16" t="str">
        <f t="shared" si="4"/>
        <v>&lt;ID&gt;. Number of girls receiving their HPV1 vaccine - Correct outliers usind IQR</v>
      </c>
      <c r="K50" s="16" t="str">
        <f t="shared" si="5"/>
        <v>&lt;ID&gt;. Number of girls receiving their HPV1 vaccine - Report</v>
      </c>
    </row>
    <row r="51" spans="1:11" s="10" customFormat="1">
      <c r="A51" s="16" t="s">
        <v>878</v>
      </c>
      <c r="B51" s="16">
        <f t="shared" si="0"/>
        <v>1</v>
      </c>
      <c r="C51" s="16" t="s">
        <v>727</v>
      </c>
      <c r="D51" s="16" t="s">
        <v>879</v>
      </c>
      <c r="E51" s="16" t="s">
        <v>880</v>
      </c>
      <c r="F51" s="16" t="s">
        <v>764</v>
      </c>
      <c r="G51" s="16" t="str">
        <f t="shared" si="1"/>
        <v>&lt;ID&gt;. Number of girls receiving their HPV1 vaccine (community)</v>
      </c>
      <c r="H51" s="16" t="str">
        <f t="shared" si="2"/>
        <v>&lt;ID&gt;. Number of girls receiving their HPV1 vaccine (community) - Keep outliers</v>
      </c>
      <c r="I51" s="16" t="str">
        <f t="shared" si="3"/>
        <v>&lt;ID&gt;. Number of girls receiving their HPV1 vaccine (community) - Correct outliers usind SD</v>
      </c>
      <c r="J51" s="16" t="str">
        <f t="shared" si="4"/>
        <v>&lt;ID&gt;. Number of girls receiving their HPV1 vaccine (community) - Correct outliers usind IQR</v>
      </c>
      <c r="K51" s="16" t="str">
        <f t="shared" si="5"/>
        <v>&lt;ID&gt;. Number of girls receiving their HPV1 vaccine (community) - Report</v>
      </c>
    </row>
    <row r="52" spans="1:11" s="10" customFormat="1">
      <c r="A52" s="16" t="s">
        <v>881</v>
      </c>
      <c r="B52" s="16">
        <f t="shared" si="0"/>
        <v>1</v>
      </c>
      <c r="C52" s="16" t="s">
        <v>727</v>
      </c>
      <c r="D52" s="16" t="s">
        <v>882</v>
      </c>
      <c r="E52" s="16" t="s">
        <v>883</v>
      </c>
      <c r="F52" s="16" t="s">
        <v>764</v>
      </c>
      <c r="G52" s="16" t="str">
        <f t="shared" si="1"/>
        <v>&lt;ID&gt;. Number of girls receiving their HPV1 vaccine (school)</v>
      </c>
      <c r="H52" s="16" t="str">
        <f t="shared" si="2"/>
        <v>&lt;ID&gt;. Number of girls receiving their HPV1 vaccine (school) - Keep outliers</v>
      </c>
      <c r="I52" s="16" t="str">
        <f t="shared" si="3"/>
        <v>&lt;ID&gt;. Number of girls receiving their HPV1 vaccine (school) - Correct outliers usind SD</v>
      </c>
      <c r="J52" s="16" t="str">
        <f t="shared" si="4"/>
        <v>&lt;ID&gt;. Number of girls receiving their HPV1 vaccine (school) - Correct outliers usind IQR</v>
      </c>
      <c r="K52" s="16" t="str">
        <f t="shared" si="5"/>
        <v>&lt;ID&gt;. Number of girls receiving their HPV1 vaccine (school) - Report</v>
      </c>
    </row>
    <row r="53" spans="1:11" s="10" customFormat="1">
      <c r="A53" s="16" t="s">
        <v>884</v>
      </c>
      <c r="B53" s="16">
        <f t="shared" si="0"/>
        <v>1</v>
      </c>
      <c r="C53" s="16" t="s">
        <v>727</v>
      </c>
      <c r="D53" s="16" t="s">
        <v>885</v>
      </c>
      <c r="E53" s="16" t="s">
        <v>886</v>
      </c>
      <c r="F53" s="16" t="s">
        <v>764</v>
      </c>
      <c r="G53" s="16" t="str">
        <f t="shared" si="1"/>
        <v>&lt;ID&gt;. Number of girls receiving their HPV2 vaccine</v>
      </c>
      <c r="H53" s="16" t="str">
        <f t="shared" si="2"/>
        <v>&lt;ID&gt;. Number of girls receiving their HPV2 vaccine - Keep outliers</v>
      </c>
      <c r="I53" s="16" t="str">
        <f t="shared" si="3"/>
        <v>&lt;ID&gt;. Number of girls receiving their HPV2 vaccine - Correct outliers usind SD</v>
      </c>
      <c r="J53" s="16" t="str">
        <f t="shared" si="4"/>
        <v>&lt;ID&gt;. Number of girls receiving their HPV2 vaccine - Correct outliers usind IQR</v>
      </c>
      <c r="K53" s="16" t="str">
        <f t="shared" si="5"/>
        <v>&lt;ID&gt;. Number of girls receiving their HPV2 vaccine - Report</v>
      </c>
    </row>
    <row r="54" spans="1:11" s="10" customFormat="1">
      <c r="A54" s="16" t="s">
        <v>887</v>
      </c>
      <c r="B54" s="16">
        <f t="shared" si="0"/>
        <v>1</v>
      </c>
      <c r="C54" s="16" t="s">
        <v>727</v>
      </c>
      <c r="D54" s="16" t="s">
        <v>888</v>
      </c>
      <c r="E54" s="16" t="s">
        <v>889</v>
      </c>
      <c r="F54" s="16" t="s">
        <v>764</v>
      </c>
      <c r="G54" s="16" t="str">
        <f t="shared" si="1"/>
        <v>&lt;ID&gt;. Number of girls receiving their HPV2 vaccine (community)</v>
      </c>
      <c r="H54" s="16" t="str">
        <f t="shared" si="2"/>
        <v>&lt;ID&gt;. Number of girls receiving their HPV2 vaccine (community) - Keep outliers</v>
      </c>
      <c r="I54" s="16" t="str">
        <f t="shared" si="3"/>
        <v>&lt;ID&gt;. Number of girls receiving their HPV2 vaccine (community) - Correct outliers usind SD</v>
      </c>
      <c r="J54" s="16" t="str">
        <f t="shared" si="4"/>
        <v>&lt;ID&gt;. Number of girls receiving their HPV2 vaccine (community) - Correct outliers usind IQR</v>
      </c>
      <c r="K54" s="16" t="str">
        <f t="shared" si="5"/>
        <v>&lt;ID&gt;. Number of girls receiving their HPV2 vaccine (community) - Report</v>
      </c>
    </row>
    <row r="55" spans="1:11" s="10" customFormat="1">
      <c r="A55" s="16" t="s">
        <v>890</v>
      </c>
      <c r="B55" s="16">
        <f t="shared" si="0"/>
        <v>1</v>
      </c>
      <c r="C55" s="16" t="s">
        <v>727</v>
      </c>
      <c r="D55" s="16" t="s">
        <v>891</v>
      </c>
      <c r="E55" s="16" t="s">
        <v>892</v>
      </c>
      <c r="F55" s="16" t="s">
        <v>764</v>
      </c>
      <c r="G55" s="16" t="str">
        <f t="shared" si="1"/>
        <v>&lt;ID&gt;. Number of girls receiving their HPV2 vaccine (school)</v>
      </c>
      <c r="H55" s="16" t="str">
        <f t="shared" si="2"/>
        <v>&lt;ID&gt;. Number of girls receiving their HPV2 vaccine (school) - Keep outliers</v>
      </c>
      <c r="I55" s="16" t="str">
        <f t="shared" si="3"/>
        <v>&lt;ID&gt;. Number of girls receiving their HPV2 vaccine (school) - Correct outliers usind SD</v>
      </c>
      <c r="J55" s="16" t="str">
        <f t="shared" si="4"/>
        <v>&lt;ID&gt;. Number of girls receiving their HPV2 vaccine (school) - Correct outliers usind IQR</v>
      </c>
      <c r="K55" s="16" t="str">
        <f t="shared" si="5"/>
        <v>&lt;ID&gt;. Number of girls receiving their HPV2 vaccine (school) - Report</v>
      </c>
    </row>
    <row r="56" spans="1:11" s="12" customFormat="1">
      <c r="A56" s="13" t="s">
        <v>893</v>
      </c>
      <c r="B56" s="16">
        <f t="shared" si="0"/>
        <v>1</v>
      </c>
      <c r="C56" s="13" t="s">
        <v>727</v>
      </c>
      <c r="D56" s="13" t="s">
        <v>894</v>
      </c>
      <c r="E56" s="13" t="s">
        <v>895</v>
      </c>
      <c r="F56" s="13" t="s">
        <v>737</v>
      </c>
      <c r="G56" s="13" t="str">
        <f t="shared" si="1"/>
        <v>&lt;ID&gt;. Number of injuries related to gender-based violence</v>
      </c>
      <c r="H56" s="13" t="str">
        <f t="shared" si="2"/>
        <v>&lt;ID&gt;. Number of injuries related to gender-based violence - Keep outliers</v>
      </c>
      <c r="I56" s="13" t="str">
        <f t="shared" si="3"/>
        <v>&lt;ID&gt;. Number of injuries related to gender-based violence - Correct outliers usind SD</v>
      </c>
      <c r="J56" s="13" t="str">
        <f t="shared" si="4"/>
        <v>&lt;ID&gt;. Number of injuries related to gender-based violence - Correct outliers usind IQR</v>
      </c>
      <c r="K56" s="13" t="str">
        <f t="shared" si="5"/>
        <v>&lt;ID&gt;. Number of injuries related to gender-based violence - Report</v>
      </c>
    </row>
    <row r="57" spans="1:11" s="10" customFormat="1">
      <c r="A57" s="16" t="s">
        <v>896</v>
      </c>
      <c r="B57" s="16">
        <f t="shared" si="0"/>
        <v>1</v>
      </c>
      <c r="C57" s="16" t="s">
        <v>727</v>
      </c>
      <c r="D57" s="16" t="s">
        <v>897</v>
      </c>
      <c r="E57" s="16" t="s">
        <v>898</v>
      </c>
      <c r="F57" s="16" t="s">
        <v>899</v>
      </c>
      <c r="G57" s="16" t="str">
        <f t="shared" si="1"/>
        <v>&lt;ID&gt;. Number of inpatient admissions</v>
      </c>
      <c r="H57" s="16" t="str">
        <f t="shared" si="2"/>
        <v>&lt;ID&gt;. Number of inpatient admissions - Keep outliers</v>
      </c>
      <c r="I57" s="16" t="str">
        <f t="shared" si="3"/>
        <v>&lt;ID&gt;. Number of inpatient admissions - Correct outliers usind SD</v>
      </c>
      <c r="J57" s="16" t="str">
        <f t="shared" si="4"/>
        <v>&lt;ID&gt;. Number of inpatient admissions - Correct outliers usind IQR</v>
      </c>
      <c r="K57" s="16" t="str">
        <f t="shared" si="5"/>
        <v>&lt;ID&gt;. Number of inpatient admissions - Report</v>
      </c>
    </row>
    <row r="58" spans="1:11" s="10" customFormat="1">
      <c r="A58" s="16" t="s">
        <v>900</v>
      </c>
      <c r="B58" s="16">
        <f t="shared" si="0"/>
        <v>1</v>
      </c>
      <c r="C58" s="16" t="s">
        <v>727</v>
      </c>
      <c r="D58" s="16" t="s">
        <v>901</v>
      </c>
      <c r="E58" s="16" t="s">
        <v>902</v>
      </c>
      <c r="F58" s="16" t="s">
        <v>903</v>
      </c>
      <c r="G58" s="16" t="str">
        <f t="shared" si="1"/>
        <v>&lt;ID&gt;. Number of low weight births</v>
      </c>
      <c r="H58" s="16" t="str">
        <f t="shared" si="2"/>
        <v>&lt;ID&gt;. Number of low weight births - Keep outliers</v>
      </c>
      <c r="I58" s="16" t="str">
        <f t="shared" si="3"/>
        <v>&lt;ID&gt;. Number of low weight births - Correct outliers usind SD</v>
      </c>
      <c r="J58" s="16" t="str">
        <f t="shared" si="4"/>
        <v>&lt;ID&gt;. Number of low weight births - Correct outliers usind IQR</v>
      </c>
      <c r="K58" s="16" t="str">
        <f t="shared" si="5"/>
        <v>&lt;ID&gt;. Number of low weight births - Report</v>
      </c>
    </row>
    <row r="59" spans="1:11" s="10" customFormat="1">
      <c r="A59" s="16" t="s">
        <v>904</v>
      </c>
      <c r="B59" s="16">
        <f t="shared" si="0"/>
        <v>1</v>
      </c>
      <c r="C59" s="16" t="s">
        <v>727</v>
      </c>
      <c r="D59" s="16" t="s">
        <v>905</v>
      </c>
      <c r="E59" s="16" t="s">
        <v>906</v>
      </c>
      <c r="F59" s="16" t="s">
        <v>907</v>
      </c>
      <c r="G59" s="16" t="str">
        <f t="shared" si="1"/>
        <v>&lt;ID&gt;. Number of individuals diagnosed with Malaria</v>
      </c>
      <c r="H59" s="16" t="str">
        <f t="shared" si="2"/>
        <v>&lt;ID&gt;. Number of individuals diagnosed with Malaria - Keep outliers</v>
      </c>
      <c r="I59" s="16" t="str">
        <f t="shared" si="3"/>
        <v>&lt;ID&gt;. Number of individuals diagnosed with Malaria - Correct outliers usind SD</v>
      </c>
      <c r="J59" s="16" t="str">
        <f t="shared" si="4"/>
        <v>&lt;ID&gt;. Number of individuals diagnosed with Malaria - Correct outliers usind IQR</v>
      </c>
      <c r="K59" s="16" t="str">
        <f t="shared" si="5"/>
        <v>&lt;ID&gt;. Number of individuals diagnosed with Malaria - Report</v>
      </c>
    </row>
    <row r="60" spans="1:11" s="10" customFormat="1">
      <c r="A60" s="16" t="s">
        <v>908</v>
      </c>
      <c r="B60" s="16">
        <f t="shared" si="0"/>
        <v>1</v>
      </c>
      <c r="C60" s="16" t="s">
        <v>727</v>
      </c>
      <c r="D60" s="16" t="s">
        <v>909</v>
      </c>
      <c r="E60" s="16" t="s">
        <v>910</v>
      </c>
      <c r="F60" s="16" t="s">
        <v>907</v>
      </c>
      <c r="G60" s="16" t="str">
        <f t="shared" si="1"/>
        <v>&lt;ID&gt;. Number of individuals treated for Malaria</v>
      </c>
      <c r="H60" s="16" t="str">
        <f t="shared" si="2"/>
        <v>&lt;ID&gt;. Number of individuals treated for Malaria - Keep outliers</v>
      </c>
      <c r="I60" s="16" t="str">
        <f t="shared" si="3"/>
        <v>&lt;ID&gt;. Number of individuals treated for Malaria - Correct outliers usind SD</v>
      </c>
      <c r="J60" s="16" t="str">
        <f t="shared" si="4"/>
        <v>&lt;ID&gt;. Number of individuals treated for Malaria - Correct outliers usind IQR</v>
      </c>
      <c r="K60" s="16" t="str">
        <f t="shared" si="5"/>
        <v>&lt;ID&gt;. Number of individuals treated for Malaria - Report</v>
      </c>
    </row>
    <row r="61" spans="1:11" s="10" customFormat="1">
      <c r="A61" s="16" t="s">
        <v>911</v>
      </c>
      <c r="B61" s="16">
        <f t="shared" si="0"/>
        <v>1</v>
      </c>
      <c r="C61" s="16" t="s">
        <v>727</v>
      </c>
      <c r="D61" s="16" t="s">
        <v>912</v>
      </c>
      <c r="E61" s="16" t="s">
        <v>913</v>
      </c>
      <c r="F61" s="16" t="s">
        <v>907</v>
      </c>
      <c r="G61" s="16" t="str">
        <f t="shared" si="1"/>
        <v>&lt;ID&gt;. Number of deaths due to Malaria</v>
      </c>
      <c r="H61" s="16" t="str">
        <f t="shared" si="2"/>
        <v>&lt;ID&gt;. Number of deaths due to Malaria - Keep outliers</v>
      </c>
      <c r="I61" s="16" t="str">
        <f t="shared" si="3"/>
        <v>&lt;ID&gt;. Number of deaths due to Malaria - Correct outliers usind SD</v>
      </c>
      <c r="J61" s="16" t="str">
        <f t="shared" si="4"/>
        <v>&lt;ID&gt;. Number of deaths due to Malaria - Correct outliers usind IQR</v>
      </c>
      <c r="K61" s="16" t="str">
        <f t="shared" si="5"/>
        <v>&lt;ID&gt;. Number of deaths due to Malaria - Report</v>
      </c>
    </row>
    <row r="62" spans="1:11" s="10" customFormat="1">
      <c r="A62" s="16" t="s">
        <v>914</v>
      </c>
      <c r="B62" s="16">
        <f t="shared" si="0"/>
        <v>1</v>
      </c>
      <c r="C62" s="16" t="s">
        <v>727</v>
      </c>
      <c r="D62" s="16" t="s">
        <v>915</v>
      </c>
      <c r="E62" s="16" t="s">
        <v>916</v>
      </c>
      <c r="F62" s="16" t="s">
        <v>907</v>
      </c>
      <c r="G62" s="16" t="str">
        <f t="shared" si="1"/>
        <v>&lt;ID&gt;. Number of individuals tested for Malaria</v>
      </c>
      <c r="H62" s="16" t="str">
        <f t="shared" si="2"/>
        <v>&lt;ID&gt;. Number of individuals tested for Malaria - Keep outliers</v>
      </c>
      <c r="I62" s="16" t="str">
        <f t="shared" si="3"/>
        <v>&lt;ID&gt;. Number of individuals tested for Malaria - Correct outliers usind SD</v>
      </c>
      <c r="J62" s="16" t="str">
        <f t="shared" si="4"/>
        <v>&lt;ID&gt;. Number of individuals tested for Malaria - Correct outliers usind IQR</v>
      </c>
      <c r="K62" s="16" t="str">
        <f t="shared" si="5"/>
        <v>&lt;ID&gt;. Number of individuals tested for Malaria - Report</v>
      </c>
    </row>
    <row r="63" spans="1:11" s="12" customFormat="1">
      <c r="A63" s="13" t="s">
        <v>917</v>
      </c>
      <c r="B63" s="16">
        <f t="shared" si="0"/>
        <v>1</v>
      </c>
      <c r="C63" s="13" t="s">
        <v>727</v>
      </c>
      <c r="D63" s="13" t="s">
        <v>918</v>
      </c>
      <c r="E63" s="13" t="s">
        <v>919</v>
      </c>
      <c r="F63" s="13" t="s">
        <v>903</v>
      </c>
      <c r="G63" s="13" t="str">
        <f t="shared" si="1"/>
        <v>&lt;ID&gt;. Number of MAM cases identified</v>
      </c>
      <c r="H63" s="13" t="str">
        <f t="shared" si="2"/>
        <v>&lt;ID&gt;. Number of MAM cases identified - Keep outliers</v>
      </c>
      <c r="I63" s="13" t="str">
        <f t="shared" si="3"/>
        <v>&lt;ID&gt;. Number of MAM cases identified - Correct outliers usind SD</v>
      </c>
      <c r="J63" s="13" t="str">
        <f t="shared" si="4"/>
        <v>&lt;ID&gt;. Number of MAM cases identified - Correct outliers usind IQR</v>
      </c>
      <c r="K63" s="13" t="str">
        <f t="shared" si="5"/>
        <v>&lt;ID&gt;. Number of MAM cases identified - Report</v>
      </c>
    </row>
    <row r="64" spans="1:11" s="12" customFormat="1">
      <c r="A64" s="13" t="s">
        <v>920</v>
      </c>
      <c r="B64" s="16">
        <f t="shared" si="0"/>
        <v>1</v>
      </c>
      <c r="C64" s="13" t="s">
        <v>727</v>
      </c>
      <c r="D64" s="13" t="s">
        <v>921</v>
      </c>
      <c r="E64" s="13" t="s">
        <v>922</v>
      </c>
      <c r="F64" s="13" t="s">
        <v>745</v>
      </c>
      <c r="G64" s="13" t="str">
        <f t="shared" si="1"/>
        <v>&lt;ID&gt;. Number of HIV-positive women initiated on ART in maternity</v>
      </c>
      <c r="H64" s="13" t="str">
        <f t="shared" si="2"/>
        <v>&lt;ID&gt;. Number of HIV-positive women initiated on ART in maternity - Keep outliers</v>
      </c>
      <c r="I64" s="13" t="str">
        <f t="shared" si="3"/>
        <v>&lt;ID&gt;. Number of HIV-positive women initiated on ART in maternity - Correct outliers usind SD</v>
      </c>
      <c r="J64" s="13" t="str">
        <f t="shared" si="4"/>
        <v>&lt;ID&gt;. Number of HIV-positive women initiated on ART in maternity - Correct outliers usind IQR</v>
      </c>
      <c r="K64" s="13" t="str">
        <f t="shared" si="5"/>
        <v>&lt;ID&gt;. Number of HIV-positive women initiated on ART in maternity - Report</v>
      </c>
    </row>
    <row r="65" spans="1:11" s="12" customFormat="1">
      <c r="A65" s="13" t="s">
        <v>923</v>
      </c>
      <c r="B65" s="16">
        <f t="shared" si="0"/>
        <v>1</v>
      </c>
      <c r="C65" s="13" t="s">
        <v>727</v>
      </c>
      <c r="D65" s="13" t="s">
        <v>924</v>
      </c>
      <c r="E65" s="13" t="s">
        <v>925</v>
      </c>
      <c r="F65" s="13" t="s">
        <v>745</v>
      </c>
      <c r="G65" s="13" t="str">
        <f t="shared" si="1"/>
        <v>&lt;ID&gt;. Number of pregnant women tested for HIV in maternity</v>
      </c>
      <c r="H65" s="13" t="str">
        <f t="shared" si="2"/>
        <v>&lt;ID&gt;. Number of pregnant women tested for HIV in maternity - Keep outliers</v>
      </c>
      <c r="I65" s="13" t="str">
        <f t="shared" si="3"/>
        <v>&lt;ID&gt;. Number of pregnant women tested for HIV in maternity - Correct outliers usind SD</v>
      </c>
      <c r="J65" s="13" t="str">
        <f t="shared" si="4"/>
        <v>&lt;ID&gt;. Number of pregnant women tested for HIV in maternity - Correct outliers usind IQR</v>
      </c>
      <c r="K65" s="13" t="str">
        <f t="shared" si="5"/>
        <v>&lt;ID&gt;. Number of pregnant women tested for HIV in maternity - Report</v>
      </c>
    </row>
    <row r="66" spans="1:11" s="12" customFormat="1">
      <c r="A66" s="13" t="s">
        <v>926</v>
      </c>
      <c r="B66" s="16">
        <f t="shared" si="0"/>
        <v>1</v>
      </c>
      <c r="C66" s="13" t="s">
        <v>727</v>
      </c>
      <c r="D66" s="13" t="s">
        <v>927</v>
      </c>
      <c r="E66" s="13" t="s">
        <v>928</v>
      </c>
      <c r="F66" s="13" t="s">
        <v>745</v>
      </c>
      <c r="G66" s="13" t="str">
        <f t="shared" si="1"/>
        <v>&lt;ID&gt;. Number of pregnant women tested positive for HIV in maternity</v>
      </c>
      <c r="H66" s="13" t="str">
        <f t="shared" si="2"/>
        <v>&lt;ID&gt;. Number of pregnant women tested positive for HIV in maternity - Keep outliers</v>
      </c>
      <c r="I66" s="13" t="str">
        <f t="shared" si="3"/>
        <v>&lt;ID&gt;. Number of pregnant women tested positive for HIV in maternity - Correct outliers usind SD</v>
      </c>
      <c r="J66" s="13" t="str">
        <f t="shared" si="4"/>
        <v>&lt;ID&gt;. Number of pregnant women tested positive for HIV in maternity - Correct outliers usind IQR</v>
      </c>
      <c r="K66" s="13" t="str">
        <f t="shared" si="5"/>
        <v>&lt;ID&gt;. Number of pregnant women tested positive for HIV in maternity - Report</v>
      </c>
    </row>
    <row r="67" spans="1:11" s="12" customFormat="1">
      <c r="A67" s="13" t="s">
        <v>929</v>
      </c>
      <c r="B67" s="16">
        <f t="shared" ref="B67:B130" si="6">IF(ISNUMBER(SEARCH(C67, "single")),1,0)</f>
        <v>1</v>
      </c>
      <c r="C67" s="13" t="s">
        <v>727</v>
      </c>
      <c r="D67" s="13" t="s">
        <v>930</v>
      </c>
      <c r="E67" s="13" t="s">
        <v>931</v>
      </c>
      <c r="F67" s="13" t="s">
        <v>730</v>
      </c>
      <c r="G67" s="13" t="str">
        <f t="shared" ref="G67:G130" si="7">_xlfn.CONCAT("&lt;ID&gt;. ",UPPER(LEFT(E67)), RIGHT(E67, LEN(E67)-1))</f>
        <v>&lt;ID&gt;. Number of maternal deaths</v>
      </c>
      <c r="H67" s="13" t="str">
        <f t="shared" ref="H67:H130" si="8">_xlfn.CONCAT(G67, " - Keep outliers")</f>
        <v>&lt;ID&gt;. Number of maternal deaths - Keep outliers</v>
      </c>
      <c r="I67" s="13" t="str">
        <f t="shared" ref="I67:I130" si="9">_xlfn.CONCAT(G67, " - Correct outliers usind SD")</f>
        <v>&lt;ID&gt;. Number of maternal deaths - Correct outliers usind SD</v>
      </c>
      <c r="J67" s="13" t="str">
        <f t="shared" ref="J67:J130" si="10">_xlfn.CONCAT(G67, " - Correct outliers usind IQR")</f>
        <v>&lt;ID&gt;. Number of maternal deaths - Correct outliers usind IQR</v>
      </c>
      <c r="K67" s="13" t="str">
        <f t="shared" ref="K67:K130" si="11">_xlfn.CONCAT(G67, " - Report")</f>
        <v>&lt;ID&gt;. Number of maternal deaths - Report</v>
      </c>
    </row>
    <row r="68" spans="1:11" s="12" customFormat="1">
      <c r="A68" s="13" t="s">
        <v>932</v>
      </c>
      <c r="B68" s="16">
        <f t="shared" si="6"/>
        <v>1</v>
      </c>
      <c r="C68" s="13" t="s">
        <v>727</v>
      </c>
      <c r="D68" s="13" t="s">
        <v>933</v>
      </c>
      <c r="E68" s="13" t="s">
        <v>934</v>
      </c>
      <c r="F68" s="13" t="s">
        <v>730</v>
      </c>
      <c r="G68" s="13" t="str">
        <f t="shared" si="7"/>
        <v>&lt;ID&gt;. Number of maternal deaths (mothers over twenty years old)</v>
      </c>
      <c r="H68" s="13" t="str">
        <f t="shared" si="8"/>
        <v>&lt;ID&gt;. Number of maternal deaths (mothers over twenty years old) - Keep outliers</v>
      </c>
      <c r="I68" s="13" t="str">
        <f t="shared" si="9"/>
        <v>&lt;ID&gt;. Number of maternal deaths (mothers over twenty years old) - Correct outliers usind SD</v>
      </c>
      <c r="J68" s="13" t="str">
        <f t="shared" si="10"/>
        <v>&lt;ID&gt;. Number of maternal deaths (mothers over twenty years old) - Correct outliers usind IQR</v>
      </c>
      <c r="K68" s="13" t="str">
        <f t="shared" si="11"/>
        <v>&lt;ID&gt;. Number of maternal deaths (mothers over twenty years old) - Report</v>
      </c>
    </row>
    <row r="69" spans="1:11" s="12" customFormat="1">
      <c r="A69" s="13" t="s">
        <v>935</v>
      </c>
      <c r="B69" s="16">
        <f t="shared" si="6"/>
        <v>1</v>
      </c>
      <c r="C69" s="13" t="s">
        <v>727</v>
      </c>
      <c r="D69" s="13" t="s">
        <v>936</v>
      </c>
      <c r="E69" s="13" t="s">
        <v>937</v>
      </c>
      <c r="F69" s="13" t="s">
        <v>730</v>
      </c>
      <c r="G69" s="13" t="str">
        <f t="shared" si="7"/>
        <v>&lt;ID&gt;. Number of maternal deaths (mothers under twenty years old)</v>
      </c>
      <c r="H69" s="13" t="str">
        <f t="shared" si="8"/>
        <v>&lt;ID&gt;. Number of maternal deaths (mothers under twenty years old) - Keep outliers</v>
      </c>
      <c r="I69" s="13" t="str">
        <f t="shared" si="9"/>
        <v>&lt;ID&gt;. Number of maternal deaths (mothers under twenty years old) - Correct outliers usind SD</v>
      </c>
      <c r="J69" s="13" t="str">
        <f t="shared" si="10"/>
        <v>&lt;ID&gt;. Number of maternal deaths (mothers under twenty years old) - Correct outliers usind IQR</v>
      </c>
      <c r="K69" s="13" t="str">
        <f t="shared" si="11"/>
        <v>&lt;ID&gt;. Number of maternal deaths (mothers under twenty years old) - Report</v>
      </c>
    </row>
    <row r="70" spans="1:11" s="10" customFormat="1">
      <c r="A70" s="16" t="s">
        <v>938</v>
      </c>
      <c r="B70" s="16">
        <f t="shared" si="6"/>
        <v>1</v>
      </c>
      <c r="C70" s="16" t="s">
        <v>727</v>
      </c>
      <c r="D70" s="16" t="s">
        <v>939</v>
      </c>
      <c r="E70" s="16" t="s">
        <v>940</v>
      </c>
      <c r="F70" s="16" t="s">
        <v>730</v>
      </c>
      <c r="G70" s="16" t="str">
        <f t="shared" si="7"/>
        <v>&lt;ID&gt;. Number of maternal admissions</v>
      </c>
      <c r="H70" s="16" t="str">
        <f t="shared" si="8"/>
        <v>&lt;ID&gt;. Number of maternal admissions - Keep outliers</v>
      </c>
      <c r="I70" s="16" t="str">
        <f t="shared" si="9"/>
        <v>&lt;ID&gt;. Number of maternal admissions - Correct outliers usind SD</v>
      </c>
      <c r="J70" s="16" t="str">
        <f t="shared" si="10"/>
        <v>&lt;ID&gt;. Number of maternal admissions - Correct outliers usind IQR</v>
      </c>
      <c r="K70" s="16" t="str">
        <f t="shared" si="11"/>
        <v>&lt;ID&gt;. Number of maternal admissions - Report</v>
      </c>
    </row>
    <row r="71" spans="1:11" s="10" customFormat="1">
      <c r="A71" s="16" t="s">
        <v>941</v>
      </c>
      <c r="B71" s="16">
        <f t="shared" si="6"/>
        <v>1</v>
      </c>
      <c r="C71" s="16" t="s">
        <v>727</v>
      </c>
      <c r="D71" s="16" t="s">
        <v>942</v>
      </c>
      <c r="E71" s="16" t="s">
        <v>943</v>
      </c>
      <c r="F71" s="16" t="s">
        <v>764</v>
      </c>
      <c r="G71" s="16" t="str">
        <f t="shared" si="7"/>
        <v>&lt;ID&gt;. Number of children under one receiving their MR1  vaccine</v>
      </c>
      <c r="H71" s="16" t="str">
        <f t="shared" si="8"/>
        <v>&lt;ID&gt;. Number of children under one receiving their MR1  vaccine - Keep outliers</v>
      </c>
      <c r="I71" s="16" t="str">
        <f t="shared" si="9"/>
        <v>&lt;ID&gt;. Number of children under one receiving their MR1  vaccine - Correct outliers usind SD</v>
      </c>
      <c r="J71" s="16" t="str">
        <f t="shared" si="10"/>
        <v>&lt;ID&gt;. Number of children under one receiving their MR1  vaccine - Correct outliers usind IQR</v>
      </c>
      <c r="K71" s="16" t="str">
        <f t="shared" si="11"/>
        <v>&lt;ID&gt;. Number of children under one receiving their MR1  vaccine - Report</v>
      </c>
    </row>
    <row r="72" spans="1:11" s="10" customFormat="1">
      <c r="A72" s="16" t="s">
        <v>944</v>
      </c>
      <c r="B72" s="16">
        <f t="shared" si="6"/>
        <v>1</v>
      </c>
      <c r="C72" s="16" t="s">
        <v>727</v>
      </c>
      <c r="D72" s="16" t="s">
        <v>945</v>
      </c>
      <c r="E72" s="16" t="s">
        <v>946</v>
      </c>
      <c r="F72" s="16" t="s">
        <v>764</v>
      </c>
      <c r="G72" s="16" t="str">
        <f t="shared" si="7"/>
        <v>&lt;ID&gt;. Number of children under one receiving their MR1  vaccine (outreach)</v>
      </c>
      <c r="H72" s="16" t="str">
        <f t="shared" si="8"/>
        <v>&lt;ID&gt;. Number of children under one receiving their MR1  vaccine (outreach) - Keep outliers</v>
      </c>
      <c r="I72" s="16" t="str">
        <f t="shared" si="9"/>
        <v>&lt;ID&gt;. Number of children under one receiving their MR1  vaccine (outreach) - Correct outliers usind SD</v>
      </c>
      <c r="J72" s="16" t="str">
        <f t="shared" si="10"/>
        <v>&lt;ID&gt;. Number of children under one receiving their MR1  vaccine (outreach) - Correct outliers usind IQR</v>
      </c>
      <c r="K72" s="16" t="str">
        <f t="shared" si="11"/>
        <v>&lt;ID&gt;. Number of children under one receiving their MR1  vaccine (outreach) - Report</v>
      </c>
    </row>
    <row r="73" spans="1:11" s="10" customFormat="1">
      <c r="A73" s="16" t="s">
        <v>947</v>
      </c>
      <c r="B73" s="16">
        <f t="shared" si="6"/>
        <v>1</v>
      </c>
      <c r="C73" s="16" t="s">
        <v>727</v>
      </c>
      <c r="D73" s="16" t="s">
        <v>948</v>
      </c>
      <c r="E73" s="16" t="s">
        <v>949</v>
      </c>
      <c r="F73" s="16" t="s">
        <v>764</v>
      </c>
      <c r="G73" s="16" t="str">
        <f t="shared" si="7"/>
        <v>&lt;ID&gt;. Number of children under one receiving their MR1  vaccine (static)</v>
      </c>
      <c r="H73" s="16" t="str">
        <f t="shared" si="8"/>
        <v>&lt;ID&gt;. Number of children under one receiving their MR1  vaccine (static) - Keep outliers</v>
      </c>
      <c r="I73" s="16" t="str">
        <f t="shared" si="9"/>
        <v>&lt;ID&gt;. Number of children under one receiving their MR1  vaccine (static) - Correct outliers usind SD</v>
      </c>
      <c r="J73" s="16" t="str">
        <f t="shared" si="10"/>
        <v>&lt;ID&gt;. Number of children under one receiving their MR1  vaccine (static) - Correct outliers usind IQR</v>
      </c>
      <c r="K73" s="16" t="str">
        <f t="shared" si="11"/>
        <v>&lt;ID&gt;. Number of children under one receiving their MR1  vaccine (static) - Report</v>
      </c>
    </row>
    <row r="74" spans="1:11" s="10" customFormat="1">
      <c r="A74" s="16" t="s">
        <v>950</v>
      </c>
      <c r="B74" s="16">
        <f t="shared" si="6"/>
        <v>1</v>
      </c>
      <c r="C74" s="16" t="s">
        <v>727</v>
      </c>
      <c r="D74" s="16" t="s">
        <v>951</v>
      </c>
      <c r="E74" s="16" t="s">
        <v>952</v>
      </c>
      <c r="F74" s="16" t="s">
        <v>730</v>
      </c>
      <c r="G74" s="16" t="str">
        <f t="shared" si="7"/>
        <v>&lt;ID&gt;. Number of newborn deaths</v>
      </c>
      <c r="H74" s="16" t="str">
        <f t="shared" si="8"/>
        <v>&lt;ID&gt;. Number of newborn deaths - Keep outliers</v>
      </c>
      <c r="I74" s="16" t="str">
        <f t="shared" si="9"/>
        <v>&lt;ID&gt;. Number of newborn deaths - Correct outliers usind SD</v>
      </c>
      <c r="J74" s="16" t="str">
        <f t="shared" si="10"/>
        <v>&lt;ID&gt;. Number of newborn deaths - Correct outliers usind IQR</v>
      </c>
      <c r="K74" s="16" t="str">
        <f t="shared" si="11"/>
        <v>&lt;ID&gt;. Number of newborn deaths - Report</v>
      </c>
    </row>
    <row r="75" spans="1:11" s="10" customFormat="1">
      <c r="A75" s="16" t="s">
        <v>953</v>
      </c>
      <c r="B75" s="16">
        <f t="shared" si="6"/>
        <v>1</v>
      </c>
      <c r="C75" s="16" t="s">
        <v>727</v>
      </c>
      <c r="D75" s="16" t="s">
        <v>954</v>
      </c>
      <c r="E75" s="16" t="s">
        <v>955</v>
      </c>
      <c r="F75" s="16" t="s">
        <v>899</v>
      </c>
      <c r="G75" s="16" t="str">
        <f t="shared" si="7"/>
        <v>&lt;ID&gt;. Number of outpatient visits</v>
      </c>
      <c r="H75" s="16" t="str">
        <f t="shared" si="8"/>
        <v>&lt;ID&gt;. Number of outpatient visits - Keep outliers</v>
      </c>
      <c r="I75" s="16" t="str">
        <f t="shared" si="9"/>
        <v>&lt;ID&gt;. Number of outpatient visits - Correct outliers usind SD</v>
      </c>
      <c r="J75" s="16" t="str">
        <f t="shared" si="10"/>
        <v>&lt;ID&gt;. Number of outpatient visits - Correct outliers usind IQR</v>
      </c>
      <c r="K75" s="16" t="str">
        <f t="shared" si="11"/>
        <v>&lt;ID&gt;. Number of outpatient visits - Report</v>
      </c>
    </row>
    <row r="76" spans="1:11" s="10" customFormat="1">
      <c r="A76" s="16" t="s">
        <v>956</v>
      </c>
      <c r="B76" s="16">
        <f t="shared" si="6"/>
        <v>1</v>
      </c>
      <c r="C76" s="16" t="s">
        <v>727</v>
      </c>
      <c r="D76" s="16" t="s">
        <v>957</v>
      </c>
      <c r="E76" s="16" t="s">
        <v>958</v>
      </c>
      <c r="F76" s="16" t="s">
        <v>764</v>
      </c>
      <c r="G76" s="16" t="str">
        <f t="shared" si="7"/>
        <v>&lt;ID&gt;. Number of children under one receiving their PCV1 vaccine</v>
      </c>
      <c r="H76" s="16" t="str">
        <f t="shared" si="8"/>
        <v>&lt;ID&gt;. Number of children under one receiving their PCV1 vaccine - Keep outliers</v>
      </c>
      <c r="I76" s="16" t="str">
        <f t="shared" si="9"/>
        <v>&lt;ID&gt;. Number of children under one receiving their PCV1 vaccine - Correct outliers usind SD</v>
      </c>
      <c r="J76" s="16" t="str">
        <f t="shared" si="10"/>
        <v>&lt;ID&gt;. Number of children under one receiving their PCV1 vaccine - Correct outliers usind IQR</v>
      </c>
      <c r="K76" s="16" t="str">
        <f t="shared" si="11"/>
        <v>&lt;ID&gt;. Number of children under one receiving their PCV1 vaccine - Report</v>
      </c>
    </row>
    <row r="77" spans="1:11" s="10" customFormat="1">
      <c r="A77" s="16" t="s">
        <v>959</v>
      </c>
      <c r="B77" s="16">
        <f t="shared" si="6"/>
        <v>1</v>
      </c>
      <c r="C77" s="16" t="s">
        <v>727</v>
      </c>
      <c r="D77" s="16" t="s">
        <v>960</v>
      </c>
      <c r="E77" s="16" t="s">
        <v>961</v>
      </c>
      <c r="F77" s="16" t="s">
        <v>764</v>
      </c>
      <c r="G77" s="16" t="str">
        <f t="shared" si="7"/>
        <v>&lt;ID&gt;. Number of children under one receiving their PCV1 vaccine (outreach)</v>
      </c>
      <c r="H77" s="16" t="str">
        <f t="shared" si="8"/>
        <v>&lt;ID&gt;. Number of children under one receiving their PCV1 vaccine (outreach) - Keep outliers</v>
      </c>
      <c r="I77" s="16" t="str">
        <f t="shared" si="9"/>
        <v>&lt;ID&gt;. Number of children under one receiving their PCV1 vaccine (outreach) - Correct outliers usind SD</v>
      </c>
      <c r="J77" s="16" t="str">
        <f t="shared" si="10"/>
        <v>&lt;ID&gt;. Number of children under one receiving their PCV1 vaccine (outreach) - Correct outliers usind IQR</v>
      </c>
      <c r="K77" s="16" t="str">
        <f t="shared" si="11"/>
        <v>&lt;ID&gt;. Number of children under one receiving their PCV1 vaccine (outreach) - Report</v>
      </c>
    </row>
    <row r="78" spans="1:11" s="10" customFormat="1">
      <c r="A78" s="16" t="s">
        <v>962</v>
      </c>
      <c r="B78" s="16">
        <f t="shared" si="6"/>
        <v>1</v>
      </c>
      <c r="C78" s="16" t="s">
        <v>727</v>
      </c>
      <c r="D78" s="16" t="s">
        <v>963</v>
      </c>
      <c r="E78" s="16" t="s">
        <v>964</v>
      </c>
      <c r="F78" s="16" t="s">
        <v>764</v>
      </c>
      <c r="G78" s="16" t="str">
        <f t="shared" si="7"/>
        <v>&lt;ID&gt;. Number of children under one receiving their PCV1 vaccine (static)</v>
      </c>
      <c r="H78" s="16" t="str">
        <f t="shared" si="8"/>
        <v>&lt;ID&gt;. Number of children under one receiving their PCV1 vaccine (static) - Keep outliers</v>
      </c>
      <c r="I78" s="16" t="str">
        <f t="shared" si="9"/>
        <v>&lt;ID&gt;. Number of children under one receiving their PCV1 vaccine (static) - Correct outliers usind SD</v>
      </c>
      <c r="J78" s="16" t="str">
        <f t="shared" si="10"/>
        <v>&lt;ID&gt;. Number of children under one receiving their PCV1 vaccine (static) - Correct outliers usind IQR</v>
      </c>
      <c r="K78" s="16" t="str">
        <f t="shared" si="11"/>
        <v>&lt;ID&gt;. Number of children under one receiving their PCV1 vaccine (static) - Report</v>
      </c>
    </row>
    <row r="79" spans="1:11" s="10" customFormat="1">
      <c r="A79" s="16" t="s">
        <v>965</v>
      </c>
      <c r="B79" s="16">
        <f t="shared" si="6"/>
        <v>1</v>
      </c>
      <c r="C79" s="16" t="s">
        <v>727</v>
      </c>
      <c r="D79" s="16" t="s">
        <v>966</v>
      </c>
      <c r="E79" s="16" t="s">
        <v>967</v>
      </c>
      <c r="F79" s="16" t="s">
        <v>764</v>
      </c>
      <c r="G79" s="16" t="str">
        <f t="shared" si="7"/>
        <v>&lt;ID&gt;. Number of children under one receiving their PCV3 vaccine</v>
      </c>
      <c r="H79" s="16" t="str">
        <f t="shared" si="8"/>
        <v>&lt;ID&gt;. Number of children under one receiving their PCV3 vaccine - Keep outliers</v>
      </c>
      <c r="I79" s="16" t="str">
        <f t="shared" si="9"/>
        <v>&lt;ID&gt;. Number of children under one receiving their PCV3 vaccine - Correct outliers usind SD</v>
      </c>
      <c r="J79" s="16" t="str">
        <f t="shared" si="10"/>
        <v>&lt;ID&gt;. Number of children under one receiving their PCV3 vaccine - Correct outliers usind IQR</v>
      </c>
      <c r="K79" s="16" t="str">
        <f t="shared" si="11"/>
        <v>&lt;ID&gt;. Number of children under one receiving their PCV3 vaccine - Report</v>
      </c>
    </row>
    <row r="80" spans="1:11" s="10" customFormat="1">
      <c r="A80" s="16" t="s">
        <v>968</v>
      </c>
      <c r="B80" s="16">
        <f t="shared" si="6"/>
        <v>1</v>
      </c>
      <c r="C80" s="16" t="s">
        <v>727</v>
      </c>
      <c r="D80" s="16" t="s">
        <v>969</v>
      </c>
      <c r="E80" s="16" t="s">
        <v>970</v>
      </c>
      <c r="F80" s="16" t="s">
        <v>764</v>
      </c>
      <c r="G80" s="16" t="str">
        <f t="shared" si="7"/>
        <v>&lt;ID&gt;. Number of children under one receiving their PCV3 vaccine (outreach)</v>
      </c>
      <c r="H80" s="16" t="str">
        <f t="shared" si="8"/>
        <v>&lt;ID&gt;. Number of children under one receiving their PCV3 vaccine (outreach) - Keep outliers</v>
      </c>
      <c r="I80" s="16" t="str">
        <f t="shared" si="9"/>
        <v>&lt;ID&gt;. Number of children under one receiving their PCV3 vaccine (outreach) - Correct outliers usind SD</v>
      </c>
      <c r="J80" s="16" t="str">
        <f t="shared" si="10"/>
        <v>&lt;ID&gt;. Number of children under one receiving their PCV3 vaccine (outreach) - Correct outliers usind IQR</v>
      </c>
      <c r="K80" s="16" t="str">
        <f t="shared" si="11"/>
        <v>&lt;ID&gt;. Number of children under one receiving their PCV3 vaccine (outreach) - Report</v>
      </c>
    </row>
    <row r="81" spans="1:11" s="10" customFormat="1">
      <c r="A81" s="16" t="s">
        <v>971</v>
      </c>
      <c r="B81" s="16">
        <f t="shared" si="6"/>
        <v>1</v>
      </c>
      <c r="C81" s="16" t="s">
        <v>727</v>
      </c>
      <c r="D81" s="16" t="s">
        <v>972</v>
      </c>
      <c r="E81" s="16" t="s">
        <v>973</v>
      </c>
      <c r="F81" s="16" t="s">
        <v>764</v>
      </c>
      <c r="G81" s="16" t="str">
        <f t="shared" si="7"/>
        <v>&lt;ID&gt;. Number of children under one receiving their PCV3 vaccine (static)</v>
      </c>
      <c r="H81" s="16" t="str">
        <f t="shared" si="8"/>
        <v>&lt;ID&gt;. Number of children under one receiving their PCV3 vaccine (static) - Keep outliers</v>
      </c>
      <c r="I81" s="16" t="str">
        <f t="shared" si="9"/>
        <v>&lt;ID&gt;. Number of children under one receiving their PCV3 vaccine (static) - Correct outliers usind SD</v>
      </c>
      <c r="J81" s="16" t="str">
        <f t="shared" si="10"/>
        <v>&lt;ID&gt;. Number of children under one receiving their PCV3 vaccine (static) - Correct outliers usind IQR</v>
      </c>
      <c r="K81" s="16" t="str">
        <f t="shared" si="11"/>
        <v>&lt;ID&gt;. Number of children under one receiving their PCV3 vaccine (static) - Report</v>
      </c>
    </row>
    <row r="82" spans="1:11" s="10" customFormat="1">
      <c r="A82" s="16" t="s">
        <v>974</v>
      </c>
      <c r="B82" s="16">
        <f t="shared" si="6"/>
        <v>1</v>
      </c>
      <c r="C82" s="16" t="s">
        <v>727</v>
      </c>
      <c r="D82" s="16" t="s">
        <v>975</v>
      </c>
      <c r="E82" s="16" t="s">
        <v>976</v>
      </c>
      <c r="F82" s="16" t="s">
        <v>745</v>
      </c>
      <c r="G82" s="16" t="str">
        <f t="shared" si="7"/>
        <v>&lt;ID&gt;. Number of HIV-positive women initiated on ART in PNC</v>
      </c>
      <c r="H82" s="16" t="str">
        <f t="shared" si="8"/>
        <v>&lt;ID&gt;. Number of HIV-positive women initiated on ART in PNC - Keep outliers</v>
      </c>
      <c r="I82" s="16" t="str">
        <f t="shared" si="9"/>
        <v>&lt;ID&gt;. Number of HIV-positive women initiated on ART in PNC - Correct outliers usind SD</v>
      </c>
      <c r="J82" s="16" t="str">
        <f t="shared" si="10"/>
        <v>&lt;ID&gt;. Number of HIV-positive women initiated on ART in PNC - Correct outliers usind IQR</v>
      </c>
      <c r="K82" s="16" t="str">
        <f t="shared" si="11"/>
        <v>&lt;ID&gt;. Number of HIV-positive women initiated on ART in PNC - Report</v>
      </c>
    </row>
    <row r="83" spans="1:11" s="10" customFormat="1">
      <c r="A83" s="16" t="s">
        <v>977</v>
      </c>
      <c r="B83" s="16">
        <f t="shared" si="6"/>
        <v>1</v>
      </c>
      <c r="C83" s="16" t="s">
        <v>727</v>
      </c>
      <c r="D83" s="16" t="s">
        <v>978</v>
      </c>
      <c r="E83" s="16" t="s">
        <v>979</v>
      </c>
      <c r="F83" s="16" t="s">
        <v>745</v>
      </c>
      <c r="G83" s="16" t="str">
        <f t="shared" si="7"/>
        <v>&lt;ID&gt;. Number of breastfeeding women newly tested for HIV in PNC</v>
      </c>
      <c r="H83" s="16" t="str">
        <f t="shared" si="8"/>
        <v>&lt;ID&gt;. Number of breastfeeding women newly tested for HIV in PNC - Keep outliers</v>
      </c>
      <c r="I83" s="16" t="str">
        <f t="shared" si="9"/>
        <v>&lt;ID&gt;. Number of breastfeeding women newly tested for HIV in PNC - Correct outliers usind SD</v>
      </c>
      <c r="J83" s="16" t="str">
        <f t="shared" si="10"/>
        <v>&lt;ID&gt;. Number of breastfeeding women newly tested for HIV in PNC - Correct outliers usind IQR</v>
      </c>
      <c r="K83" s="16" t="str">
        <f t="shared" si="11"/>
        <v>&lt;ID&gt;. Number of breastfeeding women newly tested for HIV in PNC - Report</v>
      </c>
    </row>
    <row r="84" spans="1:11" s="10" customFormat="1">
      <c r="A84" s="16" t="s">
        <v>980</v>
      </c>
      <c r="B84" s="16">
        <f t="shared" si="6"/>
        <v>1</v>
      </c>
      <c r="C84" s="16" t="s">
        <v>727</v>
      </c>
      <c r="D84" s="16" t="s">
        <v>981</v>
      </c>
      <c r="E84" s="16" t="s">
        <v>982</v>
      </c>
      <c r="F84" s="16" t="s">
        <v>745</v>
      </c>
      <c r="G84" s="16" t="str">
        <f t="shared" si="7"/>
        <v>&lt;ID&gt;. Number of breastfeeding women newly tested HIV positive in PNC</v>
      </c>
      <c r="H84" s="16" t="str">
        <f t="shared" si="8"/>
        <v>&lt;ID&gt;. Number of breastfeeding women newly tested HIV positive in PNC - Keep outliers</v>
      </c>
      <c r="I84" s="16" t="str">
        <f t="shared" si="9"/>
        <v>&lt;ID&gt;. Number of breastfeeding women newly tested HIV positive in PNC - Correct outliers usind SD</v>
      </c>
      <c r="J84" s="16" t="str">
        <f t="shared" si="10"/>
        <v>&lt;ID&gt;. Number of breastfeeding women newly tested HIV positive in PNC - Correct outliers usind IQR</v>
      </c>
      <c r="K84" s="16" t="str">
        <f t="shared" si="11"/>
        <v>&lt;ID&gt;. Number of breastfeeding women newly tested HIV positive in PNC - Report</v>
      </c>
    </row>
    <row r="85" spans="1:11" s="10" customFormat="1">
      <c r="A85" s="16" t="s">
        <v>983</v>
      </c>
      <c r="B85" s="16">
        <f t="shared" si="6"/>
        <v>1</v>
      </c>
      <c r="C85" s="16" t="s">
        <v>727</v>
      </c>
      <c r="D85" s="16" t="s">
        <v>984</v>
      </c>
      <c r="E85" s="16" t="s">
        <v>985</v>
      </c>
      <c r="F85" s="16" t="s">
        <v>730</v>
      </c>
      <c r="G85" s="16" t="str">
        <f t="shared" si="7"/>
        <v>&lt;ID&gt;. Number of post-natal visits</v>
      </c>
      <c r="H85" s="16" t="str">
        <f t="shared" si="8"/>
        <v>&lt;ID&gt;. Number of post-natal visits - Keep outliers</v>
      </c>
      <c r="I85" s="16" t="str">
        <f t="shared" si="9"/>
        <v>&lt;ID&gt;. Number of post-natal visits - Correct outliers usind SD</v>
      </c>
      <c r="J85" s="16" t="str">
        <f t="shared" si="10"/>
        <v>&lt;ID&gt;. Number of post-natal visits - Correct outliers usind IQR</v>
      </c>
      <c r="K85" s="16" t="str">
        <f t="shared" si="11"/>
        <v>&lt;ID&gt;. Number of post-natal visits - Report</v>
      </c>
    </row>
    <row r="86" spans="1:11" s="12" customFormat="1">
      <c r="A86" s="13" t="s">
        <v>986</v>
      </c>
      <c r="B86" s="16">
        <f t="shared" si="6"/>
        <v>1</v>
      </c>
      <c r="C86" s="13" t="s">
        <v>727</v>
      </c>
      <c r="D86" s="13" t="s">
        <v>987</v>
      </c>
      <c r="E86" s="13" t="s">
        <v>988</v>
      </c>
      <c r="F86" s="13" t="s">
        <v>903</v>
      </c>
      <c r="G86" s="13" t="str">
        <f t="shared" si="7"/>
        <v>&lt;ID&gt;. Number of SAM cases identified</v>
      </c>
      <c r="H86" s="13" t="str">
        <f t="shared" si="8"/>
        <v>&lt;ID&gt;. Number of SAM cases identified - Keep outliers</v>
      </c>
      <c r="I86" s="13" t="str">
        <f t="shared" si="9"/>
        <v>&lt;ID&gt;. Number of SAM cases identified - Correct outliers usind SD</v>
      </c>
      <c r="J86" s="13" t="str">
        <f t="shared" si="10"/>
        <v>&lt;ID&gt;. Number of SAM cases identified - Correct outliers usind IQR</v>
      </c>
      <c r="K86" s="13" t="str">
        <f t="shared" si="11"/>
        <v>&lt;ID&gt;. Number of SAM cases identified - Report</v>
      </c>
    </row>
    <row r="87" spans="1:11" s="12" customFormat="1" ht="23.25" customHeight="1">
      <c r="A87" s="13" t="s">
        <v>989</v>
      </c>
      <c r="B87" s="16">
        <f t="shared" si="6"/>
        <v>1</v>
      </c>
      <c r="C87" s="13" t="s">
        <v>727</v>
      </c>
      <c r="D87" s="13" t="s">
        <v>990</v>
      </c>
      <c r="E87" s="13" t="s">
        <v>991</v>
      </c>
      <c r="F87" s="13" t="s">
        <v>737</v>
      </c>
      <c r="G87" s="13" t="str">
        <f t="shared" si="7"/>
        <v>&lt;ID&gt;. Number of sexually transmitted infections related to sexual gender-based violence</v>
      </c>
      <c r="H87" s="13" t="str">
        <f t="shared" si="8"/>
        <v>&lt;ID&gt;. Number of sexually transmitted infections related to sexual gender-based violence - Keep outliers</v>
      </c>
      <c r="I87" s="13" t="str">
        <f t="shared" si="9"/>
        <v>&lt;ID&gt;. Number of sexually transmitted infections related to sexual gender-based violence - Correct outliers usind SD</v>
      </c>
      <c r="J87" s="13" t="str">
        <f t="shared" si="10"/>
        <v>&lt;ID&gt;. Number of sexually transmitted infections related to sexual gender-based violence - Correct outliers usind IQR</v>
      </c>
      <c r="K87" s="13" t="str">
        <f t="shared" si="11"/>
        <v>&lt;ID&gt;. Number of sexually transmitted infections related to sexual gender-based violence - Report</v>
      </c>
    </row>
    <row r="88" spans="1:11" s="12" customFormat="1">
      <c r="A88" s="13" t="s">
        <v>992</v>
      </c>
      <c r="B88" s="16">
        <f t="shared" si="6"/>
        <v>1</v>
      </c>
      <c r="C88" s="13" t="s">
        <v>727</v>
      </c>
      <c r="D88" s="13" t="s">
        <v>993</v>
      </c>
      <c r="E88" s="13" t="s">
        <v>994</v>
      </c>
      <c r="F88" s="13" t="s">
        <v>737</v>
      </c>
      <c r="G88" s="13" t="str">
        <f t="shared" si="7"/>
        <v>&lt;ID&gt;. Number of sexually transmitted infections related to sexual gender-based violence for women</v>
      </c>
      <c r="H88" s="13" t="str">
        <f t="shared" si="8"/>
        <v>&lt;ID&gt;. Number of sexually transmitted infections related to sexual gender-based violence for women - Keep outliers</v>
      </c>
      <c r="I88" s="13" t="str">
        <f t="shared" si="9"/>
        <v>&lt;ID&gt;. Number of sexually transmitted infections related to sexual gender-based violence for women - Correct outliers usind SD</v>
      </c>
      <c r="J88" s="13" t="str">
        <f t="shared" si="10"/>
        <v>&lt;ID&gt;. Number of sexually transmitted infections related to sexual gender-based violence for women - Correct outliers usind IQR</v>
      </c>
      <c r="K88" s="13" t="str">
        <f t="shared" si="11"/>
        <v>&lt;ID&gt;. Number of sexually transmitted infections related to sexual gender-based violence for women - Report</v>
      </c>
    </row>
    <row r="89" spans="1:11" s="12" customFormat="1">
      <c r="A89" s="13" t="s">
        <v>995</v>
      </c>
      <c r="B89" s="16">
        <f t="shared" si="6"/>
        <v>1</v>
      </c>
      <c r="C89" s="13" t="s">
        <v>727</v>
      </c>
      <c r="D89" s="13" t="s">
        <v>996</v>
      </c>
      <c r="E89" s="13" t="s">
        <v>997</v>
      </c>
      <c r="F89" s="13" t="s">
        <v>737</v>
      </c>
      <c r="G89" s="13" t="str">
        <f t="shared" si="7"/>
        <v>&lt;ID&gt;. Number of sexually transmitted infections related to sexual gender-based violence for men</v>
      </c>
      <c r="H89" s="13" t="str">
        <f t="shared" si="8"/>
        <v>&lt;ID&gt;. Number of sexually transmitted infections related to sexual gender-based violence for men - Keep outliers</v>
      </c>
      <c r="I89" s="13" t="str">
        <f t="shared" si="9"/>
        <v>&lt;ID&gt;. Number of sexually transmitted infections related to sexual gender-based violence for men - Correct outliers usind SD</v>
      </c>
      <c r="J89" s="13" t="str">
        <f t="shared" si="10"/>
        <v>&lt;ID&gt;. Number of sexually transmitted infections related to sexual gender-based violence for men - Correct outliers usind IQR</v>
      </c>
      <c r="K89" s="13" t="str">
        <f t="shared" si="11"/>
        <v>&lt;ID&gt;. Number of sexually transmitted infections related to sexual gender-based violence for men - Report</v>
      </c>
    </row>
    <row r="90" spans="1:11" s="12" customFormat="1">
      <c r="A90" s="13" t="s">
        <v>998</v>
      </c>
      <c r="B90" s="16">
        <f t="shared" si="6"/>
        <v>1</v>
      </c>
      <c r="C90" s="13" t="s">
        <v>727</v>
      </c>
      <c r="D90" s="13" t="s">
        <v>999</v>
      </c>
      <c r="E90" s="13" t="s">
        <v>1000</v>
      </c>
      <c r="F90" s="13" t="s">
        <v>737</v>
      </c>
      <c r="G90" s="13" t="str">
        <f t="shared" si="7"/>
        <v>&lt;ID&gt;. Number of sexually transmitted infections not related to sexual gender-based violence</v>
      </c>
      <c r="H90" s="13" t="str">
        <f t="shared" si="8"/>
        <v>&lt;ID&gt;. Number of sexually transmitted infections not related to sexual gender-based violence - Keep outliers</v>
      </c>
      <c r="I90" s="13" t="str">
        <f t="shared" si="9"/>
        <v>&lt;ID&gt;. Number of sexually transmitted infections not related to sexual gender-based violence - Correct outliers usind SD</v>
      </c>
      <c r="J90" s="13" t="str">
        <f t="shared" si="10"/>
        <v>&lt;ID&gt;. Number of sexually transmitted infections not related to sexual gender-based violence - Correct outliers usind IQR</v>
      </c>
      <c r="K90" s="13" t="str">
        <f t="shared" si="11"/>
        <v>&lt;ID&gt;. Number of sexually transmitted infections not related to sexual gender-based violence - Report</v>
      </c>
    </row>
    <row r="91" spans="1:11" s="12" customFormat="1">
      <c r="A91" s="13" t="s">
        <v>1001</v>
      </c>
      <c r="B91" s="16">
        <f t="shared" si="6"/>
        <v>1</v>
      </c>
      <c r="C91" s="13" t="s">
        <v>727</v>
      </c>
      <c r="D91" s="13" t="s">
        <v>1002</v>
      </c>
      <c r="E91" s="13" t="s">
        <v>1003</v>
      </c>
      <c r="F91" s="13" t="s">
        <v>737</v>
      </c>
      <c r="G91" s="13" t="str">
        <f t="shared" si="7"/>
        <v>&lt;ID&gt;. Number of sexually transmitted infections not related to sexual gender-based violence for women</v>
      </c>
      <c r="H91" s="13" t="str">
        <f t="shared" si="8"/>
        <v>&lt;ID&gt;. Number of sexually transmitted infections not related to sexual gender-based violence for women - Keep outliers</v>
      </c>
      <c r="I91" s="13" t="str">
        <f t="shared" si="9"/>
        <v>&lt;ID&gt;. Number of sexually transmitted infections not related to sexual gender-based violence for women - Correct outliers usind SD</v>
      </c>
      <c r="J91" s="13" t="str">
        <f t="shared" si="10"/>
        <v>&lt;ID&gt;. Number of sexually transmitted infections not related to sexual gender-based violence for women - Correct outliers usind IQR</v>
      </c>
      <c r="K91" s="13" t="str">
        <f t="shared" si="11"/>
        <v>&lt;ID&gt;. Number of sexually transmitted infections not related to sexual gender-based violence for women - Report</v>
      </c>
    </row>
    <row r="92" spans="1:11" s="12" customFormat="1">
      <c r="A92" s="13" t="s">
        <v>1004</v>
      </c>
      <c r="B92" s="16">
        <f t="shared" si="6"/>
        <v>1</v>
      </c>
      <c r="C92" s="13" t="s">
        <v>727</v>
      </c>
      <c r="D92" s="13" t="s">
        <v>1005</v>
      </c>
      <c r="E92" s="13" t="s">
        <v>1006</v>
      </c>
      <c r="F92" s="13" t="s">
        <v>737</v>
      </c>
      <c r="G92" s="13" t="str">
        <f t="shared" si="7"/>
        <v>&lt;ID&gt;. Number of sexually transmitted infections not related to sexual gender-based violence for men</v>
      </c>
      <c r="H92" s="13" t="str">
        <f t="shared" si="8"/>
        <v>&lt;ID&gt;. Number of sexually transmitted infections not related to sexual gender-based violence for men - Keep outliers</v>
      </c>
      <c r="I92" s="13" t="str">
        <f t="shared" si="9"/>
        <v>&lt;ID&gt;. Number of sexually transmitted infections not related to sexual gender-based violence for men - Correct outliers usind SD</v>
      </c>
      <c r="J92" s="13" t="str">
        <f t="shared" si="10"/>
        <v>&lt;ID&gt;. Number of sexually transmitted infections not related to sexual gender-based violence for men - Correct outliers usind IQR</v>
      </c>
      <c r="K92" s="13" t="str">
        <f t="shared" si="11"/>
        <v>&lt;ID&gt;. Number of sexually transmitted infections not related to sexual gender-based violence for men - Report</v>
      </c>
    </row>
    <row r="93" spans="1:11" s="12" customFormat="1">
      <c r="A93" s="13" t="s">
        <v>1007</v>
      </c>
      <c r="B93" s="16">
        <f t="shared" si="6"/>
        <v>1</v>
      </c>
      <c r="C93" s="13" t="s">
        <v>727</v>
      </c>
      <c r="D93" s="13" t="s">
        <v>1008</v>
      </c>
      <c r="E93" s="13" t="s">
        <v>1009</v>
      </c>
      <c r="F93" s="13" t="s">
        <v>1010</v>
      </c>
      <c r="G93" s="13" t="str">
        <f t="shared" si="7"/>
        <v>&lt;ID&gt;. Number of TB cases registered in treatment unit</v>
      </c>
      <c r="H93" s="13" t="str">
        <f t="shared" si="8"/>
        <v>&lt;ID&gt;. Number of TB cases registered in treatment unit - Keep outliers</v>
      </c>
      <c r="I93" s="13" t="str">
        <f t="shared" si="9"/>
        <v>&lt;ID&gt;. Number of TB cases registered in treatment unit - Correct outliers usind SD</v>
      </c>
      <c r="J93" s="13" t="str">
        <f t="shared" si="10"/>
        <v>&lt;ID&gt;. Number of TB cases registered in treatment unit - Correct outliers usind IQR</v>
      </c>
      <c r="K93" s="13" t="str">
        <f t="shared" si="11"/>
        <v>&lt;ID&gt;. Number of TB cases registered in treatment unit - Report</v>
      </c>
    </row>
    <row r="94" spans="1:11" s="12" customFormat="1">
      <c r="A94" s="13" t="s">
        <v>1011</v>
      </c>
      <c r="B94" s="16">
        <f t="shared" si="6"/>
        <v>1</v>
      </c>
      <c r="C94" s="13" t="s">
        <v>727</v>
      </c>
      <c r="D94" s="13" t="s">
        <v>1012</v>
      </c>
      <c r="E94" s="13" t="s">
        <v>1013</v>
      </c>
      <c r="F94" s="13" t="s">
        <v>1010</v>
      </c>
      <c r="G94" s="13" t="str">
        <f t="shared" si="7"/>
        <v>&lt;ID&gt;. Number of TB cases registered in treatment unit (females over five)</v>
      </c>
      <c r="H94" s="13" t="str">
        <f t="shared" si="8"/>
        <v>&lt;ID&gt;. Number of TB cases registered in treatment unit (females over five) - Keep outliers</v>
      </c>
      <c r="I94" s="13" t="str">
        <f t="shared" si="9"/>
        <v>&lt;ID&gt;. Number of TB cases registered in treatment unit (females over five) - Correct outliers usind SD</v>
      </c>
      <c r="J94" s="13" t="str">
        <f t="shared" si="10"/>
        <v>&lt;ID&gt;. Number of TB cases registered in treatment unit (females over five) - Correct outliers usind IQR</v>
      </c>
      <c r="K94" s="13" t="str">
        <f t="shared" si="11"/>
        <v>&lt;ID&gt;. Number of TB cases registered in treatment unit (females over five) - Report</v>
      </c>
    </row>
    <row r="95" spans="1:11" s="12" customFormat="1">
      <c r="A95" s="13" t="s">
        <v>1014</v>
      </c>
      <c r="B95" s="16">
        <f t="shared" si="6"/>
        <v>0</v>
      </c>
      <c r="C95" s="13" t="s">
        <v>742</v>
      </c>
      <c r="D95" s="13" t="s">
        <v>1015</v>
      </c>
      <c r="E95" s="13" t="s">
        <v>1016</v>
      </c>
      <c r="F95" s="13" t="s">
        <v>1010</v>
      </c>
      <c r="G95" s="13" t="str">
        <f t="shared" si="7"/>
        <v>&lt;ID&gt;. Number of TB cases registered in treatment unit (females)</v>
      </c>
      <c r="H95" s="13" t="str">
        <f t="shared" si="8"/>
        <v>&lt;ID&gt;. Number of TB cases registered in treatment unit (females) - Keep outliers</v>
      </c>
      <c r="I95" s="13" t="str">
        <f t="shared" si="9"/>
        <v>&lt;ID&gt;. Number of TB cases registered in treatment unit (females) - Correct outliers usind SD</v>
      </c>
      <c r="J95" s="13" t="str">
        <f t="shared" si="10"/>
        <v>&lt;ID&gt;. Number of TB cases registered in treatment unit (females) - Correct outliers usind IQR</v>
      </c>
      <c r="K95" s="13" t="str">
        <f t="shared" si="11"/>
        <v>&lt;ID&gt;. Number of TB cases registered in treatment unit (females) - Report</v>
      </c>
    </row>
    <row r="96" spans="1:11" s="12" customFormat="1">
      <c r="A96" s="13" t="s">
        <v>1017</v>
      </c>
      <c r="B96" s="16">
        <f t="shared" si="6"/>
        <v>1</v>
      </c>
      <c r="C96" s="13" t="s">
        <v>727</v>
      </c>
      <c r="D96" s="13" t="s">
        <v>1018</v>
      </c>
      <c r="E96" s="13" t="s">
        <v>1019</v>
      </c>
      <c r="F96" s="13" t="s">
        <v>1010</v>
      </c>
      <c r="G96" s="13" t="str">
        <f t="shared" si="7"/>
        <v>&lt;ID&gt;. Number of TB cases registered in treatment unit (females under five)</v>
      </c>
      <c r="H96" s="13" t="str">
        <f t="shared" si="8"/>
        <v>&lt;ID&gt;. Number of TB cases registered in treatment unit (females under five) - Keep outliers</v>
      </c>
      <c r="I96" s="13" t="str">
        <f t="shared" si="9"/>
        <v>&lt;ID&gt;. Number of TB cases registered in treatment unit (females under five) - Correct outliers usind SD</v>
      </c>
      <c r="J96" s="13" t="str">
        <f t="shared" si="10"/>
        <v>&lt;ID&gt;. Number of TB cases registered in treatment unit (females under five) - Correct outliers usind IQR</v>
      </c>
      <c r="K96" s="13" t="str">
        <f t="shared" si="11"/>
        <v>&lt;ID&gt;. Number of TB cases registered in treatment unit (females under five) - Report</v>
      </c>
    </row>
    <row r="97" spans="1:11" s="12" customFormat="1">
      <c r="A97" s="13" t="s">
        <v>1020</v>
      </c>
      <c r="B97" s="16">
        <f t="shared" si="6"/>
        <v>1</v>
      </c>
      <c r="C97" s="13" t="s">
        <v>727</v>
      </c>
      <c r="D97" s="13" t="s">
        <v>1021</v>
      </c>
      <c r="E97" s="13" t="s">
        <v>1022</v>
      </c>
      <c r="F97" s="13" t="s">
        <v>1010</v>
      </c>
      <c r="G97" s="13" t="str">
        <f t="shared" si="7"/>
        <v>&lt;ID&gt;. Number of TB cases registered in treatment unit (males over five)</v>
      </c>
      <c r="H97" s="13" t="str">
        <f t="shared" si="8"/>
        <v>&lt;ID&gt;. Number of TB cases registered in treatment unit (males over five) - Keep outliers</v>
      </c>
      <c r="I97" s="13" t="str">
        <f t="shared" si="9"/>
        <v>&lt;ID&gt;. Number of TB cases registered in treatment unit (males over five) - Correct outliers usind SD</v>
      </c>
      <c r="J97" s="13" t="str">
        <f t="shared" si="10"/>
        <v>&lt;ID&gt;. Number of TB cases registered in treatment unit (males over five) - Correct outliers usind IQR</v>
      </c>
      <c r="K97" s="13" t="str">
        <f t="shared" si="11"/>
        <v>&lt;ID&gt;. Number of TB cases registered in treatment unit (males over five) - Report</v>
      </c>
    </row>
    <row r="98" spans="1:11" s="12" customFormat="1">
      <c r="A98" s="13" t="s">
        <v>1023</v>
      </c>
      <c r="B98" s="16">
        <f t="shared" si="6"/>
        <v>0</v>
      </c>
      <c r="C98" s="13" t="s">
        <v>742</v>
      </c>
      <c r="D98" s="13" t="s">
        <v>1024</v>
      </c>
      <c r="E98" s="13" t="s">
        <v>1025</v>
      </c>
      <c r="F98" s="13" t="s">
        <v>1010</v>
      </c>
      <c r="G98" s="13" t="str">
        <f t="shared" si="7"/>
        <v>&lt;ID&gt;. Number of TB cases registered in treatment unit (males)</v>
      </c>
      <c r="H98" s="13" t="str">
        <f t="shared" si="8"/>
        <v>&lt;ID&gt;. Number of TB cases registered in treatment unit (males) - Keep outliers</v>
      </c>
      <c r="I98" s="13" t="str">
        <f t="shared" si="9"/>
        <v>&lt;ID&gt;. Number of TB cases registered in treatment unit (males) - Correct outliers usind SD</v>
      </c>
      <c r="J98" s="13" t="str">
        <f t="shared" si="10"/>
        <v>&lt;ID&gt;. Number of TB cases registered in treatment unit (males) - Correct outliers usind IQR</v>
      </c>
      <c r="K98" s="13" t="str">
        <f t="shared" si="11"/>
        <v>&lt;ID&gt;. Number of TB cases registered in treatment unit (males) - Report</v>
      </c>
    </row>
    <row r="99" spans="1:11" s="12" customFormat="1">
      <c r="A99" s="13" t="s">
        <v>1026</v>
      </c>
      <c r="B99" s="16">
        <f t="shared" si="6"/>
        <v>1</v>
      </c>
      <c r="C99" s="13" t="s">
        <v>727</v>
      </c>
      <c r="D99" s="13" t="s">
        <v>1027</v>
      </c>
      <c r="E99" s="13" t="s">
        <v>1028</v>
      </c>
      <c r="F99" s="13" t="s">
        <v>1010</v>
      </c>
      <c r="G99" s="13" t="str">
        <f t="shared" si="7"/>
        <v>&lt;ID&gt;. Number of TB cases registered in treatment unit (males under five)</v>
      </c>
      <c r="H99" s="13" t="str">
        <f t="shared" si="8"/>
        <v>&lt;ID&gt;. Number of TB cases registered in treatment unit (males under five) - Keep outliers</v>
      </c>
      <c r="I99" s="13" t="str">
        <f t="shared" si="9"/>
        <v>&lt;ID&gt;. Number of TB cases registered in treatment unit (males under five) - Correct outliers usind SD</v>
      </c>
      <c r="J99" s="13" t="str">
        <f t="shared" si="10"/>
        <v>&lt;ID&gt;. Number of TB cases registered in treatment unit (males under five) - Correct outliers usind IQR</v>
      </c>
      <c r="K99" s="13" t="str">
        <f t="shared" si="11"/>
        <v>&lt;ID&gt;. Number of TB cases registered in treatment unit (males under five) - Report</v>
      </c>
    </row>
    <row r="100" spans="1:11" s="10" customFormat="1">
      <c r="A100" s="16" t="s">
        <v>1029</v>
      </c>
      <c r="B100" s="16">
        <f t="shared" si="6"/>
        <v>1</v>
      </c>
      <c r="C100" s="16" t="s">
        <v>727</v>
      </c>
      <c r="D100" s="16" t="s">
        <v>1030</v>
      </c>
      <c r="E100" s="16" t="s">
        <v>1031</v>
      </c>
      <c r="F100" s="16" t="s">
        <v>764</v>
      </c>
      <c r="G100" s="16" t="str">
        <f t="shared" si="7"/>
        <v>&lt;ID&gt;. Number of women receiving their TD1 vaccine (nonpregnant)</v>
      </c>
      <c r="H100" s="16" t="str">
        <f t="shared" si="8"/>
        <v>&lt;ID&gt;. Number of women receiving their TD1 vaccine (nonpregnant) - Keep outliers</v>
      </c>
      <c r="I100" s="16" t="str">
        <f t="shared" si="9"/>
        <v>&lt;ID&gt;. Number of women receiving their TD1 vaccine (nonpregnant) - Correct outliers usind SD</v>
      </c>
      <c r="J100" s="16" t="str">
        <f t="shared" si="10"/>
        <v>&lt;ID&gt;. Number of women receiving their TD1 vaccine (nonpregnant) - Correct outliers usind IQR</v>
      </c>
      <c r="K100" s="16" t="str">
        <f t="shared" si="11"/>
        <v>&lt;ID&gt;. Number of women receiving their TD1 vaccine (nonpregnant) - Report</v>
      </c>
    </row>
    <row r="101" spans="1:11" s="10" customFormat="1">
      <c r="A101" s="16" t="s">
        <v>1032</v>
      </c>
      <c r="B101" s="16">
        <f t="shared" si="6"/>
        <v>1</v>
      </c>
      <c r="C101" s="16" t="s">
        <v>727</v>
      </c>
      <c r="D101" s="16" t="s">
        <v>1033</v>
      </c>
      <c r="E101" s="16" t="s">
        <v>1034</v>
      </c>
      <c r="F101" s="16" t="s">
        <v>764</v>
      </c>
      <c r="G101" s="16" t="str">
        <f t="shared" si="7"/>
        <v>&lt;ID&gt;. Number of women receiving their TD1 vaccine (pregnant)</v>
      </c>
      <c r="H101" s="16" t="str">
        <f t="shared" si="8"/>
        <v>&lt;ID&gt;. Number of women receiving their TD1 vaccine (pregnant) - Keep outliers</v>
      </c>
      <c r="I101" s="16" t="str">
        <f t="shared" si="9"/>
        <v>&lt;ID&gt;. Number of women receiving their TD1 vaccine (pregnant) - Correct outliers usind SD</v>
      </c>
      <c r="J101" s="16" t="str">
        <f t="shared" si="10"/>
        <v>&lt;ID&gt;. Number of women receiving their TD1 vaccine (pregnant) - Correct outliers usind IQR</v>
      </c>
      <c r="K101" s="16" t="str">
        <f t="shared" si="11"/>
        <v>&lt;ID&gt;. Number of women receiving their TD1 vaccine (pregnant) - Report</v>
      </c>
    </row>
    <row r="102" spans="1:11" s="10" customFormat="1">
      <c r="A102" s="16" t="s">
        <v>1035</v>
      </c>
      <c r="B102" s="16">
        <f t="shared" si="6"/>
        <v>1</v>
      </c>
      <c r="C102" s="16" t="s">
        <v>727</v>
      </c>
      <c r="D102" s="16" t="s">
        <v>1036</v>
      </c>
      <c r="E102" s="16" t="s">
        <v>1037</v>
      </c>
      <c r="F102" s="16" t="s">
        <v>764</v>
      </c>
      <c r="G102" s="16" t="str">
        <f t="shared" si="7"/>
        <v>&lt;ID&gt;. Number of women receiving their TD2 vaccine (nonpregnant)</v>
      </c>
      <c r="H102" s="16" t="str">
        <f t="shared" si="8"/>
        <v>&lt;ID&gt;. Number of women receiving their TD2 vaccine (nonpregnant) - Keep outliers</v>
      </c>
      <c r="I102" s="16" t="str">
        <f t="shared" si="9"/>
        <v>&lt;ID&gt;. Number of women receiving their TD2 vaccine (nonpregnant) - Correct outliers usind SD</v>
      </c>
      <c r="J102" s="16" t="str">
        <f t="shared" si="10"/>
        <v>&lt;ID&gt;. Number of women receiving their TD2 vaccine (nonpregnant) - Correct outliers usind IQR</v>
      </c>
      <c r="K102" s="16" t="str">
        <f t="shared" si="11"/>
        <v>&lt;ID&gt;. Number of women receiving their TD2 vaccine (nonpregnant) - Report</v>
      </c>
    </row>
    <row r="103" spans="1:11" s="10" customFormat="1">
      <c r="A103" s="16" t="s">
        <v>1038</v>
      </c>
      <c r="B103" s="16">
        <f t="shared" si="6"/>
        <v>1</v>
      </c>
      <c r="C103" s="16" t="s">
        <v>727</v>
      </c>
      <c r="D103" s="16" t="s">
        <v>1039</v>
      </c>
      <c r="E103" s="16" t="s">
        <v>1040</v>
      </c>
      <c r="F103" s="16" t="s">
        <v>764</v>
      </c>
      <c r="G103" s="16" t="str">
        <f t="shared" si="7"/>
        <v>&lt;ID&gt;. Number of women receiving their TD2 vaccine (pregnant)</v>
      </c>
      <c r="H103" s="16" t="str">
        <f t="shared" si="8"/>
        <v>&lt;ID&gt;. Number of women receiving their TD2 vaccine (pregnant) - Keep outliers</v>
      </c>
      <c r="I103" s="16" t="str">
        <f t="shared" si="9"/>
        <v>&lt;ID&gt;. Number of women receiving their TD2 vaccine (pregnant) - Correct outliers usind SD</v>
      </c>
      <c r="J103" s="16" t="str">
        <f t="shared" si="10"/>
        <v>&lt;ID&gt;. Number of women receiving their TD2 vaccine (pregnant) - Correct outliers usind IQR</v>
      </c>
      <c r="K103" s="16" t="str">
        <f t="shared" si="11"/>
        <v>&lt;ID&gt;. Number of women receiving their TD2 vaccine (pregnant) - Report</v>
      </c>
    </row>
    <row r="104" spans="1:11" s="10" customFormat="1">
      <c r="A104" s="16" t="s">
        <v>1041</v>
      </c>
      <c r="B104" s="16">
        <f t="shared" si="6"/>
        <v>1</v>
      </c>
      <c r="C104" s="16" t="s">
        <v>727</v>
      </c>
      <c r="D104" s="16" t="s">
        <v>1042</v>
      </c>
      <c r="E104" s="16" t="s">
        <v>1043</v>
      </c>
      <c r="F104" s="16" t="s">
        <v>764</v>
      </c>
      <c r="G104" s="16" t="str">
        <f t="shared" si="7"/>
        <v>&lt;ID&gt;. Number of women receiving their TD3 vaccine (nonpregnant)</v>
      </c>
      <c r="H104" s="16" t="str">
        <f t="shared" si="8"/>
        <v>&lt;ID&gt;. Number of women receiving their TD3 vaccine (nonpregnant) - Keep outliers</v>
      </c>
      <c r="I104" s="16" t="str">
        <f t="shared" si="9"/>
        <v>&lt;ID&gt;. Number of women receiving their TD3 vaccine (nonpregnant) - Correct outliers usind SD</v>
      </c>
      <c r="J104" s="16" t="str">
        <f t="shared" si="10"/>
        <v>&lt;ID&gt;. Number of women receiving their TD3 vaccine (nonpregnant) - Correct outliers usind IQR</v>
      </c>
      <c r="K104" s="16" t="str">
        <f t="shared" si="11"/>
        <v>&lt;ID&gt;. Number of women receiving their TD3 vaccine (nonpregnant) - Report</v>
      </c>
    </row>
    <row r="105" spans="1:11" s="10" customFormat="1">
      <c r="A105" s="16" t="s">
        <v>1044</v>
      </c>
      <c r="B105" s="16">
        <f t="shared" si="6"/>
        <v>1</v>
      </c>
      <c r="C105" s="16" t="s">
        <v>727</v>
      </c>
      <c r="D105" s="16" t="s">
        <v>1045</v>
      </c>
      <c r="E105" s="16" t="s">
        <v>1046</v>
      </c>
      <c r="F105" s="16" t="s">
        <v>764</v>
      </c>
      <c r="G105" s="16" t="str">
        <f t="shared" si="7"/>
        <v>&lt;ID&gt;. Number of women receiving their TD3 vaccine (pregnant)</v>
      </c>
      <c r="H105" s="16" t="str">
        <f t="shared" si="8"/>
        <v>&lt;ID&gt;. Number of women receiving their TD3 vaccine (pregnant) - Keep outliers</v>
      </c>
      <c r="I105" s="16" t="str">
        <f t="shared" si="9"/>
        <v>&lt;ID&gt;. Number of women receiving their TD3 vaccine (pregnant) - Correct outliers usind SD</v>
      </c>
      <c r="J105" s="16" t="str">
        <f t="shared" si="10"/>
        <v>&lt;ID&gt;. Number of women receiving their TD3 vaccine (pregnant) - Correct outliers usind IQR</v>
      </c>
      <c r="K105" s="16" t="str">
        <f t="shared" si="11"/>
        <v>&lt;ID&gt;. Number of women receiving their TD3 vaccine (pregnant) - Report</v>
      </c>
    </row>
    <row r="106" spans="1:11" s="10" customFormat="1">
      <c r="A106" s="16" t="s">
        <v>1047</v>
      </c>
      <c r="B106" s="16">
        <f t="shared" si="6"/>
        <v>1</v>
      </c>
      <c r="C106" s="16" t="s">
        <v>727</v>
      </c>
      <c r="D106" s="16" t="s">
        <v>1048</v>
      </c>
      <c r="E106" s="16" t="s">
        <v>1049</v>
      </c>
      <c r="F106" s="16" t="s">
        <v>764</v>
      </c>
      <c r="G106" s="16" t="str">
        <f t="shared" si="7"/>
        <v>&lt;ID&gt;. Number of women receiving their TD4-5 vaccine (nonpregnant)</v>
      </c>
      <c r="H106" s="16" t="str">
        <f t="shared" si="8"/>
        <v>&lt;ID&gt;. Number of women receiving their TD4-5 vaccine (nonpregnant) - Keep outliers</v>
      </c>
      <c r="I106" s="16" t="str">
        <f t="shared" si="9"/>
        <v>&lt;ID&gt;. Number of women receiving their TD4-5 vaccine (nonpregnant) - Correct outliers usind SD</v>
      </c>
      <c r="J106" s="16" t="str">
        <f t="shared" si="10"/>
        <v>&lt;ID&gt;. Number of women receiving their TD4-5 vaccine (nonpregnant) - Correct outliers usind IQR</v>
      </c>
      <c r="K106" s="16" t="str">
        <f t="shared" si="11"/>
        <v>&lt;ID&gt;. Number of women receiving their TD4-5 vaccine (nonpregnant) - Report</v>
      </c>
    </row>
    <row r="107" spans="1:11" s="10" customFormat="1">
      <c r="A107" s="16" t="s">
        <v>1050</v>
      </c>
      <c r="B107" s="16">
        <f t="shared" si="6"/>
        <v>1</v>
      </c>
      <c r="C107" s="16" t="s">
        <v>727</v>
      </c>
      <c r="D107" s="16" t="s">
        <v>1051</v>
      </c>
      <c r="E107" s="16" t="s">
        <v>1052</v>
      </c>
      <c r="F107" s="16" t="s">
        <v>764</v>
      </c>
      <c r="G107" s="16" t="str">
        <f t="shared" si="7"/>
        <v>&lt;ID&gt;. Number of women receiving their TD4-5 vaccine (pregnant)</v>
      </c>
      <c r="H107" s="16" t="str">
        <f t="shared" si="8"/>
        <v>&lt;ID&gt;. Number of women receiving their TD4-5 vaccine (pregnant) - Keep outliers</v>
      </c>
      <c r="I107" s="16" t="str">
        <f t="shared" si="9"/>
        <v>&lt;ID&gt;. Number of women receiving their TD4-5 vaccine (pregnant) - Correct outliers usind SD</v>
      </c>
      <c r="J107" s="16" t="str">
        <f t="shared" si="10"/>
        <v>&lt;ID&gt;. Number of women receiving their TD4-5 vaccine (pregnant) - Correct outliers usind IQR</v>
      </c>
      <c r="K107" s="16" t="str">
        <f t="shared" si="11"/>
        <v>&lt;ID&gt;. Number of women receiving their TD4-5 vaccine (pregnant) - Report</v>
      </c>
    </row>
    <row r="108" spans="1:11" s="10" customFormat="1">
      <c r="A108" s="16" t="s">
        <v>1053</v>
      </c>
      <c r="B108" s="16">
        <f t="shared" si="6"/>
        <v>1</v>
      </c>
      <c r="C108" s="16" t="s">
        <v>727</v>
      </c>
      <c r="D108" s="16" t="s">
        <v>1054</v>
      </c>
      <c r="E108" s="16" t="s">
        <v>1055</v>
      </c>
      <c r="F108" s="16" t="s">
        <v>745</v>
      </c>
      <c r="G108" s="16" t="str">
        <f t="shared" si="7"/>
        <v>&lt;ID&gt;. Number of individuals tested for HIV</v>
      </c>
      <c r="H108" s="16" t="str">
        <f t="shared" si="8"/>
        <v>&lt;ID&gt;. Number of individuals tested for HIV - Keep outliers</v>
      </c>
      <c r="I108" s="16" t="str">
        <f t="shared" si="9"/>
        <v>&lt;ID&gt;. Number of individuals tested for HIV - Correct outliers usind SD</v>
      </c>
      <c r="J108" s="16" t="str">
        <f t="shared" si="10"/>
        <v>&lt;ID&gt;. Number of individuals tested for HIV - Correct outliers usind IQR</v>
      </c>
      <c r="K108" s="16" t="str">
        <f t="shared" si="11"/>
        <v>&lt;ID&gt;. Number of individuals tested for HIV - Report</v>
      </c>
    </row>
    <row r="109" spans="1:11" s="10" customFormat="1">
      <c r="A109" s="16" t="s">
        <v>1056</v>
      </c>
      <c r="B109" s="16">
        <f t="shared" si="6"/>
        <v>1</v>
      </c>
      <c r="C109" s="16" t="s">
        <v>727</v>
      </c>
      <c r="D109" s="16" t="s">
        <v>1057</v>
      </c>
      <c r="E109" s="16" t="s">
        <v>1058</v>
      </c>
      <c r="F109" s="16" t="s">
        <v>745</v>
      </c>
      <c r="G109" s="16" t="str">
        <f t="shared" si="7"/>
        <v>&lt;ID&gt;. Number of individuals tested positive for HIV</v>
      </c>
      <c r="H109" s="16" t="str">
        <f t="shared" si="8"/>
        <v>&lt;ID&gt;. Number of individuals tested positive for HIV - Keep outliers</v>
      </c>
      <c r="I109" s="16" t="str">
        <f t="shared" si="9"/>
        <v>&lt;ID&gt;. Number of individuals tested positive for HIV - Correct outliers usind SD</v>
      </c>
      <c r="J109" s="16" t="str">
        <f t="shared" si="10"/>
        <v>&lt;ID&gt;. Number of individuals tested positive for HIV - Correct outliers usind IQR</v>
      </c>
      <c r="K109" s="16" t="str">
        <f t="shared" si="11"/>
        <v>&lt;ID&gt;. Number of individuals tested positive for HIV - Report</v>
      </c>
    </row>
    <row r="110" spans="1:11" s="12" customFormat="1">
      <c r="A110" s="13" t="s">
        <v>1059</v>
      </c>
      <c r="B110" s="16">
        <f t="shared" si="6"/>
        <v>0</v>
      </c>
      <c r="C110" s="13" t="s">
        <v>742</v>
      </c>
      <c r="D110" s="13" t="s">
        <v>1060</v>
      </c>
      <c r="E110" s="13" t="s">
        <v>1061</v>
      </c>
      <c r="F110" s="13" t="s">
        <v>903</v>
      </c>
      <c r="G110" s="13" t="str">
        <f t="shared" si="7"/>
        <v>&lt;ID&gt;. Number of first and second doses of vitamin A administered to children under five</v>
      </c>
      <c r="H110" s="13" t="str">
        <f t="shared" si="8"/>
        <v>&lt;ID&gt;. Number of first and second doses of vitamin A administered to children under five - Keep outliers</v>
      </c>
      <c r="I110" s="13" t="str">
        <f t="shared" si="9"/>
        <v>&lt;ID&gt;. Number of first and second doses of vitamin A administered to children under five - Correct outliers usind SD</v>
      </c>
      <c r="J110" s="13" t="str">
        <f t="shared" si="10"/>
        <v>&lt;ID&gt;. Number of first and second doses of vitamin A administered to children under five - Correct outliers usind IQR</v>
      </c>
      <c r="K110" s="13" t="str">
        <f t="shared" si="11"/>
        <v>&lt;ID&gt;. Number of first and second doses of vitamin A administered to children under five - Report</v>
      </c>
    </row>
    <row r="111" spans="1:11" s="12" customFormat="1">
      <c r="A111" s="13" t="s">
        <v>1062</v>
      </c>
      <c r="B111" s="16">
        <f t="shared" si="6"/>
        <v>1</v>
      </c>
      <c r="C111" s="13" t="s">
        <v>727</v>
      </c>
      <c r="D111" s="13" t="s">
        <v>1063</v>
      </c>
      <c r="E111" s="13" t="s">
        <v>1064</v>
      </c>
      <c r="F111" s="13" t="s">
        <v>903</v>
      </c>
      <c r="G111" s="13" t="str">
        <f t="shared" si="7"/>
        <v>&lt;ID&gt;. Number of first doses of vitamin A administered to children under five</v>
      </c>
      <c r="H111" s="13" t="str">
        <f t="shared" si="8"/>
        <v>&lt;ID&gt;. Number of first doses of vitamin A administered to children under five - Keep outliers</v>
      </c>
      <c r="I111" s="13" t="str">
        <f t="shared" si="9"/>
        <v>&lt;ID&gt;. Number of first doses of vitamin A administered to children under five - Correct outliers usind SD</v>
      </c>
      <c r="J111" s="13" t="str">
        <f t="shared" si="10"/>
        <v>&lt;ID&gt;. Number of first doses of vitamin A administered to children under five - Correct outliers usind IQR</v>
      </c>
      <c r="K111" s="13" t="str">
        <f t="shared" si="11"/>
        <v>&lt;ID&gt;. Number of first doses of vitamin A administered to children under five - Report</v>
      </c>
    </row>
    <row r="112" spans="1:11" s="12" customFormat="1" ht="15.75" customHeight="1">
      <c r="A112" s="13" t="s">
        <v>1065</v>
      </c>
      <c r="B112" s="16">
        <f t="shared" si="6"/>
        <v>0</v>
      </c>
      <c r="C112" s="13" t="s">
        <v>742</v>
      </c>
      <c r="D112" s="13" t="s">
        <v>1066</v>
      </c>
      <c r="E112" s="13" t="s">
        <v>1067</v>
      </c>
      <c r="F112" s="13" t="s">
        <v>903</v>
      </c>
      <c r="G112" s="13" t="str">
        <f t="shared" si="7"/>
        <v>&lt;ID&gt;. Number of first and second doses of vitamin A administered to girls under five</v>
      </c>
      <c r="H112" s="13" t="str">
        <f t="shared" si="8"/>
        <v>&lt;ID&gt;. Number of first and second doses of vitamin A administered to girls under five - Keep outliers</v>
      </c>
      <c r="I112" s="13" t="str">
        <f t="shared" si="9"/>
        <v>&lt;ID&gt;. Number of first and second doses of vitamin A administered to girls under five - Correct outliers usind SD</v>
      </c>
      <c r="J112" s="13" t="str">
        <f t="shared" si="10"/>
        <v>&lt;ID&gt;. Number of first and second doses of vitamin A administered to girls under five - Correct outliers usind IQR</v>
      </c>
      <c r="K112" s="13" t="str">
        <f t="shared" si="11"/>
        <v>&lt;ID&gt;. Number of first and second doses of vitamin A administered to girls under five - Report</v>
      </c>
    </row>
    <row r="113" spans="1:11" s="12" customFormat="1">
      <c r="A113" s="13" t="s">
        <v>1068</v>
      </c>
      <c r="B113" s="16">
        <f t="shared" si="6"/>
        <v>1</v>
      </c>
      <c r="C113" s="13" t="s">
        <v>727</v>
      </c>
      <c r="D113" s="13" t="s">
        <v>1069</v>
      </c>
      <c r="E113" s="13" t="s">
        <v>1070</v>
      </c>
      <c r="F113" s="13" t="s">
        <v>903</v>
      </c>
      <c r="G113" s="13" t="str">
        <f t="shared" si="7"/>
        <v>&lt;ID&gt;. Number of first doses of vitamin A administered to girls under five</v>
      </c>
      <c r="H113" s="13" t="str">
        <f t="shared" si="8"/>
        <v>&lt;ID&gt;. Number of first doses of vitamin A administered to girls under five - Keep outliers</v>
      </c>
      <c r="I113" s="13" t="str">
        <f t="shared" si="9"/>
        <v>&lt;ID&gt;. Number of first doses of vitamin A administered to girls under five - Correct outliers usind SD</v>
      </c>
      <c r="J113" s="13" t="str">
        <f t="shared" si="10"/>
        <v>&lt;ID&gt;. Number of first doses of vitamin A administered to girls under five - Correct outliers usind IQR</v>
      </c>
      <c r="K113" s="13" t="str">
        <f t="shared" si="11"/>
        <v>&lt;ID&gt;. Number of first doses of vitamin A administered to girls under five - Report</v>
      </c>
    </row>
    <row r="114" spans="1:11" s="12" customFormat="1">
      <c r="A114" s="13" t="s">
        <v>1071</v>
      </c>
      <c r="B114" s="16">
        <f t="shared" si="6"/>
        <v>0</v>
      </c>
      <c r="C114" s="13" t="s">
        <v>742</v>
      </c>
      <c r="D114" s="13" t="s">
        <v>1072</v>
      </c>
      <c r="E114" s="13" t="s">
        <v>1073</v>
      </c>
      <c r="F114" s="13" t="s">
        <v>903</v>
      </c>
      <c r="G114" s="13" t="str">
        <f t="shared" si="7"/>
        <v>&lt;ID&gt;. Number of first and second doses of vitamin A administered to boys under five</v>
      </c>
      <c r="H114" s="13" t="str">
        <f t="shared" si="8"/>
        <v>&lt;ID&gt;. Number of first and second doses of vitamin A administered to boys under five - Keep outliers</v>
      </c>
      <c r="I114" s="13" t="str">
        <f t="shared" si="9"/>
        <v>&lt;ID&gt;. Number of first and second doses of vitamin A administered to boys under five - Correct outliers usind SD</v>
      </c>
      <c r="J114" s="13" t="str">
        <f t="shared" si="10"/>
        <v>&lt;ID&gt;. Number of first and second doses of vitamin A administered to boys under five - Correct outliers usind IQR</v>
      </c>
      <c r="K114" s="13" t="str">
        <f t="shared" si="11"/>
        <v>&lt;ID&gt;. Number of first and second doses of vitamin A administered to boys under five - Report</v>
      </c>
    </row>
    <row r="115" spans="1:11" s="12" customFormat="1">
      <c r="A115" s="13" t="s">
        <v>1074</v>
      </c>
      <c r="B115" s="16">
        <f t="shared" si="6"/>
        <v>1</v>
      </c>
      <c r="C115" s="13" t="s">
        <v>727</v>
      </c>
      <c r="D115" s="13" t="s">
        <v>1075</v>
      </c>
      <c r="E115" s="13" t="s">
        <v>1076</v>
      </c>
      <c r="F115" s="13" t="s">
        <v>903</v>
      </c>
      <c r="G115" s="13" t="str">
        <f t="shared" si="7"/>
        <v>&lt;ID&gt;. Number of first doses of vitamin A administered to boys under five</v>
      </c>
      <c r="H115" s="13" t="str">
        <f t="shared" si="8"/>
        <v>&lt;ID&gt;. Number of first doses of vitamin A administered to boys under five - Keep outliers</v>
      </c>
      <c r="I115" s="13" t="str">
        <f t="shared" si="9"/>
        <v>&lt;ID&gt;. Number of first doses of vitamin A administered to boys under five - Correct outliers usind SD</v>
      </c>
      <c r="J115" s="13" t="str">
        <f t="shared" si="10"/>
        <v>&lt;ID&gt;. Number of first doses of vitamin A administered to boys under five - Correct outliers usind IQR</v>
      </c>
      <c r="K115" s="13" t="str">
        <f t="shared" si="11"/>
        <v>&lt;ID&gt;. Number of first doses of vitamin A administered to boys under five - Report</v>
      </c>
    </row>
    <row r="116" spans="1:11" s="12" customFormat="1">
      <c r="A116" s="13" t="s">
        <v>1077</v>
      </c>
      <c r="B116" s="16">
        <f t="shared" si="6"/>
        <v>1</v>
      </c>
      <c r="C116" s="13" t="s">
        <v>727</v>
      </c>
      <c r="D116" s="13" t="s">
        <v>1078</v>
      </c>
      <c r="E116" s="13" t="s">
        <v>1079</v>
      </c>
      <c r="F116" s="13" t="s">
        <v>903</v>
      </c>
      <c r="G116" s="13" t="str">
        <f t="shared" si="7"/>
        <v>&lt;ID&gt;. Number of second doses of vitamin A administered to children under five</v>
      </c>
      <c r="H116" s="13" t="str">
        <f t="shared" si="8"/>
        <v>&lt;ID&gt;. Number of second doses of vitamin A administered to children under five - Keep outliers</v>
      </c>
      <c r="I116" s="13" t="str">
        <f t="shared" si="9"/>
        <v>&lt;ID&gt;. Number of second doses of vitamin A administered to children under five - Correct outliers usind SD</v>
      </c>
      <c r="J116" s="13" t="str">
        <f t="shared" si="10"/>
        <v>&lt;ID&gt;. Number of second doses of vitamin A administered to children under five - Correct outliers usind IQR</v>
      </c>
      <c r="K116" s="13" t="str">
        <f t="shared" si="11"/>
        <v>&lt;ID&gt;. Number of second doses of vitamin A administered to children under five - Report</v>
      </c>
    </row>
    <row r="117" spans="1:11" s="12" customFormat="1">
      <c r="A117" s="13" t="s">
        <v>1080</v>
      </c>
      <c r="B117" s="16">
        <f t="shared" si="6"/>
        <v>1</v>
      </c>
      <c r="C117" s="13" t="s">
        <v>727</v>
      </c>
      <c r="D117" s="13" t="s">
        <v>1081</v>
      </c>
      <c r="E117" s="13" t="s">
        <v>1082</v>
      </c>
      <c r="F117" s="13" t="s">
        <v>903</v>
      </c>
      <c r="G117" s="13" t="str">
        <f t="shared" si="7"/>
        <v>&lt;ID&gt;. Number of second doses of vitamin A administered to girls under five</v>
      </c>
      <c r="H117" s="13" t="str">
        <f t="shared" si="8"/>
        <v>&lt;ID&gt;. Number of second doses of vitamin A administered to girls under five - Keep outliers</v>
      </c>
      <c r="I117" s="13" t="str">
        <f t="shared" si="9"/>
        <v>&lt;ID&gt;. Number of second doses of vitamin A administered to girls under five - Correct outliers usind SD</v>
      </c>
      <c r="J117" s="13" t="str">
        <f t="shared" si="10"/>
        <v>&lt;ID&gt;. Number of second doses of vitamin A administered to girls under five - Correct outliers usind IQR</v>
      </c>
      <c r="K117" s="13" t="str">
        <f t="shared" si="11"/>
        <v>&lt;ID&gt;. Number of second doses of vitamin A administered to girls under five - Report</v>
      </c>
    </row>
    <row r="118" spans="1:11" s="12" customFormat="1">
      <c r="A118" s="13" t="s">
        <v>1083</v>
      </c>
      <c r="B118" s="16">
        <f t="shared" si="6"/>
        <v>1</v>
      </c>
      <c r="C118" s="13" t="s">
        <v>727</v>
      </c>
      <c r="D118" s="13" t="s">
        <v>1084</v>
      </c>
      <c r="E118" s="13" t="s">
        <v>1085</v>
      </c>
      <c r="F118" s="13" t="s">
        <v>903</v>
      </c>
      <c r="G118" s="13" t="str">
        <f t="shared" si="7"/>
        <v>&lt;ID&gt;. Number of second doses of vitamin A administered to boys under five</v>
      </c>
      <c r="H118" s="13" t="str">
        <f t="shared" si="8"/>
        <v>&lt;ID&gt;. Number of second doses of vitamin A administered to boys under five - Keep outliers</v>
      </c>
      <c r="I118" s="13" t="str">
        <f t="shared" si="9"/>
        <v>&lt;ID&gt;. Number of second doses of vitamin A administered to boys under five - Correct outliers usind SD</v>
      </c>
      <c r="J118" s="13" t="str">
        <f t="shared" si="10"/>
        <v>&lt;ID&gt;. Number of second doses of vitamin A administered to boys under five - Correct outliers usind IQR</v>
      </c>
      <c r="K118" s="13" t="str">
        <f t="shared" si="11"/>
        <v>&lt;ID&gt;. Number of second doses of vitamin A administered to boys under five - Report</v>
      </c>
    </row>
    <row r="119" spans="1:11" s="12" customFormat="1">
      <c r="A119" s="13" t="s">
        <v>1086</v>
      </c>
      <c r="B119" s="16">
        <f t="shared" si="6"/>
        <v>0</v>
      </c>
      <c r="C119" s="13" t="s">
        <v>1087</v>
      </c>
      <c r="D119" s="13" t="s">
        <v>1088</v>
      </c>
      <c r="E119" s="13" t="s">
        <v>1089</v>
      </c>
      <c r="F119" s="13" t="s">
        <v>745</v>
      </c>
      <c r="G119" s="13" t="str">
        <f t="shared" si="7"/>
        <v>&lt;ID&gt;. Percentage of newly diagnosed HIV-positive mothers initiated on ART</v>
      </c>
      <c r="H119" s="13" t="str">
        <f t="shared" si="8"/>
        <v>&lt;ID&gt;. Percentage of newly diagnosed HIV-positive mothers initiated on ART - Keep outliers</v>
      </c>
      <c r="I119" s="13" t="str">
        <f t="shared" si="9"/>
        <v>&lt;ID&gt;. Percentage of newly diagnosed HIV-positive mothers initiated on ART - Correct outliers usind SD</v>
      </c>
      <c r="J119" s="13" t="str">
        <f t="shared" si="10"/>
        <v>&lt;ID&gt;. Percentage of newly diagnosed HIV-positive mothers initiated on ART - Correct outliers usind IQR</v>
      </c>
      <c r="K119" s="13" t="str">
        <f t="shared" si="11"/>
        <v>&lt;ID&gt;. Percentage of newly diagnosed HIV-positive mothers initiated on ART - Report</v>
      </c>
    </row>
    <row r="120" spans="1:11" s="10" customFormat="1">
      <c r="A120" s="16" t="s">
        <v>1090</v>
      </c>
      <c r="B120" s="16">
        <f t="shared" si="6"/>
        <v>0</v>
      </c>
      <c r="C120" s="16" t="s">
        <v>1087</v>
      </c>
      <c r="D120" s="16" t="s">
        <v>1091</v>
      </c>
      <c r="E120" s="16" t="s">
        <v>1092</v>
      </c>
      <c r="F120" s="16" t="s">
        <v>764</v>
      </c>
      <c r="G120" s="16" t="str">
        <f t="shared" si="7"/>
        <v>&lt;ID&gt;. BCG vaccine coverage of children under one</v>
      </c>
      <c r="H120" s="16" t="str">
        <f t="shared" si="8"/>
        <v>&lt;ID&gt;. BCG vaccine coverage of children under one - Keep outliers</v>
      </c>
      <c r="I120" s="16" t="str">
        <f t="shared" si="9"/>
        <v>&lt;ID&gt;. BCG vaccine coverage of children under one - Correct outliers usind SD</v>
      </c>
      <c r="J120" s="16" t="str">
        <f t="shared" si="10"/>
        <v>&lt;ID&gt;. BCG vaccine coverage of children under one - Correct outliers usind IQR</v>
      </c>
      <c r="K120" s="16" t="str">
        <f t="shared" si="11"/>
        <v>&lt;ID&gt;. BCG vaccine coverage of children under one - Report</v>
      </c>
    </row>
    <row r="121" spans="1:11" s="10" customFormat="1">
      <c r="A121" s="16" t="s">
        <v>1093</v>
      </c>
      <c r="B121" s="16">
        <f t="shared" si="6"/>
        <v>0</v>
      </c>
      <c r="C121" s="16" t="s">
        <v>1087</v>
      </c>
      <c r="D121" s="16" t="s">
        <v>1094</v>
      </c>
      <c r="E121" s="16" t="s">
        <v>1095</v>
      </c>
      <c r="F121" s="16" t="s">
        <v>764</v>
      </c>
      <c r="G121" s="16" t="str">
        <f t="shared" si="7"/>
        <v>&lt;ID&gt;. DPT1 vaccine coverage of children under one</v>
      </c>
      <c r="H121" s="16" t="str">
        <f t="shared" si="8"/>
        <v>&lt;ID&gt;. DPT1 vaccine coverage of children under one - Keep outliers</v>
      </c>
      <c r="I121" s="16" t="str">
        <f t="shared" si="9"/>
        <v>&lt;ID&gt;. DPT1 vaccine coverage of children under one - Correct outliers usind SD</v>
      </c>
      <c r="J121" s="16" t="str">
        <f t="shared" si="10"/>
        <v>&lt;ID&gt;. DPT1 vaccine coverage of children under one - Correct outliers usind IQR</v>
      </c>
      <c r="K121" s="16" t="str">
        <f t="shared" si="11"/>
        <v>&lt;ID&gt;. DPT1 vaccine coverage of children under one - Report</v>
      </c>
    </row>
    <row r="122" spans="1:11" s="10" customFormat="1">
      <c r="A122" s="16" t="s">
        <v>1096</v>
      </c>
      <c r="B122" s="16">
        <f t="shared" si="6"/>
        <v>0</v>
      </c>
      <c r="C122" s="16" t="s">
        <v>1087</v>
      </c>
      <c r="D122" s="16" t="s">
        <v>1097</v>
      </c>
      <c r="E122" s="16" t="s">
        <v>1098</v>
      </c>
      <c r="F122" s="16" t="s">
        <v>764</v>
      </c>
      <c r="G122" s="16" t="str">
        <f t="shared" si="7"/>
        <v>&lt;ID&gt;. DPT3 vaccine coverage of children under one</v>
      </c>
      <c r="H122" s="16" t="str">
        <f t="shared" si="8"/>
        <v>&lt;ID&gt;. DPT3 vaccine coverage of children under one - Keep outliers</v>
      </c>
      <c r="I122" s="16" t="str">
        <f t="shared" si="9"/>
        <v>&lt;ID&gt;. DPT3 vaccine coverage of children under one - Correct outliers usind SD</v>
      </c>
      <c r="J122" s="16" t="str">
        <f t="shared" si="10"/>
        <v>&lt;ID&gt;. DPT3 vaccine coverage of children under one - Correct outliers usind IQR</v>
      </c>
      <c r="K122" s="16" t="str">
        <f t="shared" si="11"/>
        <v>&lt;ID&gt;. DPT3 vaccine coverage of children under one - Report</v>
      </c>
    </row>
    <row r="123" spans="1:11" s="12" customFormat="1">
      <c r="A123" s="13" t="s">
        <v>1099</v>
      </c>
      <c r="B123" s="16">
        <f t="shared" si="6"/>
        <v>0</v>
      </c>
      <c r="C123" s="13" t="s">
        <v>1087</v>
      </c>
      <c r="D123" s="13" t="s">
        <v>1100</v>
      </c>
      <c r="E123" s="13" t="s">
        <v>1101</v>
      </c>
      <c r="F123" s="13" t="s">
        <v>903</v>
      </c>
      <c r="G123" s="13" t="str">
        <f t="shared" si="7"/>
        <v>&lt;ID&gt;. Incidence of low weight births among all births</v>
      </c>
      <c r="H123" s="13" t="str">
        <f t="shared" si="8"/>
        <v>&lt;ID&gt;. Incidence of low weight births among all births - Keep outliers</v>
      </c>
      <c r="I123" s="13" t="str">
        <f t="shared" si="9"/>
        <v>&lt;ID&gt;. Incidence of low weight births among all births - Correct outliers usind SD</v>
      </c>
      <c r="J123" s="13" t="str">
        <f t="shared" si="10"/>
        <v>&lt;ID&gt;. Incidence of low weight births among all births - Correct outliers usind IQR</v>
      </c>
      <c r="K123" s="13" t="str">
        <f t="shared" si="11"/>
        <v>&lt;ID&gt;. Incidence of low weight births among all births - Report</v>
      </c>
    </row>
    <row r="124" spans="1:11" s="12" customFormat="1">
      <c r="A124" s="13" t="s">
        <v>1102</v>
      </c>
      <c r="B124" s="16">
        <f t="shared" si="6"/>
        <v>0</v>
      </c>
      <c r="C124" s="13" t="s">
        <v>1087</v>
      </c>
      <c r="D124" s="13" t="s">
        <v>1103</v>
      </c>
      <c r="E124" s="13" t="s">
        <v>1104</v>
      </c>
      <c r="F124" s="13" t="s">
        <v>907</v>
      </c>
      <c r="G124" s="13" t="str">
        <f t="shared" si="7"/>
        <v>&lt;ID&gt;. Number of individuals diagnosed with Malaria per thousand inhabitants</v>
      </c>
      <c r="H124" s="13" t="str">
        <f t="shared" si="8"/>
        <v>&lt;ID&gt;. Number of individuals diagnosed with Malaria per thousand inhabitants - Keep outliers</v>
      </c>
      <c r="I124" s="13" t="str">
        <f t="shared" si="9"/>
        <v>&lt;ID&gt;. Number of individuals diagnosed with Malaria per thousand inhabitants - Correct outliers usind SD</v>
      </c>
      <c r="J124" s="13" t="str">
        <f t="shared" si="10"/>
        <v>&lt;ID&gt;. Number of individuals diagnosed with Malaria per thousand inhabitants - Correct outliers usind IQR</v>
      </c>
      <c r="K124" s="13" t="str">
        <f t="shared" si="11"/>
        <v>&lt;ID&gt;. Number of individuals diagnosed with Malaria per thousand inhabitants - Report</v>
      </c>
    </row>
    <row r="125" spans="1:11" s="12" customFormat="1">
      <c r="A125" s="13" t="s">
        <v>1105</v>
      </c>
      <c r="B125" s="16">
        <f t="shared" si="6"/>
        <v>0</v>
      </c>
      <c r="C125" s="13" t="s">
        <v>1087</v>
      </c>
      <c r="D125" s="13" t="s">
        <v>1106</v>
      </c>
      <c r="E125" s="13" t="s">
        <v>1107</v>
      </c>
      <c r="F125" s="13" t="s">
        <v>907</v>
      </c>
      <c r="G125" s="13" t="str">
        <f t="shared" si="7"/>
        <v>&lt;ID&gt;. Percentage of identified Malaria cases treated</v>
      </c>
      <c r="H125" s="13" t="str">
        <f t="shared" si="8"/>
        <v>&lt;ID&gt;. Percentage of identified Malaria cases treated - Keep outliers</v>
      </c>
      <c r="I125" s="13" t="str">
        <f t="shared" si="9"/>
        <v>&lt;ID&gt;. Percentage of identified Malaria cases treated - Correct outliers usind SD</v>
      </c>
      <c r="J125" s="13" t="str">
        <f t="shared" si="10"/>
        <v>&lt;ID&gt;. Percentage of identified Malaria cases treated - Correct outliers usind IQR</v>
      </c>
      <c r="K125" s="13" t="str">
        <f t="shared" si="11"/>
        <v>&lt;ID&gt;. Percentage of identified Malaria cases treated - Report</v>
      </c>
    </row>
    <row r="126" spans="1:11" s="12" customFormat="1">
      <c r="A126" s="13" t="s">
        <v>1108</v>
      </c>
      <c r="B126" s="16">
        <f t="shared" si="6"/>
        <v>0</v>
      </c>
      <c r="C126" s="13" t="s">
        <v>1087</v>
      </c>
      <c r="D126" s="13" t="s">
        <v>1109</v>
      </c>
      <c r="E126" s="13" t="s">
        <v>1110</v>
      </c>
      <c r="F126" s="13" t="s">
        <v>907</v>
      </c>
      <c r="G126" s="13" t="str">
        <f t="shared" si="7"/>
        <v>&lt;ID&gt;. Number of deaths due to Malaria per hundred thousand inhabitants</v>
      </c>
      <c r="H126" s="13" t="str">
        <f t="shared" si="8"/>
        <v>&lt;ID&gt;. Number of deaths due to Malaria per hundred thousand inhabitants - Keep outliers</v>
      </c>
      <c r="I126" s="13" t="str">
        <f t="shared" si="9"/>
        <v>&lt;ID&gt;. Number of deaths due to Malaria per hundred thousand inhabitants - Correct outliers usind SD</v>
      </c>
      <c r="J126" s="13" t="str">
        <f t="shared" si="10"/>
        <v>&lt;ID&gt;. Number of deaths due to Malaria per hundred thousand inhabitants - Correct outliers usind IQR</v>
      </c>
      <c r="K126" s="13" t="str">
        <f t="shared" si="11"/>
        <v>&lt;ID&gt;. Number of deaths due to Malaria per hundred thousand inhabitants - Report</v>
      </c>
    </row>
    <row r="127" spans="1:11" s="13" customFormat="1">
      <c r="A127" s="13" t="s">
        <v>1111</v>
      </c>
      <c r="B127" s="16">
        <f t="shared" si="6"/>
        <v>0</v>
      </c>
      <c r="C127" s="13" t="s">
        <v>1087</v>
      </c>
      <c r="D127" s="13" t="s">
        <v>1112</v>
      </c>
      <c r="E127" s="13" t="s">
        <v>1113</v>
      </c>
      <c r="F127" s="13" t="s">
        <v>764</v>
      </c>
      <c r="G127" s="13" t="str">
        <f t="shared" si="7"/>
        <v>&lt;ID&gt;. MR1 vaccine coverage of children under one</v>
      </c>
      <c r="H127" s="13" t="str">
        <f t="shared" si="8"/>
        <v>&lt;ID&gt;. MR1 vaccine coverage of children under one - Keep outliers</v>
      </c>
      <c r="I127" s="13" t="str">
        <f t="shared" si="9"/>
        <v>&lt;ID&gt;. MR1 vaccine coverage of children under one - Correct outliers usind SD</v>
      </c>
      <c r="J127" s="13" t="str">
        <f t="shared" si="10"/>
        <v>&lt;ID&gt;. MR1 vaccine coverage of children under one - Correct outliers usind IQR</v>
      </c>
      <c r="K127" s="13" t="str">
        <f t="shared" si="11"/>
        <v>&lt;ID&gt;. MR1 vaccine coverage of children under one - Report</v>
      </c>
    </row>
    <row r="128" spans="1:11" s="12" customFormat="1">
      <c r="A128" s="13" t="s">
        <v>1114</v>
      </c>
      <c r="B128" s="16">
        <f t="shared" si="6"/>
        <v>0</v>
      </c>
      <c r="C128" s="13" t="s">
        <v>1087</v>
      </c>
      <c r="D128" s="13" t="s">
        <v>1115</v>
      </c>
      <c r="E128" s="13" t="s">
        <v>1116</v>
      </c>
      <c r="F128" s="13" t="s">
        <v>899</v>
      </c>
      <c r="G128" s="13" t="str">
        <f t="shared" si="7"/>
        <v>&lt;ID&gt;. Number of outpatient visits per thousand inhabitants</v>
      </c>
      <c r="H128" s="13" t="str">
        <f t="shared" si="8"/>
        <v>&lt;ID&gt;. Number of outpatient visits per thousand inhabitants - Keep outliers</v>
      </c>
      <c r="I128" s="13" t="str">
        <f t="shared" si="9"/>
        <v>&lt;ID&gt;. Number of outpatient visits per thousand inhabitants - Correct outliers usind SD</v>
      </c>
      <c r="J128" s="13" t="str">
        <f t="shared" si="10"/>
        <v>&lt;ID&gt;. Number of outpatient visits per thousand inhabitants - Correct outliers usind IQR</v>
      </c>
      <c r="K128" s="13" t="str">
        <f t="shared" si="11"/>
        <v>&lt;ID&gt;. Number of outpatient visits per thousand inhabitants - Report</v>
      </c>
    </row>
    <row r="129" spans="1:11" s="12" customFormat="1">
      <c r="A129" s="13" t="s">
        <v>1117</v>
      </c>
      <c r="B129" s="16">
        <f t="shared" si="6"/>
        <v>0</v>
      </c>
      <c r="C129" s="13" t="s">
        <v>1087</v>
      </c>
      <c r="D129" s="13" t="s">
        <v>1118</v>
      </c>
      <c r="E129" s="13" t="s">
        <v>1119</v>
      </c>
      <c r="F129" s="13" t="s">
        <v>764</v>
      </c>
      <c r="G129" s="13" t="str">
        <f t="shared" si="7"/>
        <v>&lt;ID&gt;. PCV1 vaccine coverage of children under one</v>
      </c>
      <c r="H129" s="13" t="str">
        <f t="shared" si="8"/>
        <v>&lt;ID&gt;. PCV1 vaccine coverage of children under one - Keep outliers</v>
      </c>
      <c r="I129" s="13" t="str">
        <f t="shared" si="9"/>
        <v>&lt;ID&gt;. PCV1 vaccine coverage of children under one - Correct outliers usind SD</v>
      </c>
      <c r="J129" s="13" t="str">
        <f t="shared" si="10"/>
        <v>&lt;ID&gt;. PCV1 vaccine coverage of children under one - Correct outliers usind IQR</v>
      </c>
      <c r="K129" s="13" t="str">
        <f t="shared" si="11"/>
        <v>&lt;ID&gt;. PCV1 vaccine coverage of children under one - Report</v>
      </c>
    </row>
    <row r="130" spans="1:11" s="12" customFormat="1">
      <c r="A130" s="13" t="s">
        <v>1120</v>
      </c>
      <c r="B130" s="16">
        <f t="shared" si="6"/>
        <v>0</v>
      </c>
      <c r="C130" s="13" t="s">
        <v>1087</v>
      </c>
      <c r="D130" s="13" t="s">
        <v>1121</v>
      </c>
      <c r="E130" s="13" t="s">
        <v>1122</v>
      </c>
      <c r="F130" s="13" t="s">
        <v>764</v>
      </c>
      <c r="G130" s="13" t="str">
        <f t="shared" si="7"/>
        <v>&lt;ID&gt;. PCV3 vaccine coverage of children under one</v>
      </c>
      <c r="H130" s="13" t="str">
        <f t="shared" si="8"/>
        <v>&lt;ID&gt;. PCV3 vaccine coverage of children under one - Keep outliers</v>
      </c>
      <c r="I130" s="13" t="str">
        <f t="shared" si="9"/>
        <v>&lt;ID&gt;. PCV3 vaccine coverage of children under one - Correct outliers usind SD</v>
      </c>
      <c r="J130" s="13" t="str">
        <f t="shared" si="10"/>
        <v>&lt;ID&gt;. PCV3 vaccine coverage of children under one - Correct outliers usind IQR</v>
      </c>
      <c r="K130" s="13" t="str">
        <f t="shared" si="11"/>
        <v>&lt;ID&gt;. PCV3 vaccine coverage of children under one - Report</v>
      </c>
    </row>
    <row r="131" spans="1:11" s="12" customFormat="1">
      <c r="A131" s="13" t="s">
        <v>1123</v>
      </c>
      <c r="B131" s="16">
        <f t="shared" ref="B131:B136" si="12">IF(ISNUMBER(SEARCH(C131, "single")),1,0)</f>
        <v>0</v>
      </c>
      <c r="C131" s="13" t="s">
        <v>1087</v>
      </c>
      <c r="D131" s="13" t="s">
        <v>1124</v>
      </c>
      <c r="E131" s="13" t="s">
        <v>1125</v>
      </c>
      <c r="F131" s="13" t="s">
        <v>903</v>
      </c>
      <c r="G131" s="13" t="str">
        <f t="shared" ref="G131:G136" si="13">_xlfn.CONCAT("&lt;ID&gt;. ",UPPER(LEFT(E131)), RIGHT(E131, LEN(E131)-1))</f>
        <v>&lt;ID&gt;. Number of SAM cases identified per hundred thousand inhabitants</v>
      </c>
      <c r="H131" s="13" t="str">
        <f t="shared" ref="H131:H136" si="14">_xlfn.CONCAT(G131, " - Keep outliers")</f>
        <v>&lt;ID&gt;. Number of SAM cases identified per hundred thousand inhabitants - Keep outliers</v>
      </c>
      <c r="I131" s="13" t="str">
        <f t="shared" ref="I131:I136" si="15">_xlfn.CONCAT(G131, " - Correct outliers usind SD")</f>
        <v>&lt;ID&gt;. Number of SAM cases identified per hundred thousand inhabitants - Correct outliers usind SD</v>
      </c>
      <c r="J131" s="13" t="str">
        <f t="shared" ref="J131:J136" si="16">_xlfn.CONCAT(G131, " - Correct outliers usind IQR")</f>
        <v>&lt;ID&gt;. Number of SAM cases identified per hundred thousand inhabitants - Correct outliers usind IQR</v>
      </c>
      <c r="K131" s="13" t="str">
        <f t="shared" ref="K131:K136" si="17">_xlfn.CONCAT(G131, " - Report")</f>
        <v>&lt;ID&gt;. Number of SAM cases identified per hundred thousand inhabitants - Report</v>
      </c>
    </row>
    <row r="132" spans="1:11" s="12" customFormat="1">
      <c r="A132" s="13" t="s">
        <v>1126</v>
      </c>
      <c r="B132" s="16">
        <f t="shared" si="12"/>
        <v>0</v>
      </c>
      <c r="C132" s="13" t="s">
        <v>1087</v>
      </c>
      <c r="D132" s="13" t="s">
        <v>1127</v>
      </c>
      <c r="E132" s="13" t="s">
        <v>1128</v>
      </c>
      <c r="F132" s="13" t="s">
        <v>903</v>
      </c>
      <c r="G132" s="13" t="str">
        <f t="shared" si="13"/>
        <v>&lt;ID&gt;. Number of SAM cases identified per hundred thousand children under five</v>
      </c>
      <c r="H132" s="13" t="str">
        <f t="shared" si="14"/>
        <v>&lt;ID&gt;. Number of SAM cases identified per hundred thousand children under five - Keep outliers</v>
      </c>
      <c r="I132" s="13" t="str">
        <f t="shared" si="15"/>
        <v>&lt;ID&gt;. Number of SAM cases identified per hundred thousand children under five - Correct outliers usind SD</v>
      </c>
      <c r="J132" s="13" t="str">
        <f t="shared" si="16"/>
        <v>&lt;ID&gt;. Number of SAM cases identified per hundred thousand children under five - Correct outliers usind IQR</v>
      </c>
      <c r="K132" s="13" t="str">
        <f t="shared" si="17"/>
        <v>&lt;ID&gt;. Number of SAM cases identified per hundred thousand children under five - Report</v>
      </c>
    </row>
    <row r="133" spans="1:11" s="12" customFormat="1">
      <c r="A133" s="13" t="s">
        <v>1129</v>
      </c>
      <c r="B133" s="16">
        <f t="shared" si="12"/>
        <v>0</v>
      </c>
      <c r="C133" s="13" t="s">
        <v>1087</v>
      </c>
      <c r="D133" s="13" t="s">
        <v>1130</v>
      </c>
      <c r="E133" s="13" t="s">
        <v>1131</v>
      </c>
      <c r="F133" s="13" t="s">
        <v>1010</v>
      </c>
      <c r="G133" s="13" t="str">
        <f t="shared" si="13"/>
        <v>&lt;ID&gt;. Number of TB cases registered in treatment unit per hundred thousand inhabitants</v>
      </c>
      <c r="H133" s="13" t="str">
        <f t="shared" si="14"/>
        <v>&lt;ID&gt;. Number of TB cases registered in treatment unit per hundred thousand inhabitants - Keep outliers</v>
      </c>
      <c r="I133" s="13" t="str">
        <f t="shared" si="15"/>
        <v>&lt;ID&gt;. Number of TB cases registered in treatment unit per hundred thousand inhabitants - Correct outliers usind SD</v>
      </c>
      <c r="J133" s="13" t="str">
        <f t="shared" si="16"/>
        <v>&lt;ID&gt;. Number of TB cases registered in treatment unit per hundred thousand inhabitants - Correct outliers usind IQR</v>
      </c>
      <c r="K133" s="13" t="str">
        <f t="shared" si="17"/>
        <v>&lt;ID&gt;. Number of TB cases registered in treatment unit per hundred thousand inhabitants - Report</v>
      </c>
    </row>
    <row r="134" spans="1:11" s="12" customFormat="1">
      <c r="A134" s="13" t="s">
        <v>1132</v>
      </c>
      <c r="B134" s="16">
        <f t="shared" si="12"/>
        <v>0</v>
      </c>
      <c r="C134" s="13" t="s">
        <v>1087</v>
      </c>
      <c r="D134" s="13" t="s">
        <v>1133</v>
      </c>
      <c r="E134" s="13" t="s">
        <v>1134</v>
      </c>
      <c r="F134" s="13" t="s">
        <v>745</v>
      </c>
      <c r="G134" s="13" t="str">
        <f t="shared" si="13"/>
        <v>&lt;ID&gt;. Number of individuals tested positive for HIV per thousand inhabitants</v>
      </c>
      <c r="H134" s="13" t="str">
        <f t="shared" si="14"/>
        <v>&lt;ID&gt;. Number of individuals tested positive for HIV per thousand inhabitants - Keep outliers</v>
      </c>
      <c r="I134" s="13" t="str">
        <f t="shared" si="15"/>
        <v>&lt;ID&gt;. Number of individuals tested positive for HIV per thousand inhabitants - Correct outliers usind SD</v>
      </c>
      <c r="J134" s="13" t="str">
        <f t="shared" si="16"/>
        <v>&lt;ID&gt;. Number of individuals tested positive for HIV per thousand inhabitants - Correct outliers usind IQR</v>
      </c>
      <c r="K134" s="13" t="str">
        <f t="shared" si="17"/>
        <v>&lt;ID&gt;. Number of individuals tested positive for HIV per thousand inhabitants - Report</v>
      </c>
    </row>
    <row r="135" spans="1:11" s="12" customFormat="1">
      <c r="A135" s="13" t="s">
        <v>1135</v>
      </c>
      <c r="B135" s="16">
        <f t="shared" si="12"/>
        <v>0</v>
      </c>
      <c r="C135" s="13" t="s">
        <v>1087</v>
      </c>
      <c r="D135" s="13" t="s">
        <v>1136</v>
      </c>
      <c r="E135" s="13" t="s">
        <v>1137</v>
      </c>
      <c r="F135" s="13" t="s">
        <v>903</v>
      </c>
      <c r="G135" s="13" t="str">
        <f t="shared" si="13"/>
        <v>&lt;ID&gt;. Coverage of first doses of vitamin A distribution to children under five</v>
      </c>
      <c r="H135" s="13" t="str">
        <f t="shared" si="14"/>
        <v>&lt;ID&gt;. Coverage of first doses of vitamin A distribution to children under five - Keep outliers</v>
      </c>
      <c r="I135" s="13" t="str">
        <f t="shared" si="15"/>
        <v>&lt;ID&gt;. Coverage of first doses of vitamin A distribution to children under five - Correct outliers usind SD</v>
      </c>
      <c r="J135" s="13" t="str">
        <f t="shared" si="16"/>
        <v>&lt;ID&gt;. Coverage of first doses of vitamin A distribution to children under five - Correct outliers usind IQR</v>
      </c>
      <c r="K135" s="13" t="str">
        <f t="shared" si="17"/>
        <v>&lt;ID&gt;. Coverage of first doses of vitamin A distribution to children under five - Report</v>
      </c>
    </row>
    <row r="136" spans="1:11" s="12" customFormat="1">
      <c r="A136" s="13" t="s">
        <v>1138</v>
      </c>
      <c r="B136" s="16">
        <f t="shared" si="12"/>
        <v>0</v>
      </c>
      <c r="C136" s="13" t="s">
        <v>1087</v>
      </c>
      <c r="D136" s="13" t="s">
        <v>1139</v>
      </c>
      <c r="E136" s="13" t="s">
        <v>1140</v>
      </c>
      <c r="F136" s="13" t="s">
        <v>903</v>
      </c>
      <c r="G136" s="13" t="str">
        <f t="shared" si="13"/>
        <v>&lt;ID&gt;. Coverage of second doses of vitamin A distribution to children under five</v>
      </c>
      <c r="H136" s="13" t="str">
        <f t="shared" si="14"/>
        <v>&lt;ID&gt;. Coverage of second doses of vitamin A distribution to children under five - Keep outliers</v>
      </c>
      <c r="I136" s="13" t="str">
        <f t="shared" si="15"/>
        <v>&lt;ID&gt;. Coverage of second doses of vitamin A distribution to children under five - Correct outliers usind SD</v>
      </c>
      <c r="J136" s="13" t="str">
        <f t="shared" si="16"/>
        <v>&lt;ID&gt;. Coverage of second doses of vitamin A distribution to children under five - Correct outliers usind IQR</v>
      </c>
      <c r="K136" s="13" t="str">
        <f t="shared" si="17"/>
        <v>&lt;ID&gt;. Coverage of second doses of vitamin A distribution to children under five - Report</v>
      </c>
    </row>
    <row r="137" spans="1:11">
      <c r="B137">
        <f>SUM(B2:B136)</f>
        <v>107</v>
      </c>
    </row>
    <row r="138" spans="1:11">
      <c r="B138">
        <f>B137*4</f>
        <v>428</v>
      </c>
    </row>
    <row r="141" spans="1:11">
      <c r="B141">
        <f>136*4</f>
        <v>544</v>
      </c>
    </row>
  </sheetData>
  <sortState xmlns:xlrd2="http://schemas.microsoft.com/office/spreadsheetml/2017/richdata2" ref="A2:F136">
    <sortCondition ref="D1:D13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DE38-414E-4BE9-858D-AE817E96FD95}">
  <dimension ref="A1:A204"/>
  <sheetViews>
    <sheetView workbookViewId="0"/>
  </sheetViews>
  <sheetFormatPr defaultRowHeight="15"/>
  <cols>
    <col min="1" max="1" width="165.28515625" style="11" customWidth="1"/>
  </cols>
  <sheetData>
    <row r="1" spans="1:1">
      <c r="A1" t="s">
        <v>1141</v>
      </c>
    </row>
    <row r="2" spans="1:1">
      <c r="A2" t="s">
        <v>1142</v>
      </c>
    </row>
    <row r="3" spans="1:1">
      <c r="A3" s="11" t="s">
        <v>1143</v>
      </c>
    </row>
    <row r="4" spans="1:1">
      <c r="A4" t="s">
        <v>1144</v>
      </c>
    </row>
    <row r="5" spans="1:1">
      <c r="A5" t="s">
        <v>1145</v>
      </c>
    </row>
    <row r="6" spans="1:1">
      <c r="A6" t="s">
        <v>1146</v>
      </c>
    </row>
    <row r="7" spans="1:1">
      <c r="A7" s="11" t="s">
        <v>1147</v>
      </c>
    </row>
    <row r="8" spans="1:1">
      <c r="A8" t="s">
        <v>1148</v>
      </c>
    </row>
    <row r="9" spans="1:1">
      <c r="A9" t="s">
        <v>1149</v>
      </c>
    </row>
    <row r="10" spans="1:1">
      <c r="A10" t="s">
        <v>1150</v>
      </c>
    </row>
    <row r="11" spans="1:1">
      <c r="A11" s="11" t="s">
        <v>1151</v>
      </c>
    </row>
    <row r="12" spans="1:1">
      <c r="A12" t="s">
        <v>1152</v>
      </c>
    </row>
    <row r="13" spans="1:1">
      <c r="A13" t="s">
        <v>1153</v>
      </c>
    </row>
    <row r="14" spans="1:1">
      <c r="A14" t="s">
        <v>1154</v>
      </c>
    </row>
    <row r="15" spans="1:1">
      <c r="A15" s="11" t="s">
        <v>1155</v>
      </c>
    </row>
    <row r="16" spans="1:1">
      <c r="A16" t="s">
        <v>1156</v>
      </c>
    </row>
    <row r="17" spans="1:1">
      <c r="A17" t="s">
        <v>1157</v>
      </c>
    </row>
    <row r="18" spans="1:1">
      <c r="A18" t="s">
        <v>1158</v>
      </c>
    </row>
    <row r="19" spans="1:1">
      <c r="A19" s="11" t="s">
        <v>1159</v>
      </c>
    </row>
    <row r="20" spans="1:1">
      <c r="A20" t="s">
        <v>1160</v>
      </c>
    </row>
    <row r="21" spans="1:1">
      <c r="A21" t="s">
        <v>1161</v>
      </c>
    </row>
    <row r="22" spans="1:1">
      <c r="A22" t="s">
        <v>1162</v>
      </c>
    </row>
    <row r="23" spans="1:1">
      <c r="A23" s="11" t="s">
        <v>1163</v>
      </c>
    </row>
    <row r="24" spans="1:1">
      <c r="A24" t="s">
        <v>1164</v>
      </c>
    </row>
    <row r="25" spans="1:1">
      <c r="A25" t="s">
        <v>1165</v>
      </c>
    </row>
    <row r="26" spans="1:1">
      <c r="A26" t="s">
        <v>1166</v>
      </c>
    </row>
    <row r="27" spans="1:1">
      <c r="A27" s="11" t="s">
        <v>1167</v>
      </c>
    </row>
    <row r="28" spans="1:1">
      <c r="A28" t="s">
        <v>1168</v>
      </c>
    </row>
    <row r="29" spans="1:1">
      <c r="A29" t="s">
        <v>1169</v>
      </c>
    </row>
    <row r="30" spans="1:1">
      <c r="A30" t="s">
        <v>1170</v>
      </c>
    </row>
    <row r="31" spans="1:1">
      <c r="A31" s="11" t="s">
        <v>1171</v>
      </c>
    </row>
    <row r="32" spans="1:1">
      <c r="A32" t="s">
        <v>1172</v>
      </c>
    </row>
    <row r="33" spans="1:1">
      <c r="A33" t="s">
        <v>1173</v>
      </c>
    </row>
    <row r="34" spans="1:1">
      <c r="A34" t="s">
        <v>1174</v>
      </c>
    </row>
    <row r="35" spans="1:1">
      <c r="A35" s="11" t="s">
        <v>1175</v>
      </c>
    </row>
    <row r="36" spans="1:1">
      <c r="A36" t="s">
        <v>1176</v>
      </c>
    </row>
    <row r="37" spans="1:1">
      <c r="A37" t="s">
        <v>1177</v>
      </c>
    </row>
    <row r="38" spans="1:1">
      <c r="A38" t="s">
        <v>1178</v>
      </c>
    </row>
    <row r="39" spans="1:1">
      <c r="A39" s="11" t="s">
        <v>1179</v>
      </c>
    </row>
    <row r="40" spans="1:1">
      <c r="A40" t="s">
        <v>1180</v>
      </c>
    </row>
    <row r="41" spans="1:1">
      <c r="A41" t="s">
        <v>1181</v>
      </c>
    </row>
    <row r="42" spans="1:1">
      <c r="A42" t="s">
        <v>1182</v>
      </c>
    </row>
    <row r="43" spans="1:1">
      <c r="A43" s="11" t="s">
        <v>1183</v>
      </c>
    </row>
    <row r="44" spans="1:1">
      <c r="A44" t="s">
        <v>1184</v>
      </c>
    </row>
    <row r="45" spans="1:1">
      <c r="A45" t="s">
        <v>1185</v>
      </c>
    </row>
    <row r="46" spans="1:1">
      <c r="A46" t="s">
        <v>1186</v>
      </c>
    </row>
    <row r="47" spans="1:1">
      <c r="A47" s="11" t="s">
        <v>1187</v>
      </c>
    </row>
    <row r="48" spans="1:1">
      <c r="A48" t="s">
        <v>1188</v>
      </c>
    </row>
    <row r="49" spans="1:1">
      <c r="A49" t="s">
        <v>1189</v>
      </c>
    </row>
    <row r="50" spans="1:1">
      <c r="A50" t="s">
        <v>1190</v>
      </c>
    </row>
    <row r="51" spans="1:1">
      <c r="A51" s="11" t="s">
        <v>1191</v>
      </c>
    </row>
    <row r="52" spans="1:1">
      <c r="A52" t="s">
        <v>1192</v>
      </c>
    </row>
    <row r="53" spans="1:1">
      <c r="A53" t="s">
        <v>1193</v>
      </c>
    </row>
    <row r="54" spans="1:1">
      <c r="A54" t="s">
        <v>1194</v>
      </c>
    </row>
    <row r="55" spans="1:1">
      <c r="A55" s="11" t="s">
        <v>1195</v>
      </c>
    </row>
    <row r="56" spans="1:1">
      <c r="A56" t="s">
        <v>1196</v>
      </c>
    </row>
    <row r="57" spans="1:1">
      <c r="A57" t="s">
        <v>1197</v>
      </c>
    </row>
    <row r="58" spans="1:1">
      <c r="A58" t="s">
        <v>1198</v>
      </c>
    </row>
    <row r="59" spans="1:1">
      <c r="A59" s="11" t="s">
        <v>1199</v>
      </c>
    </row>
    <row r="60" spans="1:1">
      <c r="A60" t="s">
        <v>1200</v>
      </c>
    </row>
    <row r="61" spans="1:1">
      <c r="A61" t="s">
        <v>1201</v>
      </c>
    </row>
    <row r="62" spans="1:1">
      <c r="A62" t="s">
        <v>1202</v>
      </c>
    </row>
    <row r="63" spans="1:1">
      <c r="A63" s="11" t="s">
        <v>1203</v>
      </c>
    </row>
    <row r="64" spans="1:1">
      <c r="A64" t="s">
        <v>1204</v>
      </c>
    </row>
    <row r="65" spans="1:1">
      <c r="A65" t="s">
        <v>1205</v>
      </c>
    </row>
    <row r="66" spans="1:1">
      <c r="A66" t="s">
        <v>1206</v>
      </c>
    </row>
    <row r="67" spans="1:1">
      <c r="A67" s="11" t="s">
        <v>1207</v>
      </c>
    </row>
    <row r="68" spans="1:1">
      <c r="A68" t="s">
        <v>1208</v>
      </c>
    </row>
    <row r="69" spans="1:1">
      <c r="A69" t="s">
        <v>1209</v>
      </c>
    </row>
    <row r="70" spans="1:1">
      <c r="A70" t="s">
        <v>1210</v>
      </c>
    </row>
    <row r="71" spans="1:1">
      <c r="A71" s="11" t="s">
        <v>1211</v>
      </c>
    </row>
    <row r="72" spans="1:1">
      <c r="A72" t="s">
        <v>1212</v>
      </c>
    </row>
    <row r="73" spans="1:1">
      <c r="A73" t="s">
        <v>1213</v>
      </c>
    </row>
    <row r="74" spans="1:1">
      <c r="A74" t="s">
        <v>1214</v>
      </c>
    </row>
    <row r="75" spans="1:1">
      <c r="A75" s="11" t="s">
        <v>1215</v>
      </c>
    </row>
    <row r="76" spans="1:1">
      <c r="A76" t="s">
        <v>1216</v>
      </c>
    </row>
    <row r="77" spans="1:1">
      <c r="A77" t="s">
        <v>1217</v>
      </c>
    </row>
    <row r="78" spans="1:1">
      <c r="A78" t="s">
        <v>1218</v>
      </c>
    </row>
    <row r="79" spans="1:1">
      <c r="A79" s="11" t="s">
        <v>1219</v>
      </c>
    </row>
    <row r="80" spans="1:1">
      <c r="A80" t="s">
        <v>1220</v>
      </c>
    </row>
    <row r="81" spans="1:1">
      <c r="A81" t="s">
        <v>1221</v>
      </c>
    </row>
    <row r="82" spans="1:1">
      <c r="A82" t="s">
        <v>1222</v>
      </c>
    </row>
    <row r="83" spans="1:1">
      <c r="A83" s="11" t="s">
        <v>1223</v>
      </c>
    </row>
    <row r="84" spans="1:1">
      <c r="A84" t="s">
        <v>1224</v>
      </c>
    </row>
    <row r="85" spans="1:1">
      <c r="A85" t="s">
        <v>1225</v>
      </c>
    </row>
    <row r="86" spans="1:1">
      <c r="A86" t="s">
        <v>1226</v>
      </c>
    </row>
    <row r="87" spans="1:1">
      <c r="A87" s="11" t="s">
        <v>1227</v>
      </c>
    </row>
    <row r="88" spans="1:1">
      <c r="A88" t="s">
        <v>1228</v>
      </c>
    </row>
    <row r="89" spans="1:1">
      <c r="A89" t="s">
        <v>1229</v>
      </c>
    </row>
    <row r="90" spans="1:1">
      <c r="A90" t="s">
        <v>1230</v>
      </c>
    </row>
    <row r="91" spans="1:1">
      <c r="A91" s="11" t="s">
        <v>1231</v>
      </c>
    </row>
    <row r="92" spans="1:1">
      <c r="A92" t="s">
        <v>1232</v>
      </c>
    </row>
    <row r="93" spans="1:1">
      <c r="A93" t="s">
        <v>1233</v>
      </c>
    </row>
    <row r="94" spans="1:1">
      <c r="A94" t="s">
        <v>1234</v>
      </c>
    </row>
    <row r="95" spans="1:1">
      <c r="A95" s="11" t="s">
        <v>1235</v>
      </c>
    </row>
    <row r="96" spans="1:1">
      <c r="A96" t="s">
        <v>1236</v>
      </c>
    </row>
    <row r="97" spans="1:1">
      <c r="A97" t="s">
        <v>1237</v>
      </c>
    </row>
    <row r="98" spans="1:1">
      <c r="A98" t="s">
        <v>1238</v>
      </c>
    </row>
    <row r="99" spans="1:1">
      <c r="A99" s="11" t="s">
        <v>1239</v>
      </c>
    </row>
    <row r="100" spans="1:1">
      <c r="A100" t="s">
        <v>1240</v>
      </c>
    </row>
    <row r="101" spans="1:1">
      <c r="A101" t="s">
        <v>1241</v>
      </c>
    </row>
    <row r="102" spans="1:1">
      <c r="A102" t="s">
        <v>1242</v>
      </c>
    </row>
    <row r="103" spans="1:1">
      <c r="A103" s="11" t="s">
        <v>1243</v>
      </c>
    </row>
    <row r="104" spans="1:1">
      <c r="A104" t="s">
        <v>1244</v>
      </c>
    </row>
    <row r="105" spans="1:1">
      <c r="A105" t="s">
        <v>1245</v>
      </c>
    </row>
    <row r="106" spans="1:1">
      <c r="A106" t="s">
        <v>1246</v>
      </c>
    </row>
    <row r="107" spans="1:1">
      <c r="A107" s="11" t="s">
        <v>1247</v>
      </c>
    </row>
    <row r="108" spans="1:1">
      <c r="A108" t="s">
        <v>1248</v>
      </c>
    </row>
    <row r="109" spans="1:1">
      <c r="A109" t="s">
        <v>1249</v>
      </c>
    </row>
    <row r="110" spans="1:1">
      <c r="A110" t="s">
        <v>1250</v>
      </c>
    </row>
    <row r="111" spans="1:1">
      <c r="A111" s="11" t="s">
        <v>1251</v>
      </c>
    </row>
    <row r="112" spans="1:1">
      <c r="A112" t="s">
        <v>1252</v>
      </c>
    </row>
    <row r="113" spans="1:1">
      <c r="A113" t="s">
        <v>1253</v>
      </c>
    </row>
    <row r="114" spans="1:1">
      <c r="A114" t="s">
        <v>1254</v>
      </c>
    </row>
    <row r="115" spans="1:1">
      <c r="A115" s="11" t="s">
        <v>1255</v>
      </c>
    </row>
    <row r="116" spans="1:1">
      <c r="A116" t="s">
        <v>1256</v>
      </c>
    </row>
    <row r="117" spans="1:1">
      <c r="A117" t="s">
        <v>1257</v>
      </c>
    </row>
    <row r="118" spans="1:1">
      <c r="A118" t="s">
        <v>1258</v>
      </c>
    </row>
    <row r="119" spans="1:1">
      <c r="A119" s="11" t="s">
        <v>1259</v>
      </c>
    </row>
    <row r="120" spans="1:1">
      <c r="A120" t="s">
        <v>1260</v>
      </c>
    </row>
    <row r="121" spans="1:1">
      <c r="A121" t="s">
        <v>1261</v>
      </c>
    </row>
    <row r="122" spans="1:1">
      <c r="A122" t="s">
        <v>1262</v>
      </c>
    </row>
    <row r="123" spans="1:1">
      <c r="A123" s="11" t="s">
        <v>1263</v>
      </c>
    </row>
    <row r="124" spans="1:1">
      <c r="A124" t="s">
        <v>1264</v>
      </c>
    </row>
    <row r="125" spans="1:1">
      <c r="A125" t="s">
        <v>1265</v>
      </c>
    </row>
    <row r="126" spans="1:1">
      <c r="A126" t="s">
        <v>1266</v>
      </c>
    </row>
    <row r="127" spans="1:1">
      <c r="A127" s="11" t="s">
        <v>1267</v>
      </c>
    </row>
    <row r="128" spans="1:1">
      <c r="A128" t="s">
        <v>1268</v>
      </c>
    </row>
    <row r="129" spans="1:1">
      <c r="A129" t="s">
        <v>1269</v>
      </c>
    </row>
    <row r="130" spans="1:1">
      <c r="A130" t="s">
        <v>1270</v>
      </c>
    </row>
    <row r="131" spans="1:1">
      <c r="A131" s="11" t="s">
        <v>1271</v>
      </c>
    </row>
    <row r="132" spans="1:1">
      <c r="A132" t="s">
        <v>1272</v>
      </c>
    </row>
    <row r="133" spans="1:1">
      <c r="A133" t="s">
        <v>1273</v>
      </c>
    </row>
    <row r="134" spans="1:1">
      <c r="A134" t="s">
        <v>1274</v>
      </c>
    </row>
    <row r="135" spans="1:1">
      <c r="A135" s="11" t="s">
        <v>1275</v>
      </c>
    </row>
    <row r="136" spans="1:1">
      <c r="A136" t="s">
        <v>1276</v>
      </c>
    </row>
    <row r="137" spans="1:1">
      <c r="A137" t="s">
        <v>1277</v>
      </c>
    </row>
    <row r="138" spans="1:1">
      <c r="A138" t="s">
        <v>1278</v>
      </c>
    </row>
    <row r="139" spans="1:1">
      <c r="A139" s="11" t="s">
        <v>1279</v>
      </c>
    </row>
    <row r="140" spans="1:1">
      <c r="A140" t="s">
        <v>1280</v>
      </c>
    </row>
    <row r="141" spans="1:1">
      <c r="A141" t="s">
        <v>1281</v>
      </c>
    </row>
    <row r="142" spans="1:1">
      <c r="A142" t="s">
        <v>1282</v>
      </c>
    </row>
    <row r="143" spans="1:1">
      <c r="A143" s="11" t="s">
        <v>1283</v>
      </c>
    </row>
    <row r="144" spans="1:1">
      <c r="A144" t="s">
        <v>1284</v>
      </c>
    </row>
    <row r="145" spans="1:1">
      <c r="A145" t="s">
        <v>1285</v>
      </c>
    </row>
    <row r="146" spans="1:1">
      <c r="A146" t="s">
        <v>1286</v>
      </c>
    </row>
    <row r="147" spans="1:1">
      <c r="A147" s="11" t="s">
        <v>1287</v>
      </c>
    </row>
    <row r="148" spans="1:1">
      <c r="A148" t="s">
        <v>1288</v>
      </c>
    </row>
    <row r="149" spans="1:1">
      <c r="A149" t="s">
        <v>1289</v>
      </c>
    </row>
    <row r="150" spans="1:1">
      <c r="A150" t="s">
        <v>1290</v>
      </c>
    </row>
    <row r="151" spans="1:1">
      <c r="A151" s="11" t="s">
        <v>1291</v>
      </c>
    </row>
    <row r="152" spans="1:1">
      <c r="A152" t="s">
        <v>1292</v>
      </c>
    </row>
    <row r="153" spans="1:1">
      <c r="A153" t="s">
        <v>1293</v>
      </c>
    </row>
    <row r="154" spans="1:1">
      <c r="A154" t="s">
        <v>1294</v>
      </c>
    </row>
    <row r="155" spans="1:1">
      <c r="A155" s="11" t="s">
        <v>1295</v>
      </c>
    </row>
    <row r="156" spans="1:1">
      <c r="A156" t="s">
        <v>1296</v>
      </c>
    </row>
    <row r="157" spans="1:1">
      <c r="A157" t="s">
        <v>1297</v>
      </c>
    </row>
    <row r="158" spans="1:1">
      <c r="A158" t="s">
        <v>1298</v>
      </c>
    </row>
    <row r="159" spans="1:1">
      <c r="A159" s="11" t="s">
        <v>1299</v>
      </c>
    </row>
    <row r="160" spans="1:1">
      <c r="A160" t="s">
        <v>1300</v>
      </c>
    </row>
    <row r="161" spans="1:1">
      <c r="A161" t="s">
        <v>1301</v>
      </c>
    </row>
    <row r="162" spans="1:1">
      <c r="A162" t="s">
        <v>1302</v>
      </c>
    </row>
    <row r="163" spans="1:1">
      <c r="A163" s="11" t="s">
        <v>1303</v>
      </c>
    </row>
    <row r="164" spans="1:1">
      <c r="A164" t="s">
        <v>1304</v>
      </c>
    </row>
    <row r="165" spans="1:1">
      <c r="A165" t="s">
        <v>1305</v>
      </c>
    </row>
    <row r="166" spans="1:1">
      <c r="A166" t="s">
        <v>1306</v>
      </c>
    </row>
    <row r="167" spans="1:1">
      <c r="A167" s="11" t="s">
        <v>1307</v>
      </c>
    </row>
    <row r="168" spans="1:1">
      <c r="A168" t="s">
        <v>1308</v>
      </c>
    </row>
    <row r="169" spans="1:1">
      <c r="A169" t="s">
        <v>1309</v>
      </c>
    </row>
    <row r="170" spans="1:1">
      <c r="A170" t="s">
        <v>1310</v>
      </c>
    </row>
    <row r="171" spans="1:1">
      <c r="A171" s="11" t="s">
        <v>1311</v>
      </c>
    </row>
    <row r="172" spans="1:1">
      <c r="A172" t="s">
        <v>1312</v>
      </c>
    </row>
    <row r="173" spans="1:1">
      <c r="A173" t="s">
        <v>1313</v>
      </c>
    </row>
    <row r="174" spans="1:1">
      <c r="A174" t="s">
        <v>1314</v>
      </c>
    </row>
    <row r="175" spans="1:1">
      <c r="A175" s="11" t="s">
        <v>1315</v>
      </c>
    </row>
    <row r="176" spans="1:1">
      <c r="A176" t="s">
        <v>1316</v>
      </c>
    </row>
    <row r="177" spans="1:1">
      <c r="A177" t="s">
        <v>1317</v>
      </c>
    </row>
    <row r="178" spans="1:1">
      <c r="A178" t="s">
        <v>1318</v>
      </c>
    </row>
    <row r="179" spans="1:1">
      <c r="A179" s="11" t="s">
        <v>1319</v>
      </c>
    </row>
    <row r="180" spans="1:1">
      <c r="A180" t="s">
        <v>1320</v>
      </c>
    </row>
    <row r="181" spans="1:1">
      <c r="A181" t="s">
        <v>1321</v>
      </c>
    </row>
    <row r="182" spans="1:1">
      <c r="A182" t="s">
        <v>1322</v>
      </c>
    </row>
    <row r="183" spans="1:1">
      <c r="A183" s="11" t="s">
        <v>1323</v>
      </c>
    </row>
    <row r="184" spans="1:1">
      <c r="A184" t="s">
        <v>1324</v>
      </c>
    </row>
    <row r="185" spans="1:1">
      <c r="A185" t="s">
        <v>1325</v>
      </c>
    </row>
    <row r="186" spans="1:1">
      <c r="A186" t="s">
        <v>1326</v>
      </c>
    </row>
    <row r="187" spans="1:1">
      <c r="A187" s="11" t="s">
        <v>1327</v>
      </c>
    </row>
    <row r="188" spans="1:1">
      <c r="A188" t="s">
        <v>1328</v>
      </c>
    </row>
    <row r="189" spans="1:1">
      <c r="A189" t="s">
        <v>1329</v>
      </c>
    </row>
    <row r="190" spans="1:1">
      <c r="A190" t="s">
        <v>1330</v>
      </c>
    </row>
    <row r="191" spans="1:1">
      <c r="A191" s="11" t="s">
        <v>1331</v>
      </c>
    </row>
    <row r="192" spans="1:1">
      <c r="A192" t="s">
        <v>1332</v>
      </c>
    </row>
    <row r="193" spans="1:1">
      <c r="A193" t="s">
        <v>1333</v>
      </c>
    </row>
    <row r="194" spans="1:1">
      <c r="A194" t="s">
        <v>1334</v>
      </c>
    </row>
    <row r="195" spans="1:1">
      <c r="A195" s="11" t="s">
        <v>1335</v>
      </c>
    </row>
    <row r="196" spans="1:1">
      <c r="A196" t="s">
        <v>1336</v>
      </c>
    </row>
    <row r="197" spans="1:1">
      <c r="A197" t="s">
        <v>1337</v>
      </c>
    </row>
    <row r="198" spans="1:1">
      <c r="A198" t="s">
        <v>1338</v>
      </c>
    </row>
    <row r="199" spans="1:1">
      <c r="A199" s="11" t="s">
        <v>1339</v>
      </c>
    </row>
    <row r="200" spans="1:1">
      <c r="A200" t="s">
        <v>1340</v>
      </c>
    </row>
    <row r="201" spans="1:1">
      <c r="A201" t="s">
        <v>1341</v>
      </c>
    </row>
    <row r="202" spans="1:1">
      <c r="A202" t="s">
        <v>1342</v>
      </c>
    </row>
    <row r="203" spans="1:1">
      <c r="A203" s="11" t="s">
        <v>1343</v>
      </c>
    </row>
    <row r="204" spans="1:1">
      <c r="A204" t="s">
        <v>1344</v>
      </c>
    </row>
  </sheetData>
  <sortState xmlns:xlrd2="http://schemas.microsoft.com/office/spreadsheetml/2017/richdata2" ref="A1:A540">
    <sortCondition ref="A112:A54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F514B10FEDEE4A94BC9DD3F06A45B6" ma:contentTypeVersion="12" ma:contentTypeDescription="Create a new document." ma:contentTypeScope="" ma:versionID="13a801a3b44c2ff46c310adbcae253cb">
  <xsd:schema xmlns:xsd="http://www.w3.org/2001/XMLSchema" xmlns:xs="http://www.w3.org/2001/XMLSchema" xmlns:p="http://schemas.microsoft.com/office/2006/metadata/properties" xmlns:ns2="d2d8d207-b7bc-4fe5-8c5d-816bbc94a847" xmlns:ns3="06493e93-6701-4753-a310-0449845f632d" targetNamespace="http://schemas.microsoft.com/office/2006/metadata/properties" ma:root="true" ma:fieldsID="48d05db445fd10a2bc5a42a503679b0f" ns2:_="" ns3:_="">
    <xsd:import namespace="d2d8d207-b7bc-4fe5-8c5d-816bbc94a847"/>
    <xsd:import namespace="06493e93-6701-4753-a310-0449845f63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d8d207-b7bc-4fe5-8c5d-816bbc94a8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493e93-6701-4753-a310-0449845f63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/ A Z k U 8 f u K S C j A A A A 9 g A A A B I A H A B D b 2 5 m a W c v U G F j a 2 F n Z S 5 4 b W w g o h g A K K A U A A A A A A A A A A A A A A A A A A A A A A A A A A A A h Y 8 x D o I w G I W v Q r r T A g a D p C 2 D q y Q m J s a 1 K R U a 4 c f Q Y r m b g 0 f y C t Y o 6 u b 4 3 v c N 7 9 2 v N 1 p M X R t c 1 G B 0 D w z F O E K B A t l X G m q G R n s M M 1 R w u h X y J G o V e B l M P p m K o c b a c 0 6 I c w 6 7 B e 6 H m i R R F J N D u d n J R n U C f W T 9 X w 4 1 G C t A K s T p / j W G J 3 i V 4 X T p J 1 E y d 7 T U 8 O W J Z 0 / 6 U 9 L 1 2 N p x U F x B G K e e z Z m S 9 w f + A F B L A w Q U A A I A C A D 8 B m R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A Z k U y i K R 7 g O A A A A E Q A A A B M A H A B G b 3 J t d W x h c y 9 T Z W N 0 a W 9 u M S 5 t I K I Y A C i g F A A A A A A A A A A A A A A A A A A A A A A A A A A A A C t O T S 7 J z M 9 T C I b Q h t Y A U E s B A i 0 A F A A C A A g A / A Z k U 8 f u K S C j A A A A 9 g A A A B I A A A A A A A A A A A A A A A A A A A A A A E N v b m Z p Z y 9 Q Y W N r Y W d l L n h t b F B L A Q I t A B Q A A g A I A P w G Z F M P y u m r p A A A A O k A A A A T A A A A A A A A A A A A A A A A A O 8 A A A B b Q 2 9 u d G V u d F 9 U e X B l c 1 0 u e G 1 s U E s B A i 0 A F A A C A A g A / A Z k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e 9 / 0 0 C 2 0 l G g 2 H b 5 9 r 0 T 7 0 A A A A A A g A A A A A A E G Y A A A A B A A A g A A A A 4 x c w Y 7 C 7 W W x a H 3 p 9 O D U B 3 S m k C b 5 5 z G d k R 2 m 7 K h 5 b D h k A A A A A D o A A A A A C A A A g A A A A O C D M r f Y 2 k O s h 2 v M G i J Z 6 g P V a B 4 L y M e T C x u j / 1 2 B j t 8 9 Q A A A A E n 3 p 9 B K 7 t 6 V 1 L B n 0 z z W 6 h / 0 g 9 s m i N a W Z N e d Y D 8 8 R y 4 G V S f m g 5 0 + 3 e T o U P O + q t 9 V A m / 1 K 8 E c z a G u z S g K 0 B B / T j T a 5 c I O f Z M Y r 6 y y 3 z V X a L W 9 A A A A A B H N z k G h G 6 W T j I I I C O k Q j 0 W N d b c H 3 I F 5 J l u U L G r j n l h L D L N w 4 i i I S j z 0 q 8 p p O e n M S 0 0 Q p i H F J O i q D 9 9 u g N X Q r Q g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DD4E02-AF33-4D6C-A1EB-5D58E8D6A0CA}"/>
</file>

<file path=customXml/itemProps2.xml><?xml version="1.0" encoding="utf-8"?>
<ds:datastoreItem xmlns:ds="http://schemas.openxmlformats.org/officeDocument/2006/customXml" ds:itemID="{4F35B342-27A3-4CB5-8058-54E22C699F76}"/>
</file>

<file path=customXml/itemProps3.xml><?xml version="1.0" encoding="utf-8"?>
<ds:datastoreItem xmlns:ds="http://schemas.openxmlformats.org/officeDocument/2006/customXml" ds:itemID="{A39A94B9-4468-4949-A2F6-AF5DCC6B91AA}"/>
</file>

<file path=customXml/itemProps4.xml><?xml version="1.0" encoding="utf-8"?>
<ds:datastoreItem xmlns:ds="http://schemas.openxmlformats.org/officeDocument/2006/customXml" ds:itemID="{41111F0D-88FE-4F13-840A-99E364F58D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</dc:creator>
  <cp:keywords/>
  <dc:description/>
  <cp:lastModifiedBy>Nancy Lubalo</cp:lastModifiedBy>
  <cp:revision/>
  <dcterms:created xsi:type="dcterms:W3CDTF">2021-02-23T07:09:30Z</dcterms:created>
  <dcterms:modified xsi:type="dcterms:W3CDTF">2021-12-10T15:07:39Z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0x010100AEF514B10FEDEE4A94BC9DD3F06A45B6</vt:lpwstr>
  </property>
</Properties>
</file>