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eblack/Google Drive/dev/julia/research/project-distance-transforms/"/>
    </mc:Choice>
  </mc:AlternateContent>
  <xr:revisionPtr revIDLastSave="0" documentId="13_ncr:1_{ED1362ED-245E-EF45-9A87-8A1063A48B96}" xr6:coauthVersionLast="47" xr6:coauthVersionMax="47" xr10:uidLastSave="{00000000-0000-0000-0000-000000000000}"/>
  <bookViews>
    <workbookView xWindow="30520" yWindow="1700" windowWidth="28040" windowHeight="16940" xr2:uid="{54744A25-8372-5C4D-A2F1-C1C991B29A13}"/>
  </bookViews>
  <sheets>
    <sheet name="DT" sheetId="1" r:id="rId1"/>
    <sheet name="Loss Func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I6" i="2"/>
  <c r="I5" i="2"/>
  <c r="I4" i="2"/>
  <c r="I3" i="2"/>
  <c r="I2" i="2"/>
  <c r="K11" i="1"/>
  <c r="K10" i="1"/>
  <c r="K9" i="1"/>
  <c r="K8" i="1"/>
  <c r="K7" i="1"/>
  <c r="K6" i="1"/>
  <c r="K5" i="1"/>
  <c r="K2" i="1"/>
  <c r="K4" i="1"/>
  <c r="K3" i="1"/>
</calcChain>
</file>

<file path=xl/sharedStrings.xml><?xml version="1.0" encoding="utf-8"?>
<sst xmlns="http://schemas.openxmlformats.org/spreadsheetml/2006/main" count="20" uniqueCount="19">
  <si>
    <t>edt_mean</t>
  </si>
  <si>
    <t>sedt_mean</t>
  </si>
  <si>
    <t>sedtP_mean</t>
  </si>
  <si>
    <t>sedtGPU_mean</t>
  </si>
  <si>
    <t>cdt_mean</t>
  </si>
  <si>
    <t>edt_std</t>
  </si>
  <si>
    <t>sedt_std</t>
  </si>
  <si>
    <t>sedtP_std</t>
  </si>
  <si>
    <t>sedtGPU_std</t>
  </si>
  <si>
    <t>cdt_std</t>
  </si>
  <si>
    <t>array_size</t>
  </si>
  <si>
    <t>hd_mean</t>
  </si>
  <si>
    <t>dice_mean</t>
  </si>
  <si>
    <t>hdGPU_mean</t>
  </si>
  <si>
    <t>diceGPU_mean</t>
  </si>
  <si>
    <t>hd_std</t>
  </si>
  <si>
    <t>dice_std</t>
  </si>
  <si>
    <t>hdGPU_std</t>
  </si>
  <si>
    <t>diceGPU_std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</si>
</sst>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Transforms Benchmarks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Euclidean 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DT!$F$2:$F$11</c:f>
                <c:numCache>
                  <c:formatCode>General</c:formatCode>
                  <c:ptCount val="10"/>
                  <c:pt idx="0">
                    <c:v>1382.3973795539</c:v>
                  </c:pt>
                  <c:pt idx="1">
                    <c:v>600169.99586186605</c:v>
                  </c:pt>
                  <c:pt idx="2">
                    <c:v>833288.02763267502</c:v>
                  </c:pt>
                  <c:pt idx="3">
                    <c:v>1643914.4082432601</c:v>
                  </c:pt>
                  <c:pt idx="4">
                    <c:v>2119725.1800199598</c:v>
                  </c:pt>
                  <c:pt idx="5">
                    <c:v>2675898.2314190702</c:v>
                  </c:pt>
                  <c:pt idx="6">
                    <c:v>3435121.2723150402</c:v>
                  </c:pt>
                  <c:pt idx="7">
                    <c:v>4261577.4643559698</c:v>
                  </c:pt>
                  <c:pt idx="8">
                    <c:v>5157769.6979777804</c:v>
                  </c:pt>
                  <c:pt idx="9">
                    <c:v>4597593.3301972803</c:v>
                  </c:pt>
                </c:numCache>
              </c:numRef>
            </c:plus>
            <c:minus>
              <c:numRef>
                <c:f>DT!$F$2:$F$11</c:f>
                <c:numCache>
                  <c:formatCode>General</c:formatCode>
                  <c:ptCount val="10"/>
                  <c:pt idx="0">
                    <c:v>1382.3973795539</c:v>
                  </c:pt>
                  <c:pt idx="1">
                    <c:v>600169.99586186605</c:v>
                  </c:pt>
                  <c:pt idx="2">
                    <c:v>833288.02763267502</c:v>
                  </c:pt>
                  <c:pt idx="3">
                    <c:v>1643914.4082432601</c:v>
                  </c:pt>
                  <c:pt idx="4">
                    <c:v>2119725.1800199598</c:v>
                  </c:pt>
                  <c:pt idx="5">
                    <c:v>2675898.2314190702</c:v>
                  </c:pt>
                  <c:pt idx="6">
                    <c:v>3435121.2723150402</c:v>
                  </c:pt>
                  <c:pt idx="7">
                    <c:v>4261577.4643559698</c:v>
                  </c:pt>
                  <c:pt idx="8">
                    <c:v>5157769.6979777804</c:v>
                  </c:pt>
                  <c:pt idx="9">
                    <c:v>4597593.3301972803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DT!$K$2:$K$11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DT!$A$2:$A$11</c:f>
              <c:numCache>
                <c:formatCode>General</c:formatCode>
                <c:ptCount val="10"/>
                <c:pt idx="0">
                  <c:v>361.679660377358</c:v>
                </c:pt>
                <c:pt idx="1">
                  <c:v>749131.54843630805</c:v>
                </c:pt>
                <c:pt idx="2" formatCode="0.00E+00">
                  <c:v>2939156.33886255</c:v>
                </c:pt>
                <c:pt idx="3" formatCode="0.00E+00">
                  <c:v>7048591.5014164299</c:v>
                </c:pt>
                <c:pt idx="4" formatCode="0.00E+00">
                  <c:v>12018379.036144501</c:v>
                </c:pt>
                <c:pt idx="5" formatCode="0.00E+00">
                  <c:v>18699567.415730301</c:v>
                </c:pt>
                <c:pt idx="6" formatCode="0.00E+00">
                  <c:v>27409380.874316901</c:v>
                </c:pt>
                <c:pt idx="7" formatCode="0.00E+00">
                  <c:v>34304510.958904102</c:v>
                </c:pt>
                <c:pt idx="8" formatCode="0.00E+00">
                  <c:v>45622507.272727199</c:v>
                </c:pt>
                <c:pt idx="9" formatCode="0.00E+00">
                  <c:v>54328581.521739103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A-FF4C-AB14-18C9E398D1C6}"/>
            </c:ext>
          </c:extLst>
        </c:ser>
        <c:ser>
          <c:idx val="1"/>
          <c:order val="1"/>
          <c:tx>
            <c:v>Squared Euclidean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DT!$G$2:$G$11</c:f>
                <c:numCache>
                  <c:formatCode>General</c:formatCode>
                  <c:ptCount val="10"/>
                  <c:pt idx="0">
                    <c:v>2289.4047977964201</c:v>
                  </c:pt>
                  <c:pt idx="1">
                    <c:v>933107.59226372698</c:v>
                  </c:pt>
                  <c:pt idx="2">
                    <c:v>2088779.2971602799</c:v>
                  </c:pt>
                  <c:pt idx="3">
                    <c:v>1887669.7404227599</c:v>
                  </c:pt>
                  <c:pt idx="4">
                    <c:v>2764504.8178106002</c:v>
                  </c:pt>
                  <c:pt idx="5">
                    <c:v>5186252.4898024099</c:v>
                  </c:pt>
                  <c:pt idx="6">
                    <c:v>7528702.1403838396</c:v>
                  </c:pt>
                  <c:pt idx="7">
                    <c:v>5615017.25874703</c:v>
                  </c:pt>
                  <c:pt idx="8">
                    <c:v>7054098.77941564</c:v>
                  </c:pt>
                  <c:pt idx="9">
                    <c:v>7881769.17776688</c:v>
                  </c:pt>
                </c:numCache>
              </c:numRef>
            </c:plus>
            <c:minus>
              <c:numRef>
                <c:f>DT!$G$2:$G$11</c:f>
                <c:numCache>
                  <c:formatCode>General</c:formatCode>
                  <c:ptCount val="10"/>
                  <c:pt idx="0">
                    <c:v>2289.4047977964201</c:v>
                  </c:pt>
                  <c:pt idx="1">
                    <c:v>933107.59226372698</c:v>
                  </c:pt>
                  <c:pt idx="2">
                    <c:v>2088779.2971602799</c:v>
                  </c:pt>
                  <c:pt idx="3">
                    <c:v>1887669.7404227599</c:v>
                  </c:pt>
                  <c:pt idx="4">
                    <c:v>2764504.8178106002</c:v>
                  </c:pt>
                  <c:pt idx="5">
                    <c:v>5186252.4898024099</c:v>
                  </c:pt>
                  <c:pt idx="6">
                    <c:v>7528702.1403838396</c:v>
                  </c:pt>
                  <c:pt idx="7">
                    <c:v>5615017.25874703</c:v>
                  </c:pt>
                  <c:pt idx="8">
                    <c:v>7054098.77941564</c:v>
                  </c:pt>
                  <c:pt idx="9">
                    <c:v>7881769.17776688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DT!$K$2:$K$11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DT!$B$2:$B$11</c:f>
              <c:numCache>
                <c:formatCode>General</c:formatCode>
                <c:ptCount val="10"/>
                <c:pt idx="0">
                  <c:v>705.72365482233499</c:v>
                </c:pt>
                <c:pt idx="1">
                  <c:v>970112.33497536904</c:v>
                </c:pt>
                <c:pt idx="2" formatCode="0.00E+00">
                  <c:v>4033300.5691056899</c:v>
                </c:pt>
                <c:pt idx="3" formatCode="0.00E+00">
                  <c:v>7805342.00626959</c:v>
                </c:pt>
                <c:pt idx="4" formatCode="0.00E+00">
                  <c:v>13726259.8901098</c:v>
                </c:pt>
                <c:pt idx="5" formatCode="0.00E+00">
                  <c:v>23236692.558139499</c:v>
                </c:pt>
                <c:pt idx="6" formatCode="0.00E+00">
                  <c:v>35851546.428571403</c:v>
                </c:pt>
                <c:pt idx="7" formatCode="0.00E+00">
                  <c:v>42847016.239316203</c:v>
                </c:pt>
                <c:pt idx="8" formatCode="0.00E+00">
                  <c:v>59927847.619047597</c:v>
                </c:pt>
                <c:pt idx="9" formatCode="0.00E+00">
                  <c:v>77376967.692307696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FA-FF4C-AB14-18C9E398D1C6}"/>
            </c:ext>
          </c:extLst>
        </c:ser>
        <c:ser>
          <c:idx val="2"/>
          <c:order val="2"/>
          <c:tx>
            <c:v>Squared Euclidean Threaded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DT!$H$2:$H$11</c:f>
                <c:numCache>
                  <c:formatCode>General</c:formatCode>
                  <c:ptCount val="10"/>
                  <c:pt idx="0">
                    <c:v>17830.4849013026</c:v>
                  </c:pt>
                  <c:pt idx="1">
                    <c:v>833340.25026281294</c:v>
                  </c:pt>
                  <c:pt idx="2">
                    <c:v>1862351.59680843</c:v>
                  </c:pt>
                  <c:pt idx="3">
                    <c:v>406106.21661860798</c:v>
                  </c:pt>
                  <c:pt idx="4">
                    <c:v>389245.26141550601</c:v>
                  </c:pt>
                  <c:pt idx="5">
                    <c:v>672442.12550800899</c:v>
                  </c:pt>
                  <c:pt idx="6">
                    <c:v>845363.82509100297</c:v>
                  </c:pt>
                  <c:pt idx="7">
                    <c:v>2924805.9791610199</c:v>
                  </c:pt>
                  <c:pt idx="8">
                    <c:v>3912650.69505879</c:v>
                  </c:pt>
                  <c:pt idx="9">
                    <c:v>3064184.79386308</c:v>
                  </c:pt>
                </c:numCache>
              </c:numRef>
            </c:plus>
            <c:minus>
              <c:numRef>
                <c:f>DT!$H$2:$H$11</c:f>
                <c:numCache>
                  <c:formatCode>General</c:formatCode>
                  <c:ptCount val="10"/>
                  <c:pt idx="0">
                    <c:v>17830.4849013026</c:v>
                  </c:pt>
                  <c:pt idx="1">
                    <c:v>833340.25026281294</c:v>
                  </c:pt>
                  <c:pt idx="2">
                    <c:v>1862351.59680843</c:v>
                  </c:pt>
                  <c:pt idx="3">
                    <c:v>406106.21661860798</c:v>
                  </c:pt>
                  <c:pt idx="4">
                    <c:v>389245.26141550601</c:v>
                  </c:pt>
                  <c:pt idx="5">
                    <c:v>672442.12550800899</c:v>
                  </c:pt>
                  <c:pt idx="6">
                    <c:v>845363.82509100297</c:v>
                  </c:pt>
                  <c:pt idx="7">
                    <c:v>2924805.9791610199</c:v>
                  </c:pt>
                  <c:pt idx="8">
                    <c:v>3912650.69505879</c:v>
                  </c:pt>
                  <c:pt idx="9">
                    <c:v>3064184.79386308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DT!$K$2:$K$11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DT!$C$2:$C$11</c:f>
              <c:numCache>
                <c:formatCode>General</c:formatCode>
                <c:ptCount val="10"/>
                <c:pt idx="0">
                  <c:v>19565.060000000001</c:v>
                </c:pt>
                <c:pt idx="1">
                  <c:v>413153.03</c:v>
                </c:pt>
                <c:pt idx="2" formatCode="0.00E+00">
                  <c:v>1520564.0445958499</c:v>
                </c:pt>
                <c:pt idx="3" formatCode="0.00E+00">
                  <c:v>3150225.2705283202</c:v>
                </c:pt>
                <c:pt idx="4" formatCode="0.00E+00">
                  <c:v>5384169.1973969601</c:v>
                </c:pt>
                <c:pt idx="5" formatCode="0.00E+00">
                  <c:v>9003264.19529837</c:v>
                </c:pt>
                <c:pt idx="6" formatCode="0.00E+00">
                  <c:v>13438873.3153638</c:v>
                </c:pt>
                <c:pt idx="7" formatCode="0.00E+00">
                  <c:v>12407957.320099199</c:v>
                </c:pt>
                <c:pt idx="8" formatCode="0.00E+00">
                  <c:v>20546242.213114701</c:v>
                </c:pt>
                <c:pt idx="9" formatCode="0.00E+00">
                  <c:v>21561842.672413699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A-FF4C-AB14-18C9E398D1C6}"/>
            </c:ext>
          </c:extLst>
        </c:ser>
        <c:ser>
          <c:idx val="3"/>
          <c:order val="3"/>
          <c:tx>
            <c:v>Squared Euclidean GPU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DT!$I$2:$I$11</c:f>
                <c:numCache>
                  <c:formatCode>General</c:formatCode>
                  <c:ptCount val="10"/>
                  <c:pt idx="0">
                    <c:v>305863.357850976</c:v>
                  </c:pt>
                  <c:pt idx="1">
                    <c:v>2324868.6024615699</c:v>
                  </c:pt>
                  <c:pt idx="2">
                    <c:v>4211725.6870173998</c:v>
                  </c:pt>
                  <c:pt idx="3">
                    <c:v>6386277.1466007903</c:v>
                  </c:pt>
                  <c:pt idx="4">
                    <c:v>10132717.5059273</c:v>
                  </c:pt>
                  <c:pt idx="5">
                    <c:v>14234714.289805399</c:v>
                  </c:pt>
                  <c:pt idx="6">
                    <c:v>17031946.279399902</c:v>
                  </c:pt>
                  <c:pt idx="7">
                    <c:v>16935423.076000601</c:v>
                  </c:pt>
                  <c:pt idx="8">
                    <c:v>19840431.281129099</c:v>
                  </c:pt>
                  <c:pt idx="9">
                    <c:v>22862904.229821101</c:v>
                  </c:pt>
                </c:numCache>
              </c:numRef>
            </c:plus>
            <c:minus>
              <c:numRef>
                <c:f>DT!$I$2:$I$11</c:f>
                <c:numCache>
                  <c:formatCode>General</c:formatCode>
                  <c:ptCount val="10"/>
                  <c:pt idx="0">
                    <c:v>305863.357850976</c:v>
                  </c:pt>
                  <c:pt idx="1">
                    <c:v>2324868.6024615699</c:v>
                  </c:pt>
                  <c:pt idx="2">
                    <c:v>4211725.6870173998</c:v>
                  </c:pt>
                  <c:pt idx="3">
                    <c:v>6386277.1466007903</c:v>
                  </c:pt>
                  <c:pt idx="4">
                    <c:v>10132717.5059273</c:v>
                  </c:pt>
                  <c:pt idx="5">
                    <c:v>14234714.289805399</c:v>
                  </c:pt>
                  <c:pt idx="6">
                    <c:v>17031946.279399902</c:v>
                  </c:pt>
                  <c:pt idx="7">
                    <c:v>16935423.076000601</c:v>
                  </c:pt>
                  <c:pt idx="8">
                    <c:v>19840431.281129099</c:v>
                  </c:pt>
                  <c:pt idx="9">
                    <c:v>22862904.229821101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DT!$K$2:$K$11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DT!$D$2:$D$11</c:f>
              <c:numCache>
                <c:formatCode>General</c:formatCode>
                <c:ptCount val="10"/>
                <c:pt idx="0">
                  <c:v>202814.23</c:v>
                </c:pt>
                <c:pt idx="1">
                  <c:v>758798.74593590305</c:v>
                </c:pt>
                <c:pt idx="2" formatCode="0.00E+00">
                  <c:v>1684054.7368421</c:v>
                </c:pt>
                <c:pt idx="3" formatCode="0.00E+00">
                  <c:v>2927100.4714201498</c:v>
                </c:pt>
                <c:pt idx="4" formatCode="0.00E+00">
                  <c:v>4298176.0551248901</c:v>
                </c:pt>
                <c:pt idx="5" formatCode="0.00E+00">
                  <c:v>6814211.9727891097</c:v>
                </c:pt>
                <c:pt idx="6" formatCode="0.00E+00">
                  <c:v>7958865.6050955402</c:v>
                </c:pt>
                <c:pt idx="7" formatCode="0.00E+00">
                  <c:v>8380256.3758389195</c:v>
                </c:pt>
                <c:pt idx="8" formatCode="0.00E+00">
                  <c:v>10116514.6044624</c:v>
                </c:pt>
                <c:pt idx="9" formatCode="0.00E+00">
                  <c:v>11512489.8617511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FA-FF4C-AB14-18C9E398D1C6}"/>
            </c:ext>
          </c:extLst>
        </c:ser>
        <c:ser>
          <c:idx val="4"/>
          <c:order val="4"/>
          <c:tx>
            <c:v>Chamfer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DT!$J$2:$J$11</c:f>
                <c:numCache>
                  <c:formatCode>General</c:formatCode>
                  <c:ptCount val="10"/>
                  <c:pt idx="0">
                    <c:v>10.4083519101432</c:v>
                  </c:pt>
                  <c:pt idx="1">
                    <c:v>2725947.8461292102</c:v>
                  </c:pt>
                  <c:pt idx="2">
                    <c:v>9872451.7788587306</c:v>
                  </c:pt>
                  <c:pt idx="3">
                    <c:v>10887393.5797251</c:v>
                  </c:pt>
                  <c:pt idx="4">
                    <c:v>10969542.1976013</c:v>
                  </c:pt>
                  <c:pt idx="5">
                    <c:v>16022605.0654478</c:v>
                  </c:pt>
                  <c:pt idx="6">
                    <c:v>9347381.7261762507</c:v>
                  </c:pt>
                  <c:pt idx="7">
                    <c:v>38833228.315341301</c:v>
                  </c:pt>
                  <c:pt idx="8">
                    <c:v>89438559.722009704</c:v>
                  </c:pt>
                  <c:pt idx="9">
                    <c:v>68849895.717830896</c:v>
                  </c:pt>
                </c:numCache>
              </c:numRef>
            </c:plus>
            <c:minus>
              <c:numRef>
                <c:f>DT!$J$2:$J$11</c:f>
                <c:numCache>
                  <c:formatCode>General</c:formatCode>
                  <c:ptCount val="10"/>
                  <c:pt idx="0">
                    <c:v>10.4083519101432</c:v>
                  </c:pt>
                  <c:pt idx="1">
                    <c:v>2725947.8461292102</c:v>
                  </c:pt>
                  <c:pt idx="2">
                    <c:v>9872451.7788587306</c:v>
                  </c:pt>
                  <c:pt idx="3">
                    <c:v>10887393.5797251</c:v>
                  </c:pt>
                  <c:pt idx="4">
                    <c:v>10969542.1976013</c:v>
                  </c:pt>
                  <c:pt idx="5">
                    <c:v>16022605.0654478</c:v>
                  </c:pt>
                  <c:pt idx="6">
                    <c:v>9347381.7261762507</c:v>
                  </c:pt>
                  <c:pt idx="7">
                    <c:v>38833228.315341301</c:v>
                  </c:pt>
                  <c:pt idx="8">
                    <c:v>89438559.722009704</c:v>
                  </c:pt>
                  <c:pt idx="9">
                    <c:v>68849895.717830896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DT!$K$2:$K$11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DT!$E$2:$E$11</c:f>
              <c:numCache>
                <c:formatCode>0.00E+00</c:formatCode>
                <c:ptCount val="10"/>
                <c:pt idx="0" formatCode="General">
                  <c:v>23.977993981945801</c:v>
                </c:pt>
                <c:pt idx="1">
                  <c:v>8490280.7495741006</c:v>
                </c:pt>
                <c:pt idx="2">
                  <c:v>37217694.117647</c:v>
                </c:pt>
                <c:pt idx="3">
                  <c:v>77898401.538461506</c:v>
                </c:pt>
                <c:pt idx="4">
                  <c:v>134014513.157894</c:v>
                </c:pt>
                <c:pt idx="5">
                  <c:v>209918037.5</c:v>
                </c:pt>
                <c:pt idx="6">
                  <c:v>266426052.631578</c:v>
                </c:pt>
                <c:pt idx="7">
                  <c:v>379603628.571428</c:v>
                </c:pt>
                <c:pt idx="8">
                  <c:v>611265033.33333302</c:v>
                </c:pt>
                <c:pt idx="9">
                  <c:v>755738342.85714197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FA-FF4C-AB14-18C9E398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11247"/>
        <c:axId val="1322112895"/>
      </c:scatterChart>
      <c:valAx>
        <c:axId val="132211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2895"/>
        <c:crosses val="autoZero"/>
        <c:crossBetween val="midCat"/>
      </c:valAx>
      <c:valAx>
        <c:axId val="13221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Transforms Benchmarks (Subset)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Euclidean 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DT!$K$2:$K$11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DT!$A$2:$A$11</c:f>
              <c:numCache>
                <c:formatCode>General</c:formatCode>
                <c:ptCount val="10"/>
                <c:pt idx="0">
                  <c:v>361.679660377358</c:v>
                </c:pt>
                <c:pt idx="1">
                  <c:v>749131.54843630805</c:v>
                </c:pt>
                <c:pt idx="2" formatCode="0.00E+00">
                  <c:v>2939156.33886255</c:v>
                </c:pt>
                <c:pt idx="3" formatCode="0.00E+00">
                  <c:v>7048591.5014164299</c:v>
                </c:pt>
                <c:pt idx="4" formatCode="0.00E+00">
                  <c:v>12018379.036144501</c:v>
                </c:pt>
                <c:pt idx="5" formatCode="0.00E+00">
                  <c:v>18699567.415730301</c:v>
                </c:pt>
                <c:pt idx="6" formatCode="0.00E+00">
                  <c:v>27409380.874316901</c:v>
                </c:pt>
                <c:pt idx="7" formatCode="0.00E+00">
                  <c:v>34304510.958904102</c:v>
                </c:pt>
                <c:pt idx="8" formatCode="0.00E+00">
                  <c:v>45622507.272727199</c:v>
                </c:pt>
                <c:pt idx="9" formatCode="0.00E+00">
                  <c:v>54328581.521739103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F-FB49-A992-2A66F6B3DCE6}"/>
            </c:ext>
          </c:extLst>
        </c:ser>
        <c:ser>
          <c:idx val="1"/>
          <c:order val="1"/>
          <c:tx>
            <c:v>Squared Euclidean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DT!$K$2:$K$11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DT!$B$2:$B$11</c:f>
              <c:numCache>
                <c:formatCode>General</c:formatCode>
                <c:ptCount val="10"/>
                <c:pt idx="0">
                  <c:v>705.72365482233499</c:v>
                </c:pt>
                <c:pt idx="1">
                  <c:v>970112.33497536904</c:v>
                </c:pt>
                <c:pt idx="2" formatCode="0.00E+00">
                  <c:v>4033300.5691056899</c:v>
                </c:pt>
                <c:pt idx="3" formatCode="0.00E+00">
                  <c:v>7805342.00626959</c:v>
                </c:pt>
                <c:pt idx="4" formatCode="0.00E+00">
                  <c:v>13726259.8901098</c:v>
                </c:pt>
                <c:pt idx="5" formatCode="0.00E+00">
                  <c:v>23236692.558139499</c:v>
                </c:pt>
                <c:pt idx="6" formatCode="0.00E+00">
                  <c:v>35851546.428571403</c:v>
                </c:pt>
                <c:pt idx="7" formatCode="0.00E+00">
                  <c:v>42847016.239316203</c:v>
                </c:pt>
                <c:pt idx="8" formatCode="0.00E+00">
                  <c:v>59927847.619047597</c:v>
                </c:pt>
                <c:pt idx="9" formatCode="0.00E+00">
                  <c:v>77376967.692307696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F-FB49-A992-2A66F6B3DCE6}"/>
            </c:ext>
          </c:extLst>
        </c:ser>
        <c:ser>
          <c:idx val="2"/>
          <c:order val="2"/>
          <c:tx>
            <c:v>Squared Euclidean Threaded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DT!$K$2:$K$11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DT!$C$2:$C$11</c:f>
              <c:numCache>
                <c:formatCode>General</c:formatCode>
                <c:ptCount val="10"/>
                <c:pt idx="0">
                  <c:v>19565.060000000001</c:v>
                </c:pt>
                <c:pt idx="1">
                  <c:v>413153.03</c:v>
                </c:pt>
                <c:pt idx="2" formatCode="0.00E+00">
                  <c:v>1520564.0445958499</c:v>
                </c:pt>
                <c:pt idx="3" formatCode="0.00E+00">
                  <c:v>3150225.2705283202</c:v>
                </c:pt>
                <c:pt idx="4" formatCode="0.00E+00">
                  <c:v>5384169.1973969601</c:v>
                </c:pt>
                <c:pt idx="5" formatCode="0.00E+00">
                  <c:v>9003264.19529837</c:v>
                </c:pt>
                <c:pt idx="6" formatCode="0.00E+00">
                  <c:v>13438873.3153638</c:v>
                </c:pt>
                <c:pt idx="7" formatCode="0.00E+00">
                  <c:v>12407957.320099199</c:v>
                </c:pt>
                <c:pt idx="8" formatCode="0.00E+00">
                  <c:v>20546242.213114701</c:v>
                </c:pt>
                <c:pt idx="9" formatCode="0.00E+00">
                  <c:v>21561842.672413699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F-FB49-A992-2A66F6B3DCE6}"/>
            </c:ext>
          </c:extLst>
        </c:ser>
        <c:ser>
          <c:idx val="3"/>
          <c:order val="3"/>
          <c:tx>
            <c:v>Squared Euclidean GPU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DT!$K$2:$K$11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DT!$D$2:$D$11</c:f>
              <c:numCache>
                <c:formatCode>General</c:formatCode>
                <c:ptCount val="10"/>
                <c:pt idx="0">
                  <c:v>202814.23</c:v>
                </c:pt>
                <c:pt idx="1">
                  <c:v>758798.74593590305</c:v>
                </c:pt>
                <c:pt idx="2" formatCode="0.00E+00">
                  <c:v>1684054.7368421</c:v>
                </c:pt>
                <c:pt idx="3" formatCode="0.00E+00">
                  <c:v>2927100.4714201498</c:v>
                </c:pt>
                <c:pt idx="4" formatCode="0.00E+00">
                  <c:v>4298176.0551248901</c:v>
                </c:pt>
                <c:pt idx="5" formatCode="0.00E+00">
                  <c:v>6814211.9727891097</c:v>
                </c:pt>
                <c:pt idx="6" formatCode="0.00E+00">
                  <c:v>7958865.6050955402</c:v>
                </c:pt>
                <c:pt idx="7" formatCode="0.00E+00">
                  <c:v>8380256.3758389195</c:v>
                </c:pt>
                <c:pt idx="8" formatCode="0.00E+00">
                  <c:v>10116514.6044624</c:v>
                </c:pt>
                <c:pt idx="9" formatCode="0.00E+00">
                  <c:v>11512489.8617511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F-FB49-A992-2A66F6B3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11247"/>
        <c:axId val="1322112895"/>
      </c:scatterChart>
      <c:valAx>
        <c:axId val="132211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2895"/>
        <c:crosses val="autoZero"/>
        <c:crossBetween val="midCat"/>
      </c:valAx>
      <c:valAx>
        <c:axId val="13221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Function </a:t>
            </a:r>
            <a:r>
              <a:rPr lang="en-US" baseline="0"/>
              <a:t>Benchmarks (Julia)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Hausdorff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'Loss Functions'!$I$2:$I$11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'Loss Functions'!$A$2:$A$11</c:f>
              <c:numCache>
                <c:formatCode>General</c:formatCode>
                <c:ptCount val="10"/>
                <c:pt idx="0">
                  <c:v>208.51126394052</c:v>
                </c:pt>
                <c:pt idx="1">
                  <c:v>41083.919999999998</c:v>
                </c:pt>
                <c:pt idx="2">
                  <c:v>217053.48</c:v>
                </c:pt>
                <c:pt idx="3">
                  <c:v>465376.01</c:v>
                </c:pt>
                <c:pt idx="4">
                  <c:v>711232.96719179</c:v>
                </c:pt>
                <c:pt idx="5" formatCode="0.00E+00">
                  <c:v>1238337.2484909401</c:v>
                </c:pt>
                <c:pt idx="6" formatCode="0.00E+00">
                  <c:v>1700499.1049913899</c:v>
                </c:pt>
                <c:pt idx="7" formatCode="0.00E+00">
                  <c:v>2107656.34582623</c:v>
                </c:pt>
                <c:pt idx="8" formatCode="0.00E+00">
                  <c:v>2726745.3494771598</c:v>
                </c:pt>
                <c:pt idx="9" formatCode="0.00E+00">
                  <c:v>3301325.3493013899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D-9645-8B08-8CA6F60D884C}"/>
            </c:ext>
          </c:extLst>
        </c:ser>
        <c:ser>
          <c:idx val="1"/>
          <c:order val="1"/>
          <c:tx>
            <c:v>Dice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'Loss Functions'!$I$2:$I$11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'Loss Functions'!$B$2:$B$11</c:f>
              <c:numCache>
                <c:formatCode>General</c:formatCode>
                <c:ptCount val="10"/>
                <c:pt idx="0">
                  <c:v>330.953847619047</c:v>
                </c:pt>
                <c:pt idx="1">
                  <c:v>48549.24</c:v>
                </c:pt>
                <c:pt idx="2">
                  <c:v>243037.71</c:v>
                </c:pt>
                <c:pt idx="3">
                  <c:v>622111.36652273301</c:v>
                </c:pt>
                <c:pt idx="4" formatCode="0.00E+00">
                  <c:v>1184160.7496976999</c:v>
                </c:pt>
                <c:pt idx="5" formatCode="0.00E+00">
                  <c:v>1714353.12066574</c:v>
                </c:pt>
                <c:pt idx="6" formatCode="0.00E+00">
                  <c:v>2133727.4805867099</c:v>
                </c:pt>
                <c:pt idx="7" formatCode="0.00E+00">
                  <c:v>3239084.6405228698</c:v>
                </c:pt>
                <c:pt idx="8" formatCode="0.00E+00">
                  <c:v>4096529.8100743098</c:v>
                </c:pt>
                <c:pt idx="9" formatCode="0.00E+00">
                  <c:v>4925650.8424182301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D-9645-8B08-8CA6F60D884C}"/>
            </c:ext>
          </c:extLst>
        </c:ser>
        <c:ser>
          <c:idx val="2"/>
          <c:order val="2"/>
          <c:tx>
            <c:v>Hausdorff GPU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'Loss Functions'!$I$2:$I$11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'Loss Functions'!$C$2:$C$11</c:f>
              <c:numCache>
                <c:formatCode>General</c:formatCode>
                <c:ptCount val="10"/>
                <c:pt idx="0">
                  <c:v>191662.57</c:v>
                </c:pt>
                <c:pt idx="1">
                  <c:v>321358.96000000002</c:v>
                </c:pt>
                <c:pt idx="2">
                  <c:v>312908.58</c:v>
                </c:pt>
                <c:pt idx="3">
                  <c:v>330576.13</c:v>
                </c:pt>
                <c:pt idx="4" formatCode="0.00E+00">
                  <c:v>12461334.5771144</c:v>
                </c:pt>
                <c:pt idx="5">
                  <c:v>391207.52</c:v>
                </c:pt>
                <c:pt idx="6">
                  <c:v>412335.22</c:v>
                </c:pt>
                <c:pt idx="7">
                  <c:v>455411.13</c:v>
                </c:pt>
                <c:pt idx="8" formatCode="0.00E+00">
                  <c:v>16050415.755627001</c:v>
                </c:pt>
                <c:pt idx="9">
                  <c:v>643208.77842411399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D-9645-8B08-8CA6F60D884C}"/>
            </c:ext>
          </c:extLst>
        </c:ser>
        <c:ser>
          <c:idx val="3"/>
          <c:order val="3"/>
          <c:tx>
            <c:v>Dice GPU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'Loss Functions'!$I$2:$I$11</c:f>
              <c:numCache>
                <c:formatCode>General</c:formatCode>
                <c:ptCount val="10"/>
                <c:pt idx="0">
                  <c:v>1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</c:numCache>
            </c:numRef>
          </c:xVal>
          <c:yVal>
            <c:numRef>
              <c:f>'Loss Functions'!$D$2:$D$11</c:f>
              <c:numCache>
                <c:formatCode>General</c:formatCode>
                <c:ptCount val="10"/>
                <c:pt idx="0">
                  <c:v>450900.08</c:v>
                </c:pt>
                <c:pt idx="1">
                  <c:v>875722.32142857101</c:v>
                </c:pt>
                <c:pt idx="2">
                  <c:v>808813.27739387902</c:v>
                </c:pt>
                <c:pt idx="3">
                  <c:v>862852.44615127705</c:v>
                </c:pt>
                <c:pt idx="4">
                  <c:v>905461.26954921801</c:v>
                </c:pt>
                <c:pt idx="5" formatCode="0.00E+00">
                  <c:v>8940255.3571428508</c:v>
                </c:pt>
                <c:pt idx="6" formatCode="0.00E+00">
                  <c:v>1151187.6052385401</c:v>
                </c:pt>
                <c:pt idx="7" formatCode="0.00E+00">
                  <c:v>1256451.36166963</c:v>
                </c:pt>
                <c:pt idx="8" formatCode="0.00E+00">
                  <c:v>1406486.00284495</c:v>
                </c:pt>
                <c:pt idx="9" formatCode="0.00E+00">
                  <c:v>48676885.436893202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D-9645-8B08-8CA6F60D8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11247"/>
        <c:axId val="1322112895"/>
      </c:scatterChart>
      <c:valAx>
        <c:axId val="132211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2895"/>
        <c:crosses val="autoZero"/>
        <c:crossBetween val="midCat"/>
      </c:valAx>
      <c:valAx>
        <c:axId val="13221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12700</xdr:rowOff>
    </xdr:from>
    <xdr:to>
      <xdr:col>7</xdr:col>
      <xdr:colOff>863600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67AD1-721B-524E-A246-9049BFE9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37</xdr:row>
      <xdr:rowOff>88900</xdr:rowOff>
    </xdr:from>
    <xdr:to>
      <xdr:col>7</xdr:col>
      <xdr:colOff>952500</xdr:colOff>
      <xdr:row>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81B1F-B462-EC4C-ADEA-DC84BC6D3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11</xdr:row>
      <xdr:rowOff>165100</xdr:rowOff>
    </xdr:from>
    <xdr:to>
      <xdr:col>7</xdr:col>
      <xdr:colOff>812800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0B585-3BE9-A946-A355-B794E752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5304-5F27-B84C-ABBC-C3AA2DCAAE63}">
  <dimension ref="A1:K11"/>
  <sheetViews>
    <sheetView tabSelected="1" topLeftCell="A24" workbookViewId="0">
      <selection activeCell="J44" sqref="J44"/>
    </sheetView>
  </sheetViews>
  <sheetFormatPr baseColWidth="10" defaultRowHeight="16" x14ac:dyDescent="0.2"/>
  <cols>
    <col min="1" max="2" width="14" bestFit="1" customWidth="1"/>
    <col min="3" max="3" width="13.1640625" bestFit="1" customWidth="1"/>
    <col min="4" max="4" width="16.33203125" bestFit="1" customWidth="1"/>
    <col min="5" max="10" width="14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361.679660377358</v>
      </c>
      <c r="B2" s="2">
        <v>705.72365482233499</v>
      </c>
      <c r="C2" s="2">
        <v>19565.060000000001</v>
      </c>
      <c r="D2" s="2">
        <v>202814.23</v>
      </c>
      <c r="E2" s="2">
        <v>23.977993981945801</v>
      </c>
      <c r="F2" s="2">
        <v>1382.3973795539</v>
      </c>
      <c r="G2" s="2">
        <v>2289.4047977964201</v>
      </c>
      <c r="H2" s="2">
        <v>17830.4849013026</v>
      </c>
      <c r="I2" s="2">
        <v>305863.357850976</v>
      </c>
      <c r="J2" s="2">
        <v>10.4083519101432</v>
      </c>
      <c r="K2">
        <f>1</f>
        <v>1</v>
      </c>
    </row>
    <row r="3" spans="1:11" x14ac:dyDescent="0.2">
      <c r="A3" s="2">
        <v>749131.54843630805</v>
      </c>
      <c r="B3" s="2">
        <v>970112.33497536904</v>
      </c>
      <c r="C3" s="2">
        <v>413153.03</v>
      </c>
      <c r="D3" s="2">
        <v>758798.74593590305</v>
      </c>
      <c r="E3" s="3">
        <v>8490280.7495741006</v>
      </c>
      <c r="F3" s="2">
        <v>600169.99586186605</v>
      </c>
      <c r="G3" s="2">
        <v>933107.59226372698</v>
      </c>
      <c r="H3" s="2">
        <v>833340.25026281294</v>
      </c>
      <c r="I3" s="3">
        <v>2324868.6024615699</v>
      </c>
      <c r="J3" s="3">
        <v>2725947.8461292102</v>
      </c>
      <c r="K3">
        <f>100*100</f>
        <v>10000</v>
      </c>
    </row>
    <row r="4" spans="1:11" x14ac:dyDescent="0.2">
      <c r="A4" s="3">
        <v>2939156.33886255</v>
      </c>
      <c r="B4" s="3">
        <v>4033300.5691056899</v>
      </c>
      <c r="C4" s="3">
        <v>1520564.0445958499</v>
      </c>
      <c r="D4" s="3">
        <v>1684054.7368421</v>
      </c>
      <c r="E4" s="3">
        <v>37217694.117647</v>
      </c>
      <c r="F4" s="2">
        <v>833288.02763267502</v>
      </c>
      <c r="G4" s="3">
        <v>2088779.2971602799</v>
      </c>
      <c r="H4" s="3">
        <v>1862351.59680843</v>
      </c>
      <c r="I4" s="3">
        <v>4211725.6870173998</v>
      </c>
      <c r="J4" s="3">
        <v>9872451.7788587306</v>
      </c>
      <c r="K4">
        <f>200*200</f>
        <v>40000</v>
      </c>
    </row>
    <row r="5" spans="1:11" x14ac:dyDescent="0.2">
      <c r="A5" s="3">
        <v>7048591.5014164299</v>
      </c>
      <c r="B5" s="3">
        <v>7805342.00626959</v>
      </c>
      <c r="C5" s="3">
        <v>3150225.2705283202</v>
      </c>
      <c r="D5" s="3">
        <v>2927100.4714201498</v>
      </c>
      <c r="E5" s="3">
        <v>77898401.538461506</v>
      </c>
      <c r="F5" s="3">
        <v>1643914.4082432601</v>
      </c>
      <c r="G5" s="3">
        <v>1887669.7404227599</v>
      </c>
      <c r="H5" s="2">
        <v>406106.21661860798</v>
      </c>
      <c r="I5" s="3">
        <v>6386277.1466007903</v>
      </c>
      <c r="J5" s="3">
        <v>10887393.5797251</v>
      </c>
      <c r="K5">
        <f>300*300</f>
        <v>90000</v>
      </c>
    </row>
    <row r="6" spans="1:11" x14ac:dyDescent="0.2">
      <c r="A6" s="3">
        <v>12018379.036144501</v>
      </c>
      <c r="B6" s="3">
        <v>13726259.8901098</v>
      </c>
      <c r="C6" s="3">
        <v>5384169.1973969601</v>
      </c>
      <c r="D6" s="3">
        <v>4298176.0551248901</v>
      </c>
      <c r="E6" s="3">
        <v>134014513.157894</v>
      </c>
      <c r="F6" s="3">
        <v>2119725.1800199598</v>
      </c>
      <c r="G6" s="3">
        <v>2764504.8178106002</v>
      </c>
      <c r="H6" s="2">
        <v>389245.26141550601</v>
      </c>
      <c r="I6" s="3">
        <v>10132717.5059273</v>
      </c>
      <c r="J6" s="3">
        <v>10969542.1976013</v>
      </c>
      <c r="K6">
        <f>400*400</f>
        <v>160000</v>
      </c>
    </row>
    <row r="7" spans="1:11" x14ac:dyDescent="0.2">
      <c r="A7" s="3">
        <v>18699567.415730301</v>
      </c>
      <c r="B7" s="3">
        <v>23236692.558139499</v>
      </c>
      <c r="C7" s="3">
        <v>9003264.19529837</v>
      </c>
      <c r="D7" s="3">
        <v>6814211.9727891097</v>
      </c>
      <c r="E7" s="3">
        <v>209918037.5</v>
      </c>
      <c r="F7" s="3">
        <v>2675898.2314190702</v>
      </c>
      <c r="G7" s="3">
        <v>5186252.4898024099</v>
      </c>
      <c r="H7" s="2">
        <v>672442.12550800899</v>
      </c>
      <c r="I7" s="3">
        <v>14234714.289805399</v>
      </c>
      <c r="J7" s="3">
        <v>16022605.0654478</v>
      </c>
      <c r="K7">
        <f>500*500</f>
        <v>250000</v>
      </c>
    </row>
    <row r="8" spans="1:11" x14ac:dyDescent="0.2">
      <c r="A8" s="3">
        <v>27409380.874316901</v>
      </c>
      <c r="B8" s="3">
        <v>35851546.428571403</v>
      </c>
      <c r="C8" s="3">
        <v>13438873.3153638</v>
      </c>
      <c r="D8" s="3">
        <v>7958865.6050955402</v>
      </c>
      <c r="E8" s="3">
        <v>266426052.631578</v>
      </c>
      <c r="F8" s="3">
        <v>3435121.2723150402</v>
      </c>
      <c r="G8" s="3">
        <v>7528702.1403838396</v>
      </c>
      <c r="H8" s="2">
        <v>845363.82509100297</v>
      </c>
      <c r="I8" s="3">
        <v>17031946.279399902</v>
      </c>
      <c r="J8" s="3">
        <v>9347381.7261762507</v>
      </c>
      <c r="K8">
        <f>600*600</f>
        <v>360000</v>
      </c>
    </row>
    <row r="9" spans="1:11" x14ac:dyDescent="0.2">
      <c r="A9" s="3">
        <v>34304510.958904102</v>
      </c>
      <c r="B9" s="3">
        <v>42847016.239316203</v>
      </c>
      <c r="C9" s="3">
        <v>12407957.320099199</v>
      </c>
      <c r="D9" s="3">
        <v>8380256.3758389195</v>
      </c>
      <c r="E9" s="3">
        <v>379603628.571428</v>
      </c>
      <c r="F9" s="3">
        <v>4261577.4643559698</v>
      </c>
      <c r="G9" s="3">
        <v>5615017.25874703</v>
      </c>
      <c r="H9" s="3">
        <v>2924805.9791610199</v>
      </c>
      <c r="I9" s="3">
        <v>16935423.076000601</v>
      </c>
      <c r="J9" s="3">
        <v>38833228.315341301</v>
      </c>
      <c r="K9">
        <f>700*700</f>
        <v>490000</v>
      </c>
    </row>
    <row r="10" spans="1:11" x14ac:dyDescent="0.2">
      <c r="A10" s="3">
        <v>45622507.272727199</v>
      </c>
      <c r="B10" s="3">
        <v>59927847.619047597</v>
      </c>
      <c r="C10" s="3">
        <v>20546242.213114701</v>
      </c>
      <c r="D10" s="3">
        <v>10116514.6044624</v>
      </c>
      <c r="E10" s="3">
        <v>611265033.33333302</v>
      </c>
      <c r="F10" s="3">
        <v>5157769.6979777804</v>
      </c>
      <c r="G10" s="3">
        <v>7054098.77941564</v>
      </c>
      <c r="H10" s="3">
        <v>3912650.69505879</v>
      </c>
      <c r="I10" s="3">
        <v>19840431.281129099</v>
      </c>
      <c r="J10" s="3">
        <v>89438559.722009704</v>
      </c>
      <c r="K10">
        <f>800*800</f>
        <v>640000</v>
      </c>
    </row>
    <row r="11" spans="1:11" x14ac:dyDescent="0.2">
      <c r="A11" s="3">
        <v>54328581.521739103</v>
      </c>
      <c r="B11" s="3">
        <v>77376967.692307696</v>
      </c>
      <c r="C11" s="3">
        <v>21561842.672413699</v>
      </c>
      <c r="D11" s="3">
        <v>11512489.8617511</v>
      </c>
      <c r="E11" s="3">
        <v>755738342.85714197</v>
      </c>
      <c r="F11" s="3">
        <v>4597593.3301972803</v>
      </c>
      <c r="G11" s="3">
        <v>7881769.17776688</v>
      </c>
      <c r="H11" s="3">
        <v>3064184.79386308</v>
      </c>
      <c r="I11" s="3">
        <v>22862904.229821101</v>
      </c>
      <c r="J11" s="3">
        <v>68849895.717830896</v>
      </c>
      <c r="K11">
        <f>900*900</f>
        <v>810000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5A3C-894C-E44F-890D-F209538425B0}">
  <dimension ref="A1:I11"/>
  <sheetViews>
    <sheetView workbookViewId="0">
      <selection activeCell="K13" sqref="K13"/>
    </sheetView>
  </sheetViews>
  <sheetFormatPr baseColWidth="10" defaultRowHeight="16" x14ac:dyDescent="0.2"/>
  <cols>
    <col min="1" max="2" width="14" bestFit="1" customWidth="1"/>
    <col min="3" max="3" width="14.33203125" bestFit="1" customWidth="1"/>
    <col min="4" max="4" width="16" bestFit="1" customWidth="1"/>
    <col min="5" max="6" width="14" bestFit="1" customWidth="1"/>
    <col min="7" max="7" width="12" bestFit="1" customWidth="1"/>
    <col min="8" max="8" width="13.6640625" bestFit="1" customWidth="1"/>
    <col min="9" max="9" width="11.33203125" bestFit="1" customWidth="1"/>
  </cols>
  <sheetData>
    <row r="1" spans="1:9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10</v>
      </c>
    </row>
    <row r="2" spans="1:9" x14ac:dyDescent="0.2">
      <c r="A2" s="2">
        <v>208.51126394052</v>
      </c>
      <c r="B2" s="2">
        <v>330.953847619047</v>
      </c>
      <c r="C2" s="2">
        <v>191662.57</v>
      </c>
      <c r="D2" s="2">
        <v>450900.08</v>
      </c>
      <c r="E2" s="2">
        <v>427.08512456722298</v>
      </c>
      <c r="F2" s="2">
        <v>882.40980470207296</v>
      </c>
      <c r="G2" s="3">
        <v>3325336.1624186598</v>
      </c>
      <c r="H2" s="3">
        <v>6678732.2342478801</v>
      </c>
      <c r="I2">
        <f>1</f>
        <v>1</v>
      </c>
    </row>
    <row r="3" spans="1:9" x14ac:dyDescent="0.2">
      <c r="A3" s="2">
        <v>41083.919999999998</v>
      </c>
      <c r="B3" s="2">
        <v>48549.24</v>
      </c>
      <c r="C3" s="2">
        <v>321358.96000000002</v>
      </c>
      <c r="D3" s="2">
        <v>875722.32142857101</v>
      </c>
      <c r="E3" s="2">
        <v>146207.50414004101</v>
      </c>
      <c r="F3" s="2">
        <v>270284.62388973101</v>
      </c>
      <c r="G3" s="3">
        <v>4956164.9501691395</v>
      </c>
      <c r="H3" s="3">
        <v>13613470.772439901</v>
      </c>
      <c r="I3">
        <f>100*100</f>
        <v>10000</v>
      </c>
    </row>
    <row r="4" spans="1:9" x14ac:dyDescent="0.2">
      <c r="A4" s="2">
        <v>217053.48</v>
      </c>
      <c r="B4" s="2">
        <v>243037.71</v>
      </c>
      <c r="C4" s="2">
        <v>312908.58</v>
      </c>
      <c r="D4" s="2">
        <v>808813.27739387902</v>
      </c>
      <c r="E4" s="2">
        <v>424988.18065124901</v>
      </c>
      <c r="F4" s="2">
        <v>623451.12019217899</v>
      </c>
      <c r="G4" s="3">
        <v>5701749.7461559204</v>
      </c>
      <c r="H4" s="3">
        <v>10210050.4983055</v>
      </c>
      <c r="I4">
        <f>200*200</f>
        <v>40000</v>
      </c>
    </row>
    <row r="5" spans="1:9" x14ac:dyDescent="0.2">
      <c r="A5" s="2">
        <v>465376.01</v>
      </c>
      <c r="B5" s="2">
        <v>622111.36652273301</v>
      </c>
      <c r="C5" s="2">
        <v>330576.13</v>
      </c>
      <c r="D5" s="2">
        <v>862852.44615127705</v>
      </c>
      <c r="E5" s="2">
        <v>583168.05995021202</v>
      </c>
      <c r="F5" s="2">
        <v>976135.27951234102</v>
      </c>
      <c r="G5" s="3">
        <v>5690597.6699991096</v>
      </c>
      <c r="H5" s="3">
        <v>8110906.8842468299</v>
      </c>
      <c r="I5">
        <f>300*300</f>
        <v>90000</v>
      </c>
    </row>
    <row r="6" spans="1:9" x14ac:dyDescent="0.2">
      <c r="A6" s="2">
        <v>711232.96719179</v>
      </c>
      <c r="B6" s="3">
        <v>1184160.7496976999</v>
      </c>
      <c r="C6" s="3">
        <v>12461334.5771144</v>
      </c>
      <c r="D6" s="2">
        <v>905461.26954921801</v>
      </c>
      <c r="E6" s="2">
        <v>651096.03063061705</v>
      </c>
      <c r="F6" s="3">
        <v>1390799.0505699201</v>
      </c>
      <c r="G6" s="3">
        <v>2708836.51201974</v>
      </c>
      <c r="H6" s="3">
        <v>5524077.2327565402</v>
      </c>
      <c r="I6">
        <f>400*400</f>
        <v>160000</v>
      </c>
    </row>
    <row r="7" spans="1:9" x14ac:dyDescent="0.2">
      <c r="A7" s="3">
        <v>1238337.2484909401</v>
      </c>
      <c r="B7" s="3">
        <v>1714353.12066574</v>
      </c>
      <c r="C7" s="2">
        <v>391207.52</v>
      </c>
      <c r="D7" s="3">
        <v>8940255.3571428508</v>
      </c>
      <c r="E7" s="2">
        <v>950386.47020597104</v>
      </c>
      <c r="F7" s="3">
        <v>1545829.38667328</v>
      </c>
      <c r="G7" s="3">
        <v>4298102.0803492703</v>
      </c>
      <c r="H7" s="3">
        <v>17656506.363320202</v>
      </c>
      <c r="I7">
        <f>500*500</f>
        <v>250000</v>
      </c>
    </row>
    <row r="8" spans="1:9" x14ac:dyDescent="0.2">
      <c r="A8" s="3">
        <v>1700499.1049913899</v>
      </c>
      <c r="B8" s="3">
        <v>2133727.4805867099</v>
      </c>
      <c r="C8" s="2">
        <v>412335.22</v>
      </c>
      <c r="D8" s="3">
        <v>1151187.6052385401</v>
      </c>
      <c r="E8" s="3">
        <v>1213886.48815072</v>
      </c>
      <c r="F8" s="3">
        <v>1929009.08071546</v>
      </c>
      <c r="G8" s="3">
        <v>3129002.0451072501</v>
      </c>
      <c r="H8" s="3">
        <v>4406067.2940839203</v>
      </c>
      <c r="I8">
        <f>600*600</f>
        <v>360000</v>
      </c>
    </row>
    <row r="9" spans="1:9" x14ac:dyDescent="0.2">
      <c r="A9" s="3">
        <v>2107656.34582623</v>
      </c>
      <c r="B9" s="3">
        <v>3239084.6405228698</v>
      </c>
      <c r="C9" s="2">
        <v>455411.13</v>
      </c>
      <c r="D9" s="3">
        <v>1256451.36166963</v>
      </c>
      <c r="E9" s="3">
        <v>1360621.3237819099</v>
      </c>
      <c r="F9" s="3">
        <v>2590553.9286200898</v>
      </c>
      <c r="G9" s="3">
        <v>2699292.58750444</v>
      </c>
      <c r="H9" s="3">
        <v>3506890.7889482002</v>
      </c>
      <c r="I9">
        <f>700*700</f>
        <v>490000</v>
      </c>
    </row>
    <row r="10" spans="1:9" x14ac:dyDescent="0.2">
      <c r="A10" s="3">
        <v>2726745.3494771598</v>
      </c>
      <c r="B10" s="3">
        <v>4096529.8100743098</v>
      </c>
      <c r="C10" s="3">
        <v>16050415.755627001</v>
      </c>
      <c r="D10" s="3">
        <v>1406486.00284495</v>
      </c>
      <c r="E10" s="3">
        <v>1572999.91411777</v>
      </c>
      <c r="F10" s="3">
        <v>2789731.8446971201</v>
      </c>
      <c r="G10" s="3">
        <v>4054168.8807117501</v>
      </c>
      <c r="H10" s="3">
        <v>3079072.3291886798</v>
      </c>
      <c r="I10">
        <f>800*800</f>
        <v>640000</v>
      </c>
    </row>
    <row r="11" spans="1:9" x14ac:dyDescent="0.2">
      <c r="A11" s="3">
        <v>3301325.3493013899</v>
      </c>
      <c r="B11" s="3">
        <v>4925650.8424182301</v>
      </c>
      <c r="C11" s="2">
        <v>643208.77842411399</v>
      </c>
      <c r="D11" s="3">
        <v>48676885.436893202</v>
      </c>
      <c r="E11" s="3">
        <v>1647211.0135049799</v>
      </c>
      <c r="F11" s="3">
        <v>2955542.7582014902</v>
      </c>
      <c r="G11" s="3">
        <v>2570364.3660096601</v>
      </c>
      <c r="H11" s="3">
        <v>8323433.7824756196</v>
      </c>
      <c r="I11">
        <f>900*900</f>
        <v>810000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</vt:lpstr>
      <vt:lpstr>Loss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Black</dc:creator>
  <cp:lastModifiedBy>Mike Black</cp:lastModifiedBy>
  <dcterms:created xsi:type="dcterms:W3CDTF">2021-08-16T15:43:48Z</dcterms:created>
  <dcterms:modified xsi:type="dcterms:W3CDTF">2021-08-16T16:30:53Z</dcterms:modified>
</cp:coreProperties>
</file>