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northeastern-my.sharepoint.com/personal/siu_p_northeastern_edu/Documents/Share/ALY6980/Tables/"/>
    </mc:Choice>
  </mc:AlternateContent>
  <xr:revisionPtr revIDLastSave="339" documentId="8_{3A385D6A-2328-264B-85B3-17721845312D}" xr6:coauthVersionLast="47" xr6:coauthVersionMax="47" xr10:uidLastSave="{A5ADC7AC-F2F2-F34F-B72C-765A6F07764C}"/>
  <bookViews>
    <workbookView xWindow="-35560" yWindow="-1300" windowWidth="33460" windowHeight="20420" activeTab="1" xr2:uid="{8F61C261-D9B3-8445-AEB0-4CF2AABD96FF}"/>
  </bookViews>
  <sheets>
    <sheet name="DistributionNew" sheetId="1" r:id="rId1"/>
    <sheet name="ProductIntake" sheetId="2" r:id="rId2"/>
    <sheet name="FundAllocation" sheetId="6" r:id="rId3"/>
    <sheet name="ProductValue" sheetId="5" r:id="rId4"/>
    <sheet name="RegionMapping" sheetId="3" r:id="rId5"/>
    <sheet name="RegionName" sheetId="4" r:id="rId6"/>
  </sheets>
  <definedNames>
    <definedName name="_xlnm._FilterDatabase" localSheetId="0" hidden="1">DistributionNew!$A$1:$P$375</definedName>
    <definedName name="_xlnm._FilterDatabase" localSheetId="2" hidden="1">FundAllocation!$A$1:$I$65</definedName>
    <definedName name="_xlnm._FilterDatabase" localSheetId="1" hidden="1">ProductIntake!$A$1:$Q$121</definedName>
    <definedName name="_xlnm._FilterDatabase" localSheetId="4" hidden="1">RegionMapping!$A$1:$F$88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C22" i="5"/>
  <c r="C23" i="5"/>
  <c r="C24" i="5"/>
  <c r="C25" i="5"/>
  <c r="C20" i="5"/>
  <c r="C19" i="5"/>
  <c r="C18" i="5"/>
  <c r="C17" i="5"/>
  <c r="C16" i="5"/>
  <c r="C15" i="5"/>
  <c r="C14" i="5"/>
  <c r="A9" i="5"/>
  <c r="A15" i="5" s="1"/>
  <c r="A10" i="5"/>
  <c r="A16" i="5" s="1"/>
  <c r="A11" i="5"/>
  <c r="A12" i="5"/>
  <c r="A18" i="5" s="1"/>
  <c r="A13" i="5"/>
  <c r="A19" i="5" s="1"/>
  <c r="A17" i="5"/>
  <c r="A8" i="5"/>
  <c r="A14" i="5" s="1"/>
  <c r="K30" i="2" l="1"/>
  <c r="J30" i="2"/>
  <c r="K26" i="2"/>
  <c r="J26" i="2"/>
  <c r="L8" i="2"/>
  <c r="K8" i="2"/>
  <c r="J8" i="2"/>
  <c r="J7" i="2"/>
  <c r="H311" i="1" l="1"/>
  <c r="H250" i="1"/>
  <c r="I3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Petra Siu</author>
  </authors>
  <commentList>
    <comment ref="I1" authorId="0" shapeId="0" xr:uid="{343884CD-7704-C646-B50D-44B6501343C2}">
      <text>
        <r>
          <rPr>
            <b/>
            <sz val="10"/>
            <color rgb="FF000000"/>
            <rFont val="Tahoma"/>
            <family val="2"/>
          </rPr>
          <t xml:space="preserve">Approved distribution
</t>
        </r>
        <r>
          <rPr>
            <sz val="10"/>
            <color rgb="FF000000"/>
            <rFont val="Calibri"/>
            <family val="2"/>
          </rPr>
          <t xml:space="preserve">Access Youth Outreach Services Society Agassiz-Harrison Community Services Society Alexandra Neighbourhood House Ann Davis Transition Society Atira Women's Resource Society CEDAR Outreach Society Chilliwack Community Services Collingwood Neighbourhood House Collingwood Neighbourhood House Creative Centre Society - Cheamview Clubhouse Creative Centre Society- Abby House Deltassist Family and Community Services Society Dixon Transition Society Face of Today Foundation  Foundry Abbotsford Fraser Health  Frontier College God's Gift (Food Hub) Gordon Neighbourhood House Ishtar Women's Resource Society Kateslem Youth Society Kehila Society of Richmond Mamas for Mamas - Vancouver Métis Nation BC Mission Community Services Society MOSAIC Pacific Immigrant Resources Society Richmond Family Place Society SARA for Women Society Sardis Doorway for Mothers &amp; Children Society  Sereena's Housing for Women Skwah First Nations Sources Women's Place South Vancouver Neighbourhood House Sto:lo Health Sunshine Coast Community Services Society Surrey District 36 Surrey Food Hubs (Kendahl delivered) The Family Education &amp; Support Centre The Salvation Army Boundless Vancouver Vancouver Aboriginal Child and Family Services Society WINGS WISH Drop-In Centre Society North Shore Neighbourhood House North Shore Women's Centre Hi Neighbour </t>
        </r>
        <r>
          <rPr>
            <sz val="10"/>
            <color rgb="FF000000"/>
            <rFont val="Tahoma"/>
            <family val="2"/>
          </rPr>
          <t xml:space="preserve">
</t>
        </r>
      </text>
    </comment>
    <comment ref="H3" authorId="0" shapeId="0" xr:uid="{FB60A5DA-4C58-554C-9541-5D4BF383F552}">
      <text>
        <r>
          <rPr>
            <b/>
            <sz val="10"/>
            <color rgb="FF000000"/>
            <rFont val="Tahoma"/>
            <family val="2"/>
          </rPr>
          <t>Petra Siu:</t>
        </r>
        <r>
          <rPr>
            <sz val="10"/>
            <color rgb="FF000000"/>
            <rFont val="Tahoma"/>
            <family val="2"/>
          </rPr>
          <t xml:space="preserve">
</t>
        </r>
        <r>
          <rPr>
            <sz val="10"/>
            <color rgb="FF000000"/>
            <rFont val="Tahoma"/>
            <family val="2"/>
          </rPr>
          <t xml:space="preserve">One in Survey, one in Chilliwack
</t>
        </r>
      </text>
    </comment>
    <comment ref="G4" authorId="0" shapeId="0" xr:uid="{0BFD59F0-525E-DD45-9C98-DDCFA909E788}">
      <text>
        <r>
          <rPr>
            <b/>
            <sz val="10"/>
            <color rgb="FF000000"/>
            <rFont val="Tahoma"/>
            <family val="2"/>
          </rPr>
          <t>Petra Siu:</t>
        </r>
        <r>
          <rPr>
            <sz val="10"/>
            <color rgb="FF000000"/>
            <rFont val="Tahoma"/>
            <family val="2"/>
          </rPr>
          <t xml:space="preserve">
</t>
        </r>
        <r>
          <rPr>
            <sz val="10"/>
            <color rgb="FF000000"/>
            <rFont val="Tahoma"/>
            <family val="2"/>
          </rPr>
          <t xml:space="preserve">Multiple centre
</t>
        </r>
      </text>
    </comment>
    <comment ref="G337" authorId="0" shapeId="0" xr:uid="{5A4F75B3-40B5-2543-BDE1-5111DD2ED611}">
      <text>
        <r>
          <rPr>
            <b/>
            <sz val="10"/>
            <color rgb="FF000000"/>
            <rFont val="Tahoma"/>
            <family val="2"/>
          </rPr>
          <t>Petra Siu:</t>
        </r>
        <r>
          <rPr>
            <sz val="10"/>
            <color rgb="FF000000"/>
            <rFont val="Tahoma"/>
            <family val="2"/>
          </rPr>
          <t xml:space="preserve">
</t>
        </r>
        <r>
          <rPr>
            <sz val="10"/>
            <color rgb="FF000000"/>
            <rFont val="Tahoma"/>
            <family val="2"/>
          </rPr>
          <t xml:space="preserve">Multiple centres
</t>
        </r>
      </text>
    </comment>
    <comment ref="G355" authorId="0" shapeId="0" xr:uid="{BD6979B1-8DAF-B949-8911-97A9D23557E8}">
      <text>
        <r>
          <rPr>
            <b/>
            <sz val="10"/>
            <color rgb="FF000000"/>
            <rFont val="Tahoma"/>
            <family val="2"/>
          </rPr>
          <t>Petra Siu:</t>
        </r>
        <r>
          <rPr>
            <sz val="10"/>
            <color rgb="FF000000"/>
            <rFont val="Tahoma"/>
            <family val="2"/>
          </rPr>
          <t xml:space="preserve">
</t>
        </r>
        <r>
          <rPr>
            <sz val="10"/>
            <color rgb="FF000000"/>
            <rFont val="Tahoma"/>
            <family val="2"/>
          </rPr>
          <t>Mutlitple city, white rock or surrey?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Petra Siu</author>
  </authors>
  <commentList>
    <comment ref="J1" authorId="0" shapeId="0" xr:uid="{4A1F5EF5-F947-A64B-AA95-0199412A39AA}">
      <text>
        <r>
          <rPr>
            <b/>
            <sz val="10"/>
            <color rgb="FF000000"/>
            <rFont val="Tahoma"/>
            <family val="2"/>
          </rPr>
          <t xml:space="preserve">Approved distribution
</t>
        </r>
        <r>
          <rPr>
            <sz val="10"/>
            <color rgb="FF000000"/>
            <rFont val="Calibri"/>
            <family val="2"/>
          </rPr>
          <t xml:space="preserve">Access Youth Outreach Services Society Agassiz-Harrison Community Services Society Alexandra Neighbourhood House Ann Davis Transition Society Atira Women's Resource Society CEDAR Outreach Society Chilliwack Community Services Collingwood Neighbourhood House Collingwood Neighbourhood House Creative Centre Society - Cheamview Clubhouse Creative Centre Society- Abby House Deltassist Family and Community Services Society Dixon Transition Society Face of Today Foundation  Foundry Abbotsford Fraser Health  Frontier College God's Gift (Food Hub) Gordon Neighbourhood House Ishtar Women's Resource Society Kateslem Youth Society Kehila Society of Richmond Mamas for Mamas - Vancouver Métis Nation BC Mission Community Services Society MOSAIC Pacific Immigrant Resources Society Richmond Family Place Society SARA for Women Society Sardis Doorway for Mothers &amp; Children Society  Sereena's Housing for Women Skwah First Nations Sources Women's Place South Vancouver Neighbourhood House Sto:lo Health Sunshine Coast Community Services Society Surrey District 36 Surrey Food Hubs (Kendahl delivered) The Family Education &amp; Support Centre The Salvation Army Boundless Vancouver Vancouver Aboriginal Child and Family Services Society WINGS WISH Drop-In Centre Society North Shore Neighbourhood House North Shore Women's Centre Hi Neighbour </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Petra Siu</author>
  </authors>
  <commentList>
    <comment ref="E1" authorId="0" shapeId="0" xr:uid="{EC8690DA-ECBC-1545-95A8-19F29E60DD14}">
      <text>
        <r>
          <rPr>
            <b/>
            <sz val="10"/>
            <color rgb="FF000000"/>
            <rFont val="Tahoma"/>
            <family val="2"/>
          </rPr>
          <t>Petra Siu:</t>
        </r>
        <r>
          <rPr>
            <sz val="10"/>
            <color rgb="FF000000"/>
            <rFont val="Tahoma"/>
            <family val="2"/>
          </rPr>
          <t xml:space="preserve">
</t>
        </r>
        <r>
          <rPr>
            <sz val="10"/>
            <color rgb="FF000000"/>
            <rFont val="Tahoma"/>
            <family val="2"/>
          </rPr>
          <t xml:space="preserve">Dollar to Org
</t>
        </r>
      </text>
    </comment>
  </commentList>
</comments>
</file>

<file path=xl/sharedStrings.xml><?xml version="1.0" encoding="utf-8"?>
<sst xmlns="http://schemas.openxmlformats.org/spreadsheetml/2006/main" count="2450" uniqueCount="948">
  <si>
    <t>ID</t>
  </si>
  <si>
    <t>UWBCRegionID</t>
  </si>
  <si>
    <t>Year</t>
  </si>
  <si>
    <t>DistributionDate</t>
  </si>
  <si>
    <t>Andar ID</t>
  </si>
  <si>
    <t>Organization</t>
  </si>
  <si>
    <t>PostalCode</t>
  </si>
  <si>
    <t>City</t>
  </si>
  <si>
    <t>PADS</t>
  </si>
  <si>
    <t>TAMPONS</t>
  </si>
  <si>
    <t>LINERS</t>
  </si>
  <si>
    <t>REUSABLE PADS</t>
  </si>
  <si>
    <t>REUSABLE UNDERWEAR</t>
  </si>
  <si>
    <t>CUPS</t>
  </si>
  <si>
    <t>OTHERS</t>
  </si>
  <si>
    <t>LMFV</t>
  </si>
  <si>
    <t>Positive Living Society of BC</t>
  </si>
  <si>
    <t>V6B0R1</t>
  </si>
  <si>
    <t>Vancouver</t>
  </si>
  <si>
    <t>Chilliwack Resource Centre Community Partner Funding</t>
  </si>
  <si>
    <t>V2P2P3</t>
  </si>
  <si>
    <t>Chilliwack</t>
  </si>
  <si>
    <t>Motivation, Power &amp; Achievement Society - MPA</t>
  </si>
  <si>
    <t>Surrey Food Hubs (Kendahl delivered)</t>
  </si>
  <si>
    <t>Surrey</t>
  </si>
  <si>
    <t>Surrey Food Hubs  - Spoke 1</t>
  </si>
  <si>
    <t>Surrey Food Hubs - Spoke 2</t>
  </si>
  <si>
    <t>NS Neighbourhood House</t>
  </si>
  <si>
    <t>North Shore</t>
  </si>
  <si>
    <t>NS Women's Centre</t>
  </si>
  <si>
    <t>MOSAIC</t>
  </si>
  <si>
    <t>V5R 2P9</t>
  </si>
  <si>
    <t>Alexandra Neighbourhood House</t>
  </si>
  <si>
    <t>v4a 3g2</t>
  </si>
  <si>
    <t>Ann Davis Transition House Society</t>
  </si>
  <si>
    <t>V1X3E3</t>
  </si>
  <si>
    <t>Kelowna</t>
  </si>
  <si>
    <t>Atira Women's Resource Society</t>
  </si>
  <si>
    <t>V6A 1B5</t>
  </si>
  <si>
    <t>Aunt Leah's Independent Lifeskills Society</t>
  </si>
  <si>
    <t>V3M 4W6</t>
  </si>
  <si>
    <t>New Westminster</t>
  </si>
  <si>
    <t>Burnaby Neighbourhood House SB6 2018-19 (Supporting Burnaby Families)</t>
  </si>
  <si>
    <t>V5B1P6andV5H0B8</t>
  </si>
  <si>
    <t>Burnaby</t>
  </si>
  <si>
    <t>CHIMO Community Services</t>
  </si>
  <si>
    <t>V6Y3Z5</t>
  </si>
  <si>
    <t>Richmond</t>
  </si>
  <si>
    <t>Collingwood Neighbourhood House</t>
  </si>
  <si>
    <t>v5r6c9</t>
  </si>
  <si>
    <t>Creative Centre Society - Chilliwack</t>
  </si>
  <si>
    <t>V2P 4J4</t>
  </si>
  <si>
    <t>Creative Centre Society for Mental Wellness</t>
  </si>
  <si>
    <t>V8J 1P9</t>
  </si>
  <si>
    <t>Prince Rupert</t>
  </si>
  <si>
    <t>Cythera Transition House Society - Maple Ridge</t>
  </si>
  <si>
    <t>V2X 3C1</t>
  </si>
  <si>
    <t>Maple Ridge</t>
  </si>
  <si>
    <t>Deltassist Family &amp; Community Services Society</t>
  </si>
  <si>
    <t>v8b 0a7</t>
  </si>
  <si>
    <t>Squamish</t>
  </si>
  <si>
    <t>DIVERSEcity Community Resources Society</t>
  </si>
  <si>
    <t>V3W2W3</t>
  </si>
  <si>
    <t>Downtown Eastside Neighbourhood House Society</t>
  </si>
  <si>
    <t>V6A1P9</t>
  </si>
  <si>
    <t>Elizabeth Fry Society of Greater Vancouver</t>
  </si>
  <si>
    <t>V3L 3X1</t>
  </si>
  <si>
    <t>Encompass Support Services Society</t>
  </si>
  <si>
    <t>v3A 4C4</t>
  </si>
  <si>
    <t>Langley</t>
  </si>
  <si>
    <t>Family Education &amp; Support Centre (Maple Ridge)</t>
  </si>
  <si>
    <t>V6K 1Y4</t>
  </si>
  <si>
    <t>Family Services of Greater Vancouver</t>
  </si>
  <si>
    <t>V5N 1W1</t>
  </si>
  <si>
    <t>for Community Inclusion, Burnaby Ass'n</t>
  </si>
  <si>
    <t>V5B3A6</t>
  </si>
  <si>
    <t>Fraser Region Aboriginal Friendship Centre Association</t>
  </si>
  <si>
    <t>V2T5J5</t>
  </si>
  <si>
    <t>Abbotsford, BC</t>
  </si>
  <si>
    <t>Frog Hollow Neighbourhood House SB6 2018 -20</t>
  </si>
  <si>
    <t>V5M4M5</t>
  </si>
  <si>
    <t>Gordon Neighbourhood House</t>
  </si>
  <si>
    <t>V6K 2A7</t>
  </si>
  <si>
    <t>Hope &amp; Area Transition Society</t>
  </si>
  <si>
    <t>V7A5G7</t>
  </si>
  <si>
    <t>richmond</t>
  </si>
  <si>
    <t>Immigrant Services Society of BC</t>
  </si>
  <si>
    <t>V1Z 4A6</t>
  </si>
  <si>
    <t>West Kelowna</t>
  </si>
  <si>
    <t>Ishtar Women's Resource Society</t>
  </si>
  <si>
    <t>V2Y 1L9</t>
  </si>
  <si>
    <t>Jewish Community Centre of Greater Vancouver</t>
  </si>
  <si>
    <t>V5Z 2N7</t>
  </si>
  <si>
    <t>Jewish Family Service Agency Vancouve</t>
  </si>
  <si>
    <t>V6Y 2S3</t>
  </si>
  <si>
    <t>Kehila Society of Richmond</t>
  </si>
  <si>
    <t>V5N 4L2</t>
  </si>
  <si>
    <t>Kinsight Community Society</t>
  </si>
  <si>
    <t>V3K 3P5</t>
  </si>
  <si>
    <t>Coquitlam</t>
  </si>
  <si>
    <t>Kiwassa Neighbourhood Services Association</t>
  </si>
  <si>
    <t>V5K1M7</t>
  </si>
  <si>
    <t>Little Mountain Neighbourhood House Society</t>
  </si>
  <si>
    <t>V5V3P3</t>
  </si>
  <si>
    <t>Lower Mainland Down Syndrome Society</t>
  </si>
  <si>
    <t>V2R4M7</t>
  </si>
  <si>
    <t>Sardis</t>
  </si>
  <si>
    <t>Lower Mainland Purpose Society for Youth and Families</t>
  </si>
  <si>
    <t>V3M3L9</t>
  </si>
  <si>
    <t>Mission Community Services Society</t>
  </si>
  <si>
    <t>V3S 2V7</t>
  </si>
  <si>
    <t>Mount Pleasant Neighbourhood House</t>
  </si>
  <si>
    <t>V5T 1Y1</t>
  </si>
  <si>
    <t>Multicultural Centre / REACH</t>
  </si>
  <si>
    <t>V5L3X3</t>
  </si>
  <si>
    <t>North Shore Neighbourhood House</t>
  </si>
  <si>
    <t>V7L 1C4</t>
  </si>
  <si>
    <t>north vancouver</t>
  </si>
  <si>
    <t>Options Community Services Society</t>
  </si>
  <si>
    <t>V3T4M4</t>
  </si>
  <si>
    <t>Powell Place Shelter</t>
  </si>
  <si>
    <t>V6A1G5</t>
  </si>
  <si>
    <t>Richmond Family Place Society</t>
  </si>
  <si>
    <t>Sardis Doorway for Mothers &amp; Children Society</t>
  </si>
  <si>
    <t>Chilliwack,</t>
  </si>
  <si>
    <t>Sea to Sky Community Services Society</t>
  </si>
  <si>
    <t>Share Family &amp; Community Services Society</t>
  </si>
  <si>
    <t>V7L1C2</t>
  </si>
  <si>
    <t>North Vancouver</t>
  </si>
  <si>
    <t>South Vancouver Neighbourhood House</t>
  </si>
  <si>
    <t>V5P 3X7</t>
  </si>
  <si>
    <t>Stride Avenue Community School</t>
  </si>
  <si>
    <t>V3N 1T4</t>
  </si>
  <si>
    <t>Touchstone Family Association</t>
  </si>
  <si>
    <t>V6Y 2G5</t>
  </si>
  <si>
    <t>Tri-City Transitions Society</t>
  </si>
  <si>
    <t>V3C 6N2</t>
  </si>
  <si>
    <t>Port Coquitlam</t>
  </si>
  <si>
    <t>University of the Fraser Valley</t>
  </si>
  <si>
    <t>V2S7M7</t>
  </si>
  <si>
    <t>Abbotsford</t>
  </si>
  <si>
    <t>Vancouver Aboriginal Friendship Centre Society</t>
  </si>
  <si>
    <t>V5L1S7</t>
  </si>
  <si>
    <t>vancouver</t>
  </si>
  <si>
    <t>Women's Information &amp; Safe House Drop-In Centre Society - WISH</t>
  </si>
  <si>
    <t>V6A-3A4</t>
  </si>
  <si>
    <t>Yale First Nation</t>
  </si>
  <si>
    <t>V0X 1L0</t>
  </si>
  <si>
    <t>Hope, BC</t>
  </si>
  <si>
    <t>YMCA of Greater Vancouver</t>
  </si>
  <si>
    <t>V5R 6B2</t>
  </si>
  <si>
    <t>YWCA,</t>
  </si>
  <si>
    <t>V6C2E8</t>
  </si>
  <si>
    <t>Agassiz-Harrison Community Services Society</t>
  </si>
  <si>
    <t>V2B 3G6</t>
  </si>
  <si>
    <t>Kamloops</t>
  </si>
  <si>
    <t>Access Youth Outreach Services Society</t>
  </si>
  <si>
    <t>V3C4J2</t>
  </si>
  <si>
    <t>V0M 1A0</t>
  </si>
  <si>
    <t>Agassiz</t>
  </si>
  <si>
    <t>V4B 2T3</t>
  </si>
  <si>
    <t>White Rock</t>
  </si>
  <si>
    <t>Ann Davis Transition Society</t>
  </si>
  <si>
    <t>V2P 1E1</t>
  </si>
  <si>
    <t>CEDAR Outreach Society</t>
  </si>
  <si>
    <t>V2S 5E4</t>
  </si>
  <si>
    <t>Chilliwack Community Services</t>
  </si>
  <si>
    <t>V2P 2C7</t>
  </si>
  <si>
    <t>V5R 6C9</t>
  </si>
  <si>
    <t xml:space="preserve">Vancouver </t>
  </si>
  <si>
    <t>Creative Centre Society - Cheamview Clubhouse</t>
  </si>
  <si>
    <t>Creative Centre Society- Abby House</t>
  </si>
  <si>
    <t>V2s2h6</t>
  </si>
  <si>
    <t xml:space="preserve">Abbotsford </t>
  </si>
  <si>
    <t>Deltassist Family and Community Services Society</t>
  </si>
  <si>
    <t>V4C6R7</t>
  </si>
  <si>
    <t>Delta</t>
  </si>
  <si>
    <t>Dixon Transition Society</t>
  </si>
  <si>
    <t>V5B0A4</t>
  </si>
  <si>
    <t xml:space="preserve">Face of Today Foundation </t>
  </si>
  <si>
    <t>V6B 1H7</t>
  </si>
  <si>
    <t>Foundry Abbotsford</t>
  </si>
  <si>
    <t>V2T 4Y2</t>
  </si>
  <si>
    <t xml:space="preserve">Fraser Health </t>
  </si>
  <si>
    <t>V3T0G7</t>
  </si>
  <si>
    <t>Frontier College</t>
  </si>
  <si>
    <t>V5L 3T4</t>
  </si>
  <si>
    <t>V6G2A7</t>
  </si>
  <si>
    <t>V2Y1L9</t>
  </si>
  <si>
    <t>Kateslem Youth Society</t>
  </si>
  <si>
    <t>V2V 5W1</t>
  </si>
  <si>
    <t>Mission</t>
  </si>
  <si>
    <t>V6X 2W8</t>
  </si>
  <si>
    <t>Mamas for Mamas - Vancouver</t>
  </si>
  <si>
    <t xml:space="preserve">V7a5g7 </t>
  </si>
  <si>
    <t xml:space="preserve">Richmond </t>
  </si>
  <si>
    <t>Métis Nation BC</t>
  </si>
  <si>
    <t>V2V 1J9</t>
  </si>
  <si>
    <t>V5R2P9</t>
  </si>
  <si>
    <t>Pacific Immigrant Resources Society</t>
  </si>
  <si>
    <t>V5N 2S7</t>
  </si>
  <si>
    <t>SARA for Women Society</t>
  </si>
  <si>
    <t>V2V 1V5</t>
  </si>
  <si>
    <t xml:space="preserve">Sardis Doorway for Mothers &amp; Children Society </t>
  </si>
  <si>
    <t xml:space="preserve">Chilliwack, BC </t>
  </si>
  <si>
    <t>Sereena's Housing for Women</t>
  </si>
  <si>
    <t>Skwah First Nations</t>
  </si>
  <si>
    <t>V2p0c5</t>
  </si>
  <si>
    <t xml:space="preserve">Chilliwack </t>
  </si>
  <si>
    <t>Sources Women's Place</t>
  </si>
  <si>
    <t>V4A 2A3</t>
  </si>
  <si>
    <t>V4C 2H7</t>
  </si>
  <si>
    <t>Sto:lo Health</t>
  </si>
  <si>
    <t>V2R4G5</t>
  </si>
  <si>
    <t>Sunshine Coast Community Services Society</t>
  </si>
  <si>
    <t>V0N 3A0</t>
  </si>
  <si>
    <t>Sechelt</t>
  </si>
  <si>
    <t>Surrey District 36</t>
  </si>
  <si>
    <t>V3R 2J6</t>
  </si>
  <si>
    <t>The Family Education &amp; Support Centre</t>
  </si>
  <si>
    <t>V2X 2V1</t>
  </si>
  <si>
    <t>The Salvation Army Boundless Vancouver</t>
  </si>
  <si>
    <t>V5V 4B8</t>
  </si>
  <si>
    <t>Vancouver Aboriginal Child and Family Services Society</t>
  </si>
  <si>
    <t>V5M 1Z8</t>
  </si>
  <si>
    <t>WINGS</t>
  </si>
  <si>
    <t>V3M 6V3</t>
  </si>
  <si>
    <t>WISH Drop-In Centre Society</t>
  </si>
  <si>
    <t>V6A 1C3</t>
  </si>
  <si>
    <t>V7L 1C6</t>
  </si>
  <si>
    <t>North Shore Women's Centre</t>
  </si>
  <si>
    <t>V7L 1C2</t>
  </si>
  <si>
    <t>Archway Community Services</t>
  </si>
  <si>
    <t>V2S 5C9</t>
  </si>
  <si>
    <t>Archway Community Services - SACRO, In It Together Program</t>
  </si>
  <si>
    <t>V2T 4V6</t>
  </si>
  <si>
    <t>Archway Community Services - Seva Food Pantry</t>
  </si>
  <si>
    <t>Archway Community Services - Youth Resource Centre</t>
  </si>
  <si>
    <t>V2S 3S9</t>
  </si>
  <si>
    <t>Archway Community Services (Community Connections program)</t>
  </si>
  <si>
    <t>Archway Community Services (Family Connections)</t>
  </si>
  <si>
    <t>Archway Community Services, Family Centre - The Parenting Place &amp; Best for Babies</t>
  </si>
  <si>
    <t>BC</t>
  </si>
  <si>
    <t>Archway Food Bank of Abbotsford (Archway Community Services)</t>
  </si>
  <si>
    <t>V2S 2H8</t>
  </si>
  <si>
    <t>Aunt Leah's Place</t>
  </si>
  <si>
    <t>V3M4W6</t>
  </si>
  <si>
    <t>Burnaby Neighbourhood House</t>
  </si>
  <si>
    <t>V5B 1P6 and V5H 0B8</t>
  </si>
  <si>
    <t>DTES Response - Everbody Is In Community Hubs</t>
  </si>
  <si>
    <t>V6A area</t>
  </si>
  <si>
    <t>Elizabeth Fry Society</t>
  </si>
  <si>
    <t>New Westminster, B.C.</t>
  </si>
  <si>
    <t>V0X1L0</t>
  </si>
  <si>
    <t>Hope</t>
  </si>
  <si>
    <t>ISSofBC</t>
  </si>
  <si>
    <t>Jewish Family Services</t>
  </si>
  <si>
    <t>V5N 3G8</t>
  </si>
  <si>
    <t>Kitsilano Neighbourhood House</t>
  </si>
  <si>
    <t>V6K1Y4</t>
  </si>
  <si>
    <t xml:space="preserve">Langley Community Services Society </t>
  </si>
  <si>
    <t>v3a2e6</t>
  </si>
  <si>
    <t>V3W 0H6</t>
  </si>
  <si>
    <t>Marpole Oakridge Family Place Society</t>
  </si>
  <si>
    <t>V6P 0G8</t>
  </si>
  <si>
    <t>Milieu Family Services</t>
  </si>
  <si>
    <t>V3S7X1</t>
  </si>
  <si>
    <t>Surrey BC</t>
  </si>
  <si>
    <t>Mission Possible</t>
  </si>
  <si>
    <t>V6A1R1</t>
  </si>
  <si>
    <t>Red Fox Healthy Living Society</t>
  </si>
  <si>
    <t>V6A 2V3</t>
  </si>
  <si>
    <t>Ridge Meadow Ridge Community Action Table (CAT)</t>
  </si>
  <si>
    <t xml:space="preserve">V2X 4H3 </t>
  </si>
  <si>
    <t xml:space="preserve">Maple Ridge </t>
  </si>
  <si>
    <t>SRO Collaborative</t>
  </si>
  <si>
    <t>V6A 1X5</t>
  </si>
  <si>
    <t xml:space="preserve">Chinatown, Vancouver BC </t>
  </si>
  <si>
    <t>Tri City Transitions Society</t>
  </si>
  <si>
    <t xml:space="preserve">V3C </t>
  </si>
  <si>
    <t>V5L1s7</t>
  </si>
  <si>
    <t>Vancouver Aboriginal Health Society</t>
  </si>
  <si>
    <t>V6A 1P5</t>
  </si>
  <si>
    <t>YWCA Metro Vancouver</t>
  </si>
  <si>
    <t>V6C 2E8</t>
  </si>
  <si>
    <t>Project AIM</t>
  </si>
  <si>
    <t>V0M1A3</t>
  </si>
  <si>
    <t>Sources</t>
  </si>
  <si>
    <t>V4A2A3</t>
  </si>
  <si>
    <t>Mamas for Mamas</t>
  </si>
  <si>
    <t>Hope Transition</t>
  </si>
  <si>
    <t>Kitsilano House</t>
  </si>
  <si>
    <t>Salvation Army Boundless</t>
  </si>
  <si>
    <t>V5V4B8</t>
  </si>
  <si>
    <t>Richmond Family Place</t>
  </si>
  <si>
    <t>V6Y2S3</t>
  </si>
  <si>
    <t>Surrey Womens Centre</t>
  </si>
  <si>
    <t>V3T 4G1</t>
  </si>
  <si>
    <t>Touchstone</t>
  </si>
  <si>
    <t>V6Y2G5</t>
  </si>
  <si>
    <t>DIVERSEcity</t>
  </si>
  <si>
    <t>Kehlia</t>
  </si>
  <si>
    <t>V6X2W8</t>
  </si>
  <si>
    <t>YWCA Crabtree Corner (volunteer delivery)</t>
  </si>
  <si>
    <t>Vancouver Aboriginal Child and Family (volunteer delivery)</t>
  </si>
  <si>
    <t>V5L3J3</t>
  </si>
  <si>
    <t>Fraser Health Youth Program</t>
  </si>
  <si>
    <t xml:space="preserve">Surrey </t>
  </si>
  <si>
    <t>North Shore NH (delivery)</t>
  </si>
  <si>
    <t>Crisis Intervention &amp; Suicide</t>
  </si>
  <si>
    <t>V5T1X8</t>
  </si>
  <si>
    <t>Rainbow Refugee</t>
  </si>
  <si>
    <t>V6E1M5</t>
  </si>
  <si>
    <t xml:space="preserve">vancouver </t>
  </si>
  <si>
    <t>Family Education Support Centre (Jacqueline to drop in Maple)</t>
  </si>
  <si>
    <t>V2X2V1</t>
  </si>
  <si>
    <t>Sardis Doorway</t>
  </si>
  <si>
    <t>Seabird Island</t>
  </si>
  <si>
    <t>V0M1A0</t>
  </si>
  <si>
    <t>Agassiz BC</t>
  </si>
  <si>
    <t>SARA for Women</t>
  </si>
  <si>
    <t>V2V1V5</t>
  </si>
  <si>
    <t>Sea to Sky com Services via shipping</t>
  </si>
  <si>
    <t>V8B0A7</t>
  </si>
  <si>
    <t>South Vancouver NH</t>
  </si>
  <si>
    <t>V4C2H7</t>
  </si>
  <si>
    <t>CNVI</t>
  </si>
  <si>
    <t>Nuu-chah-nuith Tribal Council - distributed between Tseshaht and Uchucklesaht communities equally</t>
  </si>
  <si>
    <t>V9Y8X9</t>
  </si>
  <si>
    <t>Port Alberni</t>
  </si>
  <si>
    <t>Raincity Housing</t>
  </si>
  <si>
    <t>V6A1L7</t>
  </si>
  <si>
    <t>Westcoast Family Centres Soceity</t>
  </si>
  <si>
    <t>V5M 1Y8</t>
  </si>
  <si>
    <t>Refresh Mobile Shower Ministry</t>
  </si>
  <si>
    <t>AIDS Vancouver</t>
  </si>
  <si>
    <t>v6b0r1</t>
  </si>
  <si>
    <t>Lower Mainland Down Syndrome</t>
  </si>
  <si>
    <t>V3W0H6</t>
  </si>
  <si>
    <t xml:space="preserve">Aunt Leah's </t>
  </si>
  <si>
    <t>FRAFCA</t>
  </si>
  <si>
    <t>V3T4G1</t>
  </si>
  <si>
    <t>S.U.C.C.E.S.S.</t>
  </si>
  <si>
    <t>V6B1R6</t>
  </si>
  <si>
    <t>Face of Today</t>
  </si>
  <si>
    <t>V6B1H7</t>
  </si>
  <si>
    <t>Sunshine Coast Community Services</t>
  </si>
  <si>
    <t>V0N3A0</t>
  </si>
  <si>
    <t>Valley Oak Clinic (Supporting clinic in Surrey, and 2 Vancouver clinics)</t>
  </si>
  <si>
    <t>V3T2X6</t>
  </si>
  <si>
    <t>Vancouver Cedar Project</t>
  </si>
  <si>
    <t>V2S5E4</t>
  </si>
  <si>
    <t>Soap for Hope</t>
  </si>
  <si>
    <t>V9A3Y9</t>
  </si>
  <si>
    <t>Victoria</t>
  </si>
  <si>
    <t>Don't Go Hungry - Food Hub</t>
  </si>
  <si>
    <t>V3A2K1</t>
  </si>
  <si>
    <t>UNYA (Urban Native Youth Association)</t>
  </si>
  <si>
    <t>V5L1S6</t>
  </si>
  <si>
    <t>Langley Community Services Society</t>
  </si>
  <si>
    <t>V3A2E6</t>
  </si>
  <si>
    <t>Burnham Place - Coast Mental Health</t>
  </si>
  <si>
    <t>V5T2C4</t>
  </si>
  <si>
    <t>TNC</t>
  </si>
  <si>
    <t>A Way Home Kamloops Society</t>
  </si>
  <si>
    <t>V2C2B3</t>
  </si>
  <si>
    <t>ASK Wellness Society</t>
  </si>
  <si>
    <t>V2B 3G9</t>
  </si>
  <si>
    <t>Boys &amp; Girls Club of Kamloops</t>
  </si>
  <si>
    <t>V2B0G6</t>
  </si>
  <si>
    <t>Cook's Ferry Indian Band</t>
  </si>
  <si>
    <t>V0K2L0</t>
  </si>
  <si>
    <t>Spence’s Bridge</t>
  </si>
  <si>
    <t>Family Tree</t>
  </si>
  <si>
    <t>V2C2H2</t>
  </si>
  <si>
    <t>Hopewell Clinic &amp;</t>
  </si>
  <si>
    <t>V2B3G9</t>
  </si>
  <si>
    <t>Kamloops-Cariboo Regional Immigrants Society</t>
  </si>
  <si>
    <t>V2B3H2</t>
  </si>
  <si>
    <t>Skeetchestn Indian Band</t>
  </si>
  <si>
    <t>V0K2J0</t>
  </si>
  <si>
    <t>Savona</t>
  </si>
  <si>
    <t>Canadian Mental Health Association - Cowichan Valley Branch</t>
  </si>
  <si>
    <t>V9L3S4</t>
  </si>
  <si>
    <t>Duncan, BC</t>
  </si>
  <si>
    <t>Island Crisis Care Society</t>
  </si>
  <si>
    <t>V9S 3Z7</t>
  </si>
  <si>
    <t>Nanaimo</t>
  </si>
  <si>
    <t>John Howard Society of North Island</t>
  </si>
  <si>
    <t>V9W4E3</t>
  </si>
  <si>
    <t>Campbell River</t>
  </si>
  <si>
    <t>Mowachaht/Muchalaht First Nation Girls Group</t>
  </si>
  <si>
    <t>V0P1G0</t>
  </si>
  <si>
    <t>Gold River</t>
  </si>
  <si>
    <t>North Island Crisis &amp; Counselling</t>
  </si>
  <si>
    <t>V0N 2P0</t>
  </si>
  <si>
    <t>Port Hardy</t>
  </si>
  <si>
    <t>North Island Metis Association</t>
  </si>
  <si>
    <t>V9W6J7</t>
  </si>
  <si>
    <t>Wisteria Community Association</t>
  </si>
  <si>
    <t>V9R 4P4</t>
  </si>
  <si>
    <t>Cowichan Women Against Violence Society</t>
  </si>
  <si>
    <t>V9L 1P8</t>
  </si>
  <si>
    <t>Duncan</t>
  </si>
  <si>
    <t>Forward House Community Society</t>
  </si>
  <si>
    <t>V9P 2T9</t>
  </si>
  <si>
    <t>Parksville</t>
  </si>
  <si>
    <t>Ladysmith Family and Friends</t>
  </si>
  <si>
    <t>V9G1A6</t>
  </si>
  <si>
    <t xml:space="preserve">Ladysmith </t>
  </si>
  <si>
    <t>North Island Transition Society</t>
  </si>
  <si>
    <t>V9W3A2</t>
  </si>
  <si>
    <t>Comox Valley Transition Society</t>
  </si>
  <si>
    <t xml:space="preserve"> BC V9N 2N5</t>
  </si>
  <si>
    <t xml:space="preserve"> Courtenay</t>
  </si>
  <si>
    <t>Haven Soceity</t>
  </si>
  <si>
    <t>V9T 3K7</t>
  </si>
  <si>
    <t xml:space="preserve">Nanaimo </t>
  </si>
  <si>
    <t>Sage Haven</t>
  </si>
  <si>
    <t>V9Y 2A5</t>
  </si>
  <si>
    <t>Vancouver Island Regional Library</t>
  </si>
  <si>
    <t>V9W2C8</t>
  </si>
  <si>
    <t>V9R4P4</t>
  </si>
  <si>
    <t>Alberni Valley Community School</t>
  </si>
  <si>
    <t>V9Y 0B1</t>
  </si>
  <si>
    <t>BGC Central Vancouver Island</t>
  </si>
  <si>
    <t>V0T 3K7</t>
  </si>
  <si>
    <t>v0t3k7</t>
  </si>
  <si>
    <t>Children's Health Foundation of Vancouver Island - Qwalayu House</t>
  </si>
  <si>
    <t>V9W 3V1</t>
  </si>
  <si>
    <t>Campbell River,</t>
  </si>
  <si>
    <t>CV Youth Services</t>
  </si>
  <si>
    <t>V9L 3Y1</t>
  </si>
  <si>
    <t>Campbell River and North Island Transition Society</t>
  </si>
  <si>
    <t>V9W 3A2</t>
  </si>
  <si>
    <t>Laichwiltach Family Life Society</t>
  </si>
  <si>
    <t>V9W 3W7</t>
  </si>
  <si>
    <t>Cowichan Green Community Foundation</t>
  </si>
  <si>
    <t>V9L 3W4</t>
  </si>
  <si>
    <t xml:space="preserve">Duncan </t>
  </si>
  <si>
    <t>Gold River Food Network</t>
  </si>
  <si>
    <t>V9S3Z7</t>
  </si>
  <si>
    <t>V9N 2N5</t>
  </si>
  <si>
    <t xml:space="preserve">Hiiye’yu Lelum Society-House of Friendship </t>
  </si>
  <si>
    <t>V9L 3Y2</t>
  </si>
  <si>
    <t>Nanaimo Family Life (and more from other communities)</t>
  </si>
  <si>
    <t>V9S 1M6</t>
  </si>
  <si>
    <t>Immigrant Welcome Centre Nanaimo</t>
  </si>
  <si>
    <t>V9R 2R4</t>
  </si>
  <si>
    <t xml:space="preserve"> Nanaimo</t>
  </si>
  <si>
    <t>Port Alberni Friendship Center</t>
  </si>
  <si>
    <t>V9Y 4H3</t>
  </si>
  <si>
    <t>Tilicum Lelum</t>
  </si>
  <si>
    <t>V9R 4W5</t>
  </si>
  <si>
    <t>Nanaimo Brain Injury</t>
  </si>
  <si>
    <t>V9R3A3</t>
  </si>
  <si>
    <t xml:space="preserve">Ladysmith Family and Friends </t>
  </si>
  <si>
    <t>V9G 1A6</t>
  </si>
  <si>
    <t>Ladysmith</t>
  </si>
  <si>
    <t>Vancouver Island Regional Library (product retained by branches in Cowichan, Nanaimo, Comox Valley, Port Alberni, Campbell River, North Island)</t>
  </si>
  <si>
    <t>V9R 5G4</t>
  </si>
  <si>
    <t>Cowichan Lake Community Services Society</t>
  </si>
  <si>
    <t>V0R 2G0</t>
  </si>
  <si>
    <t>Lake Cowichan</t>
  </si>
  <si>
    <t>7694292</t>
  </si>
  <si>
    <t>9904384</t>
  </si>
  <si>
    <t>150508</t>
  </si>
  <si>
    <t>Pacific Immigrant Resource Society</t>
  </si>
  <si>
    <t>V5N2S7</t>
  </si>
  <si>
    <t>15966</t>
  </si>
  <si>
    <t>V3L3X1</t>
  </si>
  <si>
    <t>260554</t>
  </si>
  <si>
    <t>Burnaby Neighborhood House</t>
  </si>
  <si>
    <t>245456</t>
  </si>
  <si>
    <t>Urban Native Youth Association</t>
  </si>
  <si>
    <t>The Elizabeth Bagshaw Clinic</t>
  </si>
  <si>
    <t>V6H1G3</t>
  </si>
  <si>
    <t>24851</t>
  </si>
  <si>
    <t xml:space="preserve">Delta </t>
  </si>
  <si>
    <t>204545</t>
  </si>
  <si>
    <t>Surrey Women's Centre</t>
  </si>
  <si>
    <t>Project AIM Community Association</t>
  </si>
  <si>
    <t>Soap For Hope</t>
  </si>
  <si>
    <t>304980</t>
  </si>
  <si>
    <t>Diversecity Community Resource Society</t>
  </si>
  <si>
    <t>6199707</t>
  </si>
  <si>
    <t>SUCCESS</t>
  </si>
  <si>
    <t>V6B 1R6</t>
  </si>
  <si>
    <t xml:space="preserve"> Vancouver</t>
  </si>
  <si>
    <t>MCC Centre</t>
  </si>
  <si>
    <t>V2S 2J9</t>
  </si>
  <si>
    <t>Mosaic</t>
  </si>
  <si>
    <t>Ukraine Harmony Foundation</t>
  </si>
  <si>
    <t>V5H4R8</t>
  </si>
  <si>
    <t xml:space="preserve">Burnaby </t>
  </si>
  <si>
    <t xml:space="preserve">Richmond Multicultural Community Services </t>
  </si>
  <si>
    <t>Kamloops Immigrant Services</t>
  </si>
  <si>
    <t xml:space="preserve"> BC V2B 3H2</t>
  </si>
  <si>
    <t xml:space="preserve"> Kamloops</t>
  </si>
  <si>
    <t>South Okanagan Immigrant &amp; Community Services</t>
  </si>
  <si>
    <t>V2A 4L7</t>
  </si>
  <si>
    <t>Penticton</t>
  </si>
  <si>
    <t>156711</t>
  </si>
  <si>
    <t>V5N4L2</t>
  </si>
  <si>
    <t>29769</t>
  </si>
  <si>
    <t>5930953</t>
  </si>
  <si>
    <t>V4B2T3</t>
  </si>
  <si>
    <t>16204</t>
  </si>
  <si>
    <t>174243</t>
  </si>
  <si>
    <t>10298</t>
  </si>
  <si>
    <t>V7L1C6</t>
  </si>
  <si>
    <t>Ellendale Elementary - Kits for Families</t>
  </si>
  <si>
    <t>V3R2B4</t>
  </si>
  <si>
    <t>14647</t>
  </si>
  <si>
    <t>9921826</t>
  </si>
  <si>
    <t>Connective - Elmbrook</t>
  </si>
  <si>
    <t>V3T1X1</t>
  </si>
  <si>
    <t>308932</t>
  </si>
  <si>
    <t>United for Literacy</t>
  </si>
  <si>
    <t>M4T1E2</t>
  </si>
  <si>
    <t>Toronto</t>
  </si>
  <si>
    <t>7505407</t>
  </si>
  <si>
    <t>260349</t>
  </si>
  <si>
    <t>Pacific Community Church</t>
  </si>
  <si>
    <t>V3S4K5</t>
  </si>
  <si>
    <t>7751233</t>
  </si>
  <si>
    <t>Don't Go Hungry Food Program Support Program - St. Aidan's Presbyterian Church</t>
  </si>
  <si>
    <t>V3M 2K1</t>
  </si>
  <si>
    <t xml:space="preserve"> New Westminster</t>
  </si>
  <si>
    <t>281840</t>
  </si>
  <si>
    <t>Coast Foundation Society</t>
  </si>
  <si>
    <t>V5T3J5</t>
  </si>
  <si>
    <t>251025</t>
  </si>
  <si>
    <t>V6A1C3</t>
  </si>
  <si>
    <t>205419</t>
  </si>
  <si>
    <t>V6A1B5</t>
  </si>
  <si>
    <t>CISV (Children's International Summer Villages - Vancouver Chapter)</t>
  </si>
  <si>
    <t>V3E2C3</t>
  </si>
  <si>
    <t>9921883</t>
  </si>
  <si>
    <t>Hello Period!</t>
  </si>
  <si>
    <t>V6S1N9</t>
  </si>
  <si>
    <t>235515</t>
  </si>
  <si>
    <t>7524770</t>
  </si>
  <si>
    <t>Guru Nanak's Free Kitchen Society</t>
  </si>
  <si>
    <t>V3N0C3</t>
  </si>
  <si>
    <t>7218969</t>
  </si>
  <si>
    <t>238931</t>
  </si>
  <si>
    <t>V6P0G8</t>
  </si>
  <si>
    <t>150730</t>
  </si>
  <si>
    <t>V3C6N2</t>
  </si>
  <si>
    <t>247445</t>
  </si>
  <si>
    <t>WINGS Fellowship Ministries</t>
  </si>
  <si>
    <t>V3M6V3</t>
  </si>
  <si>
    <t>150466</t>
  </si>
  <si>
    <t>AIDS Vancouver Society</t>
  </si>
  <si>
    <t>174277</t>
  </si>
  <si>
    <t>Kitsilano Neighborhood House</t>
  </si>
  <si>
    <t>237016</t>
  </si>
  <si>
    <t>237495</t>
  </si>
  <si>
    <t>Sea to Sky Community Services</t>
  </si>
  <si>
    <t>9922493</t>
  </si>
  <si>
    <t>Foundry Sea to Sky</t>
  </si>
  <si>
    <t>V8B0J6</t>
  </si>
  <si>
    <t xml:space="preserve">Squamish </t>
  </si>
  <si>
    <t>227926</t>
  </si>
  <si>
    <t>265850</t>
  </si>
  <si>
    <t xml:space="preserve">Ann Davis Transition House Society </t>
  </si>
  <si>
    <t>V2P4R6</t>
  </si>
  <si>
    <t>9921867</t>
  </si>
  <si>
    <t>Project AIM Community</t>
  </si>
  <si>
    <t>Sardis Doorway for Mothers &amp; Children</t>
  </si>
  <si>
    <t>191783</t>
  </si>
  <si>
    <t>Agassiz-Harrison Community Services</t>
  </si>
  <si>
    <t>Project AIM Community Fair</t>
  </si>
  <si>
    <t>8409</t>
  </si>
  <si>
    <t>274118</t>
  </si>
  <si>
    <t>Big Brothers Big Sisters</t>
  </si>
  <si>
    <t>V2S2E3</t>
  </si>
  <si>
    <t>9922477</t>
  </si>
  <si>
    <t>CEDAR Outreach Society British Columbia</t>
  </si>
  <si>
    <t>365346</t>
  </si>
  <si>
    <t>V2V5W1</t>
  </si>
  <si>
    <t>248815</t>
  </si>
  <si>
    <t>283002</t>
  </si>
  <si>
    <t>The Creative Centre Society for Mental Wellness</t>
  </si>
  <si>
    <t>V2S3X8</t>
  </si>
  <si>
    <t>150516</t>
  </si>
  <si>
    <t>Diversity Community Resource Society</t>
  </si>
  <si>
    <t>150342</t>
  </si>
  <si>
    <t>The Family Education and Support Centre</t>
  </si>
  <si>
    <t>9904475</t>
  </si>
  <si>
    <t>223925</t>
  </si>
  <si>
    <t>Fraser Region Aboriginal Friendship Center Association</t>
  </si>
  <si>
    <t>V3w4g1</t>
  </si>
  <si>
    <t>228320</t>
  </si>
  <si>
    <t>Vancouver Rape Relief &amp; Women's Shelter</t>
  </si>
  <si>
    <t>V5L5G2</t>
  </si>
  <si>
    <t>4361952</t>
  </si>
  <si>
    <t>WINGS Monarch Place</t>
  </si>
  <si>
    <t>9921859</t>
  </si>
  <si>
    <t>Don't Go Hungry: A Food Support Program</t>
  </si>
  <si>
    <t>7764376</t>
  </si>
  <si>
    <t>North Shore Neighborhood House</t>
  </si>
  <si>
    <t>V7L1C4</t>
  </si>
  <si>
    <t>26120</t>
  </si>
  <si>
    <t>Options for Sexual Health</t>
  </si>
  <si>
    <t>V5K2A7</t>
  </si>
  <si>
    <t>1750504</t>
  </si>
  <si>
    <t>9922469</t>
  </si>
  <si>
    <t>V5H 3Z7</t>
  </si>
  <si>
    <t>150771</t>
  </si>
  <si>
    <t>Big Brothers Big Sisters of the Fraser Valley</t>
  </si>
  <si>
    <t>CEDAR Outreach</t>
  </si>
  <si>
    <t>9904434</t>
  </si>
  <si>
    <t>305714</t>
  </si>
  <si>
    <t>Vancouver Aboriginal Child &amp; Family Services Society</t>
  </si>
  <si>
    <t>V5M1Z8</t>
  </si>
  <si>
    <t>CityReach Care Society</t>
  </si>
  <si>
    <t>V5M4E9</t>
  </si>
  <si>
    <t>174227</t>
  </si>
  <si>
    <t>304949</t>
  </si>
  <si>
    <t>PACE Society</t>
  </si>
  <si>
    <t>V6B1G8</t>
  </si>
  <si>
    <t>WISH Drop In Centre</t>
  </si>
  <si>
    <t>9904491</t>
  </si>
  <si>
    <t>Valley Oak Medical Clinic</t>
  </si>
  <si>
    <t>V3T 2X6</t>
  </si>
  <si>
    <t xml:space="preserve"> Surrey</t>
  </si>
  <si>
    <t>7524820</t>
  </si>
  <si>
    <t>8854275</t>
  </si>
  <si>
    <t>Atira Women's Resource Society (Surrey Branch)</t>
  </si>
  <si>
    <t>The Red Badge Foundation</t>
  </si>
  <si>
    <t>V3W0X4</t>
  </si>
  <si>
    <t>Creative Centre Society</t>
  </si>
  <si>
    <t>Coast Mental Health (Pacific Coast Apartments)</t>
  </si>
  <si>
    <t>7133721</t>
  </si>
  <si>
    <t>245183</t>
  </si>
  <si>
    <t>V2Y1N3</t>
  </si>
  <si>
    <t>Langley  BC</t>
  </si>
  <si>
    <t>Boys &amp; Girls Club of South Coast BC</t>
  </si>
  <si>
    <t>Kyra's Christmas Wish - DTES 2019</t>
  </si>
  <si>
    <t>Wishing Tree</t>
  </si>
  <si>
    <t>God's Gift (Food Hub)</t>
  </si>
  <si>
    <t>Hi Neighbour</t>
  </si>
  <si>
    <t>Vancouver / Agassiz &amp; Hope Food Banks</t>
  </si>
  <si>
    <t>Engaged Communities</t>
  </si>
  <si>
    <t>Mona (Food Pantry)</t>
  </si>
  <si>
    <t>RayCam Community Center (drop off)</t>
  </si>
  <si>
    <t xml:space="preserve">Watari </t>
  </si>
  <si>
    <t>CityReach</t>
  </si>
  <si>
    <t>City Dream</t>
  </si>
  <si>
    <t>Efry</t>
  </si>
  <si>
    <t>PIRS</t>
  </si>
  <si>
    <t>Tricity Transitions</t>
  </si>
  <si>
    <t>ISSBC</t>
  </si>
  <si>
    <t>Monarch Place WINGS</t>
  </si>
  <si>
    <t>STOP Ridge Meadows</t>
  </si>
  <si>
    <t>Alexandra House</t>
  </si>
  <si>
    <t>Collingwood (volunteer delivery)</t>
  </si>
  <si>
    <t>Burnaby NH Dist #1 to Hastings, pads only. (delivery)</t>
  </si>
  <si>
    <t>Mona G  (Food Initiatives Champion)</t>
  </si>
  <si>
    <t>Chillwack Com Serv</t>
  </si>
  <si>
    <t>CHEAM</t>
  </si>
  <si>
    <t>Moontime Sisters (supply was on HOLD from b2G</t>
  </si>
  <si>
    <t xml:space="preserve">SHARE Society </t>
  </si>
  <si>
    <t>The Little Food Bank in the Park</t>
  </si>
  <si>
    <t xml:space="preserve">Metro Vancouver Housing </t>
  </si>
  <si>
    <t>VEMA - Vancouver Emergency Management Agency</t>
  </si>
  <si>
    <t>Desiree Gary</t>
  </si>
  <si>
    <t>9907189</t>
  </si>
  <si>
    <t>Mona Grenier (Interrupting Chicken)</t>
  </si>
  <si>
    <t>Kelowna Stands With Ukraine</t>
  </si>
  <si>
    <t>We Help Ukraine Kelowna</t>
  </si>
  <si>
    <t xml:space="preserve">ʔaq̓am </t>
  </si>
  <si>
    <t>Stolo Health Services</t>
  </si>
  <si>
    <t xml:space="preserve"> Chilliwack</t>
  </si>
  <si>
    <t>PNE - Metro Vancouver Tabling Event (research project distribution)</t>
  </si>
  <si>
    <t>Share Family &amp; Community Services - Kincaid Family Res</t>
  </si>
  <si>
    <t>V3B 6B4</t>
  </si>
  <si>
    <t>Archway Community Services Cummunity Partner Funding</t>
  </si>
  <si>
    <t>Community</t>
  </si>
  <si>
    <t>IntakeDate</t>
  </si>
  <si>
    <t>DonationType</t>
  </si>
  <si>
    <t>SponsorName</t>
  </si>
  <si>
    <t>SponsorNameNew</t>
  </si>
  <si>
    <t>AndarID</t>
  </si>
  <si>
    <t>Source</t>
  </si>
  <si>
    <t>Corporate/Sponsorship</t>
  </si>
  <si>
    <t>Link-2 Enterprise / AIRQUEEN</t>
  </si>
  <si>
    <t>2021/Collection and Distribution Calculator (2).xlsm</t>
  </si>
  <si>
    <t>Link-2 Enterprise / AIRQUEEN - 2nd Donation - Flood Response</t>
  </si>
  <si>
    <t>Aisle</t>
  </si>
  <si>
    <t>Other</t>
  </si>
  <si>
    <t>Annonymous</t>
  </si>
  <si>
    <t>Union</t>
  </si>
  <si>
    <t>BC Fed of Labour</t>
  </si>
  <si>
    <t>Workplace</t>
  </si>
  <si>
    <t>City of Burnaby</t>
  </si>
  <si>
    <t>City of Vancouver</t>
  </si>
  <si>
    <t>Clark Wilson</t>
  </si>
  <si>
    <t>Community Savings</t>
  </si>
  <si>
    <t>Creative Kids Daycare</t>
  </si>
  <si>
    <t>CUPW</t>
  </si>
  <si>
    <t>Free Periods Canada</t>
  </si>
  <si>
    <t>HEU-VGH</t>
  </si>
  <si>
    <t>IATSE 891</t>
  </si>
  <si>
    <t>Joni</t>
  </si>
  <si>
    <t>Langley Teachers Assn</t>
  </si>
  <si>
    <t>London Drugs</t>
  </si>
  <si>
    <t>London Drugs (2nd Donation</t>
  </si>
  <si>
    <t>Nikki Drive</t>
  </si>
  <si>
    <t>Pathfinders</t>
  </si>
  <si>
    <t>Red Tent Project</t>
  </si>
  <si>
    <t xml:space="preserve">Sentinal Secondary </t>
  </si>
  <si>
    <t>UWLM</t>
  </si>
  <si>
    <t>VDLC</t>
  </si>
  <si>
    <t>Purchased</t>
  </si>
  <si>
    <t>P&amp;G Purchase (Veritiv)</t>
  </si>
  <si>
    <t>P&amp;G</t>
  </si>
  <si>
    <t>2nd Purchase</t>
  </si>
  <si>
    <t>Donation</t>
  </si>
  <si>
    <t>P&amp;G Donation</t>
  </si>
  <si>
    <t>Campaign Donations</t>
  </si>
  <si>
    <t>Distribution Planning Macros Embedded Original (1).xlsm</t>
  </si>
  <si>
    <t>Campaign Donations (July 2020-Feb2021)</t>
  </si>
  <si>
    <t>Community Collection Drive (Oct 2020 - Mar 2021)</t>
  </si>
  <si>
    <t>Always and Tampax Corporate Donation</t>
  </si>
  <si>
    <t>Link-2 - AIR QUEEN</t>
  </si>
  <si>
    <t>Red Tent</t>
  </si>
  <si>
    <t>Veritiv Purchase</t>
  </si>
  <si>
    <t>NBC</t>
  </si>
  <si>
    <t>Community Collections</t>
  </si>
  <si>
    <t>2022 PP Collection Tracking.xlsx</t>
  </si>
  <si>
    <t>Terrace</t>
  </si>
  <si>
    <t>Kitimat</t>
  </si>
  <si>
    <t>Smithers</t>
  </si>
  <si>
    <t>Houston</t>
  </si>
  <si>
    <t>Burns Lake</t>
  </si>
  <si>
    <t>Fort St. James</t>
  </si>
  <si>
    <t>Prince George</t>
  </si>
  <si>
    <t>Quesnel</t>
  </si>
  <si>
    <t>Dawson Creek</t>
  </si>
  <si>
    <t>Fort St. John</t>
  </si>
  <si>
    <t>Purchase</t>
  </si>
  <si>
    <t>London Drugs Purchase #1</t>
  </si>
  <si>
    <t>Collection and Distribution Calculator 2022.xlsm</t>
  </si>
  <si>
    <t>London Drugs Purchase #2</t>
  </si>
  <si>
    <t>Leftover from 2021/2022</t>
  </si>
  <si>
    <t>Girl Up Delta inclued in Campaign WU</t>
  </si>
  <si>
    <t>Corporate</t>
  </si>
  <si>
    <t>Lawson Lundell</t>
  </si>
  <si>
    <t>Dentons</t>
  </si>
  <si>
    <t>Campaign Wrap Up</t>
  </si>
  <si>
    <t>United for Ukraine Extras</t>
  </si>
  <si>
    <t>Final collection - Period_Promise_Oct 2023_Donation_Tally_Sheet.docx</t>
  </si>
  <si>
    <t>This is a test</t>
  </si>
  <si>
    <t>456872</t>
  </si>
  <si>
    <t>2023 LMFV Combined Form.xlsx</t>
  </si>
  <si>
    <t>P nG</t>
  </si>
  <si>
    <t>BCIT Health Week</t>
  </si>
  <si>
    <t>Jennifer Striemer</t>
  </si>
  <si>
    <t>Philanthropy for the Young Women in Business club - SFU Beedie School of Business</t>
  </si>
  <si>
    <t>Abbotsford High School Youth Group</t>
  </si>
  <si>
    <t>Proctor &amp; Gamble</t>
  </si>
  <si>
    <t>Period Promise Campaign in Sardis</t>
  </si>
  <si>
    <t>Soroptimist Tri-Cities</t>
  </si>
  <si>
    <t>9597477</t>
  </si>
  <si>
    <t>Community members of Mission</t>
  </si>
  <si>
    <t>Aunt Flow</t>
  </si>
  <si>
    <t>Stacey Reddick</t>
  </si>
  <si>
    <t>Purchase from Costco (last years budget) with support from P&amp;G as long as we purchase tampax.</t>
  </si>
  <si>
    <t>joni</t>
  </si>
  <si>
    <t>Pacific Blue Cross</t>
  </si>
  <si>
    <t>Drop-off Donations</t>
  </si>
  <si>
    <t>CCLC</t>
  </si>
  <si>
    <t xml:space="preserve">Earnscliffe </t>
  </si>
  <si>
    <t>Girl Guides - Grouse District, North Vancouver</t>
  </si>
  <si>
    <t>Leith Wheeler</t>
  </si>
  <si>
    <t>205526</t>
  </si>
  <si>
    <t>Hi Neighbour Drop-Off Locations</t>
  </si>
  <si>
    <t>Old Hand Coffee Shop</t>
  </si>
  <si>
    <t>5646187</t>
  </si>
  <si>
    <t>MoveUp</t>
  </si>
  <si>
    <t>28506</t>
  </si>
  <si>
    <t>Rosaseven</t>
  </si>
  <si>
    <t>6415343</t>
  </si>
  <si>
    <t>Health Sciences Association of BC</t>
  </si>
  <si>
    <t>146951</t>
  </si>
  <si>
    <t>353482</t>
  </si>
  <si>
    <t>Revol technologies Inc</t>
  </si>
  <si>
    <t>Revol Technologies Inc</t>
  </si>
  <si>
    <t>2023 PP Sponsorship _ Collection Tracking.xlsx</t>
  </si>
  <si>
    <t>Chetwynd</t>
  </si>
  <si>
    <t>Fort Nelson</t>
  </si>
  <si>
    <t>SIBC</t>
  </si>
  <si>
    <t xml:space="preserve">Product Donation from an Organization
</t>
  </si>
  <si>
    <t>Interior BC - Period Promise Product Intake Form 2023.xlsx</t>
  </si>
  <si>
    <t>Product Donation from Individual</t>
  </si>
  <si>
    <t>Product Donation from an Organization</t>
  </si>
  <si>
    <t>Rollover from 2022 Collection Campaign</t>
  </si>
  <si>
    <t>Teck TST -Trail</t>
  </si>
  <si>
    <t>City of West Kelowna</t>
  </si>
  <si>
    <t>NOLC</t>
  </si>
  <si>
    <t>Hospital Employees Union</t>
  </si>
  <si>
    <t>Powell River Drop-off box</t>
  </si>
  <si>
    <t>City of Penticton Municipal Buildings</t>
  </si>
  <si>
    <t>United Way BC Kelwona</t>
  </si>
  <si>
    <t>Region</t>
  </si>
  <si>
    <t>DollarAmt</t>
  </si>
  <si>
    <t>Lower Similkameen Indian Band</t>
  </si>
  <si>
    <t>Desert Sun Counselling and Resource</t>
  </si>
  <si>
    <t>OneSky Community Resources Society</t>
  </si>
  <si>
    <t>HOPE Outreach</t>
  </si>
  <si>
    <t>Salvation Army - West Kelowna</t>
  </si>
  <si>
    <t>Trail &amp; Disctrict</t>
  </si>
  <si>
    <t>Trail United Church Food Bank</t>
  </si>
  <si>
    <t>Trail Salvation Army</t>
  </si>
  <si>
    <t>Trail FAIR Society</t>
  </si>
  <si>
    <t>Trail Youth Centre (TYAN)</t>
  </si>
  <si>
    <t>North Okanagan</t>
  </si>
  <si>
    <t>Cherryville Food Bank</t>
  </si>
  <si>
    <t xml:space="preserve">Eagle Valley Community Support Society </t>
  </si>
  <si>
    <t xml:space="preserve">SAFE Society </t>
  </si>
  <si>
    <t xml:space="preserve">Community Connections </t>
  </si>
  <si>
    <t>Upper Room Mission</t>
  </si>
  <si>
    <t>Friendship Centre</t>
  </si>
  <si>
    <t>Salvation Army Vernon</t>
  </si>
  <si>
    <t>Kamloops Salvation Army</t>
  </si>
  <si>
    <t xml:space="preserve">Xwisten Indian Band </t>
  </si>
  <si>
    <t>Cariboo Family Enrichment Centre</t>
  </si>
  <si>
    <t>People in Motion</t>
  </si>
  <si>
    <t xml:space="preserve">Ashcroft Indian Band </t>
  </si>
  <si>
    <t>Nooaitch Indian Band</t>
  </si>
  <si>
    <t>BGC - Kamloops and Williams Lake</t>
  </si>
  <si>
    <t>Cranbrook</t>
  </si>
  <si>
    <t>Women's Resource Centre-Community Connections Society</t>
  </si>
  <si>
    <t>Cranbrook Food Bank</t>
  </si>
  <si>
    <t>Cranbrook Boys &amp; Girls Club - Youth Impact</t>
  </si>
  <si>
    <t xml:space="preserve">Sparks Society </t>
  </si>
  <si>
    <t>Foundry Sea to Sky (through SSCS)</t>
  </si>
  <si>
    <t>Metis Community Services Society of BC</t>
  </si>
  <si>
    <t>The Bridge Youth &amp; Family Services Society</t>
  </si>
  <si>
    <t>Society of St Vincent de Paul, Immaculate Conception Church Conference</t>
  </si>
  <si>
    <t xml:space="preserve">Cathedral Church of St Michael &amp; All Angels  </t>
  </si>
  <si>
    <t>Okanagan Boys and Girls Clubs</t>
  </si>
  <si>
    <t>OneSky Foundry</t>
  </si>
  <si>
    <t>SOSBIS</t>
  </si>
  <si>
    <t>Desert Sun Community Resources</t>
  </si>
  <si>
    <t>Golden Women's Resource Centre</t>
  </si>
  <si>
    <t>Enderby &amp; District Community Resource Centre</t>
  </si>
  <si>
    <t>Archway Society for Domestic Peace</t>
  </si>
  <si>
    <t>Shuswap Children's Association</t>
  </si>
  <si>
    <t>Arrow and Slocan Lakes Community Services (ASLCS)</t>
  </si>
  <si>
    <t>CIFPC-United Church Food Bank</t>
  </si>
  <si>
    <t>CIFPC-Beaver Valley Food Bank</t>
  </si>
  <si>
    <t>CDS-Trail Youth Centre</t>
  </si>
  <si>
    <t>W.E. Graham Community Services, Food Bank</t>
  </si>
  <si>
    <t>Women's Resource Centre-Community Connections Society of SE BC</t>
  </si>
  <si>
    <t>Family Dynamix - Invermere</t>
  </si>
  <si>
    <t>Creston Valley Community Services</t>
  </si>
  <si>
    <t>Bridge River Indian Band (Xwísten)</t>
  </si>
  <si>
    <t>Williams Lake First Nation</t>
  </si>
  <si>
    <t>Cook's Ferry</t>
  </si>
  <si>
    <t>Logan Lake WHY</t>
  </si>
  <si>
    <t>Adams Lake Indian Band</t>
  </si>
  <si>
    <t>Neskonlith Indian Band</t>
  </si>
  <si>
    <t>Ashcroft Indian Band</t>
  </si>
  <si>
    <t>ProductName</t>
  </si>
  <si>
    <t>UnitValue</t>
  </si>
  <si>
    <t>Remarks</t>
  </si>
  <si>
    <t>Based on previous year * 3% inflation</t>
  </si>
  <si>
    <t>Assume same as 2021</t>
  </si>
  <si>
    <t>City/town</t>
  </si>
  <si>
    <t>UWRegion</t>
  </si>
  <si>
    <t> Mt. Waddington Regional District</t>
  </si>
  <si>
    <t>Port McNeill</t>
  </si>
  <si>
    <t>Port Alice</t>
  </si>
  <si>
    <t>Sointula</t>
  </si>
  <si>
    <t>Alert Bay</t>
  </si>
  <si>
    <t>Woss</t>
  </si>
  <si>
    <t>Courtenay</t>
  </si>
  <si>
    <t>Comox Valley</t>
  </si>
  <si>
    <t>Comox</t>
  </si>
  <si>
    <t>Denman Island</t>
  </si>
  <si>
    <t>Hornby Island</t>
  </si>
  <si>
    <t>Royston</t>
  </si>
  <si>
    <t>Union Bay</t>
  </si>
  <si>
    <t>Cowichan</t>
  </si>
  <si>
    <t>Cowichan Valley</t>
  </si>
  <si>
    <t>Oceanside</t>
  </si>
  <si>
    <t>Qualicum</t>
  </si>
  <si>
    <t>Port Alberni and West Coast</t>
  </si>
  <si>
    <t>Tofino</t>
  </si>
  <si>
    <t>Ucluelet</t>
  </si>
  <si>
    <t>Strathcona Regional Distict</t>
  </si>
  <si>
    <t>Sayward</t>
  </si>
  <si>
    <t>Tahsis</t>
  </si>
  <si>
    <t>Fraser Valley</t>
  </si>
  <si>
    <t>Langley City</t>
  </si>
  <si>
    <t>Langley Township</t>
  </si>
  <si>
    <t>North Vancouver City</t>
  </si>
  <si>
    <t>West Vancouver</t>
  </si>
  <si>
    <t>North Vancouver District</t>
  </si>
  <si>
    <t>Pitt Meadows</t>
  </si>
  <si>
    <t>Lillooet</t>
  </si>
  <si>
    <t>Sea-to-Sky</t>
  </si>
  <si>
    <t>Whistler</t>
  </si>
  <si>
    <t>Tri-Cities</t>
  </si>
  <si>
    <t>Port Moody</t>
  </si>
  <si>
    <t>Central Okanagan</t>
  </si>
  <si>
    <t>Kimberley</t>
  </si>
  <si>
    <t>East Kootenay</t>
  </si>
  <si>
    <t>Fernie</t>
  </si>
  <si>
    <t>Vernon</t>
  </si>
  <si>
    <t>Salmon Arm</t>
  </si>
  <si>
    <t>Armstrong</t>
  </si>
  <si>
    <t>Enderby</t>
  </si>
  <si>
    <t>Revelstoke</t>
  </si>
  <si>
    <t>South Okanagan</t>
  </si>
  <si>
    <t>Oliver</t>
  </si>
  <si>
    <t>Greenwood</t>
  </si>
  <si>
    <t>Princeton</t>
  </si>
  <si>
    <t>Trail</t>
  </si>
  <si>
    <t>Trail and District</t>
  </si>
  <si>
    <t>Nelson</t>
  </si>
  <si>
    <t>Castlegar</t>
  </si>
  <si>
    <t>Grand Forks</t>
  </si>
  <si>
    <t>Rossland</t>
  </si>
  <si>
    <t xml:space="preserve">Ashcroft </t>
  </si>
  <si>
    <t xml:space="preserve">100 Mile House </t>
  </si>
  <si>
    <t>Cariboo</t>
  </si>
  <si>
    <t>Williams Lake</t>
  </si>
  <si>
    <t>Kamploops</t>
  </si>
  <si>
    <t>Logan Lake</t>
  </si>
  <si>
    <t>Lytton</t>
  </si>
  <si>
    <t>Merritt</t>
  </si>
  <si>
    <t>Barriere</t>
  </si>
  <si>
    <t>North Thompson</t>
  </si>
  <si>
    <t>Clearwater</t>
  </si>
  <si>
    <t>Not in original mapping list</t>
  </si>
  <si>
    <t>Unknown</t>
  </si>
  <si>
    <t>Spence’S Bridge</t>
  </si>
  <si>
    <t>Region Name</t>
  </si>
  <si>
    <t>Lower Mainland and Fraser Valley</t>
  </si>
  <si>
    <t>Central &amp; Northern Vancouver Island</t>
  </si>
  <si>
    <t>Thompson Nichola Cariboo</t>
  </si>
  <si>
    <t>Southern Interior BC</t>
  </si>
  <si>
    <t>Northern 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</si>
</sst>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b/>
      <sz val="11"/>
      <color rgb="FFFFFFFF"/>
      <name val="Calibri"/>
      <family val="2"/>
      <scheme val="minor"/>
    </font>
    <font>
      <sz val="11"/>
      <color theme="1"/>
      <name val="Calibri"/>
      <family val="2"/>
      <scheme val="minor"/>
    </font>
    <font>
      <sz val="12"/>
      <color theme="1"/>
      <name val="Calibri (Body)"/>
    </font>
    <font>
      <sz val="12"/>
      <color rgb="FF000000"/>
      <name val="Calibri (Body)"/>
    </font>
    <font>
      <sz val="11"/>
      <color theme="1"/>
      <name val="Calibri (Body)"/>
    </font>
    <font>
      <b/>
      <sz val="14"/>
      <color theme="1"/>
      <name val="Helvetica"/>
      <family val="2"/>
    </font>
    <font>
      <sz val="11"/>
      <color rgb="FF000000"/>
      <name val="Calibri"/>
      <family val="2"/>
    </font>
    <font>
      <sz val="14"/>
      <color theme="1"/>
      <name val="Helvetica"/>
      <family val="2"/>
    </font>
    <font>
      <sz val="11"/>
      <color rgb="FF000000"/>
      <name val="Calibri"/>
      <family val="2"/>
      <scheme val="minor"/>
    </font>
    <font>
      <sz val="12"/>
      <color rgb="FF000000"/>
      <name val="Calibri"/>
      <family val="2"/>
    </font>
    <font>
      <sz val="11"/>
      <color theme="1"/>
      <name val="Calibri"/>
      <family val="2"/>
    </font>
    <font>
      <b/>
      <sz val="10"/>
      <color rgb="FF000000"/>
      <name val="Tahoma"/>
      <family val="2"/>
    </font>
    <font>
      <sz val="10"/>
      <color rgb="FF000000"/>
      <name val="Calibri"/>
      <family val="2"/>
    </font>
    <font>
      <sz val="10"/>
      <color rgb="FF000000"/>
      <name val="Tahoma"/>
      <family val="2"/>
    </font>
    <font>
      <sz val="11"/>
      <color rgb="FF444444"/>
      <name val="Calibri"/>
      <family val="2"/>
      <charset val="1"/>
    </font>
    <font>
      <b/>
      <sz val="11"/>
      <color theme="1"/>
      <name val="Calibri"/>
      <family val="2"/>
      <scheme val="minor"/>
    </font>
    <font>
      <b/>
      <sz val="11"/>
      <color rgb="FF000000"/>
      <name val="Calibri"/>
      <family val="2"/>
      <scheme val="minor"/>
    </font>
    <font>
      <sz val="12"/>
      <color theme="1"/>
      <name val="Helvetica"/>
      <family val="2"/>
    </font>
    <font>
      <sz val="12"/>
      <color rgb="FF000000"/>
      <name val="Calibri"/>
      <family val="2"/>
      <scheme val="minor"/>
    </font>
    <font>
      <sz val="12"/>
      <color rgb="FF000000"/>
      <name val="Aptos"/>
    </font>
    <font>
      <b/>
      <sz val="12"/>
      <color rgb="FF000000"/>
      <name val="Aptos"/>
      <family val="2"/>
    </font>
    <font>
      <sz val="11"/>
      <color rgb="FFFF0000"/>
      <name val="Calibri"/>
      <family val="2"/>
      <scheme val="minor"/>
    </font>
    <font>
      <sz val="12"/>
      <color rgb="FFFF0000"/>
      <name val="Calibri"/>
      <family val="2"/>
      <scheme val="minor"/>
    </font>
    <font>
      <sz val="11"/>
      <color rgb="FF444444"/>
      <name val="Calibri"/>
      <family val="2"/>
    </font>
    <font>
      <sz val="10"/>
      <color theme="1"/>
      <name val="Calibri"/>
      <family val="2"/>
    </font>
  </fonts>
  <fills count="10">
    <fill>
      <patternFill patternType="none"/>
    </fill>
    <fill>
      <patternFill patternType="gray125"/>
    </fill>
    <fill>
      <patternFill patternType="solid">
        <fgColor rgb="FF003A72"/>
        <bgColor indexed="64"/>
      </patternFill>
    </fill>
    <fill>
      <patternFill patternType="solid">
        <fgColor theme="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499984740745262"/>
        <bgColor indexed="64"/>
      </patternFill>
    </fill>
    <fill>
      <patternFill patternType="solid">
        <fgColor rgb="FFFFFF00"/>
        <bgColor indexed="64"/>
      </patternFill>
    </fill>
    <fill>
      <patternFill patternType="solid">
        <fgColor theme="7"/>
        <bgColor indexed="64"/>
      </patternFill>
    </fill>
  </fills>
  <borders count="3">
    <border>
      <left/>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66">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0" fillId="3" borderId="0" xfId="0" applyFill="1"/>
    <xf numFmtId="14" fontId="0" fillId="0" borderId="0" xfId="0" applyNumberFormat="1"/>
    <xf numFmtId="0" fontId="0" fillId="4" borderId="0" xfId="0" applyFill="1"/>
    <xf numFmtId="0" fontId="0" fillId="5" borderId="0" xfId="0" applyFill="1"/>
    <xf numFmtId="0" fontId="0" fillId="6" borderId="0" xfId="0" applyFill="1"/>
    <xf numFmtId="0" fontId="2" fillId="0" borderId="0" xfId="0" applyFont="1"/>
    <xf numFmtId="0" fontId="3" fillId="0" borderId="0" xfId="0" applyFont="1" applyAlignment="1">
      <alignment wrapText="1"/>
    </xf>
    <xf numFmtId="0" fontId="4" fillId="0" borderId="0" xfId="0" applyFont="1" applyAlignment="1">
      <alignment wrapText="1"/>
    </xf>
    <xf numFmtId="1" fontId="2" fillId="0" borderId="0" xfId="0" applyNumberFormat="1" applyFont="1" applyAlignment="1">
      <alignment horizontal="center" vertical="center"/>
    </xf>
    <xf numFmtId="1" fontId="5" fillId="0" borderId="0" xfId="0" applyNumberFormat="1" applyFont="1"/>
    <xf numFmtId="0" fontId="3" fillId="0" borderId="0" xfId="0" applyFont="1"/>
    <xf numFmtId="0" fontId="6" fillId="0" borderId="0" xfId="0" applyFont="1"/>
    <xf numFmtId="0" fontId="7" fillId="0" borderId="0" xfId="0" applyFont="1" applyAlignment="1">
      <alignment wrapText="1"/>
    </xf>
    <xf numFmtId="0" fontId="8" fillId="0" borderId="0" xfId="0" applyFont="1"/>
    <xf numFmtId="0" fontId="4" fillId="0" borderId="0" xfId="0" applyFont="1"/>
    <xf numFmtId="0" fontId="0" fillId="0" borderId="0" xfId="0" applyProtection="1">
      <protection locked="0"/>
    </xf>
    <xf numFmtId="0" fontId="5" fillId="0" borderId="0" xfId="0" applyFont="1" applyAlignment="1">
      <alignment wrapText="1"/>
    </xf>
    <xf numFmtId="1" fontId="9" fillId="0" borderId="0" xfId="0" applyNumberFormat="1" applyFont="1"/>
    <xf numFmtId="0" fontId="3" fillId="0" borderId="0" xfId="0" applyFont="1" applyProtection="1">
      <protection locked="0"/>
    </xf>
    <xf numFmtId="1" fontId="3" fillId="0" borderId="0" xfId="0" applyNumberFormat="1" applyFont="1" applyProtection="1">
      <protection locked="0"/>
    </xf>
    <xf numFmtId="0" fontId="5" fillId="0" borderId="0" xfId="0" applyFont="1" applyProtection="1">
      <protection locked="0"/>
    </xf>
    <xf numFmtId="0" fontId="10" fillId="0" borderId="0" xfId="0" applyFont="1"/>
    <xf numFmtId="1" fontId="3" fillId="0" borderId="0" xfId="0" applyNumberFormat="1" applyFont="1"/>
    <xf numFmtId="1" fontId="2" fillId="0" borderId="0" xfId="0" applyNumberFormat="1" applyFont="1"/>
    <xf numFmtId="1" fontId="0" fillId="0" borderId="0" xfId="0" applyNumberFormat="1"/>
    <xf numFmtId="0" fontId="11" fillId="0" borderId="0" xfId="0" applyFont="1"/>
    <xf numFmtId="0" fontId="11" fillId="0" borderId="0" xfId="0" applyFont="1" applyAlignment="1">
      <alignment wrapText="1"/>
    </xf>
    <xf numFmtId="1" fontId="11" fillId="0" borderId="0" xfId="0" applyNumberFormat="1" applyFont="1"/>
    <xf numFmtId="0" fontId="7" fillId="0" borderId="0" xfId="0" applyFont="1"/>
    <xf numFmtId="0" fontId="5" fillId="0" borderId="0" xfId="0" applyFont="1"/>
    <xf numFmtId="14" fontId="2" fillId="0" borderId="0" xfId="0" applyNumberFormat="1" applyFont="1"/>
    <xf numFmtId="14" fontId="11" fillId="0" borderId="0" xfId="0" applyNumberFormat="1" applyFont="1" applyAlignment="1">
      <alignment wrapText="1"/>
    </xf>
    <xf numFmtId="0" fontId="1" fillId="7" borderId="1" xfId="0" applyFont="1" applyFill="1" applyBorder="1" applyAlignment="1">
      <alignment horizontal="center" vertical="center" wrapText="1"/>
    </xf>
    <xf numFmtId="0" fontId="15" fillId="0" borderId="0" xfId="0" applyFont="1" applyAlignment="1">
      <alignment wrapText="1"/>
    </xf>
    <xf numFmtId="0" fontId="16" fillId="0" borderId="0" xfId="0" applyFont="1"/>
    <xf numFmtId="0" fontId="17" fillId="0" borderId="0" xfId="0" applyFont="1" applyAlignment="1">
      <alignment wrapText="1"/>
    </xf>
    <xf numFmtId="0" fontId="9" fillId="0" borderId="0" xfId="0" applyFont="1" applyAlignment="1">
      <alignment wrapText="1"/>
    </xf>
    <xf numFmtId="3" fontId="11" fillId="0" borderId="0" xfId="0" applyNumberFormat="1" applyFont="1"/>
    <xf numFmtId="0" fontId="9" fillId="0" borderId="0" xfId="0" applyFont="1"/>
    <xf numFmtId="0" fontId="18" fillId="0" borderId="0" xfId="0" applyFont="1"/>
    <xf numFmtId="14" fontId="11" fillId="0" borderId="0" xfId="0" applyNumberFormat="1" applyFont="1"/>
    <xf numFmtId="0" fontId="19" fillId="0" borderId="0" xfId="0" applyFont="1"/>
    <xf numFmtId="0" fontId="20" fillId="0" borderId="0" xfId="0" applyFont="1"/>
    <xf numFmtId="0" fontId="11" fillId="0" borderId="0" xfId="0" quotePrefix="1" applyFont="1"/>
    <xf numFmtId="0" fontId="2" fillId="0" borderId="0" xfId="1"/>
    <xf numFmtId="0" fontId="21" fillId="0" borderId="0" xfId="1" applyFont="1" applyAlignment="1">
      <alignment horizontal="left" vertical="center" indent="1"/>
    </xf>
    <xf numFmtId="14" fontId="0" fillId="0" borderId="0" xfId="0" applyNumberFormat="1" applyAlignment="1">
      <alignment wrapText="1"/>
    </xf>
    <xf numFmtId="0" fontId="0" fillId="8" borderId="0" xfId="0" applyFill="1"/>
    <xf numFmtId="0" fontId="19" fillId="8" borderId="0" xfId="0" applyFont="1" applyFill="1"/>
    <xf numFmtId="0" fontId="22" fillId="0" borderId="0" xfId="1" applyFont="1"/>
    <xf numFmtId="0" fontId="23" fillId="0" borderId="0" xfId="0" applyFont="1"/>
    <xf numFmtId="0" fontId="7" fillId="0" borderId="0" xfId="0" applyFont="1" applyAlignment="1">
      <alignment vertical="top" wrapText="1"/>
    </xf>
    <xf numFmtId="0" fontId="24" fillId="0" borderId="0" xfId="0" applyFont="1"/>
    <xf numFmtId="0" fontId="7"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xf numFmtId="0" fontId="13" fillId="0" borderId="0" xfId="0" applyFont="1" applyAlignment="1">
      <alignment vertical="top" wrapText="1"/>
    </xf>
    <xf numFmtId="0" fontId="25" fillId="0" borderId="0" xfId="0" applyFont="1"/>
    <xf numFmtId="3" fontId="0" fillId="0" borderId="0" xfId="0" applyNumberFormat="1"/>
    <xf numFmtId="3" fontId="11" fillId="0" borderId="0" xfId="0" applyNumberFormat="1" applyFont="1" applyAlignment="1">
      <alignment vertical="top"/>
    </xf>
    <xf numFmtId="0" fontId="10" fillId="0" borderId="0" xfId="0" applyFont="1" applyAlignment="1">
      <alignment vertical="center"/>
    </xf>
    <xf numFmtId="0" fontId="16" fillId="9" borderId="2" xfId="0" applyFont="1" applyFill="1" applyBorder="1" applyAlignment="1">
      <alignment horizontal="center" vertical="top"/>
    </xf>
  </cellXfs>
  <cellStyles count="2">
    <cellStyle name="Normal" xfId="0" builtinId="0"/>
    <cellStyle name="Normal 2" xfId="1" xr:uid="{3D281351-BB57-834C-906B-4675A483698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7144-5EBF-1942-81AC-99B1B3F7DCB8}">
  <sheetPr>
    <tabColor theme="9"/>
  </sheetPr>
  <dimension ref="A1:P376"/>
  <sheetViews>
    <sheetView workbookViewId="0">
      <pane ySplit="1" topLeftCell="A5" activePane="bottomLeft" state="frozen"/>
      <selection pane="bottomLeft" sqref="A1:A1048576"/>
    </sheetView>
  </sheetViews>
  <sheetFormatPr baseColWidth="10" defaultColWidth="11" defaultRowHeight="16" x14ac:dyDescent="0.2"/>
  <cols>
    <col min="2" max="2" width="12.6640625" customWidth="1"/>
    <col min="5" max="5" width="19.83203125" customWidth="1"/>
    <col min="6" max="6" width="72.1640625" customWidth="1"/>
    <col min="8" max="8" width="19.33203125" customWidth="1"/>
    <col min="16" max="21" width="16.5" bestFit="1" customWidth="1"/>
    <col min="22" max="22" width="15" bestFit="1" customWidth="1"/>
    <col min="23" max="23" width="20.5" bestFit="1" customWidth="1"/>
  </cols>
  <sheetData>
    <row r="1" spans="1:15" ht="48" x14ac:dyDescent="0.2">
      <c r="A1" t="s">
        <v>0</v>
      </c>
      <c r="B1" t="s">
        <v>1</v>
      </c>
      <c r="C1" t="s">
        <v>2</v>
      </c>
      <c r="D1" s="1" t="s">
        <v>3</v>
      </c>
      <c r="E1" t="s">
        <v>4</v>
      </c>
      <c r="F1" t="s">
        <v>5</v>
      </c>
      <c r="G1" t="s">
        <v>6</v>
      </c>
      <c r="H1" t="s">
        <v>7</v>
      </c>
      <c r="I1" s="2" t="s">
        <v>8</v>
      </c>
      <c r="J1" s="2" t="s">
        <v>9</v>
      </c>
      <c r="K1" s="2" t="s">
        <v>10</v>
      </c>
      <c r="L1" s="2" t="s">
        <v>11</v>
      </c>
      <c r="M1" s="2" t="s">
        <v>12</v>
      </c>
      <c r="N1" s="2" t="s">
        <v>13</v>
      </c>
      <c r="O1" s="2" t="s">
        <v>14</v>
      </c>
    </row>
    <row r="2" spans="1:15" x14ac:dyDescent="0.2">
      <c r="A2">
        <v>2</v>
      </c>
      <c r="B2" s="3" t="s">
        <v>15</v>
      </c>
      <c r="C2">
        <v>2019</v>
      </c>
      <c r="D2" s="4">
        <v>43559</v>
      </c>
      <c r="E2">
        <v>150292</v>
      </c>
      <c r="F2" t="s">
        <v>16</v>
      </c>
      <c r="G2" s="5" t="s">
        <v>17</v>
      </c>
      <c r="H2" s="5" t="s">
        <v>18</v>
      </c>
      <c r="I2" s="1">
        <v>510</v>
      </c>
      <c r="J2" s="1">
        <v>488</v>
      </c>
      <c r="K2" s="1">
        <v>388</v>
      </c>
      <c r="L2" s="1"/>
      <c r="M2" s="1"/>
      <c r="N2" s="1"/>
      <c r="O2" s="1"/>
    </row>
    <row r="3" spans="1:15" x14ac:dyDescent="0.2">
      <c r="A3">
        <v>11</v>
      </c>
      <c r="B3" s="3" t="s">
        <v>15</v>
      </c>
      <c r="C3">
        <v>2019</v>
      </c>
      <c r="D3" s="4">
        <v>43559</v>
      </c>
      <c r="E3">
        <v>6666366</v>
      </c>
      <c r="F3" t="s">
        <v>19</v>
      </c>
      <c r="G3" s="5" t="s">
        <v>20</v>
      </c>
      <c r="H3" s="5" t="s">
        <v>21</v>
      </c>
      <c r="I3" s="1">
        <v>920</v>
      </c>
      <c r="J3" s="1">
        <v>992</v>
      </c>
      <c r="K3" s="1">
        <v>476</v>
      </c>
      <c r="L3" s="1"/>
      <c r="M3" s="1"/>
      <c r="N3" s="1"/>
      <c r="O3" s="1"/>
    </row>
    <row r="4" spans="1:15" x14ac:dyDescent="0.2">
      <c r="A4">
        <v>41</v>
      </c>
      <c r="B4" s="3" t="s">
        <v>15</v>
      </c>
      <c r="C4">
        <v>2019</v>
      </c>
      <c r="D4" s="4">
        <v>43559</v>
      </c>
      <c r="E4">
        <v>169482</v>
      </c>
      <c r="F4" t="s">
        <v>22</v>
      </c>
      <c r="G4" s="5"/>
      <c r="H4" s="5" t="s">
        <v>18</v>
      </c>
      <c r="I4" s="1">
        <v>738</v>
      </c>
      <c r="J4" s="1">
        <v>800</v>
      </c>
      <c r="K4" s="1">
        <v>680</v>
      </c>
      <c r="L4" s="1"/>
      <c r="M4" s="1"/>
      <c r="N4" s="1">
        <v>2</v>
      </c>
      <c r="O4" s="1"/>
    </row>
    <row r="5" spans="1:15" x14ac:dyDescent="0.2">
      <c r="A5">
        <v>100</v>
      </c>
      <c r="C5">
        <v>2021</v>
      </c>
      <c r="E5" s="11"/>
      <c r="F5" t="s">
        <v>23</v>
      </c>
      <c r="G5" s="5"/>
      <c r="H5" s="5" t="s">
        <v>24</v>
      </c>
      <c r="I5" s="12">
        <v>4680</v>
      </c>
      <c r="J5" s="12">
        <v>3550</v>
      </c>
      <c r="K5" s="12">
        <v>286</v>
      </c>
      <c r="L5" s="12">
        <v>3</v>
      </c>
      <c r="M5" s="12"/>
      <c r="N5" s="12">
        <v>18</v>
      </c>
      <c r="O5" s="13"/>
    </row>
    <row r="6" spans="1:15" x14ac:dyDescent="0.2">
      <c r="A6">
        <v>143</v>
      </c>
      <c r="C6">
        <v>2021</v>
      </c>
      <c r="E6" s="11"/>
      <c r="F6" s="20" t="s">
        <v>25</v>
      </c>
      <c r="G6" s="5"/>
      <c r="H6" s="5" t="s">
        <v>24</v>
      </c>
      <c r="I6" s="12">
        <v>1794</v>
      </c>
      <c r="J6" s="23">
        <v>300</v>
      </c>
      <c r="K6" s="23"/>
      <c r="L6" s="23"/>
      <c r="M6" s="21"/>
      <c r="N6" s="21"/>
      <c r="O6" s="13"/>
    </row>
    <row r="7" spans="1:15" x14ac:dyDescent="0.2">
      <c r="A7">
        <v>144</v>
      </c>
      <c r="C7">
        <v>2021</v>
      </c>
      <c r="E7" s="11"/>
      <c r="F7" s="20" t="s">
        <v>26</v>
      </c>
      <c r="G7" s="5"/>
      <c r="H7" s="5" t="s">
        <v>24</v>
      </c>
      <c r="I7" s="12">
        <v>1842</v>
      </c>
      <c r="J7" s="23">
        <v>40</v>
      </c>
      <c r="K7" s="23">
        <v>128</v>
      </c>
      <c r="L7" s="23">
        <v>8</v>
      </c>
      <c r="M7" s="21"/>
      <c r="N7" s="21"/>
      <c r="O7" s="13"/>
    </row>
    <row r="8" spans="1:15" x14ac:dyDescent="0.2">
      <c r="A8">
        <v>145</v>
      </c>
      <c r="C8">
        <v>2021</v>
      </c>
      <c r="E8" s="11"/>
      <c r="F8" s="20" t="s">
        <v>27</v>
      </c>
      <c r="G8" s="5"/>
      <c r="H8" s="5" t="s">
        <v>28</v>
      </c>
      <c r="I8" s="12">
        <v>2328</v>
      </c>
      <c r="J8" s="23">
        <v>220</v>
      </c>
      <c r="K8" s="23">
        <v>448</v>
      </c>
      <c r="L8" s="23">
        <v>4</v>
      </c>
      <c r="M8" s="21"/>
      <c r="N8" s="21"/>
      <c r="O8" s="13"/>
    </row>
    <row r="9" spans="1:15" x14ac:dyDescent="0.2">
      <c r="A9">
        <v>146</v>
      </c>
      <c r="C9">
        <v>2021</v>
      </c>
      <c r="E9" s="11"/>
      <c r="F9" s="20" t="s">
        <v>29</v>
      </c>
      <c r="G9" s="5"/>
      <c r="H9" s="5" t="s">
        <v>28</v>
      </c>
      <c r="I9" s="12">
        <v>2317</v>
      </c>
      <c r="J9" s="23">
        <v>3</v>
      </c>
      <c r="K9" s="23">
        <v>673</v>
      </c>
      <c r="L9" s="23">
        <v>8</v>
      </c>
      <c r="M9" s="21"/>
      <c r="N9" s="21"/>
      <c r="O9" s="13"/>
    </row>
    <row r="10" spans="1:15" x14ac:dyDescent="0.2">
      <c r="A10">
        <v>1</v>
      </c>
      <c r="B10" s="3" t="s">
        <v>15</v>
      </c>
      <c r="C10">
        <v>2019</v>
      </c>
      <c r="D10" s="4">
        <v>43559</v>
      </c>
      <c r="E10">
        <v>29744</v>
      </c>
      <c r="F10" t="s">
        <v>30</v>
      </c>
      <c r="G10" t="s">
        <v>31</v>
      </c>
      <c r="H10" t="s">
        <v>18</v>
      </c>
      <c r="I10" s="1">
        <v>2374</v>
      </c>
      <c r="J10" s="1">
        <v>2782</v>
      </c>
      <c r="K10" s="1">
        <v>1948</v>
      </c>
      <c r="L10" s="1"/>
      <c r="M10" s="1"/>
      <c r="N10" s="1"/>
      <c r="O10" s="1"/>
    </row>
    <row r="11" spans="1:15" x14ac:dyDescent="0.2">
      <c r="A11">
        <v>4</v>
      </c>
      <c r="B11" s="3" t="s">
        <v>15</v>
      </c>
      <c r="C11">
        <v>2019</v>
      </c>
      <c r="D11" s="4">
        <v>43559</v>
      </c>
      <c r="E11">
        <v>5930953</v>
      </c>
      <c r="F11" t="s">
        <v>32</v>
      </c>
      <c r="G11" t="s">
        <v>33</v>
      </c>
      <c r="H11" t="s">
        <v>24</v>
      </c>
      <c r="I11" s="1">
        <v>1396</v>
      </c>
      <c r="J11" s="1">
        <v>1500</v>
      </c>
      <c r="K11" s="1">
        <v>730</v>
      </c>
      <c r="L11" s="1"/>
      <c r="M11" s="1"/>
      <c r="N11" s="1">
        <v>5</v>
      </c>
      <c r="O11" s="1"/>
    </row>
    <row r="12" spans="1:15" x14ac:dyDescent="0.2">
      <c r="A12">
        <v>5</v>
      </c>
      <c r="B12" s="3" t="s">
        <v>15</v>
      </c>
      <c r="C12">
        <v>2019</v>
      </c>
      <c r="D12" s="4">
        <v>43559</v>
      </c>
      <c r="E12">
        <v>265850</v>
      </c>
      <c r="F12" t="s">
        <v>34</v>
      </c>
      <c r="G12" t="s">
        <v>35</v>
      </c>
      <c r="H12" t="s">
        <v>36</v>
      </c>
      <c r="I12" s="1"/>
      <c r="J12" s="1">
        <v>1496</v>
      </c>
      <c r="K12" s="1"/>
      <c r="L12" s="1"/>
      <c r="M12" s="1"/>
      <c r="N12" s="1"/>
      <c r="O12" s="1"/>
    </row>
    <row r="13" spans="1:15" x14ac:dyDescent="0.2">
      <c r="A13">
        <v>7</v>
      </c>
      <c r="B13" s="3" t="s">
        <v>15</v>
      </c>
      <c r="C13">
        <v>2019</v>
      </c>
      <c r="D13" s="4">
        <v>43559</v>
      </c>
      <c r="E13">
        <v>205419</v>
      </c>
      <c r="F13" t="s">
        <v>37</v>
      </c>
      <c r="G13" t="s">
        <v>38</v>
      </c>
      <c r="H13" t="s">
        <v>18</v>
      </c>
      <c r="I13" s="1">
        <v>2410</v>
      </c>
      <c r="J13" s="1">
        <v>2502</v>
      </c>
      <c r="K13" s="1">
        <v>1070</v>
      </c>
      <c r="L13" s="1"/>
      <c r="M13" s="1">
        <v>8</v>
      </c>
      <c r="N13" s="1">
        <v>8</v>
      </c>
      <c r="O13" s="1"/>
    </row>
    <row r="14" spans="1:15" x14ac:dyDescent="0.2">
      <c r="A14">
        <v>8</v>
      </c>
      <c r="B14" s="3" t="s">
        <v>15</v>
      </c>
      <c r="C14">
        <v>2019</v>
      </c>
      <c r="D14" s="4">
        <v>43559</v>
      </c>
      <c r="E14">
        <v>244970</v>
      </c>
      <c r="F14" t="s">
        <v>39</v>
      </c>
      <c r="G14" t="s">
        <v>40</v>
      </c>
      <c r="H14" t="s">
        <v>41</v>
      </c>
      <c r="I14" s="1">
        <v>5975</v>
      </c>
      <c r="J14" s="1">
        <v>3784</v>
      </c>
      <c r="K14" s="1">
        <v>700</v>
      </c>
      <c r="L14" s="1"/>
      <c r="M14" s="1">
        <v>24</v>
      </c>
      <c r="N14" s="1">
        <v>42</v>
      </c>
      <c r="O14" s="1"/>
    </row>
    <row r="15" spans="1:15" x14ac:dyDescent="0.2">
      <c r="A15">
        <v>10</v>
      </c>
      <c r="B15" s="3" t="s">
        <v>15</v>
      </c>
      <c r="C15">
        <v>2019</v>
      </c>
      <c r="D15" s="4">
        <v>43559</v>
      </c>
      <c r="E15">
        <v>6778120</v>
      </c>
      <c r="F15" t="s">
        <v>42</v>
      </c>
      <c r="G15" t="s">
        <v>43</v>
      </c>
      <c r="H15" t="s">
        <v>44</v>
      </c>
      <c r="I15" s="1">
        <v>529</v>
      </c>
      <c r="J15" s="1">
        <v>504</v>
      </c>
      <c r="K15" s="1">
        <v>171</v>
      </c>
      <c r="L15" s="1"/>
      <c r="M15" s="1"/>
      <c r="N15" s="1">
        <v>2</v>
      </c>
      <c r="O15" s="1"/>
    </row>
    <row r="16" spans="1:15" x14ac:dyDescent="0.2">
      <c r="A16">
        <v>12</v>
      </c>
      <c r="B16" s="3" t="s">
        <v>15</v>
      </c>
      <c r="C16">
        <v>2019</v>
      </c>
      <c r="D16" s="4">
        <v>43559</v>
      </c>
      <c r="E16">
        <v>11650</v>
      </c>
      <c r="F16" t="s">
        <v>45</v>
      </c>
      <c r="G16" t="s">
        <v>46</v>
      </c>
      <c r="H16" t="s">
        <v>47</v>
      </c>
      <c r="I16" s="1">
        <v>1394</v>
      </c>
      <c r="J16" s="1"/>
      <c r="K16" s="1">
        <v>701</v>
      </c>
      <c r="L16" s="1"/>
      <c r="M16" s="1"/>
      <c r="N16" s="1"/>
      <c r="O16" s="1"/>
    </row>
    <row r="17" spans="1:15" x14ac:dyDescent="0.2">
      <c r="A17">
        <v>13</v>
      </c>
      <c r="B17" s="3" t="s">
        <v>15</v>
      </c>
      <c r="C17">
        <v>2019</v>
      </c>
      <c r="D17" s="4">
        <v>43559</v>
      </c>
      <c r="E17">
        <v>150383</v>
      </c>
      <c r="F17" t="s">
        <v>48</v>
      </c>
      <c r="G17" t="s">
        <v>49</v>
      </c>
      <c r="H17" t="s">
        <v>18</v>
      </c>
      <c r="I17" s="1">
        <v>932</v>
      </c>
      <c r="J17" s="1">
        <v>1010</v>
      </c>
      <c r="K17" s="1"/>
      <c r="L17" s="1"/>
      <c r="M17" s="1"/>
      <c r="N17" s="1"/>
      <c r="O17" s="1"/>
    </row>
    <row r="18" spans="1:15" x14ac:dyDescent="0.2">
      <c r="A18">
        <v>14</v>
      </c>
      <c r="B18" s="3" t="s">
        <v>15</v>
      </c>
      <c r="C18">
        <v>2019</v>
      </c>
      <c r="D18" s="4">
        <v>43559</v>
      </c>
      <c r="E18">
        <v>7505357</v>
      </c>
      <c r="F18" t="s">
        <v>50</v>
      </c>
      <c r="G18" s="8" t="s">
        <v>51</v>
      </c>
      <c r="H18" s="8" t="s">
        <v>21</v>
      </c>
      <c r="I18" s="1">
        <v>925</v>
      </c>
      <c r="J18" s="1">
        <v>996</v>
      </c>
      <c r="K18" s="1">
        <v>417</v>
      </c>
      <c r="L18" s="1"/>
      <c r="M18" s="1"/>
      <c r="N18" s="1">
        <v>3</v>
      </c>
      <c r="O18" s="1"/>
    </row>
    <row r="19" spans="1:15" x14ac:dyDescent="0.2">
      <c r="A19">
        <v>15</v>
      </c>
      <c r="B19" s="3" t="s">
        <v>15</v>
      </c>
      <c r="C19">
        <v>2019</v>
      </c>
      <c r="D19" s="4">
        <v>43559</v>
      </c>
      <c r="E19">
        <v>283002</v>
      </c>
      <c r="F19" t="s">
        <v>52</v>
      </c>
      <c r="G19" t="s">
        <v>53</v>
      </c>
      <c r="H19" t="s">
        <v>54</v>
      </c>
      <c r="I19" s="1">
        <v>1382</v>
      </c>
      <c r="J19" s="1">
        <v>1492</v>
      </c>
      <c r="K19" s="1">
        <v>706</v>
      </c>
      <c r="L19" s="1"/>
      <c r="M19" s="1">
        <v>6</v>
      </c>
      <c r="N19" s="1">
        <v>5</v>
      </c>
      <c r="O19" s="1"/>
    </row>
    <row r="20" spans="1:15" x14ac:dyDescent="0.2">
      <c r="A20">
        <v>16</v>
      </c>
      <c r="B20" s="3" t="s">
        <v>15</v>
      </c>
      <c r="C20">
        <v>2019</v>
      </c>
      <c r="D20" s="4">
        <v>43559</v>
      </c>
      <c r="E20">
        <v>154294</v>
      </c>
      <c r="F20" t="s">
        <v>55</v>
      </c>
      <c r="G20" s="8" t="s">
        <v>56</v>
      </c>
      <c r="H20" s="8" t="s">
        <v>57</v>
      </c>
      <c r="I20" s="1">
        <v>2312</v>
      </c>
      <c r="J20" s="1">
        <v>2492</v>
      </c>
      <c r="K20" s="1">
        <v>1164</v>
      </c>
      <c r="L20" s="1"/>
      <c r="M20" s="1">
        <v>8</v>
      </c>
      <c r="N20" s="1">
        <v>8</v>
      </c>
      <c r="O20" s="1"/>
    </row>
    <row r="21" spans="1:15" x14ac:dyDescent="0.2">
      <c r="A21">
        <v>17</v>
      </c>
      <c r="B21" s="3" t="s">
        <v>15</v>
      </c>
      <c r="C21">
        <v>2019</v>
      </c>
      <c r="D21" s="4">
        <v>43559</v>
      </c>
      <c r="E21">
        <v>24851</v>
      </c>
      <c r="F21" t="s">
        <v>58</v>
      </c>
      <c r="G21" t="s">
        <v>59</v>
      </c>
      <c r="H21" t="s">
        <v>60</v>
      </c>
      <c r="I21" s="1">
        <v>1382</v>
      </c>
      <c r="J21" s="1">
        <v>1498</v>
      </c>
      <c r="K21" s="1">
        <v>676</v>
      </c>
      <c r="L21" s="1"/>
      <c r="M21" s="1">
        <v>6</v>
      </c>
      <c r="N21" s="1">
        <v>5</v>
      </c>
      <c r="O21" s="1"/>
    </row>
    <row r="22" spans="1:15" x14ac:dyDescent="0.2">
      <c r="A22">
        <v>18</v>
      </c>
      <c r="B22" s="3" t="s">
        <v>15</v>
      </c>
      <c r="C22">
        <v>2019</v>
      </c>
      <c r="D22" s="4">
        <v>43559</v>
      </c>
      <c r="E22">
        <v>150516</v>
      </c>
      <c r="F22" t="s">
        <v>61</v>
      </c>
      <c r="G22" t="s">
        <v>62</v>
      </c>
      <c r="H22" t="s">
        <v>24</v>
      </c>
      <c r="I22" s="1">
        <v>922</v>
      </c>
      <c r="J22" s="1">
        <v>462</v>
      </c>
      <c r="K22" s="1"/>
      <c r="L22" s="1"/>
      <c r="M22" s="1"/>
      <c r="N22" s="1"/>
      <c r="O22" s="1"/>
    </row>
    <row r="23" spans="1:15" x14ac:dyDescent="0.2">
      <c r="A23">
        <v>19</v>
      </c>
      <c r="B23" s="3" t="s">
        <v>15</v>
      </c>
      <c r="C23">
        <v>2019</v>
      </c>
      <c r="D23" s="4">
        <v>43559</v>
      </c>
      <c r="E23">
        <v>5121876</v>
      </c>
      <c r="F23" t="s">
        <v>63</v>
      </c>
      <c r="G23" t="s">
        <v>64</v>
      </c>
      <c r="H23" t="s">
        <v>18</v>
      </c>
      <c r="I23" s="1">
        <v>912</v>
      </c>
      <c r="J23" s="1"/>
      <c r="K23" s="1">
        <v>486</v>
      </c>
      <c r="L23" s="1"/>
      <c r="M23" s="1"/>
      <c r="N23" s="1"/>
      <c r="O23" s="1"/>
    </row>
    <row r="24" spans="1:15" x14ac:dyDescent="0.2">
      <c r="A24">
        <v>20</v>
      </c>
      <c r="B24" s="3" t="s">
        <v>15</v>
      </c>
      <c r="C24">
        <v>2019</v>
      </c>
      <c r="D24" s="4">
        <v>43559</v>
      </c>
      <c r="E24">
        <v>15966</v>
      </c>
      <c r="F24" t="s">
        <v>65</v>
      </c>
      <c r="G24" t="s">
        <v>66</v>
      </c>
      <c r="H24" t="s">
        <v>41</v>
      </c>
      <c r="I24" s="1">
        <v>2310</v>
      </c>
      <c r="J24" s="1">
        <v>2493</v>
      </c>
      <c r="K24" s="1">
        <v>1201</v>
      </c>
      <c r="L24" s="1"/>
      <c r="M24" s="1">
        <v>7</v>
      </c>
      <c r="N24" s="1">
        <v>8</v>
      </c>
      <c r="O24" s="1"/>
    </row>
    <row r="25" spans="1:15" x14ac:dyDescent="0.2">
      <c r="A25">
        <v>21</v>
      </c>
      <c r="B25" s="3" t="s">
        <v>15</v>
      </c>
      <c r="C25">
        <v>2019</v>
      </c>
      <c r="D25" s="4">
        <v>43559</v>
      </c>
      <c r="E25">
        <v>245183</v>
      </c>
      <c r="F25" t="s">
        <v>67</v>
      </c>
      <c r="G25" t="s">
        <v>68</v>
      </c>
      <c r="H25" t="s">
        <v>69</v>
      </c>
      <c r="I25" s="1">
        <v>925</v>
      </c>
      <c r="J25" s="1">
        <v>992</v>
      </c>
      <c r="K25" s="1"/>
      <c r="L25" s="1"/>
      <c r="M25" s="1"/>
      <c r="N25" s="1"/>
      <c r="O25" s="1"/>
    </row>
    <row r="26" spans="1:15" x14ac:dyDescent="0.2">
      <c r="A26">
        <v>22</v>
      </c>
      <c r="B26" s="3" t="s">
        <v>15</v>
      </c>
      <c r="C26">
        <v>2019</v>
      </c>
      <c r="D26" s="4">
        <v>43559</v>
      </c>
      <c r="E26">
        <v>150342</v>
      </c>
      <c r="F26" t="s">
        <v>70</v>
      </c>
      <c r="G26" t="s">
        <v>71</v>
      </c>
      <c r="H26" t="s">
        <v>18</v>
      </c>
      <c r="I26" s="1">
        <v>452</v>
      </c>
      <c r="J26" s="1">
        <v>486</v>
      </c>
      <c r="K26" s="1">
        <v>221</v>
      </c>
      <c r="L26" s="1"/>
      <c r="M26" s="1"/>
      <c r="N26" s="1"/>
      <c r="O26" s="1"/>
    </row>
    <row r="27" spans="1:15" x14ac:dyDescent="0.2">
      <c r="A27">
        <v>23</v>
      </c>
      <c r="B27" s="3" t="s">
        <v>15</v>
      </c>
      <c r="C27">
        <v>2019</v>
      </c>
      <c r="D27" s="4">
        <v>43559</v>
      </c>
      <c r="E27">
        <v>15974</v>
      </c>
      <c r="F27" t="s">
        <v>72</v>
      </c>
      <c r="G27" t="s">
        <v>73</v>
      </c>
      <c r="H27" t="s">
        <v>18</v>
      </c>
      <c r="I27" s="1">
        <v>2310</v>
      </c>
      <c r="J27" s="1">
        <v>2500</v>
      </c>
      <c r="K27" s="1">
        <v>1178</v>
      </c>
      <c r="L27" s="1"/>
      <c r="M27" s="1"/>
      <c r="N27" s="1"/>
      <c r="O27" s="1"/>
    </row>
    <row r="28" spans="1:15" x14ac:dyDescent="0.2">
      <c r="A28">
        <v>24</v>
      </c>
      <c r="B28" s="3" t="s">
        <v>15</v>
      </c>
      <c r="C28">
        <v>2019</v>
      </c>
      <c r="D28" s="4">
        <v>43559</v>
      </c>
      <c r="E28">
        <v>5601448</v>
      </c>
      <c r="F28" t="s">
        <v>74</v>
      </c>
      <c r="G28" t="s">
        <v>75</v>
      </c>
      <c r="H28" t="s">
        <v>44</v>
      </c>
      <c r="I28" s="1">
        <v>512</v>
      </c>
      <c r="J28" s="1">
        <v>504</v>
      </c>
      <c r="K28" s="1">
        <v>184</v>
      </c>
      <c r="L28" s="1"/>
      <c r="M28" s="1"/>
      <c r="N28" s="1"/>
      <c r="O28" s="1"/>
    </row>
    <row r="29" spans="1:15" x14ac:dyDescent="0.2">
      <c r="A29">
        <v>25</v>
      </c>
      <c r="B29" s="3" t="s">
        <v>15</v>
      </c>
      <c r="C29">
        <v>2019</v>
      </c>
      <c r="D29" s="4">
        <v>43559</v>
      </c>
      <c r="E29">
        <v>223925</v>
      </c>
      <c r="F29" t="s">
        <v>76</v>
      </c>
      <c r="G29" t="s">
        <v>77</v>
      </c>
      <c r="H29" t="s">
        <v>78</v>
      </c>
      <c r="I29" s="1">
        <v>916</v>
      </c>
      <c r="J29" s="1"/>
      <c r="K29" s="1">
        <v>470</v>
      </c>
      <c r="L29" s="1"/>
      <c r="M29" s="1"/>
      <c r="N29" s="1"/>
      <c r="O29" s="1"/>
    </row>
    <row r="30" spans="1:15" x14ac:dyDescent="0.2">
      <c r="A30">
        <v>26</v>
      </c>
      <c r="B30" s="3" t="s">
        <v>15</v>
      </c>
      <c r="C30">
        <v>2019</v>
      </c>
      <c r="D30" s="4">
        <v>43559</v>
      </c>
      <c r="E30">
        <v>6786230</v>
      </c>
      <c r="F30" t="s">
        <v>79</v>
      </c>
      <c r="G30" t="s">
        <v>80</v>
      </c>
      <c r="H30" t="s">
        <v>18</v>
      </c>
      <c r="I30" s="1">
        <v>926</v>
      </c>
      <c r="J30" s="1">
        <v>1000</v>
      </c>
      <c r="K30" s="1">
        <v>472</v>
      </c>
      <c r="L30" s="1"/>
      <c r="M30" s="1"/>
      <c r="N30" s="1"/>
      <c r="O30" s="1"/>
    </row>
    <row r="31" spans="1:15" x14ac:dyDescent="0.2">
      <c r="A31">
        <v>27</v>
      </c>
      <c r="B31" s="3" t="s">
        <v>15</v>
      </c>
      <c r="C31">
        <v>2019</v>
      </c>
      <c r="D31" s="4">
        <v>43559</v>
      </c>
      <c r="E31">
        <v>5932595</v>
      </c>
      <c r="F31" t="s">
        <v>81</v>
      </c>
      <c r="G31" t="s">
        <v>82</v>
      </c>
      <c r="H31" t="s">
        <v>18</v>
      </c>
      <c r="I31" s="1">
        <v>1850</v>
      </c>
      <c r="J31" s="1">
        <v>2000</v>
      </c>
      <c r="K31" s="1">
        <v>940</v>
      </c>
      <c r="L31" s="1"/>
      <c r="M31" s="1"/>
      <c r="N31" s="1"/>
      <c r="O31" s="1"/>
    </row>
    <row r="32" spans="1:15" x14ac:dyDescent="0.2">
      <c r="A32">
        <v>28</v>
      </c>
      <c r="B32" s="3" t="s">
        <v>15</v>
      </c>
      <c r="C32">
        <v>2019</v>
      </c>
      <c r="D32" s="4">
        <v>43559</v>
      </c>
      <c r="E32">
        <v>248815</v>
      </c>
      <c r="F32" t="s">
        <v>83</v>
      </c>
      <c r="G32" t="s">
        <v>84</v>
      </c>
      <c r="H32" t="s">
        <v>85</v>
      </c>
      <c r="I32" s="1">
        <v>1388</v>
      </c>
      <c r="J32" s="1">
        <v>1500</v>
      </c>
      <c r="K32" s="1">
        <v>700</v>
      </c>
      <c r="L32" s="1"/>
      <c r="M32" s="1"/>
      <c r="N32" s="1"/>
      <c r="O32" s="1"/>
    </row>
    <row r="33" spans="1:15" x14ac:dyDescent="0.2">
      <c r="A33">
        <v>29</v>
      </c>
      <c r="B33" s="3" t="s">
        <v>15</v>
      </c>
      <c r="C33">
        <v>2019</v>
      </c>
      <c r="D33" s="4">
        <v>43559</v>
      </c>
      <c r="E33">
        <v>156711</v>
      </c>
      <c r="F33" t="s">
        <v>86</v>
      </c>
      <c r="G33" t="s">
        <v>87</v>
      </c>
      <c r="H33" t="s">
        <v>88</v>
      </c>
      <c r="I33" s="1">
        <v>1844</v>
      </c>
      <c r="J33" s="1"/>
      <c r="K33" s="1">
        <v>937</v>
      </c>
      <c r="L33" s="1"/>
      <c r="M33" s="1"/>
      <c r="N33" s="1"/>
      <c r="O33" s="1"/>
    </row>
    <row r="34" spans="1:15" x14ac:dyDescent="0.2">
      <c r="A34">
        <v>30</v>
      </c>
      <c r="B34" s="3" t="s">
        <v>15</v>
      </c>
      <c r="C34">
        <v>2019</v>
      </c>
      <c r="D34" s="4">
        <v>43559</v>
      </c>
      <c r="E34">
        <v>232645</v>
      </c>
      <c r="F34" t="s">
        <v>89</v>
      </c>
      <c r="G34" t="s">
        <v>90</v>
      </c>
      <c r="H34" t="s">
        <v>69</v>
      </c>
      <c r="I34" s="1">
        <v>2290</v>
      </c>
      <c r="J34" s="1">
        <v>2484</v>
      </c>
      <c r="K34" s="1">
        <v>1171</v>
      </c>
      <c r="L34" s="1"/>
      <c r="M34" s="1">
        <v>3</v>
      </c>
      <c r="N34" s="1">
        <v>8</v>
      </c>
      <c r="O34" s="1"/>
    </row>
    <row r="35" spans="1:15" x14ac:dyDescent="0.2">
      <c r="A35">
        <v>31</v>
      </c>
      <c r="B35" s="3" t="s">
        <v>15</v>
      </c>
      <c r="C35">
        <v>2019</v>
      </c>
      <c r="D35" s="4">
        <v>43559</v>
      </c>
      <c r="E35">
        <v>16139</v>
      </c>
      <c r="F35" t="s">
        <v>91</v>
      </c>
      <c r="G35" t="s">
        <v>92</v>
      </c>
      <c r="H35" t="s">
        <v>18</v>
      </c>
      <c r="I35" s="1">
        <v>925</v>
      </c>
      <c r="J35" s="1">
        <v>1000</v>
      </c>
      <c r="K35" s="1">
        <v>462</v>
      </c>
      <c r="L35" s="1"/>
      <c r="M35" s="1"/>
      <c r="N35" s="1">
        <v>3</v>
      </c>
      <c r="O35" s="1"/>
    </row>
    <row r="36" spans="1:15" x14ac:dyDescent="0.2">
      <c r="A36">
        <v>32</v>
      </c>
      <c r="B36" s="3" t="s">
        <v>15</v>
      </c>
      <c r="C36">
        <v>2019</v>
      </c>
      <c r="D36" s="4">
        <v>43559</v>
      </c>
      <c r="E36">
        <v>16014</v>
      </c>
      <c r="F36" t="s">
        <v>93</v>
      </c>
      <c r="G36" t="s">
        <v>94</v>
      </c>
      <c r="H36" t="s">
        <v>47</v>
      </c>
      <c r="I36" s="1">
        <v>1358</v>
      </c>
      <c r="J36" s="1">
        <v>1502</v>
      </c>
      <c r="K36" s="1">
        <v>700</v>
      </c>
      <c r="L36" s="1"/>
      <c r="M36" s="1"/>
      <c r="N36" s="1"/>
      <c r="O36" s="1"/>
    </row>
    <row r="37" spans="1:15" x14ac:dyDescent="0.2">
      <c r="A37">
        <v>33</v>
      </c>
      <c r="B37" s="3" t="s">
        <v>15</v>
      </c>
      <c r="C37">
        <v>2019</v>
      </c>
      <c r="D37" s="4">
        <v>43559</v>
      </c>
      <c r="E37">
        <v>7505407</v>
      </c>
      <c r="F37" t="s">
        <v>95</v>
      </c>
      <c r="G37" t="s">
        <v>96</v>
      </c>
      <c r="H37" t="s">
        <v>18</v>
      </c>
      <c r="I37" s="1">
        <v>708</v>
      </c>
      <c r="J37" s="1">
        <v>1152</v>
      </c>
      <c r="K37" s="1">
        <v>2060</v>
      </c>
      <c r="L37" s="1"/>
      <c r="M37" s="1"/>
      <c r="N37" s="1"/>
      <c r="O37" s="1"/>
    </row>
    <row r="38" spans="1:15" x14ac:dyDescent="0.2">
      <c r="A38">
        <v>34</v>
      </c>
      <c r="B38" s="3" t="s">
        <v>15</v>
      </c>
      <c r="C38">
        <v>2019</v>
      </c>
      <c r="D38" s="4">
        <v>43559</v>
      </c>
      <c r="E38">
        <v>14356</v>
      </c>
      <c r="F38" t="s">
        <v>97</v>
      </c>
      <c r="G38" t="s">
        <v>98</v>
      </c>
      <c r="H38" t="s">
        <v>99</v>
      </c>
      <c r="I38" s="1">
        <v>463</v>
      </c>
      <c r="J38" s="1"/>
      <c r="K38" s="1"/>
      <c r="L38" s="1"/>
      <c r="M38" s="1"/>
      <c r="N38" s="1"/>
      <c r="O38" s="1"/>
    </row>
    <row r="39" spans="1:15" x14ac:dyDescent="0.2">
      <c r="A39">
        <v>35</v>
      </c>
      <c r="B39" s="3" t="s">
        <v>15</v>
      </c>
      <c r="C39">
        <v>2019</v>
      </c>
      <c r="D39" s="4">
        <v>43559</v>
      </c>
      <c r="E39">
        <v>16030</v>
      </c>
      <c r="F39" t="s">
        <v>100</v>
      </c>
      <c r="G39" t="s">
        <v>101</v>
      </c>
      <c r="H39" t="s">
        <v>18</v>
      </c>
      <c r="I39" s="1">
        <v>2631</v>
      </c>
      <c r="J39" s="1">
        <v>3945</v>
      </c>
      <c r="K39" s="1">
        <v>6250</v>
      </c>
      <c r="L39" s="1"/>
      <c r="M39" s="1">
        <v>10</v>
      </c>
      <c r="N39" s="1"/>
      <c r="O39" s="1"/>
    </row>
    <row r="40" spans="1:15" x14ac:dyDescent="0.2">
      <c r="A40">
        <v>37</v>
      </c>
      <c r="B40" s="3" t="s">
        <v>15</v>
      </c>
      <c r="C40">
        <v>2019</v>
      </c>
      <c r="D40" s="4">
        <v>43559</v>
      </c>
      <c r="E40">
        <v>171942</v>
      </c>
      <c r="F40" t="s">
        <v>102</v>
      </c>
      <c r="G40" t="s">
        <v>103</v>
      </c>
      <c r="H40" t="s">
        <v>18</v>
      </c>
      <c r="I40" s="1">
        <v>1008</v>
      </c>
      <c r="J40" s="1">
        <v>632</v>
      </c>
      <c r="K40" s="1">
        <v>200</v>
      </c>
      <c r="L40" s="1"/>
      <c r="M40" s="1"/>
      <c r="N40" s="1"/>
      <c r="O40" s="1"/>
    </row>
    <row r="41" spans="1:15" x14ac:dyDescent="0.2">
      <c r="A41">
        <v>38</v>
      </c>
      <c r="B41" s="3" t="s">
        <v>15</v>
      </c>
      <c r="C41">
        <v>2019</v>
      </c>
      <c r="D41" s="4">
        <v>43559</v>
      </c>
      <c r="E41">
        <v>225615</v>
      </c>
      <c r="F41" t="s">
        <v>104</v>
      </c>
      <c r="G41" t="s">
        <v>105</v>
      </c>
      <c r="H41" t="s">
        <v>106</v>
      </c>
      <c r="I41" s="1">
        <v>1264</v>
      </c>
      <c r="J41" s="1">
        <v>1344</v>
      </c>
      <c r="K41" s="1">
        <v>1000</v>
      </c>
      <c r="L41" s="1"/>
      <c r="M41" s="1"/>
      <c r="N41" s="1"/>
      <c r="O41" s="1"/>
    </row>
    <row r="42" spans="1:15" x14ac:dyDescent="0.2">
      <c r="A42">
        <v>39</v>
      </c>
      <c r="B42" s="3" t="s">
        <v>15</v>
      </c>
      <c r="C42">
        <v>2019</v>
      </c>
      <c r="D42" s="4">
        <v>43559</v>
      </c>
      <c r="E42">
        <v>243410</v>
      </c>
      <c r="F42" t="s">
        <v>107</v>
      </c>
      <c r="G42" t="s">
        <v>108</v>
      </c>
      <c r="H42" t="s">
        <v>41</v>
      </c>
      <c r="I42" s="1">
        <v>1381</v>
      </c>
      <c r="J42" s="1">
        <v>1492</v>
      </c>
      <c r="K42" s="1">
        <v>697</v>
      </c>
      <c r="L42" s="1"/>
      <c r="M42" s="1">
        <v>5</v>
      </c>
      <c r="N42" s="1">
        <v>5</v>
      </c>
      <c r="O42" s="1"/>
    </row>
    <row r="43" spans="1:15" x14ac:dyDescent="0.2">
      <c r="A43">
        <v>40</v>
      </c>
      <c r="B43" s="3" t="s">
        <v>15</v>
      </c>
      <c r="C43">
        <v>2019</v>
      </c>
      <c r="D43" s="4">
        <v>43559</v>
      </c>
      <c r="E43">
        <v>260729</v>
      </c>
      <c r="F43" t="s">
        <v>109</v>
      </c>
      <c r="G43" t="s">
        <v>110</v>
      </c>
      <c r="H43" t="s">
        <v>24</v>
      </c>
      <c r="I43" s="1">
        <v>921</v>
      </c>
      <c r="J43" s="1">
        <v>1000</v>
      </c>
      <c r="K43" s="1">
        <v>470</v>
      </c>
      <c r="L43" s="1"/>
      <c r="M43" s="1">
        <v>2</v>
      </c>
      <c r="N43" s="1"/>
      <c r="O43" s="1"/>
    </row>
    <row r="44" spans="1:15" x14ac:dyDescent="0.2">
      <c r="A44">
        <v>42</v>
      </c>
      <c r="B44" s="3" t="s">
        <v>15</v>
      </c>
      <c r="C44">
        <v>2019</v>
      </c>
      <c r="D44" s="4">
        <v>43559</v>
      </c>
      <c r="E44">
        <v>174235</v>
      </c>
      <c r="F44" t="s">
        <v>111</v>
      </c>
      <c r="G44" t="s">
        <v>112</v>
      </c>
      <c r="H44" t="s">
        <v>18</v>
      </c>
      <c r="I44" s="1">
        <v>924</v>
      </c>
      <c r="J44" s="1">
        <v>1000</v>
      </c>
      <c r="K44" s="1"/>
      <c r="L44" s="1"/>
      <c r="M44" s="1">
        <v>5</v>
      </c>
      <c r="N44" s="1">
        <v>3</v>
      </c>
      <c r="O44" s="1"/>
    </row>
    <row r="45" spans="1:15" x14ac:dyDescent="0.2">
      <c r="A45">
        <v>43</v>
      </c>
      <c r="B45" s="3" t="s">
        <v>15</v>
      </c>
      <c r="C45">
        <v>2019</v>
      </c>
      <c r="D45" s="4">
        <v>43559</v>
      </c>
      <c r="E45">
        <v>197640</v>
      </c>
      <c r="F45" t="s">
        <v>113</v>
      </c>
      <c r="G45" t="s">
        <v>114</v>
      </c>
      <c r="H45" t="s">
        <v>18</v>
      </c>
      <c r="I45" s="1">
        <v>460</v>
      </c>
      <c r="J45" s="1">
        <v>480</v>
      </c>
      <c r="K45" s="1">
        <v>236</v>
      </c>
      <c r="L45" s="1"/>
      <c r="M45" s="1">
        <v>2</v>
      </c>
      <c r="N45" s="1">
        <v>2</v>
      </c>
      <c r="O45" s="1"/>
    </row>
    <row r="46" spans="1:15" x14ac:dyDescent="0.2">
      <c r="A46">
        <v>44</v>
      </c>
      <c r="B46" s="3" t="s">
        <v>15</v>
      </c>
      <c r="C46">
        <v>2019</v>
      </c>
      <c r="D46" s="4">
        <v>43559</v>
      </c>
      <c r="E46">
        <v>10298</v>
      </c>
      <c r="F46" t="s">
        <v>115</v>
      </c>
      <c r="G46" t="s">
        <v>116</v>
      </c>
      <c r="H46" t="s">
        <v>117</v>
      </c>
      <c r="I46" s="1">
        <v>468</v>
      </c>
      <c r="J46" s="1">
        <v>494</v>
      </c>
      <c r="K46" s="1">
        <v>236</v>
      </c>
      <c r="L46" s="1"/>
      <c r="M46" s="1"/>
      <c r="N46" s="1"/>
      <c r="O46" s="1"/>
    </row>
    <row r="47" spans="1:15" x14ac:dyDescent="0.2">
      <c r="A47">
        <v>45</v>
      </c>
      <c r="B47" s="3" t="s">
        <v>15</v>
      </c>
      <c r="C47">
        <v>2019</v>
      </c>
      <c r="D47" s="4">
        <v>43559</v>
      </c>
      <c r="E47">
        <v>346874</v>
      </c>
      <c r="F47" t="s">
        <v>118</v>
      </c>
      <c r="G47" t="s">
        <v>119</v>
      </c>
      <c r="H47" t="s">
        <v>24</v>
      </c>
      <c r="I47" s="1">
        <v>464</v>
      </c>
      <c r="J47" s="1">
        <v>498</v>
      </c>
      <c r="K47" s="1">
        <v>236</v>
      </c>
      <c r="L47" s="1"/>
      <c r="M47" s="1"/>
      <c r="N47" s="1"/>
      <c r="O47" s="1"/>
    </row>
    <row r="48" spans="1:15" x14ac:dyDescent="0.2">
      <c r="A48">
        <v>46</v>
      </c>
      <c r="B48" s="3" t="s">
        <v>15</v>
      </c>
      <c r="C48">
        <v>2019</v>
      </c>
      <c r="D48" s="4">
        <v>43559</v>
      </c>
      <c r="E48">
        <v>4336194</v>
      </c>
      <c r="F48" t="s">
        <v>120</v>
      </c>
      <c r="G48" t="s">
        <v>121</v>
      </c>
      <c r="H48" t="s">
        <v>18</v>
      </c>
      <c r="I48" s="1">
        <v>814</v>
      </c>
      <c r="J48" s="1">
        <v>3363</v>
      </c>
      <c r="K48" s="1">
        <v>1586</v>
      </c>
      <c r="L48" s="1"/>
      <c r="M48" s="1"/>
      <c r="N48" s="1"/>
      <c r="O48" s="1"/>
    </row>
    <row r="49" spans="1:15" x14ac:dyDescent="0.2">
      <c r="A49">
        <v>47</v>
      </c>
      <c r="B49" s="3" t="s">
        <v>15</v>
      </c>
      <c r="C49">
        <v>2019</v>
      </c>
      <c r="D49" s="4">
        <v>43559</v>
      </c>
      <c r="E49">
        <v>29769</v>
      </c>
      <c r="F49" t="s">
        <v>122</v>
      </c>
      <c r="G49" t="s">
        <v>94</v>
      </c>
      <c r="H49" t="s">
        <v>47</v>
      </c>
      <c r="I49" s="1">
        <v>1852</v>
      </c>
      <c r="J49" s="1">
        <v>1998</v>
      </c>
      <c r="K49" s="1">
        <v>946</v>
      </c>
      <c r="L49" s="1"/>
      <c r="M49" s="1">
        <v>6</v>
      </c>
      <c r="N49" s="1">
        <v>7</v>
      </c>
      <c r="O49" s="1"/>
    </row>
    <row r="50" spans="1:15" x14ac:dyDescent="0.2">
      <c r="A50">
        <v>48</v>
      </c>
      <c r="B50" s="3" t="s">
        <v>15</v>
      </c>
      <c r="C50">
        <v>2019</v>
      </c>
      <c r="D50" s="4">
        <v>43559</v>
      </c>
      <c r="E50">
        <v>248617</v>
      </c>
      <c r="F50" t="s">
        <v>123</v>
      </c>
      <c r="G50" t="s">
        <v>105</v>
      </c>
      <c r="H50" t="s">
        <v>124</v>
      </c>
      <c r="I50" s="1">
        <v>456</v>
      </c>
      <c r="J50" s="1">
        <v>498</v>
      </c>
      <c r="K50" s="1">
        <v>236</v>
      </c>
      <c r="L50" s="1"/>
      <c r="M50" s="1"/>
      <c r="N50" s="1"/>
      <c r="O50" s="1"/>
    </row>
    <row r="51" spans="1:15" x14ac:dyDescent="0.2">
      <c r="A51">
        <v>49</v>
      </c>
      <c r="B51" s="3" t="s">
        <v>15</v>
      </c>
      <c r="C51">
        <v>2019</v>
      </c>
      <c r="D51" s="4">
        <v>43559</v>
      </c>
      <c r="E51">
        <v>237495</v>
      </c>
      <c r="F51" t="s">
        <v>125</v>
      </c>
      <c r="G51" t="s">
        <v>96</v>
      </c>
      <c r="H51" t="s">
        <v>18</v>
      </c>
      <c r="I51" s="1">
        <v>1852</v>
      </c>
      <c r="J51" s="1">
        <v>1998</v>
      </c>
      <c r="K51" s="1">
        <v>938</v>
      </c>
      <c r="L51" s="1"/>
      <c r="M51" s="1"/>
      <c r="N51" s="1"/>
      <c r="O51" s="1"/>
    </row>
    <row r="52" spans="1:15" x14ac:dyDescent="0.2">
      <c r="A52">
        <v>50</v>
      </c>
      <c r="B52" s="3" t="s">
        <v>15</v>
      </c>
      <c r="C52">
        <v>2019</v>
      </c>
      <c r="D52" s="4">
        <v>43559</v>
      </c>
      <c r="E52">
        <v>26336</v>
      </c>
      <c r="F52" t="s">
        <v>126</v>
      </c>
      <c r="G52" t="s">
        <v>127</v>
      </c>
      <c r="H52" t="s">
        <v>128</v>
      </c>
      <c r="I52" s="1">
        <v>2304</v>
      </c>
      <c r="J52" s="1">
        <v>2490</v>
      </c>
      <c r="K52" s="1">
        <v>1197</v>
      </c>
      <c r="L52" s="1"/>
      <c r="M52" s="1"/>
      <c r="N52" s="1">
        <v>8</v>
      </c>
      <c r="O52" s="1"/>
    </row>
    <row r="53" spans="1:15" x14ac:dyDescent="0.2">
      <c r="A53">
        <v>51</v>
      </c>
      <c r="B53" s="3" t="s">
        <v>15</v>
      </c>
      <c r="C53">
        <v>2019</v>
      </c>
      <c r="D53" s="4">
        <v>43559</v>
      </c>
      <c r="E53">
        <v>174243</v>
      </c>
      <c r="F53" t="s">
        <v>129</v>
      </c>
      <c r="G53" t="s">
        <v>130</v>
      </c>
      <c r="H53" t="s">
        <v>18</v>
      </c>
      <c r="I53" s="1">
        <v>462</v>
      </c>
      <c r="J53" s="1">
        <v>498</v>
      </c>
      <c r="K53" s="1">
        <v>236</v>
      </c>
      <c r="L53" s="1"/>
      <c r="M53" s="1"/>
      <c r="N53" s="1">
        <v>2</v>
      </c>
      <c r="O53" s="1"/>
    </row>
    <row r="54" spans="1:15" x14ac:dyDescent="0.2">
      <c r="A54">
        <v>52</v>
      </c>
      <c r="B54" s="3" t="s">
        <v>15</v>
      </c>
      <c r="C54">
        <v>2019</v>
      </c>
      <c r="D54" s="4">
        <v>43559</v>
      </c>
      <c r="E54">
        <v>7505423</v>
      </c>
      <c r="F54" t="s">
        <v>131</v>
      </c>
      <c r="G54" t="s">
        <v>132</v>
      </c>
      <c r="H54" t="s">
        <v>44</v>
      </c>
      <c r="I54" s="1">
        <v>923</v>
      </c>
      <c r="J54" s="1">
        <v>1000</v>
      </c>
      <c r="K54" s="1">
        <v>449</v>
      </c>
      <c r="L54" s="1"/>
      <c r="M54" s="1"/>
      <c r="N54" s="1"/>
      <c r="O54" s="1"/>
    </row>
    <row r="55" spans="1:15" x14ac:dyDescent="0.2">
      <c r="A55">
        <v>53</v>
      </c>
      <c r="B55" s="3" t="s">
        <v>15</v>
      </c>
      <c r="C55">
        <v>2019</v>
      </c>
      <c r="D55" s="4">
        <v>43559</v>
      </c>
      <c r="E55">
        <v>235515</v>
      </c>
      <c r="F55" t="s">
        <v>133</v>
      </c>
      <c r="G55" t="s">
        <v>134</v>
      </c>
      <c r="H55" t="s">
        <v>47</v>
      </c>
      <c r="I55" s="1">
        <v>464</v>
      </c>
      <c r="J55" s="1">
        <v>504</v>
      </c>
      <c r="K55" s="1">
        <v>236</v>
      </c>
      <c r="L55" s="1"/>
      <c r="M55" s="1"/>
      <c r="N55" s="1"/>
      <c r="O55" s="1"/>
    </row>
    <row r="56" spans="1:15" x14ac:dyDescent="0.2">
      <c r="A56">
        <v>54</v>
      </c>
      <c r="B56" s="3" t="s">
        <v>15</v>
      </c>
      <c r="C56">
        <v>2019</v>
      </c>
      <c r="D56" s="4">
        <v>43559</v>
      </c>
      <c r="E56">
        <v>150730</v>
      </c>
      <c r="F56" t="s">
        <v>135</v>
      </c>
      <c r="G56" t="s">
        <v>136</v>
      </c>
      <c r="H56" t="s">
        <v>137</v>
      </c>
      <c r="I56" s="1">
        <v>1851</v>
      </c>
      <c r="J56" s="1">
        <v>1998</v>
      </c>
      <c r="K56" s="1">
        <v>940</v>
      </c>
      <c r="L56" s="1"/>
      <c r="M56" s="1"/>
      <c r="N56" s="1"/>
      <c r="O56" s="1"/>
    </row>
    <row r="57" spans="1:15" x14ac:dyDescent="0.2">
      <c r="A57">
        <v>55</v>
      </c>
      <c r="B57" s="3" t="s">
        <v>15</v>
      </c>
      <c r="C57">
        <v>2019</v>
      </c>
      <c r="D57" s="4">
        <v>43559</v>
      </c>
      <c r="E57">
        <v>5555313</v>
      </c>
      <c r="F57" t="s">
        <v>138</v>
      </c>
      <c r="G57" t="s">
        <v>139</v>
      </c>
      <c r="H57" t="s">
        <v>140</v>
      </c>
      <c r="I57" s="1">
        <v>1875</v>
      </c>
      <c r="J57" s="1">
        <v>1348</v>
      </c>
      <c r="K57" s="1">
        <v>1139</v>
      </c>
      <c r="L57" s="1"/>
      <c r="M57" s="1"/>
      <c r="N57" s="1"/>
      <c r="O57" s="1"/>
    </row>
    <row r="58" spans="1:15" x14ac:dyDescent="0.2">
      <c r="A58">
        <v>56</v>
      </c>
      <c r="B58" s="3" t="s">
        <v>15</v>
      </c>
      <c r="C58">
        <v>2019</v>
      </c>
      <c r="D58" s="4">
        <v>43559</v>
      </c>
      <c r="E58">
        <v>179044</v>
      </c>
      <c r="F58" t="s">
        <v>141</v>
      </c>
      <c r="G58" t="s">
        <v>142</v>
      </c>
      <c r="H58" t="s">
        <v>143</v>
      </c>
      <c r="I58" s="1">
        <v>1865</v>
      </c>
      <c r="J58" s="1">
        <v>1924</v>
      </c>
      <c r="K58" s="1">
        <v>924</v>
      </c>
      <c r="L58" s="1"/>
      <c r="M58" s="1">
        <v>7</v>
      </c>
      <c r="N58" s="1">
        <v>5</v>
      </c>
      <c r="O58" s="1"/>
    </row>
    <row r="59" spans="1:15" x14ac:dyDescent="0.2">
      <c r="A59">
        <v>58</v>
      </c>
      <c r="B59" s="3" t="s">
        <v>15</v>
      </c>
      <c r="C59">
        <v>2019</v>
      </c>
      <c r="D59" s="4">
        <v>43559</v>
      </c>
      <c r="E59">
        <v>251025</v>
      </c>
      <c r="F59" t="s">
        <v>144</v>
      </c>
      <c r="G59" t="s">
        <v>145</v>
      </c>
      <c r="H59" t="s">
        <v>18</v>
      </c>
      <c r="I59" s="1">
        <v>489</v>
      </c>
      <c r="J59" s="1">
        <v>498</v>
      </c>
      <c r="K59" s="1">
        <v>296</v>
      </c>
      <c r="L59" s="1"/>
      <c r="M59" s="1"/>
      <c r="N59" s="1"/>
      <c r="O59" s="1"/>
    </row>
    <row r="60" spans="1:15" x14ac:dyDescent="0.2">
      <c r="A60">
        <v>59</v>
      </c>
      <c r="B60" s="3" t="s">
        <v>15</v>
      </c>
      <c r="C60">
        <v>2019</v>
      </c>
      <c r="D60" s="4">
        <v>43559</v>
      </c>
      <c r="E60">
        <v>7506637</v>
      </c>
      <c r="F60" t="s">
        <v>146</v>
      </c>
      <c r="G60" t="s">
        <v>147</v>
      </c>
      <c r="H60" t="s">
        <v>148</v>
      </c>
      <c r="I60" s="1">
        <v>1400</v>
      </c>
      <c r="J60" s="1">
        <v>1520</v>
      </c>
      <c r="K60" s="1">
        <v>704</v>
      </c>
      <c r="L60" s="1"/>
      <c r="M60" s="1"/>
      <c r="N60" s="1"/>
      <c r="O60" s="1"/>
    </row>
    <row r="61" spans="1:15" x14ac:dyDescent="0.2">
      <c r="A61">
        <v>60</v>
      </c>
      <c r="B61" s="3" t="s">
        <v>15</v>
      </c>
      <c r="C61">
        <v>2019</v>
      </c>
      <c r="D61" s="4">
        <v>43559</v>
      </c>
      <c r="E61">
        <v>16196</v>
      </c>
      <c r="F61" t="s">
        <v>149</v>
      </c>
      <c r="G61" t="s">
        <v>150</v>
      </c>
      <c r="H61" t="s">
        <v>18</v>
      </c>
      <c r="I61" s="1">
        <v>1848</v>
      </c>
      <c r="J61" s="1">
        <v>1000</v>
      </c>
      <c r="K61" s="1">
        <v>946</v>
      </c>
      <c r="L61" s="1"/>
      <c r="M61" s="1"/>
      <c r="N61" s="1">
        <v>1</v>
      </c>
      <c r="O61" s="1"/>
    </row>
    <row r="62" spans="1:15" x14ac:dyDescent="0.2">
      <c r="A62">
        <v>61</v>
      </c>
      <c r="B62" s="3" t="s">
        <v>15</v>
      </c>
      <c r="C62">
        <v>2019</v>
      </c>
      <c r="D62" s="4">
        <v>43559</v>
      </c>
      <c r="E62">
        <v>1750504</v>
      </c>
      <c r="F62" t="s">
        <v>151</v>
      </c>
      <c r="G62" t="s">
        <v>152</v>
      </c>
      <c r="H62" t="s">
        <v>18</v>
      </c>
      <c r="I62" s="1">
        <v>2323</v>
      </c>
      <c r="J62" s="1">
        <v>541</v>
      </c>
      <c r="K62" s="1">
        <v>1157</v>
      </c>
      <c r="L62" s="1"/>
      <c r="M62" s="1">
        <v>8</v>
      </c>
      <c r="N62" s="1"/>
      <c r="O62" s="1"/>
    </row>
    <row r="63" spans="1:15" x14ac:dyDescent="0.2">
      <c r="A63">
        <v>62</v>
      </c>
      <c r="B63" s="3" t="s">
        <v>15</v>
      </c>
      <c r="C63">
        <v>2019</v>
      </c>
      <c r="D63" s="49">
        <v>43783</v>
      </c>
      <c r="E63">
        <v>191783</v>
      </c>
      <c r="F63" t="s">
        <v>153</v>
      </c>
      <c r="G63" t="s">
        <v>154</v>
      </c>
      <c r="H63" t="s">
        <v>155</v>
      </c>
      <c r="I63" s="9">
        <v>928</v>
      </c>
      <c r="J63" s="9">
        <v>1000</v>
      </c>
      <c r="K63" s="9">
        <v>468</v>
      </c>
      <c r="L63" s="9"/>
      <c r="M63" s="9">
        <v>2</v>
      </c>
      <c r="N63" s="9">
        <v>3</v>
      </c>
      <c r="O63" s="9"/>
    </row>
    <row r="64" spans="1:15" x14ac:dyDescent="0.2">
      <c r="A64">
        <v>63</v>
      </c>
      <c r="B64" s="10"/>
      <c r="C64">
        <v>2021</v>
      </c>
      <c r="E64" s="11">
        <v>316422</v>
      </c>
      <c r="F64" t="s">
        <v>156</v>
      </c>
      <c r="G64" t="s">
        <v>157</v>
      </c>
      <c r="H64" t="s">
        <v>99</v>
      </c>
      <c r="I64" s="12">
        <v>3123</v>
      </c>
      <c r="J64" s="12">
        <v>2364</v>
      </c>
      <c r="K64" s="12">
        <v>160</v>
      </c>
      <c r="L64" s="12">
        <v>12</v>
      </c>
      <c r="M64" s="12"/>
      <c r="N64" s="12">
        <v>30</v>
      </c>
      <c r="O64" s="13"/>
    </row>
    <row r="65" spans="1:15" ht="18" x14ac:dyDescent="0.2">
      <c r="A65">
        <v>64</v>
      </c>
      <c r="C65">
        <v>2021</v>
      </c>
      <c r="D65" s="14"/>
      <c r="E65" s="11">
        <v>191783</v>
      </c>
      <c r="F65" s="15" t="s">
        <v>153</v>
      </c>
      <c r="G65" t="s">
        <v>158</v>
      </c>
      <c r="H65" t="s">
        <v>159</v>
      </c>
      <c r="I65" s="12">
        <v>1564</v>
      </c>
      <c r="J65" s="12">
        <v>1182</v>
      </c>
      <c r="K65" s="12"/>
      <c r="L65" s="12">
        <v>3</v>
      </c>
      <c r="M65" s="12"/>
      <c r="N65" s="12"/>
      <c r="O65" s="13"/>
    </row>
    <row r="66" spans="1:15" ht="18" x14ac:dyDescent="0.2">
      <c r="A66">
        <v>65</v>
      </c>
      <c r="B66" s="13"/>
      <c r="C66">
        <v>2021</v>
      </c>
      <c r="D66" s="16"/>
      <c r="E66" s="11">
        <v>5930953</v>
      </c>
      <c r="F66" t="s">
        <v>32</v>
      </c>
      <c r="G66" t="s">
        <v>160</v>
      </c>
      <c r="H66" t="s">
        <v>161</v>
      </c>
      <c r="I66" s="12">
        <v>1558</v>
      </c>
      <c r="J66" s="12">
        <v>2366</v>
      </c>
      <c r="K66" s="12"/>
      <c r="L66" s="12"/>
      <c r="M66" s="12"/>
      <c r="N66" s="12"/>
      <c r="O66" s="13"/>
    </row>
    <row r="67" spans="1:15" ht="18" x14ac:dyDescent="0.2">
      <c r="A67">
        <v>66</v>
      </c>
      <c r="B67" s="13"/>
      <c r="C67">
        <v>2021</v>
      </c>
      <c r="D67" s="16"/>
      <c r="E67" s="11">
        <v>265850</v>
      </c>
      <c r="F67" s="15" t="s">
        <v>162</v>
      </c>
      <c r="G67" t="s">
        <v>163</v>
      </c>
      <c r="H67" t="s">
        <v>21</v>
      </c>
      <c r="I67" s="12"/>
      <c r="J67" s="12">
        <v>1168</v>
      </c>
      <c r="K67" s="12"/>
      <c r="L67" s="12"/>
      <c r="M67" s="12"/>
      <c r="N67" s="12"/>
      <c r="O67" s="13"/>
    </row>
    <row r="68" spans="1:15" ht="18" x14ac:dyDescent="0.2">
      <c r="A68">
        <v>67</v>
      </c>
      <c r="C68">
        <v>2021</v>
      </c>
      <c r="D68" s="16"/>
      <c r="E68" s="11">
        <v>205419</v>
      </c>
      <c r="F68" s="15" t="s">
        <v>37</v>
      </c>
      <c r="G68" t="s">
        <v>38</v>
      </c>
      <c r="H68" t="s">
        <v>18</v>
      </c>
      <c r="I68" s="12">
        <v>1556</v>
      </c>
      <c r="J68" s="12">
        <v>3536</v>
      </c>
      <c r="K68" s="12">
        <v>84</v>
      </c>
      <c r="L68" s="12"/>
      <c r="M68" s="12"/>
      <c r="N68" s="12"/>
      <c r="O68" s="13"/>
    </row>
    <row r="69" spans="1:15" x14ac:dyDescent="0.2">
      <c r="A69">
        <v>68</v>
      </c>
      <c r="B69" s="17"/>
      <c r="C69">
        <v>2021</v>
      </c>
      <c r="E69" s="11">
        <v>0</v>
      </c>
      <c r="F69" s="15" t="s">
        <v>164</v>
      </c>
      <c r="G69" t="s">
        <v>165</v>
      </c>
      <c r="H69" t="s">
        <v>140</v>
      </c>
      <c r="I69" s="12">
        <v>3126</v>
      </c>
      <c r="J69" s="12">
        <v>2366</v>
      </c>
      <c r="K69" s="12">
        <v>174</v>
      </c>
      <c r="L69" s="12"/>
      <c r="M69" s="12"/>
      <c r="N69" s="12"/>
      <c r="O69" s="13"/>
    </row>
    <row r="70" spans="1:15" x14ac:dyDescent="0.2">
      <c r="A70">
        <v>69</v>
      </c>
      <c r="C70">
        <v>2021</v>
      </c>
      <c r="E70" s="11">
        <v>193672</v>
      </c>
      <c r="F70" s="15" t="s">
        <v>166</v>
      </c>
      <c r="G70" t="s">
        <v>167</v>
      </c>
      <c r="H70" t="s">
        <v>21</v>
      </c>
      <c r="I70" s="12">
        <v>3122</v>
      </c>
      <c r="J70" s="12">
        <v>5324</v>
      </c>
      <c r="K70" s="12">
        <v>404</v>
      </c>
      <c r="L70" s="12">
        <v>3</v>
      </c>
      <c r="M70" s="12"/>
      <c r="N70" s="12">
        <v>15</v>
      </c>
      <c r="O70" s="13"/>
    </row>
    <row r="71" spans="1:15" x14ac:dyDescent="0.2">
      <c r="A71">
        <v>70</v>
      </c>
      <c r="C71">
        <v>2021</v>
      </c>
      <c r="E71" s="11">
        <v>150383</v>
      </c>
      <c r="F71" s="15" t="s">
        <v>48</v>
      </c>
      <c r="G71" t="s">
        <v>168</v>
      </c>
      <c r="H71" t="s">
        <v>169</v>
      </c>
      <c r="I71" s="12">
        <v>7028</v>
      </c>
      <c r="J71" s="12">
        <v>5316</v>
      </c>
      <c r="K71" s="12">
        <v>92</v>
      </c>
      <c r="L71" s="12"/>
      <c r="M71" s="12"/>
      <c r="N71" s="12"/>
      <c r="O71" s="13"/>
    </row>
    <row r="72" spans="1:15" x14ac:dyDescent="0.2">
      <c r="A72">
        <v>71</v>
      </c>
      <c r="C72">
        <v>2021</v>
      </c>
      <c r="E72" s="11">
        <v>150383</v>
      </c>
      <c r="F72" t="s">
        <v>48</v>
      </c>
      <c r="G72" t="s">
        <v>168</v>
      </c>
      <c r="H72" t="s">
        <v>169</v>
      </c>
      <c r="I72" s="12">
        <v>1559</v>
      </c>
      <c r="J72" s="12">
        <v>1182</v>
      </c>
      <c r="K72" s="12">
        <v>60</v>
      </c>
      <c r="L72" s="12">
        <v>6</v>
      </c>
      <c r="M72" s="12"/>
      <c r="N72" s="12">
        <v>15</v>
      </c>
      <c r="O72" s="13"/>
    </row>
    <row r="73" spans="1:15" x14ac:dyDescent="0.2">
      <c r="A73">
        <v>72</v>
      </c>
      <c r="C73">
        <v>2021</v>
      </c>
      <c r="E73" s="11">
        <v>7505357</v>
      </c>
      <c r="F73" t="s">
        <v>170</v>
      </c>
      <c r="G73" t="s">
        <v>51</v>
      </c>
      <c r="H73" t="s">
        <v>21</v>
      </c>
      <c r="I73" s="12">
        <v>1560</v>
      </c>
      <c r="J73" s="12">
        <v>1176</v>
      </c>
      <c r="K73" s="12">
        <v>110</v>
      </c>
      <c r="L73" s="12">
        <v>6</v>
      </c>
      <c r="M73" s="12"/>
      <c r="N73" s="12">
        <v>15</v>
      </c>
      <c r="O73" s="13"/>
    </row>
    <row r="74" spans="1:15" x14ac:dyDescent="0.2">
      <c r="A74">
        <v>73</v>
      </c>
      <c r="C74">
        <v>2021</v>
      </c>
      <c r="E74" s="11">
        <v>4317921</v>
      </c>
      <c r="F74" s="15" t="s">
        <v>171</v>
      </c>
      <c r="G74" t="s">
        <v>172</v>
      </c>
      <c r="H74" t="s">
        <v>173</v>
      </c>
      <c r="I74" s="12"/>
      <c r="J74" s="12">
        <v>3552</v>
      </c>
      <c r="K74" s="12"/>
      <c r="L74" s="12">
        <v>6</v>
      </c>
      <c r="M74" s="12"/>
      <c r="N74" s="12">
        <v>15</v>
      </c>
      <c r="O74" s="13"/>
    </row>
    <row r="75" spans="1:15" x14ac:dyDescent="0.2">
      <c r="A75">
        <v>74</v>
      </c>
      <c r="C75">
        <v>2021</v>
      </c>
      <c r="E75" s="11">
        <v>24851</v>
      </c>
      <c r="F75" s="15" t="s">
        <v>174</v>
      </c>
      <c r="G75" t="s">
        <v>175</v>
      </c>
      <c r="H75" t="s">
        <v>176</v>
      </c>
      <c r="I75" s="12">
        <v>1552</v>
      </c>
      <c r="J75" s="12">
        <v>1180</v>
      </c>
      <c r="K75" s="12">
        <v>89</v>
      </c>
      <c r="L75" s="12">
        <v>3</v>
      </c>
      <c r="M75" s="12"/>
      <c r="N75" s="12">
        <v>15</v>
      </c>
      <c r="O75" s="13"/>
    </row>
    <row r="76" spans="1:15" x14ac:dyDescent="0.2">
      <c r="A76">
        <v>75</v>
      </c>
      <c r="C76">
        <v>2021</v>
      </c>
      <c r="E76" s="11">
        <v>14647</v>
      </c>
      <c r="F76" t="s">
        <v>177</v>
      </c>
      <c r="G76" t="s">
        <v>178</v>
      </c>
      <c r="H76" t="s">
        <v>44</v>
      </c>
      <c r="I76" s="12">
        <v>3110</v>
      </c>
      <c r="J76" s="12">
        <v>1168</v>
      </c>
      <c r="K76" s="12">
        <v>90</v>
      </c>
      <c r="L76" s="12">
        <v>6</v>
      </c>
      <c r="M76" s="12"/>
      <c r="N76" s="12">
        <v>15</v>
      </c>
      <c r="O76" s="13"/>
    </row>
    <row r="77" spans="1:15" x14ac:dyDescent="0.2">
      <c r="A77">
        <v>76</v>
      </c>
      <c r="C77">
        <v>2021</v>
      </c>
      <c r="E77" s="11">
        <v>0</v>
      </c>
      <c r="F77" t="s">
        <v>179</v>
      </c>
      <c r="G77" t="s">
        <v>180</v>
      </c>
      <c r="H77" t="s">
        <v>169</v>
      </c>
      <c r="I77" s="12">
        <v>3120</v>
      </c>
      <c r="J77" s="12">
        <v>1174</v>
      </c>
      <c r="K77" s="12"/>
      <c r="L77" s="12">
        <v>6</v>
      </c>
      <c r="M77" s="12"/>
      <c r="N77" s="12">
        <v>15</v>
      </c>
      <c r="O77" s="13"/>
    </row>
    <row r="78" spans="1:15" x14ac:dyDescent="0.2">
      <c r="A78">
        <v>77</v>
      </c>
      <c r="C78">
        <v>2021</v>
      </c>
      <c r="E78" s="11">
        <v>0</v>
      </c>
      <c r="F78" t="s">
        <v>181</v>
      </c>
      <c r="G78" t="s">
        <v>182</v>
      </c>
      <c r="H78" t="s">
        <v>140</v>
      </c>
      <c r="I78" s="12">
        <v>1552</v>
      </c>
      <c r="J78" s="12">
        <v>1176</v>
      </c>
      <c r="K78" s="12">
        <v>60</v>
      </c>
      <c r="L78" s="12">
        <v>6</v>
      </c>
      <c r="M78" s="12"/>
      <c r="N78" s="12">
        <v>15</v>
      </c>
      <c r="O78" s="13"/>
    </row>
    <row r="79" spans="1:15" x14ac:dyDescent="0.2">
      <c r="A79">
        <v>78</v>
      </c>
      <c r="C79">
        <v>2021</v>
      </c>
      <c r="E79" s="11">
        <v>0</v>
      </c>
      <c r="F79" t="s">
        <v>183</v>
      </c>
      <c r="G79" t="s">
        <v>184</v>
      </c>
      <c r="H79" t="s">
        <v>24</v>
      </c>
      <c r="I79" s="12">
        <v>1562</v>
      </c>
      <c r="J79" s="12">
        <v>1182</v>
      </c>
      <c r="K79" s="12">
        <v>82</v>
      </c>
      <c r="L79" s="12"/>
      <c r="M79" s="12"/>
      <c r="N79" s="12">
        <v>18</v>
      </c>
      <c r="O79" s="13"/>
    </row>
    <row r="80" spans="1:15" x14ac:dyDescent="0.2">
      <c r="A80">
        <v>79</v>
      </c>
      <c r="C80">
        <v>2021</v>
      </c>
      <c r="E80" s="11">
        <v>0</v>
      </c>
      <c r="F80" t="s">
        <v>185</v>
      </c>
      <c r="G80" t="s">
        <v>186</v>
      </c>
      <c r="H80" t="s">
        <v>18</v>
      </c>
      <c r="I80" s="12">
        <v>3120</v>
      </c>
      <c r="J80" s="12">
        <v>2366</v>
      </c>
      <c r="K80" s="12">
        <v>174</v>
      </c>
      <c r="L80" s="12"/>
      <c r="M80" s="12"/>
      <c r="N80" s="12">
        <v>18</v>
      </c>
      <c r="O80" s="13"/>
    </row>
    <row r="81" spans="1:15" x14ac:dyDescent="0.2">
      <c r="A81">
        <v>81</v>
      </c>
      <c r="C81">
        <v>2021</v>
      </c>
      <c r="E81" s="11">
        <v>5932595</v>
      </c>
      <c r="F81" t="s">
        <v>81</v>
      </c>
      <c r="G81" t="s">
        <v>187</v>
      </c>
      <c r="H81" t="s">
        <v>18</v>
      </c>
      <c r="I81" s="12">
        <v>1560</v>
      </c>
      <c r="J81" s="12">
        <v>1182</v>
      </c>
      <c r="K81" s="12">
        <v>90</v>
      </c>
      <c r="L81" s="12">
        <v>3</v>
      </c>
      <c r="M81" s="12"/>
      <c r="N81" s="12">
        <v>18</v>
      </c>
      <c r="O81" s="13"/>
    </row>
    <row r="82" spans="1:15" x14ac:dyDescent="0.2">
      <c r="A82">
        <v>82</v>
      </c>
      <c r="C82">
        <v>2021</v>
      </c>
      <c r="E82" s="11">
        <v>232645</v>
      </c>
      <c r="F82" t="s">
        <v>89</v>
      </c>
      <c r="G82" t="s">
        <v>188</v>
      </c>
      <c r="H82" t="s">
        <v>69</v>
      </c>
      <c r="I82" s="12">
        <v>4681</v>
      </c>
      <c r="J82" s="12">
        <v>3538</v>
      </c>
      <c r="K82" s="12">
        <v>270</v>
      </c>
      <c r="L82" s="12">
        <v>3</v>
      </c>
      <c r="M82" s="12"/>
      <c r="N82" s="12">
        <v>18</v>
      </c>
      <c r="O82" s="13"/>
    </row>
    <row r="83" spans="1:15" x14ac:dyDescent="0.2">
      <c r="A83">
        <v>83</v>
      </c>
      <c r="C83">
        <v>2021</v>
      </c>
      <c r="E83" s="11">
        <v>365346</v>
      </c>
      <c r="F83" t="s">
        <v>189</v>
      </c>
      <c r="G83" t="s">
        <v>190</v>
      </c>
      <c r="H83" t="s">
        <v>191</v>
      </c>
      <c r="I83" s="12">
        <v>3120</v>
      </c>
      <c r="J83" s="12">
        <v>2352</v>
      </c>
      <c r="K83" s="12">
        <v>181</v>
      </c>
      <c r="L83" s="12">
        <v>3</v>
      </c>
      <c r="M83" s="12"/>
      <c r="N83" s="12">
        <v>18</v>
      </c>
      <c r="O83" s="13"/>
    </row>
    <row r="84" spans="1:15" x14ac:dyDescent="0.2">
      <c r="A84">
        <v>84</v>
      </c>
      <c r="C84">
        <v>2021</v>
      </c>
      <c r="E84" s="11">
        <v>7505407</v>
      </c>
      <c r="F84" t="s">
        <v>95</v>
      </c>
      <c r="G84" t="s">
        <v>192</v>
      </c>
      <c r="H84" t="s">
        <v>47</v>
      </c>
      <c r="I84" s="12">
        <v>1556</v>
      </c>
      <c r="J84" s="12">
        <v>1178</v>
      </c>
      <c r="K84" s="12">
        <v>92</v>
      </c>
      <c r="L84" s="12">
        <v>3</v>
      </c>
      <c r="M84" s="12"/>
      <c r="N84" s="12">
        <v>18</v>
      </c>
      <c r="O84" s="13"/>
    </row>
    <row r="85" spans="1:15" x14ac:dyDescent="0.2">
      <c r="A85">
        <v>85</v>
      </c>
      <c r="C85">
        <v>2021</v>
      </c>
      <c r="E85" s="11">
        <v>174227</v>
      </c>
      <c r="F85" t="s">
        <v>193</v>
      </c>
      <c r="G85" t="s">
        <v>194</v>
      </c>
      <c r="H85" t="s">
        <v>195</v>
      </c>
      <c r="I85" s="12">
        <v>3113</v>
      </c>
      <c r="J85" s="12">
        <v>2366</v>
      </c>
      <c r="K85" s="12">
        <v>176</v>
      </c>
      <c r="L85" s="12">
        <v>6</v>
      </c>
      <c r="M85" s="12"/>
      <c r="N85" s="12">
        <v>36</v>
      </c>
      <c r="O85" s="13"/>
    </row>
    <row r="86" spans="1:15" x14ac:dyDescent="0.2">
      <c r="A86">
        <v>86</v>
      </c>
      <c r="C86">
        <v>2021</v>
      </c>
      <c r="E86" s="11">
        <v>260729</v>
      </c>
      <c r="F86" s="15" t="s">
        <v>196</v>
      </c>
      <c r="G86" t="s">
        <v>110</v>
      </c>
      <c r="H86" t="s">
        <v>24</v>
      </c>
      <c r="I86" s="12">
        <v>1552</v>
      </c>
      <c r="J86" s="12">
        <v>1182</v>
      </c>
      <c r="K86" s="12">
        <v>88</v>
      </c>
      <c r="L86" s="12">
        <v>3</v>
      </c>
      <c r="M86" s="12"/>
      <c r="N86" s="12">
        <v>18</v>
      </c>
      <c r="O86" s="13"/>
    </row>
    <row r="87" spans="1:15" x14ac:dyDescent="0.2">
      <c r="A87">
        <v>87</v>
      </c>
      <c r="B87" s="17"/>
      <c r="C87">
        <v>2021</v>
      </c>
      <c r="E87" s="11">
        <v>260729</v>
      </c>
      <c r="F87" s="15" t="s">
        <v>109</v>
      </c>
      <c r="G87" t="s">
        <v>197</v>
      </c>
      <c r="H87" t="s">
        <v>191</v>
      </c>
      <c r="I87" s="12"/>
      <c r="J87" s="12">
        <v>5318</v>
      </c>
      <c r="K87" s="12"/>
      <c r="L87" s="12"/>
      <c r="M87" s="12"/>
      <c r="N87" s="12"/>
      <c r="O87" s="13"/>
    </row>
    <row r="88" spans="1:15" x14ac:dyDescent="0.2">
      <c r="A88">
        <v>88</v>
      </c>
      <c r="B88" s="3" t="s">
        <v>15</v>
      </c>
      <c r="C88">
        <v>2021</v>
      </c>
      <c r="E88" s="11">
        <v>29744</v>
      </c>
      <c r="F88" s="15" t="s">
        <v>30</v>
      </c>
      <c r="G88" t="s">
        <v>198</v>
      </c>
      <c r="H88" t="s">
        <v>18</v>
      </c>
      <c r="I88" s="12">
        <v>1556</v>
      </c>
      <c r="J88" s="12">
        <v>1188</v>
      </c>
      <c r="K88" s="12">
        <v>84</v>
      </c>
      <c r="L88" s="12">
        <v>3</v>
      </c>
      <c r="M88" s="12"/>
      <c r="N88" s="12">
        <v>18</v>
      </c>
      <c r="O88" s="13"/>
    </row>
    <row r="89" spans="1:15" x14ac:dyDescent="0.2">
      <c r="A89">
        <v>89</v>
      </c>
      <c r="C89">
        <v>2021</v>
      </c>
      <c r="E89" s="11">
        <v>150508</v>
      </c>
      <c r="F89" s="15" t="s">
        <v>199</v>
      </c>
      <c r="G89" t="s">
        <v>200</v>
      </c>
      <c r="H89" t="s">
        <v>18</v>
      </c>
      <c r="I89" s="12">
        <v>1560</v>
      </c>
      <c r="J89" s="12"/>
      <c r="K89" s="12"/>
      <c r="L89" s="12"/>
      <c r="M89" s="12"/>
      <c r="N89" s="12"/>
      <c r="O89" s="13"/>
    </row>
    <row r="90" spans="1:15" x14ac:dyDescent="0.2">
      <c r="A90">
        <v>90</v>
      </c>
      <c r="C90">
        <v>2021</v>
      </c>
      <c r="E90" s="11">
        <v>29769</v>
      </c>
      <c r="F90" t="s">
        <v>122</v>
      </c>
      <c r="G90" t="s">
        <v>94</v>
      </c>
      <c r="H90" t="s">
        <v>47</v>
      </c>
      <c r="I90" s="12">
        <v>3120</v>
      </c>
      <c r="J90" s="12"/>
      <c r="K90" s="12">
        <v>86</v>
      </c>
      <c r="L90" s="12">
        <v>3</v>
      </c>
      <c r="M90" s="12"/>
      <c r="N90" s="12">
        <v>18</v>
      </c>
      <c r="O90" s="13"/>
    </row>
    <row r="91" spans="1:15" x14ac:dyDescent="0.2">
      <c r="A91">
        <v>91</v>
      </c>
      <c r="C91">
        <v>2021</v>
      </c>
      <c r="E91" s="11">
        <v>184598</v>
      </c>
      <c r="F91" s="15" t="s">
        <v>201</v>
      </c>
      <c r="G91" t="s">
        <v>202</v>
      </c>
      <c r="H91" t="s">
        <v>191</v>
      </c>
      <c r="I91" s="12">
        <v>7018</v>
      </c>
      <c r="J91" s="12">
        <v>5306</v>
      </c>
      <c r="K91" s="12">
        <v>394</v>
      </c>
      <c r="L91" s="12"/>
      <c r="M91" s="12"/>
      <c r="N91" s="12">
        <v>18</v>
      </c>
      <c r="O91" s="13"/>
    </row>
    <row r="92" spans="1:15" x14ac:dyDescent="0.2">
      <c r="A92">
        <v>92</v>
      </c>
      <c r="C92">
        <v>2021</v>
      </c>
      <c r="E92" s="11">
        <v>248617</v>
      </c>
      <c r="F92" s="15" t="s">
        <v>203</v>
      </c>
      <c r="G92" t="s">
        <v>105</v>
      </c>
      <c r="H92" t="s">
        <v>204</v>
      </c>
      <c r="I92" s="12">
        <v>4682</v>
      </c>
      <c r="J92" s="12">
        <v>3550</v>
      </c>
      <c r="K92" s="12">
        <v>256</v>
      </c>
      <c r="L92" s="12"/>
      <c r="M92" s="12"/>
      <c r="N92" s="12"/>
      <c r="O92" s="13"/>
    </row>
    <row r="93" spans="1:15" x14ac:dyDescent="0.2">
      <c r="A93">
        <v>93</v>
      </c>
      <c r="C93">
        <v>2021</v>
      </c>
      <c r="E93" s="11">
        <v>4310777</v>
      </c>
      <c r="F93" s="15" t="s">
        <v>205</v>
      </c>
      <c r="G93" t="s">
        <v>145</v>
      </c>
      <c r="H93" t="s">
        <v>18</v>
      </c>
      <c r="I93" s="12">
        <v>1556</v>
      </c>
      <c r="J93" s="12">
        <v>1176</v>
      </c>
      <c r="K93" s="12"/>
      <c r="L93" s="12"/>
      <c r="M93" s="12"/>
      <c r="N93" s="12">
        <v>18</v>
      </c>
      <c r="O93" s="13"/>
    </row>
    <row r="94" spans="1:15" x14ac:dyDescent="0.2">
      <c r="A94">
        <v>94</v>
      </c>
      <c r="C94">
        <v>2021</v>
      </c>
      <c r="E94" s="11">
        <v>9433483</v>
      </c>
      <c r="F94" s="15" t="s">
        <v>206</v>
      </c>
      <c r="G94" t="s">
        <v>207</v>
      </c>
      <c r="H94" t="s">
        <v>208</v>
      </c>
      <c r="I94" s="12">
        <v>4684</v>
      </c>
      <c r="J94" s="12">
        <v>3540</v>
      </c>
      <c r="K94" s="12">
        <v>274</v>
      </c>
      <c r="L94" s="12">
        <v>3</v>
      </c>
      <c r="M94" s="12"/>
      <c r="N94" s="12">
        <v>18</v>
      </c>
      <c r="O94" s="13"/>
    </row>
    <row r="95" spans="1:15" x14ac:dyDescent="0.2">
      <c r="A95">
        <v>95</v>
      </c>
      <c r="C95">
        <v>2021</v>
      </c>
      <c r="E95" s="11">
        <v>5033352</v>
      </c>
      <c r="F95" s="15" t="s">
        <v>209</v>
      </c>
      <c r="G95" t="s">
        <v>210</v>
      </c>
      <c r="H95" t="s">
        <v>24</v>
      </c>
      <c r="I95" s="12">
        <v>1556</v>
      </c>
      <c r="J95" s="12">
        <v>1186</v>
      </c>
      <c r="K95" s="12">
        <v>94</v>
      </c>
      <c r="L95" s="12"/>
      <c r="M95" s="12"/>
      <c r="N95" s="12"/>
      <c r="O95" s="13"/>
    </row>
    <row r="96" spans="1:15" x14ac:dyDescent="0.2">
      <c r="A96">
        <v>96</v>
      </c>
      <c r="C96">
        <v>2021</v>
      </c>
      <c r="E96" s="11">
        <v>174243</v>
      </c>
      <c r="F96" s="15" t="s">
        <v>129</v>
      </c>
      <c r="G96" t="s">
        <v>211</v>
      </c>
      <c r="H96" t="s">
        <v>18</v>
      </c>
      <c r="I96" s="12">
        <v>1556</v>
      </c>
      <c r="J96" s="12">
        <v>1176</v>
      </c>
      <c r="K96" s="12">
        <v>94</v>
      </c>
      <c r="L96" s="12"/>
      <c r="M96" s="12"/>
      <c r="N96" s="12"/>
      <c r="O96" s="13"/>
    </row>
    <row r="97" spans="1:15" x14ac:dyDescent="0.2">
      <c r="A97">
        <v>97</v>
      </c>
      <c r="C97">
        <v>2021</v>
      </c>
      <c r="E97" s="11">
        <v>24851</v>
      </c>
      <c r="F97" t="s">
        <v>212</v>
      </c>
      <c r="G97" t="s">
        <v>213</v>
      </c>
      <c r="H97" t="s">
        <v>21</v>
      </c>
      <c r="I97" s="12">
        <v>3111</v>
      </c>
      <c r="J97" s="12">
        <v>2351</v>
      </c>
      <c r="K97" s="12">
        <v>169</v>
      </c>
      <c r="L97" s="12">
        <v>3</v>
      </c>
      <c r="M97" s="12"/>
      <c r="N97" s="12">
        <v>18</v>
      </c>
      <c r="O97" s="13"/>
    </row>
    <row r="98" spans="1:15" x14ac:dyDescent="0.2">
      <c r="A98">
        <v>98</v>
      </c>
      <c r="C98">
        <v>2021</v>
      </c>
      <c r="E98" s="11">
        <v>184358</v>
      </c>
      <c r="F98" s="15" t="s">
        <v>214</v>
      </c>
      <c r="G98" t="s">
        <v>215</v>
      </c>
      <c r="H98" t="s">
        <v>216</v>
      </c>
      <c r="I98" s="12">
        <v>1556</v>
      </c>
      <c r="J98" s="12">
        <v>3549</v>
      </c>
      <c r="K98" s="12">
        <v>84</v>
      </c>
      <c r="L98" s="12"/>
      <c r="M98" s="12"/>
      <c r="N98" s="12"/>
      <c r="O98" s="13"/>
    </row>
    <row r="99" spans="1:15" x14ac:dyDescent="0.2">
      <c r="A99">
        <v>99</v>
      </c>
      <c r="C99">
        <v>2021</v>
      </c>
      <c r="E99" s="11">
        <v>9922493</v>
      </c>
      <c r="F99" t="s">
        <v>217</v>
      </c>
      <c r="G99" t="s">
        <v>218</v>
      </c>
      <c r="H99" t="s">
        <v>24</v>
      </c>
      <c r="I99" s="12">
        <v>1561</v>
      </c>
      <c r="J99" s="12">
        <v>1178</v>
      </c>
      <c r="K99" s="12">
        <v>92</v>
      </c>
      <c r="L99" s="12">
        <v>3</v>
      </c>
      <c r="M99" s="12"/>
      <c r="N99" s="12">
        <v>18</v>
      </c>
      <c r="O99" s="13"/>
    </row>
    <row r="100" spans="1:15" x14ac:dyDescent="0.2">
      <c r="A100">
        <v>101</v>
      </c>
      <c r="C100">
        <v>2021</v>
      </c>
      <c r="E100" s="11">
        <v>150342</v>
      </c>
      <c r="F100" s="15" t="s">
        <v>219</v>
      </c>
      <c r="G100" t="s">
        <v>220</v>
      </c>
      <c r="H100" t="s">
        <v>57</v>
      </c>
      <c r="I100" s="12">
        <v>4684</v>
      </c>
      <c r="J100" s="12">
        <v>3540</v>
      </c>
      <c r="K100" s="12">
        <v>184</v>
      </c>
      <c r="L100" s="12"/>
      <c r="M100" s="12"/>
      <c r="N100" s="12"/>
      <c r="O100" s="13"/>
    </row>
    <row r="101" spans="1:15" x14ac:dyDescent="0.2">
      <c r="A101">
        <v>102</v>
      </c>
      <c r="C101">
        <v>2021</v>
      </c>
      <c r="E101" s="11">
        <v>7539844</v>
      </c>
      <c r="F101" s="15" t="s">
        <v>221</v>
      </c>
      <c r="G101" t="s">
        <v>222</v>
      </c>
      <c r="H101" t="s">
        <v>18</v>
      </c>
      <c r="I101" s="12">
        <v>1560</v>
      </c>
      <c r="J101" s="12">
        <v>2362</v>
      </c>
      <c r="K101" s="12">
        <v>80</v>
      </c>
      <c r="L101" s="12">
        <v>6</v>
      </c>
      <c r="M101" s="12"/>
      <c r="N101" s="12">
        <v>18</v>
      </c>
      <c r="O101" s="13"/>
    </row>
    <row r="102" spans="1:15" x14ac:dyDescent="0.2">
      <c r="A102">
        <v>103</v>
      </c>
      <c r="C102">
        <v>2021</v>
      </c>
      <c r="E102" s="11">
        <v>305714</v>
      </c>
      <c r="F102" s="15" t="s">
        <v>223</v>
      </c>
      <c r="G102" t="s">
        <v>224</v>
      </c>
      <c r="H102" t="s">
        <v>18</v>
      </c>
      <c r="I102" s="12">
        <v>3124</v>
      </c>
      <c r="J102" s="12">
        <v>2364</v>
      </c>
      <c r="K102" s="12">
        <v>167</v>
      </c>
      <c r="L102" s="12">
        <v>6</v>
      </c>
      <c r="M102" s="12"/>
      <c r="N102" s="12">
        <v>18</v>
      </c>
      <c r="O102" s="13"/>
    </row>
    <row r="103" spans="1:15" x14ac:dyDescent="0.2">
      <c r="A103">
        <v>104</v>
      </c>
      <c r="C103">
        <v>2021</v>
      </c>
      <c r="E103" s="11">
        <v>247445</v>
      </c>
      <c r="F103" t="s">
        <v>225</v>
      </c>
      <c r="G103" t="s">
        <v>226</v>
      </c>
      <c r="H103" t="s">
        <v>41</v>
      </c>
      <c r="I103" s="12">
        <v>1556</v>
      </c>
      <c r="J103" s="12">
        <v>1180</v>
      </c>
      <c r="K103" s="12"/>
      <c r="L103" s="12">
        <v>3</v>
      </c>
      <c r="M103" s="12"/>
      <c r="N103" s="12">
        <v>18</v>
      </c>
      <c r="O103" s="13"/>
    </row>
    <row r="104" spans="1:15" x14ac:dyDescent="0.2">
      <c r="A104">
        <v>105</v>
      </c>
      <c r="C104">
        <v>2021</v>
      </c>
      <c r="E104" s="11">
        <v>251025</v>
      </c>
      <c r="F104" s="15" t="s">
        <v>227</v>
      </c>
      <c r="G104" t="s">
        <v>228</v>
      </c>
      <c r="H104" t="s">
        <v>18</v>
      </c>
      <c r="I104" s="12">
        <v>7004</v>
      </c>
      <c r="J104" s="12">
        <v>5314</v>
      </c>
      <c r="K104" s="12">
        <v>410</v>
      </c>
      <c r="L104" s="12"/>
      <c r="M104" s="12"/>
      <c r="N104" s="12">
        <v>18</v>
      </c>
      <c r="O104" s="13"/>
    </row>
    <row r="105" spans="1:15" x14ac:dyDescent="0.2">
      <c r="A105">
        <v>106</v>
      </c>
      <c r="C105">
        <v>2021</v>
      </c>
      <c r="E105" s="11">
        <v>0</v>
      </c>
      <c r="F105" s="15" t="s">
        <v>115</v>
      </c>
      <c r="G105" t="s">
        <v>229</v>
      </c>
      <c r="H105" t="s">
        <v>117</v>
      </c>
      <c r="I105" s="12">
        <v>2042</v>
      </c>
      <c r="J105" s="12">
        <v>450</v>
      </c>
      <c r="K105" s="12">
        <v>469</v>
      </c>
      <c r="L105" s="12"/>
      <c r="M105" s="12"/>
      <c r="N105" s="12"/>
      <c r="O105" s="13"/>
    </row>
    <row r="106" spans="1:15" x14ac:dyDescent="0.2">
      <c r="A106">
        <v>107</v>
      </c>
      <c r="C106">
        <v>2021</v>
      </c>
      <c r="E106" s="11">
        <v>0</v>
      </c>
      <c r="F106" s="15" t="s">
        <v>230</v>
      </c>
      <c r="G106" t="s">
        <v>231</v>
      </c>
      <c r="H106" t="s">
        <v>128</v>
      </c>
      <c r="I106" s="12">
        <v>2042</v>
      </c>
      <c r="J106" s="12">
        <v>450</v>
      </c>
      <c r="K106" s="12">
        <v>538</v>
      </c>
      <c r="L106" s="12"/>
      <c r="M106" s="12"/>
      <c r="N106" s="12"/>
      <c r="O106" s="13"/>
    </row>
    <row r="107" spans="1:15" x14ac:dyDescent="0.2">
      <c r="A107">
        <v>109</v>
      </c>
      <c r="B107" s="3" t="s">
        <v>15</v>
      </c>
      <c r="C107">
        <v>2021</v>
      </c>
      <c r="E107" s="11"/>
      <c r="F107" t="s">
        <v>232</v>
      </c>
      <c r="G107" t="s">
        <v>233</v>
      </c>
      <c r="H107" t="s">
        <v>140</v>
      </c>
      <c r="I107" s="19">
        <v>2151</v>
      </c>
      <c r="J107" s="19">
        <v>621</v>
      </c>
      <c r="K107" s="19">
        <v>460</v>
      </c>
      <c r="L107" s="19">
        <v>0</v>
      </c>
      <c r="M107" s="19">
        <v>0</v>
      </c>
      <c r="N107" s="19">
        <v>38</v>
      </c>
      <c r="O107" s="13"/>
    </row>
    <row r="108" spans="1:15" x14ac:dyDescent="0.2">
      <c r="A108">
        <v>110</v>
      </c>
      <c r="B108" s="3" t="s">
        <v>15</v>
      </c>
      <c r="C108">
        <v>2021</v>
      </c>
      <c r="E108" s="11"/>
      <c r="F108" t="s">
        <v>234</v>
      </c>
      <c r="G108" t="s">
        <v>235</v>
      </c>
      <c r="H108" t="s">
        <v>173</v>
      </c>
      <c r="I108" s="19">
        <v>2151</v>
      </c>
      <c r="J108" s="19">
        <v>0</v>
      </c>
      <c r="K108" s="19">
        <v>0</v>
      </c>
      <c r="L108" s="19">
        <v>0</v>
      </c>
      <c r="M108" s="19">
        <v>0</v>
      </c>
      <c r="N108" s="19">
        <v>0</v>
      </c>
      <c r="O108" s="13"/>
    </row>
    <row r="109" spans="1:15" x14ac:dyDescent="0.2">
      <c r="A109">
        <v>111</v>
      </c>
      <c r="B109" s="3" t="s">
        <v>15</v>
      </c>
      <c r="C109">
        <v>2021</v>
      </c>
      <c r="E109" s="11"/>
      <c r="F109" t="s">
        <v>236</v>
      </c>
      <c r="G109" t="s">
        <v>235</v>
      </c>
      <c r="H109" t="s">
        <v>140</v>
      </c>
      <c r="I109" s="19">
        <v>2151</v>
      </c>
      <c r="J109" s="19">
        <v>0</v>
      </c>
      <c r="K109" s="19">
        <v>0</v>
      </c>
      <c r="L109" s="19">
        <v>0</v>
      </c>
      <c r="M109" s="19">
        <v>0</v>
      </c>
      <c r="N109" s="19">
        <v>0</v>
      </c>
      <c r="O109" s="13"/>
    </row>
    <row r="110" spans="1:15" x14ac:dyDescent="0.2">
      <c r="A110">
        <v>112</v>
      </c>
      <c r="B110" s="3" t="s">
        <v>15</v>
      </c>
      <c r="C110">
        <v>2021</v>
      </c>
      <c r="E110" s="11"/>
      <c r="F110" t="s">
        <v>237</v>
      </c>
      <c r="G110" t="s">
        <v>238</v>
      </c>
      <c r="H110" t="s">
        <v>140</v>
      </c>
      <c r="I110" s="19">
        <v>0</v>
      </c>
      <c r="J110" s="19">
        <v>311</v>
      </c>
      <c r="K110" s="19">
        <v>0</v>
      </c>
      <c r="L110" s="19">
        <v>0</v>
      </c>
      <c r="M110" s="19">
        <v>0</v>
      </c>
      <c r="N110" s="19">
        <v>0</v>
      </c>
      <c r="O110" s="13"/>
    </row>
    <row r="111" spans="1:15" x14ac:dyDescent="0.2">
      <c r="A111">
        <v>113</v>
      </c>
      <c r="B111" s="3" t="s">
        <v>15</v>
      </c>
      <c r="C111">
        <v>2021</v>
      </c>
      <c r="E111" s="11"/>
      <c r="F111" t="s">
        <v>239</v>
      </c>
      <c r="G111" t="s">
        <v>238</v>
      </c>
      <c r="H111" t="s">
        <v>140</v>
      </c>
      <c r="I111" s="19">
        <v>2151</v>
      </c>
      <c r="J111" s="19">
        <v>311</v>
      </c>
      <c r="K111" s="19">
        <v>460</v>
      </c>
      <c r="L111" s="19">
        <v>0</v>
      </c>
      <c r="M111" s="19">
        <v>0</v>
      </c>
      <c r="N111" s="19">
        <v>0</v>
      </c>
      <c r="O111" s="13"/>
    </row>
    <row r="112" spans="1:15" x14ac:dyDescent="0.2">
      <c r="A112">
        <v>114</v>
      </c>
      <c r="B112" s="3" t="s">
        <v>15</v>
      </c>
      <c r="C112">
        <v>2021</v>
      </c>
      <c r="E112" s="11"/>
      <c r="F112" t="s">
        <v>240</v>
      </c>
      <c r="G112" t="s">
        <v>238</v>
      </c>
      <c r="H112" t="s">
        <v>140</v>
      </c>
      <c r="I112" s="19">
        <v>2151</v>
      </c>
      <c r="J112" s="19">
        <v>311</v>
      </c>
      <c r="K112" s="19">
        <v>460</v>
      </c>
      <c r="L112" s="19">
        <v>3</v>
      </c>
      <c r="M112" s="19">
        <v>0</v>
      </c>
      <c r="N112" s="19">
        <v>0</v>
      </c>
      <c r="O112" s="13"/>
    </row>
    <row r="113" spans="1:15" x14ac:dyDescent="0.2">
      <c r="A113">
        <v>115</v>
      </c>
      <c r="B113" s="3" t="s">
        <v>15</v>
      </c>
      <c r="C113">
        <v>2021</v>
      </c>
      <c r="E113" s="11"/>
      <c r="F113" t="s">
        <v>241</v>
      </c>
      <c r="G113" t="s">
        <v>242</v>
      </c>
      <c r="H113" t="s">
        <v>173</v>
      </c>
      <c r="I113" s="19">
        <v>6454</v>
      </c>
      <c r="J113" s="19">
        <v>621</v>
      </c>
      <c r="K113" s="19">
        <v>919</v>
      </c>
      <c r="L113" s="19">
        <v>3</v>
      </c>
      <c r="M113" s="19">
        <v>0</v>
      </c>
      <c r="N113" s="19">
        <v>75</v>
      </c>
      <c r="O113" s="13"/>
    </row>
    <row r="114" spans="1:15" x14ac:dyDescent="0.2">
      <c r="A114">
        <v>116</v>
      </c>
      <c r="B114" s="3" t="s">
        <v>15</v>
      </c>
      <c r="C114">
        <v>2021</v>
      </c>
      <c r="E114" s="11"/>
      <c r="F114" t="s">
        <v>243</v>
      </c>
      <c r="G114" t="s">
        <v>244</v>
      </c>
      <c r="H114" t="s">
        <v>140</v>
      </c>
      <c r="I114" s="19">
        <v>9681</v>
      </c>
      <c r="J114" s="19">
        <v>1398</v>
      </c>
      <c r="K114" s="19">
        <v>919</v>
      </c>
      <c r="L114" s="19">
        <v>3</v>
      </c>
      <c r="M114" s="19">
        <v>0</v>
      </c>
      <c r="N114" s="19">
        <v>38</v>
      </c>
      <c r="O114" s="13"/>
    </row>
    <row r="115" spans="1:15" x14ac:dyDescent="0.2">
      <c r="A115">
        <v>117</v>
      </c>
      <c r="C115">
        <v>2021</v>
      </c>
      <c r="E115" s="11">
        <v>0</v>
      </c>
      <c r="F115" t="s">
        <v>39</v>
      </c>
      <c r="G115" t="s">
        <v>40</v>
      </c>
      <c r="H115" t="s">
        <v>41</v>
      </c>
      <c r="I115" s="19">
        <v>2151</v>
      </c>
      <c r="J115" s="19">
        <v>621</v>
      </c>
      <c r="K115" s="19">
        <v>460</v>
      </c>
      <c r="L115" s="19">
        <v>0</v>
      </c>
      <c r="M115" s="19">
        <v>0</v>
      </c>
      <c r="N115" s="19">
        <v>38</v>
      </c>
      <c r="O115" s="13"/>
    </row>
    <row r="116" spans="1:15" x14ac:dyDescent="0.2">
      <c r="A116">
        <v>118</v>
      </c>
      <c r="C116">
        <v>2021</v>
      </c>
      <c r="E116" s="11">
        <v>0</v>
      </c>
      <c r="F116" t="s">
        <v>245</v>
      </c>
      <c r="G116" t="s">
        <v>246</v>
      </c>
      <c r="H116" t="s">
        <v>41</v>
      </c>
      <c r="I116" s="19">
        <v>2151</v>
      </c>
      <c r="J116" s="19">
        <v>932</v>
      </c>
      <c r="K116" s="19">
        <v>919</v>
      </c>
      <c r="L116" s="19">
        <v>0</v>
      </c>
      <c r="M116" s="19">
        <v>0</v>
      </c>
      <c r="N116" s="19">
        <v>38</v>
      </c>
      <c r="O116" s="13"/>
    </row>
    <row r="117" spans="1:15" x14ac:dyDescent="0.2">
      <c r="A117">
        <v>119</v>
      </c>
      <c r="C117">
        <v>2021</v>
      </c>
      <c r="E117" s="11">
        <v>0</v>
      </c>
      <c r="F117" t="s">
        <v>247</v>
      </c>
      <c r="G117" t="s">
        <v>248</v>
      </c>
      <c r="H117" t="s">
        <v>44</v>
      </c>
      <c r="I117" s="19">
        <v>9681</v>
      </c>
      <c r="J117" s="19">
        <v>311</v>
      </c>
      <c r="K117" s="19">
        <v>0</v>
      </c>
      <c r="L117" s="19">
        <v>0</v>
      </c>
      <c r="M117" s="19">
        <v>0</v>
      </c>
      <c r="N117" s="19">
        <v>0</v>
      </c>
      <c r="O117" s="13"/>
    </row>
    <row r="118" spans="1:15" x14ac:dyDescent="0.2">
      <c r="A118">
        <v>120</v>
      </c>
      <c r="C118">
        <v>2021</v>
      </c>
      <c r="E118" s="11">
        <v>0</v>
      </c>
      <c r="F118" t="s">
        <v>249</v>
      </c>
      <c r="G118" t="s">
        <v>250</v>
      </c>
      <c r="H118" t="s">
        <v>143</v>
      </c>
      <c r="I118" s="19">
        <v>9681</v>
      </c>
      <c r="J118" s="19">
        <v>1398</v>
      </c>
      <c r="K118" s="19">
        <v>919</v>
      </c>
      <c r="L118" s="19">
        <v>0</v>
      </c>
      <c r="M118" s="19">
        <v>0</v>
      </c>
      <c r="N118" s="19">
        <v>0</v>
      </c>
      <c r="O118" s="13"/>
    </row>
    <row r="119" spans="1:15" x14ac:dyDescent="0.2">
      <c r="A119">
        <v>121</v>
      </c>
      <c r="C119">
        <v>2021</v>
      </c>
      <c r="E119" s="11">
        <v>0</v>
      </c>
      <c r="F119" t="s">
        <v>251</v>
      </c>
      <c r="G119" t="s">
        <v>66</v>
      </c>
      <c r="H119" t="s">
        <v>252</v>
      </c>
      <c r="I119" s="19">
        <v>9681</v>
      </c>
      <c r="J119" s="19">
        <v>1398</v>
      </c>
      <c r="K119" s="19">
        <v>2068</v>
      </c>
      <c r="L119" s="19">
        <v>3</v>
      </c>
      <c r="M119" s="19">
        <v>0</v>
      </c>
      <c r="N119" s="19">
        <v>38</v>
      </c>
      <c r="O119" s="13"/>
    </row>
    <row r="120" spans="1:15" x14ac:dyDescent="0.2">
      <c r="A120">
        <v>122</v>
      </c>
      <c r="C120">
        <v>2021</v>
      </c>
      <c r="E120" s="11">
        <v>7218969</v>
      </c>
      <c r="F120" t="s">
        <v>83</v>
      </c>
      <c r="G120" t="s">
        <v>253</v>
      </c>
      <c r="H120" t="s">
        <v>254</v>
      </c>
      <c r="I120" s="19">
        <v>9681</v>
      </c>
      <c r="J120" s="19">
        <v>1398</v>
      </c>
      <c r="K120" s="19">
        <v>2068</v>
      </c>
      <c r="L120" s="19">
        <v>0</v>
      </c>
      <c r="M120" s="19">
        <v>0</v>
      </c>
      <c r="N120" s="19">
        <v>0</v>
      </c>
      <c r="O120" s="13"/>
    </row>
    <row r="121" spans="1:15" x14ac:dyDescent="0.2">
      <c r="A121">
        <v>123</v>
      </c>
      <c r="C121">
        <v>2021</v>
      </c>
      <c r="E121" s="11">
        <v>248617</v>
      </c>
      <c r="F121" t="s">
        <v>255</v>
      </c>
      <c r="G121" t="s">
        <v>96</v>
      </c>
      <c r="H121" t="s">
        <v>18</v>
      </c>
      <c r="I121" s="19">
        <v>9681</v>
      </c>
      <c r="J121" s="19">
        <v>1398</v>
      </c>
      <c r="K121" s="19">
        <v>2068</v>
      </c>
      <c r="L121" s="19">
        <v>14</v>
      </c>
      <c r="M121" s="19">
        <v>0</v>
      </c>
      <c r="N121" s="19">
        <v>38</v>
      </c>
      <c r="O121" s="13"/>
    </row>
    <row r="122" spans="1:15" x14ac:dyDescent="0.2">
      <c r="A122">
        <v>124</v>
      </c>
      <c r="C122">
        <v>2021</v>
      </c>
      <c r="E122" s="11">
        <v>8529448</v>
      </c>
      <c r="F122" t="s">
        <v>256</v>
      </c>
      <c r="G122" t="s">
        <v>257</v>
      </c>
      <c r="H122" t="s">
        <v>18</v>
      </c>
      <c r="I122" s="19">
        <v>4303</v>
      </c>
      <c r="J122" s="19">
        <v>311</v>
      </c>
      <c r="K122" s="19">
        <v>919</v>
      </c>
      <c r="L122" s="19">
        <v>3</v>
      </c>
      <c r="M122" s="19">
        <v>0</v>
      </c>
      <c r="N122" s="19">
        <v>0</v>
      </c>
      <c r="O122" s="13"/>
    </row>
    <row r="123" spans="1:15" x14ac:dyDescent="0.2">
      <c r="A123">
        <v>125</v>
      </c>
      <c r="C123">
        <v>2021</v>
      </c>
      <c r="E123" s="11">
        <v>0</v>
      </c>
      <c r="F123" t="s">
        <v>258</v>
      </c>
      <c r="G123" t="s">
        <v>259</v>
      </c>
      <c r="H123" t="s">
        <v>18</v>
      </c>
      <c r="I123" s="19">
        <v>4303</v>
      </c>
      <c r="J123" s="19">
        <v>311</v>
      </c>
      <c r="K123" s="19">
        <v>919</v>
      </c>
      <c r="L123" s="19">
        <v>0</v>
      </c>
      <c r="M123" s="19">
        <v>0</v>
      </c>
      <c r="N123" s="19">
        <v>0</v>
      </c>
      <c r="O123" s="13"/>
    </row>
    <row r="124" spans="1:15" x14ac:dyDescent="0.2">
      <c r="A124">
        <v>126</v>
      </c>
      <c r="C124">
        <v>2021</v>
      </c>
      <c r="E124" s="11">
        <v>274266</v>
      </c>
      <c r="F124" t="s">
        <v>260</v>
      </c>
      <c r="G124" t="s">
        <v>261</v>
      </c>
      <c r="H124" t="s">
        <v>69</v>
      </c>
      <c r="I124" s="19">
        <v>9681</v>
      </c>
      <c r="J124" s="19">
        <v>1398</v>
      </c>
      <c r="K124" s="19">
        <v>2068</v>
      </c>
      <c r="L124" s="19">
        <v>0</v>
      </c>
      <c r="M124" s="19">
        <v>0</v>
      </c>
      <c r="N124" s="19">
        <v>0</v>
      </c>
      <c r="O124" s="13"/>
    </row>
    <row r="125" spans="1:15" x14ac:dyDescent="0.2">
      <c r="A125">
        <v>127</v>
      </c>
      <c r="C125">
        <v>2021</v>
      </c>
      <c r="E125" s="11">
        <v>330977</v>
      </c>
      <c r="F125" t="s">
        <v>104</v>
      </c>
      <c r="G125" t="s">
        <v>262</v>
      </c>
      <c r="H125" t="s">
        <v>24</v>
      </c>
      <c r="I125" s="19">
        <v>2151</v>
      </c>
      <c r="J125" s="19">
        <v>311</v>
      </c>
      <c r="K125" s="19">
        <v>460</v>
      </c>
      <c r="L125" s="19">
        <v>0</v>
      </c>
      <c r="M125" s="19">
        <v>0</v>
      </c>
      <c r="N125" s="19">
        <v>0</v>
      </c>
      <c r="O125" s="13"/>
    </row>
    <row r="126" spans="1:15" x14ac:dyDescent="0.2">
      <c r="A126">
        <v>128</v>
      </c>
      <c r="C126">
        <v>2021</v>
      </c>
      <c r="E126" s="11">
        <v>308932</v>
      </c>
      <c r="F126" t="s">
        <v>263</v>
      </c>
      <c r="G126" t="s">
        <v>264</v>
      </c>
      <c r="H126" t="s">
        <v>18</v>
      </c>
      <c r="I126" s="19">
        <v>9681</v>
      </c>
      <c r="J126" s="19">
        <v>0</v>
      </c>
      <c r="K126" s="19">
        <v>2068</v>
      </c>
      <c r="L126" s="19">
        <v>0</v>
      </c>
      <c r="M126" s="19">
        <v>0</v>
      </c>
      <c r="N126" s="19">
        <v>0</v>
      </c>
      <c r="O126" s="13"/>
    </row>
    <row r="127" spans="1:15" x14ac:dyDescent="0.2">
      <c r="A127">
        <v>129</v>
      </c>
      <c r="C127">
        <v>2021</v>
      </c>
      <c r="E127" s="11">
        <v>304980</v>
      </c>
      <c r="F127" t="s">
        <v>265</v>
      </c>
      <c r="G127" t="s">
        <v>266</v>
      </c>
      <c r="H127" t="s">
        <v>267</v>
      </c>
      <c r="I127" s="19">
        <v>9681</v>
      </c>
      <c r="J127" s="19">
        <v>621</v>
      </c>
      <c r="K127" s="19">
        <v>0</v>
      </c>
      <c r="L127" s="19">
        <v>0</v>
      </c>
      <c r="M127" s="19">
        <v>0</v>
      </c>
      <c r="N127" s="19">
        <v>0</v>
      </c>
      <c r="O127" s="13"/>
    </row>
    <row r="128" spans="1:15" x14ac:dyDescent="0.2">
      <c r="A128">
        <v>130</v>
      </c>
      <c r="C128">
        <v>2021</v>
      </c>
      <c r="E128" s="11"/>
      <c r="F128" t="s">
        <v>268</v>
      </c>
      <c r="G128" t="s">
        <v>269</v>
      </c>
      <c r="H128" t="s">
        <v>169</v>
      </c>
      <c r="I128" s="19">
        <v>2151</v>
      </c>
      <c r="J128" s="19">
        <v>311</v>
      </c>
      <c r="K128" s="19">
        <v>0</v>
      </c>
      <c r="L128" s="19">
        <v>3</v>
      </c>
      <c r="M128" s="19">
        <v>0</v>
      </c>
      <c r="N128" s="19">
        <v>38</v>
      </c>
      <c r="O128" s="13"/>
    </row>
    <row r="129" spans="1:15" x14ac:dyDescent="0.2">
      <c r="A129">
        <v>131</v>
      </c>
      <c r="C129">
        <v>2021</v>
      </c>
      <c r="E129" s="11">
        <v>248815</v>
      </c>
      <c r="F129" t="s">
        <v>270</v>
      </c>
      <c r="G129" t="s">
        <v>271</v>
      </c>
      <c r="H129" t="s">
        <v>18</v>
      </c>
      <c r="I129" s="19">
        <v>2151</v>
      </c>
      <c r="J129" s="19">
        <v>311</v>
      </c>
      <c r="K129" s="19">
        <v>0</v>
      </c>
      <c r="L129" s="19">
        <v>0</v>
      </c>
      <c r="M129" s="19">
        <v>0</v>
      </c>
      <c r="N129" s="19">
        <v>0</v>
      </c>
      <c r="O129" s="13"/>
    </row>
    <row r="130" spans="1:15" x14ac:dyDescent="0.2">
      <c r="A130">
        <v>132</v>
      </c>
      <c r="C130">
        <v>2021</v>
      </c>
      <c r="E130" s="11">
        <v>7218969</v>
      </c>
      <c r="F130" t="s">
        <v>272</v>
      </c>
      <c r="G130" t="s">
        <v>273</v>
      </c>
      <c r="H130" t="s">
        <v>274</v>
      </c>
      <c r="I130" s="19">
        <v>6454</v>
      </c>
      <c r="J130" s="19">
        <v>1398</v>
      </c>
      <c r="K130" s="19">
        <v>1379</v>
      </c>
      <c r="L130" s="19">
        <v>0</v>
      </c>
      <c r="M130" s="19">
        <v>0</v>
      </c>
      <c r="N130" s="19">
        <v>0</v>
      </c>
      <c r="O130" s="13"/>
    </row>
    <row r="131" spans="1:15" x14ac:dyDescent="0.2">
      <c r="A131">
        <v>133</v>
      </c>
      <c r="C131">
        <v>2021</v>
      </c>
      <c r="E131" s="11">
        <v>150730</v>
      </c>
      <c r="F131" t="s">
        <v>125</v>
      </c>
      <c r="G131" t="s">
        <v>59</v>
      </c>
      <c r="H131" t="s">
        <v>60</v>
      </c>
      <c r="I131" s="19">
        <v>4303</v>
      </c>
      <c r="J131" s="19">
        <v>621</v>
      </c>
      <c r="K131" s="19">
        <v>919</v>
      </c>
      <c r="L131" s="19">
        <v>3</v>
      </c>
      <c r="M131" s="19">
        <v>0</v>
      </c>
      <c r="N131" s="19">
        <v>0</v>
      </c>
      <c r="O131" s="13"/>
    </row>
    <row r="132" spans="1:15" x14ac:dyDescent="0.2">
      <c r="A132">
        <v>134</v>
      </c>
      <c r="C132">
        <v>2021</v>
      </c>
      <c r="E132" s="11">
        <v>9922469</v>
      </c>
      <c r="F132" t="s">
        <v>275</v>
      </c>
      <c r="G132" t="s">
        <v>276</v>
      </c>
      <c r="H132" t="s">
        <v>277</v>
      </c>
      <c r="I132" s="19">
        <v>9681</v>
      </c>
      <c r="J132" s="19">
        <v>1398</v>
      </c>
      <c r="K132" s="19">
        <v>2068</v>
      </c>
      <c r="L132" s="19">
        <v>12</v>
      </c>
      <c r="M132" s="19">
        <v>0</v>
      </c>
      <c r="N132" s="19">
        <v>0</v>
      </c>
      <c r="O132" s="13"/>
    </row>
    <row r="133" spans="1:15" x14ac:dyDescent="0.2">
      <c r="A133">
        <v>135</v>
      </c>
      <c r="C133">
        <v>2021</v>
      </c>
      <c r="E133" s="11">
        <v>9921792</v>
      </c>
      <c r="F133" t="s">
        <v>278</v>
      </c>
      <c r="G133" t="s">
        <v>279</v>
      </c>
      <c r="H133" t="s">
        <v>137</v>
      </c>
      <c r="I133" s="19">
        <v>2151</v>
      </c>
      <c r="J133" s="19">
        <v>311</v>
      </c>
      <c r="K133" s="19">
        <v>460</v>
      </c>
      <c r="L133" s="19">
        <v>0</v>
      </c>
      <c r="M133" s="19">
        <v>0</v>
      </c>
      <c r="N133" s="19">
        <v>0</v>
      </c>
      <c r="O133" s="13"/>
    </row>
    <row r="134" spans="1:15" x14ac:dyDescent="0.2">
      <c r="A134">
        <v>136</v>
      </c>
      <c r="B134" s="17"/>
      <c r="C134">
        <v>2021</v>
      </c>
      <c r="E134" s="11">
        <v>0</v>
      </c>
      <c r="F134" t="s">
        <v>141</v>
      </c>
      <c r="G134" t="s">
        <v>280</v>
      </c>
      <c r="H134" t="s">
        <v>169</v>
      </c>
      <c r="I134" s="19">
        <v>9681</v>
      </c>
      <c r="J134" s="19">
        <v>1398</v>
      </c>
      <c r="K134" s="19">
        <v>2068</v>
      </c>
      <c r="L134" s="19">
        <v>12</v>
      </c>
      <c r="M134" s="19">
        <v>0</v>
      </c>
      <c r="N134" s="19">
        <v>158</v>
      </c>
      <c r="O134" s="13"/>
    </row>
    <row r="135" spans="1:15" x14ac:dyDescent="0.2">
      <c r="A135">
        <v>137</v>
      </c>
      <c r="C135">
        <v>2021</v>
      </c>
      <c r="E135" s="11">
        <v>0</v>
      </c>
      <c r="F135" t="s">
        <v>281</v>
      </c>
      <c r="G135" t="s">
        <v>282</v>
      </c>
      <c r="H135" t="s">
        <v>18</v>
      </c>
      <c r="I135" s="19">
        <v>4303</v>
      </c>
      <c r="J135" s="19">
        <v>621</v>
      </c>
      <c r="K135" s="19">
        <v>919</v>
      </c>
      <c r="L135" s="19">
        <v>0</v>
      </c>
      <c r="M135" s="19">
        <v>0</v>
      </c>
      <c r="N135" s="19">
        <v>0</v>
      </c>
      <c r="O135" s="13"/>
    </row>
    <row r="136" spans="1:15" x14ac:dyDescent="0.2">
      <c r="A136">
        <v>138</v>
      </c>
      <c r="C136">
        <v>2021</v>
      </c>
      <c r="E136" s="11">
        <v>0</v>
      </c>
      <c r="F136" t="s">
        <v>283</v>
      </c>
      <c r="G136" t="s">
        <v>284</v>
      </c>
      <c r="H136" t="s">
        <v>18</v>
      </c>
      <c r="I136" s="19">
        <v>9681</v>
      </c>
      <c r="J136" s="19">
        <v>1398</v>
      </c>
      <c r="K136" s="19">
        <v>2068</v>
      </c>
      <c r="L136" s="19">
        <v>0</v>
      </c>
      <c r="M136" s="19">
        <v>0</v>
      </c>
      <c r="N136" s="19">
        <v>38</v>
      </c>
      <c r="O136" s="13"/>
    </row>
    <row r="137" spans="1:15" x14ac:dyDescent="0.2">
      <c r="A137">
        <v>142</v>
      </c>
      <c r="C137">
        <v>2021</v>
      </c>
      <c r="E137" s="11">
        <v>0</v>
      </c>
      <c r="F137" s="20" t="s">
        <v>48</v>
      </c>
      <c r="G137" t="s">
        <v>168</v>
      </c>
      <c r="H137" t="s">
        <v>169</v>
      </c>
      <c r="I137" s="12">
        <v>2784</v>
      </c>
      <c r="J137" s="23">
        <v>300</v>
      </c>
      <c r="K137" s="23"/>
      <c r="L137" s="23">
        <v>14</v>
      </c>
      <c r="M137" s="21"/>
      <c r="N137" s="21">
        <v>36</v>
      </c>
      <c r="O137" s="13"/>
    </row>
    <row r="138" spans="1:15" x14ac:dyDescent="0.2">
      <c r="A138">
        <v>147</v>
      </c>
      <c r="C138">
        <v>2021</v>
      </c>
      <c r="E138" s="11">
        <v>0</v>
      </c>
      <c r="F138" s="20" t="s">
        <v>247</v>
      </c>
      <c r="G138" t="s">
        <v>248</v>
      </c>
      <c r="H138" t="s">
        <v>44</v>
      </c>
      <c r="I138" s="12">
        <v>4800</v>
      </c>
      <c r="J138" s="23"/>
      <c r="K138" s="23"/>
      <c r="L138" s="23"/>
      <c r="M138" s="21"/>
      <c r="N138" s="21"/>
      <c r="O138" s="13"/>
    </row>
    <row r="139" spans="1:15" x14ac:dyDescent="0.2">
      <c r="A139">
        <v>150</v>
      </c>
      <c r="B139" t="s">
        <v>15</v>
      </c>
      <c r="C139">
        <v>2022</v>
      </c>
      <c r="E139">
        <v>9904384</v>
      </c>
      <c r="F139" t="s">
        <v>285</v>
      </c>
      <c r="G139" t="s">
        <v>286</v>
      </c>
      <c r="H139" t="s">
        <v>159</v>
      </c>
      <c r="I139" s="12">
        <v>9330</v>
      </c>
      <c r="J139" s="12">
        <v>3888</v>
      </c>
      <c r="K139" s="12">
        <v>880</v>
      </c>
      <c r="L139" s="13"/>
      <c r="M139" s="13"/>
      <c r="N139" s="12"/>
      <c r="O139" s="13"/>
    </row>
    <row r="140" spans="1:15" x14ac:dyDescent="0.2">
      <c r="A140">
        <v>151</v>
      </c>
      <c r="B140" t="s">
        <v>15</v>
      </c>
      <c r="C140">
        <v>2022</v>
      </c>
      <c r="E140">
        <v>8516</v>
      </c>
      <c r="F140" t="s">
        <v>287</v>
      </c>
      <c r="G140" t="s">
        <v>288</v>
      </c>
      <c r="H140" t="s">
        <v>24</v>
      </c>
      <c r="I140" s="12">
        <v>21339</v>
      </c>
      <c r="J140" s="12">
        <v>3717</v>
      </c>
      <c r="K140" s="12"/>
      <c r="L140" s="13"/>
      <c r="M140" s="13"/>
      <c r="N140" s="12"/>
      <c r="O140" s="13"/>
    </row>
    <row r="141" spans="1:15" x14ac:dyDescent="0.2">
      <c r="A141">
        <v>152</v>
      </c>
      <c r="B141" t="s">
        <v>15</v>
      </c>
      <c r="C141">
        <v>2022</v>
      </c>
      <c r="E141">
        <v>243345</v>
      </c>
      <c r="F141" t="s">
        <v>268</v>
      </c>
      <c r="G141" t="s">
        <v>269</v>
      </c>
      <c r="H141" t="s">
        <v>169</v>
      </c>
      <c r="I141" s="12">
        <v>2513</v>
      </c>
      <c r="J141" s="12">
        <v>996</v>
      </c>
      <c r="K141" s="12"/>
      <c r="L141" s="13"/>
      <c r="M141" s="13"/>
      <c r="N141" s="12"/>
      <c r="O141" s="13"/>
    </row>
    <row r="142" spans="1:15" x14ac:dyDescent="0.2">
      <c r="A142">
        <v>153</v>
      </c>
      <c r="B142" t="s">
        <v>15</v>
      </c>
      <c r="C142">
        <v>2022</v>
      </c>
      <c r="E142">
        <v>7218969</v>
      </c>
      <c r="F142" t="s">
        <v>289</v>
      </c>
      <c r="G142" t="s">
        <v>84</v>
      </c>
      <c r="H142" t="s">
        <v>47</v>
      </c>
      <c r="I142" s="12">
        <v>7680</v>
      </c>
      <c r="J142" s="12">
        <v>2299</v>
      </c>
      <c r="K142" s="12"/>
      <c r="L142" s="13"/>
      <c r="M142" s="13"/>
      <c r="N142" s="12"/>
      <c r="O142" s="13"/>
    </row>
    <row r="143" spans="1:15" x14ac:dyDescent="0.2">
      <c r="A143">
        <v>154</v>
      </c>
      <c r="B143" t="s">
        <v>15</v>
      </c>
      <c r="C143">
        <v>2022</v>
      </c>
      <c r="E143">
        <v>248815</v>
      </c>
      <c r="F143" t="s">
        <v>290</v>
      </c>
      <c r="G143" t="s">
        <v>253</v>
      </c>
      <c r="H143" s="7"/>
      <c r="I143" s="12"/>
      <c r="J143" s="12">
        <v>1998</v>
      </c>
      <c r="K143" s="12"/>
      <c r="L143" s="13"/>
      <c r="M143" s="13"/>
      <c r="N143" s="12"/>
      <c r="O143" s="13"/>
    </row>
    <row r="144" spans="1:15" x14ac:dyDescent="0.2">
      <c r="A144">
        <v>159</v>
      </c>
      <c r="B144" t="s">
        <v>15</v>
      </c>
      <c r="C144">
        <v>2022</v>
      </c>
      <c r="E144">
        <v>174227</v>
      </c>
      <c r="F144" t="s">
        <v>291</v>
      </c>
      <c r="G144" t="s">
        <v>259</v>
      </c>
      <c r="H144" t="s">
        <v>18</v>
      </c>
      <c r="I144" s="12">
        <v>2968</v>
      </c>
      <c r="J144" s="12">
        <v>1005</v>
      </c>
      <c r="K144" s="12"/>
      <c r="L144" s="13"/>
      <c r="M144" s="13"/>
      <c r="N144" s="12"/>
      <c r="O144" s="13"/>
    </row>
    <row r="145" spans="1:15" x14ac:dyDescent="0.2">
      <c r="A145">
        <v>161</v>
      </c>
      <c r="B145" t="s">
        <v>15</v>
      </c>
      <c r="C145">
        <v>2022</v>
      </c>
      <c r="E145">
        <v>9904392</v>
      </c>
      <c r="F145" t="s">
        <v>281</v>
      </c>
      <c r="G145" t="s">
        <v>282</v>
      </c>
      <c r="H145" t="s">
        <v>18</v>
      </c>
      <c r="I145" s="12">
        <v>2676</v>
      </c>
      <c r="J145" s="12">
        <v>864</v>
      </c>
      <c r="K145" s="12"/>
      <c r="L145" s="13"/>
      <c r="M145" s="13"/>
      <c r="N145" s="12"/>
      <c r="O145" s="13"/>
    </row>
    <row r="146" spans="1:15" x14ac:dyDescent="0.2">
      <c r="A146">
        <v>163</v>
      </c>
      <c r="B146" t="s">
        <v>15</v>
      </c>
      <c r="C146">
        <v>2022</v>
      </c>
      <c r="E146">
        <v>7539844</v>
      </c>
      <c r="F146" t="s">
        <v>292</v>
      </c>
      <c r="G146" t="s">
        <v>293</v>
      </c>
      <c r="H146" t="s">
        <v>18</v>
      </c>
      <c r="I146" s="12">
        <v>7666</v>
      </c>
      <c r="J146" s="12">
        <v>2705</v>
      </c>
      <c r="K146" s="12"/>
      <c r="L146" s="13"/>
      <c r="M146" s="13"/>
      <c r="N146" s="12"/>
      <c r="O146" s="13"/>
    </row>
    <row r="147" spans="1:15" x14ac:dyDescent="0.2">
      <c r="A147">
        <v>164</v>
      </c>
      <c r="B147" t="s">
        <v>15</v>
      </c>
      <c r="C147">
        <v>2022</v>
      </c>
      <c r="E147">
        <v>29769</v>
      </c>
      <c r="F147" t="s">
        <v>294</v>
      </c>
      <c r="G147" t="s">
        <v>295</v>
      </c>
      <c r="H147" t="s">
        <v>47</v>
      </c>
      <c r="I147" s="12">
        <v>6782</v>
      </c>
      <c r="J147" s="12"/>
      <c r="K147" s="12">
        <v>504</v>
      </c>
      <c r="L147" s="13"/>
      <c r="M147" s="13"/>
      <c r="N147" s="12"/>
      <c r="O147" s="13"/>
    </row>
    <row r="148" spans="1:15" x14ac:dyDescent="0.2">
      <c r="A148">
        <v>165</v>
      </c>
      <c r="B148" t="s">
        <v>15</v>
      </c>
      <c r="C148">
        <v>2022</v>
      </c>
      <c r="E148">
        <v>204545</v>
      </c>
      <c r="F148" t="s">
        <v>296</v>
      </c>
      <c r="G148" t="s">
        <v>297</v>
      </c>
      <c r="H148" t="s">
        <v>24</v>
      </c>
      <c r="I148" s="12">
        <v>8664</v>
      </c>
      <c r="J148" s="12">
        <v>1728</v>
      </c>
      <c r="K148" s="12">
        <v>600</v>
      </c>
      <c r="L148" s="13"/>
      <c r="M148" s="13"/>
      <c r="N148" s="12"/>
      <c r="O148" s="13"/>
    </row>
    <row r="149" spans="1:15" x14ac:dyDescent="0.2">
      <c r="A149">
        <v>167</v>
      </c>
      <c r="B149" t="s">
        <v>15</v>
      </c>
      <c r="C149">
        <v>2022</v>
      </c>
      <c r="E149">
        <v>235515</v>
      </c>
      <c r="F149" t="s">
        <v>298</v>
      </c>
      <c r="G149" t="s">
        <v>299</v>
      </c>
      <c r="H149" t="s">
        <v>47</v>
      </c>
      <c r="I149" s="12">
        <v>3767</v>
      </c>
      <c r="J149" s="12">
        <v>2602</v>
      </c>
      <c r="K149" s="12"/>
      <c r="L149" s="13"/>
      <c r="M149" s="13"/>
      <c r="N149" s="12"/>
      <c r="O149" s="13"/>
    </row>
    <row r="150" spans="1:15" x14ac:dyDescent="0.2">
      <c r="A150">
        <v>170</v>
      </c>
      <c r="B150" t="s">
        <v>15</v>
      </c>
      <c r="C150">
        <v>2022</v>
      </c>
      <c r="E150">
        <v>150516</v>
      </c>
      <c r="F150" t="s">
        <v>300</v>
      </c>
      <c r="G150" t="s">
        <v>62</v>
      </c>
      <c r="H150" t="s">
        <v>24</v>
      </c>
      <c r="I150" s="12">
        <v>3138</v>
      </c>
      <c r="J150" s="12">
        <v>1989</v>
      </c>
      <c r="K150" s="12"/>
      <c r="L150" s="13"/>
      <c r="M150" s="13"/>
      <c r="N150" s="12"/>
      <c r="O150" s="13"/>
    </row>
    <row r="151" spans="1:15" x14ac:dyDescent="0.2">
      <c r="A151">
        <v>171</v>
      </c>
      <c r="B151" t="s">
        <v>15</v>
      </c>
      <c r="C151">
        <v>2022</v>
      </c>
      <c r="E151">
        <v>7505407</v>
      </c>
      <c r="F151" t="s">
        <v>301</v>
      </c>
      <c r="G151" t="s">
        <v>302</v>
      </c>
      <c r="H151" t="s">
        <v>47</v>
      </c>
      <c r="I151" s="12">
        <v>6240</v>
      </c>
      <c r="J151" s="12">
        <v>864</v>
      </c>
      <c r="K151" s="12">
        <v>300</v>
      </c>
      <c r="L151" s="13"/>
      <c r="M151" s="13"/>
      <c r="N151" s="12"/>
      <c r="O151" s="13"/>
    </row>
    <row r="152" spans="1:15" x14ac:dyDescent="0.2">
      <c r="A152">
        <v>172</v>
      </c>
      <c r="B152" t="s">
        <v>15</v>
      </c>
      <c r="C152">
        <v>2022</v>
      </c>
      <c r="E152">
        <v>16204</v>
      </c>
      <c r="F152" t="s">
        <v>303</v>
      </c>
      <c r="G152" t="s">
        <v>152</v>
      </c>
      <c r="H152" t="s">
        <v>18</v>
      </c>
      <c r="I152" s="12">
        <v>8740</v>
      </c>
      <c r="J152" s="12">
        <v>4542</v>
      </c>
      <c r="K152" s="12">
        <v>3600</v>
      </c>
      <c r="L152" s="13"/>
      <c r="M152" s="13"/>
      <c r="N152" s="12"/>
      <c r="O152" s="13"/>
    </row>
    <row r="153" spans="1:15" x14ac:dyDescent="0.2">
      <c r="A153">
        <v>174</v>
      </c>
      <c r="B153" t="s">
        <v>15</v>
      </c>
      <c r="C153">
        <v>2022</v>
      </c>
      <c r="E153">
        <v>305714</v>
      </c>
      <c r="F153" t="s">
        <v>304</v>
      </c>
      <c r="G153" t="s">
        <v>305</v>
      </c>
      <c r="H153" t="s">
        <v>18</v>
      </c>
      <c r="I153" s="12">
        <v>4604</v>
      </c>
      <c r="J153" s="12">
        <v>2814</v>
      </c>
      <c r="K153" s="12">
        <v>912</v>
      </c>
      <c r="L153" s="13"/>
      <c r="M153" s="13"/>
      <c r="N153" s="12"/>
      <c r="O153" s="13"/>
    </row>
    <row r="154" spans="1:15" x14ac:dyDescent="0.2">
      <c r="A154">
        <v>175</v>
      </c>
      <c r="B154" t="s">
        <v>15</v>
      </c>
      <c r="C154">
        <v>2022</v>
      </c>
      <c r="E154">
        <v>296335</v>
      </c>
      <c r="F154" t="s">
        <v>306</v>
      </c>
      <c r="G154" t="s">
        <v>184</v>
      </c>
      <c r="H154" t="s">
        <v>307</v>
      </c>
      <c r="I154" s="12">
        <v>3072</v>
      </c>
      <c r="J154" s="12">
        <v>3168</v>
      </c>
      <c r="K154" s="12">
        <v>600</v>
      </c>
      <c r="L154" s="13"/>
      <c r="M154" s="13"/>
      <c r="N154" s="12"/>
      <c r="O154" s="13"/>
    </row>
    <row r="155" spans="1:15" x14ac:dyDescent="0.2">
      <c r="A155">
        <v>178</v>
      </c>
      <c r="B155" t="s">
        <v>15</v>
      </c>
      <c r="C155">
        <v>2022</v>
      </c>
      <c r="D155" s="4">
        <v>44741</v>
      </c>
      <c r="E155">
        <v>10298</v>
      </c>
      <c r="F155" t="s">
        <v>308</v>
      </c>
      <c r="H155" t="s">
        <v>28</v>
      </c>
      <c r="I155" s="12">
        <v>2052</v>
      </c>
      <c r="J155" s="12"/>
      <c r="K155" s="12">
        <v>436</v>
      </c>
      <c r="L155" s="13"/>
      <c r="M155" s="13"/>
      <c r="N155" s="12"/>
      <c r="O155" s="13"/>
    </row>
    <row r="156" spans="1:15" x14ac:dyDescent="0.2">
      <c r="A156">
        <v>179</v>
      </c>
      <c r="B156" t="s">
        <v>15</v>
      </c>
      <c r="C156">
        <v>2022</v>
      </c>
      <c r="D156" s="4">
        <v>44741</v>
      </c>
      <c r="E156">
        <v>15941</v>
      </c>
      <c r="F156" t="s">
        <v>309</v>
      </c>
      <c r="G156" t="s">
        <v>310</v>
      </c>
      <c r="H156" t="s">
        <v>18</v>
      </c>
      <c r="I156" s="12">
        <v>1316</v>
      </c>
      <c r="J156" s="12">
        <v>650</v>
      </c>
      <c r="K156" s="12"/>
      <c r="L156" s="13"/>
      <c r="M156" s="13"/>
      <c r="N156" s="12"/>
      <c r="O156" s="13"/>
    </row>
    <row r="157" spans="1:15" x14ac:dyDescent="0.2">
      <c r="A157">
        <v>180</v>
      </c>
      <c r="B157" t="s">
        <v>15</v>
      </c>
      <c r="C157">
        <v>2022</v>
      </c>
      <c r="D157" s="4">
        <v>44742</v>
      </c>
      <c r="E157">
        <v>7133721</v>
      </c>
      <c r="F157" t="s">
        <v>311</v>
      </c>
      <c r="G157" t="s">
        <v>312</v>
      </c>
      <c r="H157" t="s">
        <v>313</v>
      </c>
      <c r="I157" s="12">
        <v>5360</v>
      </c>
      <c r="J157" s="12">
        <v>1328</v>
      </c>
      <c r="K157" s="12">
        <v>9600</v>
      </c>
      <c r="L157" s="13"/>
      <c r="M157" s="13"/>
      <c r="N157" s="12"/>
      <c r="O157" s="13"/>
    </row>
    <row r="158" spans="1:15" x14ac:dyDescent="0.2">
      <c r="A158">
        <v>181</v>
      </c>
      <c r="B158" t="s">
        <v>15</v>
      </c>
      <c r="C158">
        <v>2022</v>
      </c>
      <c r="D158" s="4">
        <v>44742</v>
      </c>
      <c r="E158">
        <v>150342</v>
      </c>
      <c r="F158" t="s">
        <v>314</v>
      </c>
      <c r="G158" t="s">
        <v>315</v>
      </c>
      <c r="H158" t="s">
        <v>57</v>
      </c>
      <c r="I158" s="12">
        <v>1536</v>
      </c>
      <c r="J158" s="12">
        <v>639</v>
      </c>
      <c r="K158" s="12"/>
      <c r="L158" s="13"/>
      <c r="M158" s="13"/>
      <c r="N158" s="12"/>
      <c r="O158" s="13"/>
    </row>
    <row r="159" spans="1:15" x14ac:dyDescent="0.2">
      <c r="A159">
        <v>185</v>
      </c>
      <c r="B159" t="s">
        <v>15</v>
      </c>
      <c r="C159">
        <v>2022</v>
      </c>
      <c r="D159" s="4">
        <v>44755</v>
      </c>
      <c r="E159">
        <v>248617</v>
      </c>
      <c r="F159" t="s">
        <v>316</v>
      </c>
      <c r="G159" t="s">
        <v>105</v>
      </c>
      <c r="H159" t="s">
        <v>21</v>
      </c>
      <c r="I159" s="12">
        <v>2082</v>
      </c>
      <c r="J159" s="12">
        <v>1584</v>
      </c>
      <c r="K159" s="12">
        <v>300</v>
      </c>
      <c r="L159" s="13"/>
      <c r="M159" s="13"/>
      <c r="N159" s="12"/>
      <c r="O159" s="13"/>
    </row>
    <row r="160" spans="1:15" x14ac:dyDescent="0.2">
      <c r="A160">
        <v>186</v>
      </c>
      <c r="B160" t="s">
        <v>15</v>
      </c>
      <c r="C160">
        <v>2022</v>
      </c>
      <c r="D160" s="4">
        <v>44763</v>
      </c>
      <c r="E160">
        <v>5932595</v>
      </c>
      <c r="F160" t="s">
        <v>81</v>
      </c>
      <c r="G160" t="s">
        <v>187</v>
      </c>
      <c r="H160" t="s">
        <v>18</v>
      </c>
      <c r="I160" s="12">
        <v>1500</v>
      </c>
      <c r="J160" s="12">
        <v>432</v>
      </c>
      <c r="K160" s="12">
        <v>490</v>
      </c>
      <c r="L160" s="13"/>
      <c r="M160" s="13"/>
      <c r="N160" s="12"/>
      <c r="O160" s="13"/>
    </row>
    <row r="161" spans="1:15" x14ac:dyDescent="0.2">
      <c r="A161">
        <v>187</v>
      </c>
      <c r="B161" t="s">
        <v>15</v>
      </c>
      <c r="C161">
        <v>2022</v>
      </c>
      <c r="D161" s="4">
        <v>44770</v>
      </c>
      <c r="E161">
        <v>363077</v>
      </c>
      <c r="F161" t="s">
        <v>317</v>
      </c>
      <c r="G161" t="s">
        <v>318</v>
      </c>
      <c r="H161" t="s">
        <v>319</v>
      </c>
      <c r="I161" s="12">
        <v>3072</v>
      </c>
      <c r="J161" s="12">
        <v>1296</v>
      </c>
      <c r="K161" s="12"/>
      <c r="L161" s="13"/>
      <c r="M161" s="13"/>
      <c r="N161" s="12"/>
      <c r="O161" s="13"/>
    </row>
    <row r="162" spans="1:15" x14ac:dyDescent="0.2">
      <c r="A162">
        <v>188</v>
      </c>
      <c r="B162" t="s">
        <v>15</v>
      </c>
      <c r="C162">
        <v>2022</v>
      </c>
      <c r="D162" s="4">
        <v>44770</v>
      </c>
      <c r="E162">
        <v>184598</v>
      </c>
      <c r="F162" t="s">
        <v>320</v>
      </c>
      <c r="G162" t="s">
        <v>321</v>
      </c>
      <c r="H162" t="s">
        <v>191</v>
      </c>
      <c r="I162" s="12">
        <v>4032</v>
      </c>
      <c r="J162" s="12">
        <v>1296</v>
      </c>
      <c r="K162" s="12"/>
      <c r="L162" s="13"/>
      <c r="M162" s="13"/>
      <c r="N162" s="12"/>
      <c r="O162" s="13"/>
    </row>
    <row r="163" spans="1:15" x14ac:dyDescent="0.2">
      <c r="A163">
        <v>189</v>
      </c>
      <c r="B163" t="s">
        <v>15</v>
      </c>
      <c r="C163">
        <v>2022</v>
      </c>
      <c r="D163" s="4">
        <v>44776</v>
      </c>
      <c r="E163">
        <v>237495</v>
      </c>
      <c r="F163" t="s">
        <v>322</v>
      </c>
      <c r="G163" t="s">
        <v>323</v>
      </c>
      <c r="H163" t="s">
        <v>60</v>
      </c>
      <c r="I163" s="12">
        <v>4464</v>
      </c>
      <c r="J163" s="12">
        <v>2168</v>
      </c>
      <c r="K163" s="12">
        <v>430</v>
      </c>
      <c r="L163" s="13"/>
      <c r="M163" s="13"/>
      <c r="N163" s="12"/>
      <c r="O163" s="13"/>
    </row>
    <row r="164" spans="1:15" x14ac:dyDescent="0.2">
      <c r="A164">
        <v>190</v>
      </c>
      <c r="B164" t="s">
        <v>15</v>
      </c>
      <c r="C164">
        <v>2022</v>
      </c>
      <c r="D164" s="4">
        <v>44776</v>
      </c>
      <c r="E164">
        <v>174243</v>
      </c>
      <c r="F164" t="s">
        <v>324</v>
      </c>
      <c r="G164" t="s">
        <v>325</v>
      </c>
      <c r="H164" t="s">
        <v>18</v>
      </c>
      <c r="I164" s="12">
        <v>2784</v>
      </c>
      <c r="J164" s="12"/>
      <c r="K164" s="12"/>
      <c r="L164" s="13"/>
      <c r="M164" s="13"/>
      <c r="N164" s="12"/>
      <c r="O164" s="13"/>
    </row>
    <row r="165" spans="1:15" x14ac:dyDescent="0.2">
      <c r="A165">
        <v>191</v>
      </c>
      <c r="B165" t="s">
        <v>326</v>
      </c>
      <c r="C165">
        <v>2022</v>
      </c>
      <c r="E165">
        <v>9904442</v>
      </c>
      <c r="F165" t="s">
        <v>327</v>
      </c>
      <c r="G165" t="s">
        <v>328</v>
      </c>
      <c r="H165" t="s">
        <v>329</v>
      </c>
      <c r="I165" s="12">
        <v>5904</v>
      </c>
      <c r="J165" s="12"/>
      <c r="K165" s="12"/>
      <c r="L165" s="13"/>
      <c r="M165" s="13"/>
      <c r="N165" s="12"/>
      <c r="O165" s="13"/>
    </row>
    <row r="166" spans="1:15" x14ac:dyDescent="0.2">
      <c r="A166">
        <v>192</v>
      </c>
      <c r="B166" t="s">
        <v>15</v>
      </c>
      <c r="C166">
        <v>2022</v>
      </c>
      <c r="D166" s="4">
        <v>44790</v>
      </c>
      <c r="E166">
        <v>260729</v>
      </c>
      <c r="F166" t="s">
        <v>109</v>
      </c>
      <c r="G166" t="s">
        <v>197</v>
      </c>
      <c r="H166" t="s">
        <v>191</v>
      </c>
      <c r="I166" s="12">
        <v>4386</v>
      </c>
      <c r="J166" s="12">
        <v>1588</v>
      </c>
      <c r="K166" s="12"/>
      <c r="L166" s="13"/>
      <c r="M166" s="13"/>
      <c r="N166" s="12"/>
      <c r="O166" s="13"/>
    </row>
    <row r="167" spans="1:15" x14ac:dyDescent="0.2">
      <c r="A167">
        <v>194</v>
      </c>
      <c r="B167" t="s">
        <v>15</v>
      </c>
      <c r="C167">
        <v>2022</v>
      </c>
      <c r="D167" s="4">
        <v>44831</v>
      </c>
      <c r="E167">
        <v>242768</v>
      </c>
      <c r="F167" t="s">
        <v>330</v>
      </c>
      <c r="G167" t="s">
        <v>331</v>
      </c>
      <c r="H167" t="s">
        <v>169</v>
      </c>
      <c r="I167" s="12">
        <v>1056</v>
      </c>
      <c r="J167" s="12"/>
      <c r="K167" s="12">
        <v>2880</v>
      </c>
      <c r="L167" s="13"/>
      <c r="M167" s="13"/>
      <c r="N167" s="12"/>
      <c r="O167" s="13"/>
    </row>
    <row r="168" spans="1:15" x14ac:dyDescent="0.2">
      <c r="A168">
        <v>195</v>
      </c>
      <c r="B168" t="s">
        <v>15</v>
      </c>
      <c r="C168">
        <v>2022</v>
      </c>
      <c r="D168" s="4">
        <v>44839</v>
      </c>
      <c r="E168">
        <v>227272</v>
      </c>
      <c r="F168" t="s">
        <v>332</v>
      </c>
      <c r="G168" t="s">
        <v>333</v>
      </c>
      <c r="H168" t="s">
        <v>18</v>
      </c>
      <c r="I168" s="12">
        <v>1212</v>
      </c>
      <c r="J168" s="12"/>
      <c r="K168" s="12">
        <v>9600</v>
      </c>
      <c r="L168" s="13"/>
      <c r="M168" s="13"/>
      <c r="N168" s="12">
        <v>2</v>
      </c>
      <c r="O168" s="13"/>
    </row>
    <row r="169" spans="1:15" x14ac:dyDescent="0.2">
      <c r="A169">
        <v>196</v>
      </c>
      <c r="B169" t="s">
        <v>15</v>
      </c>
      <c r="C169">
        <v>2022</v>
      </c>
      <c r="D169" s="4">
        <v>44839</v>
      </c>
      <c r="E169">
        <v>9904467</v>
      </c>
      <c r="F169" t="s">
        <v>334</v>
      </c>
      <c r="G169" t="s">
        <v>77</v>
      </c>
      <c r="H169" t="s">
        <v>78</v>
      </c>
      <c r="I169" s="12"/>
      <c r="J169" s="12"/>
      <c r="K169" s="12">
        <v>3840</v>
      </c>
      <c r="L169" s="13"/>
      <c r="M169" s="13"/>
      <c r="N169" s="12"/>
      <c r="O169" s="13"/>
    </row>
    <row r="170" spans="1:15" x14ac:dyDescent="0.2">
      <c r="A170">
        <v>197</v>
      </c>
      <c r="B170" t="s">
        <v>15</v>
      </c>
      <c r="C170">
        <v>2022</v>
      </c>
      <c r="D170" s="4">
        <v>44907</v>
      </c>
      <c r="E170">
        <v>150466</v>
      </c>
      <c r="F170" t="s">
        <v>335</v>
      </c>
      <c r="G170" t="s">
        <v>336</v>
      </c>
      <c r="H170" t="s">
        <v>18</v>
      </c>
      <c r="I170" s="12">
        <v>1584</v>
      </c>
      <c r="J170" s="12">
        <v>222</v>
      </c>
      <c r="K170" s="12"/>
      <c r="L170" s="13"/>
      <c r="M170" s="13"/>
      <c r="N170" s="12"/>
      <c r="O170" s="13"/>
    </row>
    <row r="171" spans="1:15" x14ac:dyDescent="0.2">
      <c r="A171">
        <v>198</v>
      </c>
      <c r="B171" t="s">
        <v>15</v>
      </c>
      <c r="C171">
        <v>2022</v>
      </c>
      <c r="D171" s="4">
        <v>44874</v>
      </c>
      <c r="E171">
        <v>225615</v>
      </c>
      <c r="F171" t="s">
        <v>337</v>
      </c>
      <c r="G171" t="s">
        <v>338</v>
      </c>
      <c r="H171" t="s">
        <v>24</v>
      </c>
      <c r="I171" s="12">
        <v>9601</v>
      </c>
      <c r="J171" s="12"/>
      <c r="K171" s="12">
        <v>1920</v>
      </c>
      <c r="L171" s="13"/>
      <c r="M171" s="13"/>
      <c r="N171" s="12"/>
      <c r="O171" s="13"/>
    </row>
    <row r="172" spans="1:15" x14ac:dyDescent="0.2">
      <c r="A172">
        <v>199</v>
      </c>
      <c r="B172" t="s">
        <v>15</v>
      </c>
      <c r="C172">
        <v>2022</v>
      </c>
      <c r="D172" s="4">
        <v>44853</v>
      </c>
      <c r="E172">
        <v>244970</v>
      </c>
      <c r="F172" t="s">
        <v>339</v>
      </c>
      <c r="G172" t="s">
        <v>246</v>
      </c>
      <c r="H172" t="s">
        <v>41</v>
      </c>
      <c r="I172" s="12">
        <v>2496</v>
      </c>
      <c r="J172" s="12">
        <v>876</v>
      </c>
      <c r="K172" s="12">
        <v>2880</v>
      </c>
      <c r="L172" s="13"/>
      <c r="M172" s="13"/>
      <c r="N172" s="12"/>
      <c r="O172" s="13"/>
    </row>
    <row r="173" spans="1:15" x14ac:dyDescent="0.2">
      <c r="A173">
        <v>200</v>
      </c>
      <c r="B173" t="s">
        <v>15</v>
      </c>
      <c r="C173">
        <v>2022</v>
      </c>
      <c r="D173" s="4">
        <v>44860</v>
      </c>
      <c r="E173">
        <v>7524820</v>
      </c>
      <c r="F173" t="s">
        <v>340</v>
      </c>
      <c r="G173" t="s">
        <v>341</v>
      </c>
      <c r="H173" t="s">
        <v>24</v>
      </c>
      <c r="I173" s="12">
        <v>1500</v>
      </c>
      <c r="J173" s="12">
        <v>1500</v>
      </c>
      <c r="K173" s="12">
        <v>1920</v>
      </c>
      <c r="L173" s="13"/>
      <c r="M173" s="13"/>
      <c r="N173" s="12"/>
      <c r="O173" s="13"/>
    </row>
    <row r="174" spans="1:15" x14ac:dyDescent="0.2">
      <c r="A174">
        <v>201</v>
      </c>
      <c r="B174" t="s">
        <v>15</v>
      </c>
      <c r="C174">
        <v>2022</v>
      </c>
      <c r="D174" s="4">
        <v>44860</v>
      </c>
      <c r="E174">
        <v>6199707</v>
      </c>
      <c r="F174" t="s">
        <v>342</v>
      </c>
      <c r="G174" t="s">
        <v>343</v>
      </c>
      <c r="H174" t="s">
        <v>18</v>
      </c>
      <c r="I174" s="12">
        <v>2112</v>
      </c>
      <c r="J174" s="12"/>
      <c r="K174" s="12">
        <v>7680</v>
      </c>
      <c r="L174" s="13"/>
      <c r="M174" s="13"/>
      <c r="N174" s="12"/>
      <c r="O174" s="13"/>
    </row>
    <row r="175" spans="1:15" x14ac:dyDescent="0.2">
      <c r="A175">
        <v>202</v>
      </c>
      <c r="B175" t="s">
        <v>15</v>
      </c>
      <c r="C175">
        <v>2022</v>
      </c>
      <c r="D175" s="4">
        <v>44868</v>
      </c>
      <c r="E175">
        <v>9904475</v>
      </c>
      <c r="F175" t="s">
        <v>344</v>
      </c>
      <c r="G175" t="s">
        <v>345</v>
      </c>
      <c r="H175" t="s">
        <v>18</v>
      </c>
      <c r="I175" s="12">
        <v>3216</v>
      </c>
      <c r="J175" s="12">
        <v>52</v>
      </c>
      <c r="K175" s="12">
        <v>200</v>
      </c>
      <c r="L175" s="13"/>
      <c r="M175" s="13"/>
      <c r="N175" s="12"/>
      <c r="O175" s="13"/>
    </row>
    <row r="176" spans="1:15" x14ac:dyDescent="0.2">
      <c r="A176">
        <v>204</v>
      </c>
      <c r="C176">
        <v>2022</v>
      </c>
      <c r="D176" s="4">
        <v>44886</v>
      </c>
      <c r="E176">
        <v>237016</v>
      </c>
      <c r="F176" t="s">
        <v>346</v>
      </c>
      <c r="G176" t="s">
        <v>347</v>
      </c>
      <c r="H176" t="s">
        <v>216</v>
      </c>
      <c r="I176" s="12">
        <v>1306</v>
      </c>
      <c r="J176" s="12">
        <v>444</v>
      </c>
      <c r="K176" s="12">
        <v>342</v>
      </c>
      <c r="L176" s="13"/>
      <c r="M176" s="13"/>
      <c r="N176" s="12"/>
      <c r="O176" s="13"/>
    </row>
    <row r="177" spans="1:15" x14ac:dyDescent="0.2">
      <c r="A177">
        <v>205</v>
      </c>
      <c r="B177" t="s">
        <v>15</v>
      </c>
      <c r="C177">
        <v>2022</v>
      </c>
      <c r="D177" s="4">
        <v>44896</v>
      </c>
      <c r="E177">
        <v>9904491</v>
      </c>
      <c r="F177" t="s">
        <v>348</v>
      </c>
      <c r="G177" t="s">
        <v>349</v>
      </c>
      <c r="H177" t="s">
        <v>24</v>
      </c>
      <c r="I177" s="12">
        <v>2688</v>
      </c>
      <c r="J177" s="12">
        <v>142</v>
      </c>
      <c r="K177" s="12">
        <v>59</v>
      </c>
      <c r="L177" s="13"/>
      <c r="M177" s="13"/>
      <c r="N177" s="12"/>
      <c r="O177" s="13"/>
    </row>
    <row r="178" spans="1:15" x14ac:dyDescent="0.2">
      <c r="A178">
        <v>206</v>
      </c>
      <c r="B178" t="s">
        <v>15</v>
      </c>
      <c r="C178">
        <v>2022</v>
      </c>
      <c r="D178" s="4">
        <v>44908</v>
      </c>
      <c r="E178">
        <v>9904509</v>
      </c>
      <c r="F178" t="s">
        <v>350</v>
      </c>
      <c r="G178" t="s">
        <v>351</v>
      </c>
      <c r="H178" t="s">
        <v>140</v>
      </c>
      <c r="I178" s="12">
        <v>2544</v>
      </c>
      <c r="J178" s="12">
        <v>260</v>
      </c>
      <c r="K178" s="12">
        <v>300</v>
      </c>
      <c r="L178" s="13"/>
      <c r="M178" s="13"/>
      <c r="N178" s="12"/>
      <c r="O178" s="13"/>
    </row>
    <row r="179" spans="1:15" x14ac:dyDescent="0.2">
      <c r="A179">
        <v>207</v>
      </c>
      <c r="B179" t="s">
        <v>15</v>
      </c>
      <c r="C179">
        <v>2022</v>
      </c>
      <c r="D179" s="4">
        <v>44908</v>
      </c>
      <c r="E179">
        <v>7694292</v>
      </c>
      <c r="F179" t="s">
        <v>352</v>
      </c>
      <c r="G179" t="s">
        <v>353</v>
      </c>
      <c r="H179" t="s">
        <v>354</v>
      </c>
      <c r="I179" s="12">
        <v>4122</v>
      </c>
      <c r="J179" s="12">
        <v>540</v>
      </c>
      <c r="K179" s="12">
        <v>108</v>
      </c>
      <c r="L179" s="13"/>
      <c r="M179" s="13"/>
      <c r="N179" s="12"/>
      <c r="O179" s="13"/>
    </row>
    <row r="180" spans="1:15" x14ac:dyDescent="0.2">
      <c r="A180">
        <v>208</v>
      </c>
      <c r="B180" t="s">
        <v>15</v>
      </c>
      <c r="C180">
        <v>2022</v>
      </c>
      <c r="D180" s="4">
        <v>44572</v>
      </c>
      <c r="E180">
        <v>7537673</v>
      </c>
      <c r="F180" t="s">
        <v>355</v>
      </c>
      <c r="G180" t="s">
        <v>356</v>
      </c>
      <c r="H180" t="s">
        <v>41</v>
      </c>
      <c r="I180" s="12">
        <v>5472</v>
      </c>
      <c r="J180" s="12">
        <v>262</v>
      </c>
      <c r="K180" s="12"/>
      <c r="L180" s="13"/>
      <c r="M180" s="13"/>
      <c r="N180" s="12"/>
      <c r="O180" s="13"/>
    </row>
    <row r="181" spans="1:15" x14ac:dyDescent="0.2">
      <c r="A181">
        <v>209</v>
      </c>
      <c r="B181" t="s">
        <v>15</v>
      </c>
      <c r="C181">
        <v>2022</v>
      </c>
      <c r="D181" s="4">
        <v>44566</v>
      </c>
      <c r="E181">
        <v>245456</v>
      </c>
      <c r="F181" t="s">
        <v>357</v>
      </c>
      <c r="G181" t="s">
        <v>358</v>
      </c>
      <c r="H181" t="s">
        <v>18</v>
      </c>
      <c r="I181" s="12">
        <v>1200</v>
      </c>
      <c r="J181" s="12">
        <v>320</v>
      </c>
      <c r="K181" s="12"/>
      <c r="L181" s="13"/>
      <c r="M181" s="13"/>
      <c r="N181" s="12"/>
      <c r="O181" s="13"/>
    </row>
    <row r="182" spans="1:15" x14ac:dyDescent="0.2">
      <c r="A182">
        <v>211</v>
      </c>
      <c r="B182" t="s">
        <v>15</v>
      </c>
      <c r="C182">
        <v>2022</v>
      </c>
      <c r="D182" s="4">
        <v>44580</v>
      </c>
      <c r="E182">
        <v>9269457</v>
      </c>
      <c r="F182" t="s">
        <v>206</v>
      </c>
      <c r="G182" t="s">
        <v>207</v>
      </c>
      <c r="H182" t="s">
        <v>208</v>
      </c>
      <c r="I182" s="12">
        <v>1536</v>
      </c>
      <c r="J182" s="12">
        <v>176</v>
      </c>
      <c r="K182" s="12"/>
      <c r="L182" s="13"/>
      <c r="M182" s="13"/>
      <c r="N182" s="12"/>
      <c r="O182" s="13"/>
    </row>
    <row r="183" spans="1:15" x14ac:dyDescent="0.2">
      <c r="A183">
        <v>213</v>
      </c>
      <c r="B183" t="s">
        <v>15</v>
      </c>
      <c r="C183">
        <v>2022</v>
      </c>
      <c r="D183" s="4">
        <v>44616</v>
      </c>
      <c r="E183">
        <v>8409</v>
      </c>
      <c r="F183" t="s">
        <v>359</v>
      </c>
      <c r="G183" t="s">
        <v>360</v>
      </c>
      <c r="H183" t="s">
        <v>69</v>
      </c>
      <c r="I183" s="19">
        <v>138</v>
      </c>
      <c r="J183" s="19">
        <v>16</v>
      </c>
      <c r="K183" s="19">
        <v>50</v>
      </c>
      <c r="L183" s="13"/>
      <c r="M183" s="13"/>
      <c r="N183" s="12"/>
      <c r="O183" s="13"/>
    </row>
    <row r="184" spans="1:15" x14ac:dyDescent="0.2">
      <c r="A184">
        <v>214</v>
      </c>
      <c r="B184" t="s">
        <v>15</v>
      </c>
      <c r="C184">
        <v>2022</v>
      </c>
      <c r="D184" s="4">
        <v>44633</v>
      </c>
      <c r="E184">
        <v>281840</v>
      </c>
      <c r="F184" t="s">
        <v>361</v>
      </c>
      <c r="G184" t="s">
        <v>362</v>
      </c>
      <c r="H184" t="s">
        <v>18</v>
      </c>
      <c r="I184" s="19">
        <v>1344</v>
      </c>
      <c r="J184" s="19">
        <v>672</v>
      </c>
      <c r="K184" s="19">
        <v>92</v>
      </c>
      <c r="L184" s="13"/>
      <c r="M184" s="13"/>
      <c r="N184" s="12"/>
      <c r="O184" s="13"/>
    </row>
    <row r="185" spans="1:15" x14ac:dyDescent="0.2">
      <c r="A185">
        <v>215</v>
      </c>
      <c r="B185" t="s">
        <v>363</v>
      </c>
      <c r="C185">
        <v>2022</v>
      </c>
      <c r="E185">
        <v>8865842</v>
      </c>
      <c r="F185" t="s">
        <v>364</v>
      </c>
      <c r="G185" t="s">
        <v>365</v>
      </c>
      <c r="H185" s="24" t="s">
        <v>155</v>
      </c>
      <c r="I185" s="25">
        <v>1800</v>
      </c>
      <c r="J185" s="25">
        <v>850</v>
      </c>
      <c r="K185" s="19"/>
      <c r="L185" s="13"/>
      <c r="M185" s="13"/>
      <c r="N185" s="12"/>
      <c r="O185" s="13"/>
    </row>
    <row r="186" spans="1:15" x14ac:dyDescent="0.2">
      <c r="A186">
        <v>216</v>
      </c>
      <c r="B186" t="s">
        <v>363</v>
      </c>
      <c r="C186">
        <v>2022</v>
      </c>
      <c r="E186">
        <v>279117</v>
      </c>
      <c r="F186" t="s">
        <v>366</v>
      </c>
      <c r="G186" t="s">
        <v>367</v>
      </c>
      <c r="H186" t="s">
        <v>155</v>
      </c>
      <c r="I186" s="25">
        <v>1800</v>
      </c>
      <c r="J186" s="25">
        <v>1000</v>
      </c>
      <c r="K186" s="25">
        <v>500</v>
      </c>
      <c r="L186" s="13"/>
      <c r="M186" s="13"/>
      <c r="N186" s="12"/>
      <c r="O186" s="13"/>
    </row>
    <row r="187" spans="1:15" x14ac:dyDescent="0.2">
      <c r="A187">
        <v>217</v>
      </c>
      <c r="B187" t="s">
        <v>363</v>
      </c>
      <c r="C187">
        <v>2022</v>
      </c>
      <c r="E187">
        <v>274472</v>
      </c>
      <c r="F187" t="s">
        <v>368</v>
      </c>
      <c r="G187" t="s">
        <v>369</v>
      </c>
      <c r="H187" t="s">
        <v>155</v>
      </c>
      <c r="I187" s="13"/>
      <c r="J187" s="25">
        <v>850</v>
      </c>
      <c r="K187" s="25">
        <v>600</v>
      </c>
      <c r="L187" s="13"/>
      <c r="M187" s="13"/>
      <c r="N187" s="13"/>
      <c r="O187" s="13"/>
    </row>
    <row r="188" spans="1:15" x14ac:dyDescent="0.2">
      <c r="A188">
        <v>218</v>
      </c>
      <c r="B188" t="s">
        <v>363</v>
      </c>
      <c r="C188">
        <v>2022</v>
      </c>
      <c r="E188">
        <v>8865024</v>
      </c>
      <c r="F188" t="s">
        <v>370</v>
      </c>
      <c r="G188" t="s">
        <v>371</v>
      </c>
      <c r="H188" t="s">
        <v>372</v>
      </c>
      <c r="I188" s="13"/>
      <c r="J188" s="25">
        <v>850</v>
      </c>
      <c r="K188" s="25">
        <v>600</v>
      </c>
      <c r="L188" s="13"/>
      <c r="M188" s="13"/>
      <c r="N188" s="13"/>
      <c r="O188" s="13"/>
    </row>
    <row r="189" spans="1:15" x14ac:dyDescent="0.2">
      <c r="A189">
        <v>219</v>
      </c>
      <c r="B189" t="s">
        <v>363</v>
      </c>
      <c r="C189">
        <v>2022</v>
      </c>
      <c r="E189">
        <v>279166</v>
      </c>
      <c r="F189" t="s">
        <v>373</v>
      </c>
      <c r="G189" t="s">
        <v>374</v>
      </c>
      <c r="H189" t="s">
        <v>155</v>
      </c>
      <c r="I189" s="13"/>
      <c r="J189" s="25">
        <v>850</v>
      </c>
      <c r="K189" s="25">
        <v>600</v>
      </c>
      <c r="L189" s="13"/>
      <c r="M189" s="13"/>
      <c r="N189" s="13"/>
      <c r="O189" s="13"/>
    </row>
    <row r="190" spans="1:15" x14ac:dyDescent="0.2">
      <c r="A190">
        <v>220</v>
      </c>
      <c r="B190" t="s">
        <v>363</v>
      </c>
      <c r="C190">
        <v>2022</v>
      </c>
      <c r="E190">
        <v>8862450</v>
      </c>
      <c r="F190" t="s">
        <v>375</v>
      </c>
      <c r="G190" t="s">
        <v>376</v>
      </c>
      <c r="H190" t="s">
        <v>155</v>
      </c>
      <c r="I190" s="13"/>
      <c r="J190" s="25">
        <v>850</v>
      </c>
      <c r="K190" s="25">
        <v>500</v>
      </c>
      <c r="L190" s="13"/>
      <c r="M190" s="13"/>
      <c r="N190" s="13"/>
      <c r="O190" s="13"/>
    </row>
    <row r="191" spans="1:15" x14ac:dyDescent="0.2">
      <c r="A191">
        <v>221</v>
      </c>
      <c r="B191" t="s">
        <v>363</v>
      </c>
      <c r="C191">
        <v>2022</v>
      </c>
      <c r="E191">
        <v>193870</v>
      </c>
      <c r="F191" t="s">
        <v>377</v>
      </c>
      <c r="G191" t="s">
        <v>378</v>
      </c>
      <c r="H191" t="s">
        <v>155</v>
      </c>
      <c r="I191" s="13"/>
      <c r="J191" s="25">
        <v>850</v>
      </c>
      <c r="K191" s="25">
        <v>600</v>
      </c>
      <c r="L191" s="13"/>
      <c r="M191" s="13"/>
      <c r="N191" s="25">
        <v>3</v>
      </c>
      <c r="O191" s="13"/>
    </row>
    <row r="192" spans="1:15" x14ac:dyDescent="0.2">
      <c r="A192">
        <v>222</v>
      </c>
      <c r="B192" t="s">
        <v>363</v>
      </c>
      <c r="C192">
        <v>2022</v>
      </c>
      <c r="E192">
        <v>9063850</v>
      </c>
      <c r="F192" t="s">
        <v>379</v>
      </c>
      <c r="G192" t="s">
        <v>380</v>
      </c>
      <c r="H192" t="s">
        <v>381</v>
      </c>
      <c r="I192" s="13"/>
      <c r="J192" s="25">
        <v>850</v>
      </c>
      <c r="K192" s="25">
        <v>500</v>
      </c>
      <c r="L192" s="13"/>
      <c r="M192" s="13"/>
      <c r="N192" s="13"/>
      <c r="O192" s="13"/>
    </row>
    <row r="193" spans="1:16" x14ac:dyDescent="0.2">
      <c r="A193">
        <v>223</v>
      </c>
      <c r="B193" t="s">
        <v>326</v>
      </c>
      <c r="C193">
        <v>2022</v>
      </c>
      <c r="E193">
        <v>197798</v>
      </c>
      <c r="F193" t="s">
        <v>382</v>
      </c>
      <c r="G193" t="s">
        <v>383</v>
      </c>
      <c r="H193" t="s">
        <v>384</v>
      </c>
      <c r="I193" s="13">
        <v>97</v>
      </c>
      <c r="J193" s="25">
        <v>112</v>
      </c>
      <c r="K193" s="25">
        <v>36</v>
      </c>
      <c r="L193" s="13"/>
      <c r="M193" s="13"/>
      <c r="N193" s="13"/>
      <c r="O193" s="13"/>
    </row>
    <row r="194" spans="1:16" x14ac:dyDescent="0.2">
      <c r="A194">
        <v>225</v>
      </c>
      <c r="B194" t="s">
        <v>326</v>
      </c>
      <c r="C194">
        <v>2022</v>
      </c>
      <c r="E194">
        <v>7756166</v>
      </c>
      <c r="F194" t="s">
        <v>385</v>
      </c>
      <c r="G194" t="s">
        <v>386</v>
      </c>
      <c r="H194" t="s">
        <v>387</v>
      </c>
      <c r="I194" s="13">
        <v>84</v>
      </c>
      <c r="J194" s="25">
        <v>96</v>
      </c>
      <c r="K194" s="25">
        <v>94</v>
      </c>
      <c r="L194" s="13"/>
      <c r="M194" s="13"/>
      <c r="N194" s="13"/>
      <c r="O194" s="13"/>
    </row>
    <row r="195" spans="1:16" x14ac:dyDescent="0.2">
      <c r="A195">
        <v>226</v>
      </c>
      <c r="B195" t="s">
        <v>326</v>
      </c>
      <c r="C195">
        <v>2022</v>
      </c>
      <c r="E195">
        <v>274266</v>
      </c>
      <c r="F195" t="s">
        <v>388</v>
      </c>
      <c r="G195" t="s">
        <v>389</v>
      </c>
      <c r="H195" t="s">
        <v>390</v>
      </c>
      <c r="I195" s="13">
        <v>92</v>
      </c>
      <c r="J195" s="25">
        <v>90</v>
      </c>
      <c r="K195" s="25">
        <v>0</v>
      </c>
      <c r="L195" s="13"/>
      <c r="M195" s="13"/>
      <c r="N195" s="13"/>
      <c r="O195" s="13"/>
    </row>
    <row r="196" spans="1:16" x14ac:dyDescent="0.2">
      <c r="A196">
        <v>227</v>
      </c>
      <c r="B196" t="s">
        <v>326</v>
      </c>
      <c r="C196">
        <v>2022</v>
      </c>
      <c r="E196">
        <v>9506646</v>
      </c>
      <c r="F196" t="s">
        <v>391</v>
      </c>
      <c r="G196" t="s">
        <v>392</v>
      </c>
      <c r="H196" t="s">
        <v>393</v>
      </c>
      <c r="I196" s="13">
        <v>64</v>
      </c>
      <c r="J196" s="25">
        <v>144</v>
      </c>
      <c r="K196" s="25">
        <v>90</v>
      </c>
      <c r="L196" s="13"/>
      <c r="M196" s="13"/>
      <c r="N196" s="13"/>
      <c r="O196" s="13"/>
    </row>
    <row r="197" spans="1:16" x14ac:dyDescent="0.2">
      <c r="A197">
        <v>228</v>
      </c>
      <c r="B197" t="s">
        <v>326</v>
      </c>
      <c r="C197">
        <v>2022</v>
      </c>
      <c r="E197">
        <v>249920</v>
      </c>
      <c r="F197" t="s">
        <v>394</v>
      </c>
      <c r="G197" t="s">
        <v>395</v>
      </c>
      <c r="H197" t="s">
        <v>396</v>
      </c>
      <c r="I197" s="13">
        <v>428</v>
      </c>
      <c r="J197" s="25">
        <v>506</v>
      </c>
      <c r="K197" s="25">
        <v>246</v>
      </c>
      <c r="L197" s="13"/>
      <c r="M197" s="13"/>
      <c r="N197" s="13"/>
      <c r="O197" s="13"/>
    </row>
    <row r="198" spans="1:16" x14ac:dyDescent="0.2">
      <c r="A198">
        <v>229</v>
      </c>
      <c r="B198" t="s">
        <v>326</v>
      </c>
      <c r="C198">
        <v>2022</v>
      </c>
      <c r="E198">
        <v>9269408</v>
      </c>
      <c r="F198" t="s">
        <v>397</v>
      </c>
      <c r="G198" t="s">
        <v>398</v>
      </c>
      <c r="H198" t="s">
        <v>390</v>
      </c>
      <c r="I198" s="13">
        <v>57</v>
      </c>
      <c r="J198" s="25">
        <v>140</v>
      </c>
      <c r="K198" s="25">
        <v>50</v>
      </c>
      <c r="L198" s="13"/>
      <c r="M198" s="13"/>
      <c r="N198" s="13"/>
      <c r="O198" s="13"/>
    </row>
    <row r="199" spans="1:16" x14ac:dyDescent="0.2">
      <c r="A199">
        <v>230</v>
      </c>
      <c r="B199" t="s">
        <v>326</v>
      </c>
      <c r="C199">
        <v>2022</v>
      </c>
      <c r="E199">
        <v>9270471</v>
      </c>
      <c r="F199" t="s">
        <v>399</v>
      </c>
      <c r="G199" t="s">
        <v>400</v>
      </c>
      <c r="H199" t="s">
        <v>387</v>
      </c>
      <c r="I199" s="13">
        <v>138</v>
      </c>
      <c r="J199" s="25">
        <v>116</v>
      </c>
      <c r="K199" s="25">
        <v>0</v>
      </c>
      <c r="L199" s="13"/>
      <c r="M199" s="13"/>
      <c r="N199" s="13"/>
      <c r="O199" s="13"/>
    </row>
    <row r="200" spans="1:16" x14ac:dyDescent="0.2">
      <c r="A200">
        <v>231</v>
      </c>
      <c r="B200" t="s">
        <v>326</v>
      </c>
      <c r="C200">
        <v>2022</v>
      </c>
      <c r="E200">
        <v>243436</v>
      </c>
      <c r="F200" t="s">
        <v>401</v>
      </c>
      <c r="G200" t="s">
        <v>402</v>
      </c>
      <c r="H200" t="s">
        <v>403</v>
      </c>
      <c r="I200" s="13">
        <v>84</v>
      </c>
      <c r="J200" s="25">
        <v>146</v>
      </c>
      <c r="K200" s="25">
        <v>120</v>
      </c>
      <c r="L200" s="13"/>
      <c r="M200" s="13"/>
      <c r="N200" s="13"/>
      <c r="O200" s="13"/>
    </row>
    <row r="201" spans="1:16" x14ac:dyDescent="0.2">
      <c r="A201">
        <v>232</v>
      </c>
      <c r="B201" t="s">
        <v>326</v>
      </c>
      <c r="C201">
        <v>2022</v>
      </c>
      <c r="E201">
        <v>322115</v>
      </c>
      <c r="F201" t="s">
        <v>404</v>
      </c>
      <c r="G201" t="s">
        <v>405</v>
      </c>
      <c r="H201" t="s">
        <v>406</v>
      </c>
      <c r="I201" s="13">
        <v>52</v>
      </c>
      <c r="J201" s="25">
        <v>90</v>
      </c>
      <c r="K201" s="25">
        <v>0</v>
      </c>
      <c r="L201" s="13"/>
      <c r="M201" s="13"/>
      <c r="N201" s="13"/>
      <c r="O201" s="13"/>
    </row>
    <row r="202" spans="1:16" x14ac:dyDescent="0.2">
      <c r="A202">
        <v>233</v>
      </c>
      <c r="B202" t="s">
        <v>326</v>
      </c>
      <c r="C202">
        <v>2022</v>
      </c>
      <c r="E202">
        <v>341172</v>
      </c>
      <c r="F202" t="s">
        <v>407</v>
      </c>
      <c r="G202" t="s">
        <v>408</v>
      </c>
      <c r="H202" t="s">
        <v>409</v>
      </c>
      <c r="I202" s="13">
        <v>140</v>
      </c>
      <c r="J202" s="25">
        <v>235</v>
      </c>
      <c r="K202" s="25">
        <v>0</v>
      </c>
      <c r="L202" s="13"/>
      <c r="M202" s="13"/>
      <c r="N202" s="13"/>
      <c r="O202" s="13"/>
    </row>
    <row r="203" spans="1:16" x14ac:dyDescent="0.2">
      <c r="A203">
        <v>234</v>
      </c>
      <c r="B203" t="s">
        <v>326</v>
      </c>
      <c r="C203">
        <v>2022</v>
      </c>
      <c r="E203">
        <v>234724</v>
      </c>
      <c r="F203" t="s">
        <v>410</v>
      </c>
      <c r="G203" t="s">
        <v>411</v>
      </c>
      <c r="H203" t="s">
        <v>390</v>
      </c>
      <c r="I203" s="13">
        <v>72</v>
      </c>
      <c r="J203" s="25">
        <v>74</v>
      </c>
      <c r="K203" s="25">
        <v>96</v>
      </c>
      <c r="L203" s="13"/>
      <c r="M203" s="13"/>
      <c r="N203" s="13"/>
      <c r="O203" s="13"/>
    </row>
    <row r="204" spans="1:16" x14ac:dyDescent="0.2">
      <c r="A204">
        <v>235</v>
      </c>
      <c r="B204" t="s">
        <v>326</v>
      </c>
      <c r="C204">
        <v>2022</v>
      </c>
      <c r="E204">
        <v>7466980</v>
      </c>
      <c r="F204" t="s">
        <v>412</v>
      </c>
      <c r="G204" t="s">
        <v>413</v>
      </c>
      <c r="H204" t="s">
        <v>414</v>
      </c>
      <c r="I204" s="13">
        <v>112</v>
      </c>
      <c r="J204" s="25">
        <v>102</v>
      </c>
      <c r="K204" s="25">
        <v>0</v>
      </c>
      <c r="L204" s="13"/>
      <c r="M204" s="13"/>
      <c r="N204" s="13"/>
      <c r="O204" s="13"/>
    </row>
    <row r="205" spans="1:16" x14ac:dyDescent="0.2">
      <c r="A205">
        <v>236</v>
      </c>
      <c r="B205" t="s">
        <v>326</v>
      </c>
      <c r="C205">
        <v>2022</v>
      </c>
      <c r="E205">
        <v>193375</v>
      </c>
      <c r="F205" t="s">
        <v>415</v>
      </c>
      <c r="G205" t="s">
        <v>416</v>
      </c>
      <c r="H205" t="s">
        <v>417</v>
      </c>
      <c r="I205" s="13">
        <v>116</v>
      </c>
      <c r="J205" s="25">
        <v>96</v>
      </c>
      <c r="K205" s="25">
        <v>0</v>
      </c>
      <c r="L205" s="13"/>
      <c r="M205" s="13"/>
      <c r="N205" s="13"/>
      <c r="O205" s="13"/>
      <c r="P205" s="1"/>
    </row>
    <row r="206" spans="1:16" x14ac:dyDescent="0.2">
      <c r="A206">
        <v>237</v>
      </c>
      <c r="B206" t="s">
        <v>326</v>
      </c>
      <c r="C206">
        <v>2022</v>
      </c>
      <c r="E206">
        <v>9910613</v>
      </c>
      <c r="F206" t="s">
        <v>418</v>
      </c>
      <c r="G206" t="s">
        <v>419</v>
      </c>
      <c r="H206" t="s">
        <v>329</v>
      </c>
      <c r="I206" s="13">
        <v>44</v>
      </c>
      <c r="J206" s="25">
        <v>96</v>
      </c>
      <c r="K206" s="25">
        <v>0</v>
      </c>
      <c r="L206" s="13"/>
      <c r="M206" s="13"/>
      <c r="N206" s="13"/>
      <c r="O206" s="13"/>
    </row>
    <row r="207" spans="1:16" x14ac:dyDescent="0.2">
      <c r="A207">
        <v>238</v>
      </c>
      <c r="B207" t="s">
        <v>326</v>
      </c>
      <c r="C207">
        <v>2022</v>
      </c>
      <c r="D207" s="26"/>
      <c r="E207" s="27">
        <v>9069139</v>
      </c>
      <c r="F207" t="s">
        <v>420</v>
      </c>
      <c r="G207" t="s">
        <v>421</v>
      </c>
      <c r="H207" t="s">
        <v>390</v>
      </c>
      <c r="I207" s="13">
        <v>14</v>
      </c>
      <c r="J207" s="25">
        <v>58</v>
      </c>
      <c r="K207" s="25">
        <v>134</v>
      </c>
      <c r="L207" s="13"/>
      <c r="M207" s="13"/>
      <c r="N207" s="13"/>
      <c r="O207" s="13"/>
    </row>
    <row r="208" spans="1:16" x14ac:dyDescent="0.2">
      <c r="A208">
        <v>239</v>
      </c>
      <c r="B208" t="s">
        <v>326</v>
      </c>
      <c r="C208" s="26">
        <v>2023</v>
      </c>
      <c r="D208" s="26"/>
      <c r="E208" s="28">
        <v>274803</v>
      </c>
      <c r="F208" s="29" t="s">
        <v>382</v>
      </c>
      <c r="G208" t="s">
        <v>383</v>
      </c>
      <c r="H208" t="s">
        <v>384</v>
      </c>
      <c r="I208" s="12">
        <v>186</v>
      </c>
      <c r="J208" s="12">
        <v>292</v>
      </c>
      <c r="K208" s="12">
        <v>72</v>
      </c>
      <c r="L208" s="13"/>
      <c r="M208" s="13"/>
      <c r="N208" s="13"/>
      <c r="O208" s="13"/>
    </row>
    <row r="209" spans="1:15" x14ac:dyDescent="0.2">
      <c r="A209">
        <v>240</v>
      </c>
      <c r="B209" t="s">
        <v>326</v>
      </c>
      <c r="C209" s="26">
        <v>2023</v>
      </c>
      <c r="D209" s="26"/>
      <c r="E209" s="30">
        <v>9269408</v>
      </c>
      <c r="F209" s="28" t="s">
        <v>397</v>
      </c>
      <c r="G209" t="s">
        <v>398</v>
      </c>
      <c r="H209" t="s">
        <v>390</v>
      </c>
      <c r="I209" s="12">
        <v>80</v>
      </c>
      <c r="J209" s="12">
        <v>240</v>
      </c>
      <c r="K209" s="12">
        <v>80</v>
      </c>
      <c r="L209" s="13"/>
      <c r="M209" s="13"/>
      <c r="N209" s="13"/>
      <c r="O209" s="13"/>
    </row>
    <row r="210" spans="1:15" x14ac:dyDescent="0.2">
      <c r="A210">
        <v>241</v>
      </c>
      <c r="B210" t="s">
        <v>326</v>
      </c>
      <c r="C210" s="26">
        <v>2023</v>
      </c>
      <c r="D210" s="26"/>
      <c r="E210" s="30">
        <v>9270471</v>
      </c>
      <c r="F210" s="28" t="s">
        <v>399</v>
      </c>
      <c r="G210" t="s">
        <v>422</v>
      </c>
      <c r="H210" t="s">
        <v>417</v>
      </c>
      <c r="I210" s="12">
        <v>218</v>
      </c>
      <c r="J210" s="12">
        <v>320</v>
      </c>
      <c r="K210" s="12">
        <v>66</v>
      </c>
      <c r="L210" s="13"/>
      <c r="M210" s="13"/>
      <c r="N210" s="13"/>
      <c r="O210" s="13"/>
    </row>
    <row r="211" spans="1:15" x14ac:dyDescent="0.2">
      <c r="A211">
        <v>242</v>
      </c>
      <c r="B211" t="s">
        <v>326</v>
      </c>
      <c r="C211" s="26">
        <v>2023</v>
      </c>
      <c r="D211" s="26"/>
      <c r="E211" s="28">
        <v>9921651</v>
      </c>
      <c r="F211" s="28" t="s">
        <v>423</v>
      </c>
      <c r="G211" t="s">
        <v>424</v>
      </c>
      <c r="H211" s="31" t="s">
        <v>329</v>
      </c>
      <c r="I211" s="32">
        <v>112</v>
      </c>
      <c r="J211" s="32">
        <v>230</v>
      </c>
      <c r="K211" s="32"/>
      <c r="L211" s="13"/>
      <c r="M211" s="13"/>
      <c r="N211" s="13"/>
      <c r="O211" s="13"/>
    </row>
    <row r="212" spans="1:15" x14ac:dyDescent="0.2">
      <c r="A212">
        <v>243</v>
      </c>
      <c r="B212" t="s">
        <v>326</v>
      </c>
      <c r="C212" s="26">
        <v>2023</v>
      </c>
      <c r="D212" s="26"/>
      <c r="E212" s="28">
        <v>243436</v>
      </c>
      <c r="F212" s="29" t="s">
        <v>401</v>
      </c>
      <c r="G212" t="s">
        <v>402</v>
      </c>
      <c r="H212" s="31" t="s">
        <v>403</v>
      </c>
      <c r="I212" s="32">
        <v>356</v>
      </c>
      <c r="J212" s="32">
        <v>339</v>
      </c>
      <c r="K212" s="32">
        <v>60</v>
      </c>
      <c r="L212" s="13"/>
      <c r="M212" s="13"/>
      <c r="N212" s="13"/>
      <c r="O212" s="13"/>
    </row>
    <row r="213" spans="1:15" x14ac:dyDescent="0.2">
      <c r="A213">
        <v>244</v>
      </c>
      <c r="B213" t="s">
        <v>326</v>
      </c>
      <c r="C213" s="26">
        <v>2023</v>
      </c>
      <c r="D213" s="26"/>
      <c r="E213" s="28">
        <v>202242</v>
      </c>
      <c r="F213" s="31" t="s">
        <v>425</v>
      </c>
      <c r="G213" t="s">
        <v>426</v>
      </c>
      <c r="H213" s="31" t="s">
        <v>427</v>
      </c>
      <c r="I213" s="32">
        <v>120</v>
      </c>
      <c r="J213" s="32">
        <v>236</v>
      </c>
      <c r="K213" s="32"/>
      <c r="L213" s="13"/>
      <c r="M213" s="13"/>
      <c r="N213" s="13"/>
      <c r="O213" s="13"/>
    </row>
    <row r="214" spans="1:15" x14ac:dyDescent="0.2">
      <c r="A214">
        <v>245</v>
      </c>
      <c r="B214" t="s">
        <v>326</v>
      </c>
      <c r="C214" s="26">
        <v>2023</v>
      </c>
      <c r="D214" s="26"/>
      <c r="E214" s="28">
        <v>275768</v>
      </c>
      <c r="F214" s="15" t="s">
        <v>428</v>
      </c>
      <c r="G214" t="s">
        <v>429</v>
      </c>
      <c r="H214" s="31" t="s">
        <v>430</v>
      </c>
      <c r="I214" s="32">
        <v>90</v>
      </c>
      <c r="J214" s="32">
        <v>264</v>
      </c>
      <c r="K214" s="32"/>
      <c r="L214" s="13"/>
      <c r="M214" s="13"/>
      <c r="N214" s="13"/>
      <c r="O214" s="13"/>
    </row>
    <row r="215" spans="1:15" x14ac:dyDescent="0.2">
      <c r="A215">
        <v>246</v>
      </c>
      <c r="B215" t="s">
        <v>326</v>
      </c>
      <c r="C215" s="26">
        <v>2023</v>
      </c>
      <c r="D215" s="26"/>
      <c r="E215" s="28">
        <v>251645</v>
      </c>
      <c r="F215" s="28" t="s">
        <v>431</v>
      </c>
      <c r="G215" t="s">
        <v>432</v>
      </c>
      <c r="H215" s="31" t="s">
        <v>403</v>
      </c>
      <c r="I215" s="32">
        <v>76</v>
      </c>
      <c r="J215" s="32">
        <v>230</v>
      </c>
      <c r="K215" s="32">
        <v>68</v>
      </c>
      <c r="L215" s="13"/>
      <c r="M215" s="13"/>
      <c r="N215" s="13"/>
      <c r="O215" s="13"/>
    </row>
    <row r="216" spans="1:15" x14ac:dyDescent="0.2">
      <c r="A216">
        <v>247</v>
      </c>
      <c r="B216" t="s">
        <v>326</v>
      </c>
      <c r="C216" s="26">
        <v>2023</v>
      </c>
      <c r="D216" s="26"/>
      <c r="E216" s="28">
        <v>234724</v>
      </c>
      <c r="F216" s="15" t="s">
        <v>433</v>
      </c>
      <c r="G216" t="s">
        <v>434</v>
      </c>
      <c r="H216" s="31" t="s">
        <v>390</v>
      </c>
      <c r="I216" s="32">
        <v>264</v>
      </c>
      <c r="J216" s="32">
        <v>235</v>
      </c>
      <c r="K216" s="32">
        <v>74</v>
      </c>
      <c r="L216" s="13"/>
      <c r="M216" s="13"/>
      <c r="N216" s="13"/>
      <c r="O216" s="13"/>
    </row>
    <row r="217" spans="1:15" x14ac:dyDescent="0.2">
      <c r="A217">
        <v>248</v>
      </c>
      <c r="B217" t="s">
        <v>326</v>
      </c>
      <c r="C217" s="26">
        <v>2023</v>
      </c>
      <c r="D217" s="26"/>
      <c r="E217" s="28">
        <v>8124539</v>
      </c>
      <c r="F217" s="28" t="s">
        <v>435</v>
      </c>
      <c r="G217" t="s">
        <v>436</v>
      </c>
      <c r="H217" s="31" t="s">
        <v>430</v>
      </c>
      <c r="I217" s="32">
        <v>212</v>
      </c>
      <c r="J217" s="32">
        <v>288</v>
      </c>
      <c r="K217" s="32">
        <v>60</v>
      </c>
      <c r="L217" s="13"/>
      <c r="M217" s="13"/>
      <c r="N217" s="13"/>
      <c r="O217" s="13"/>
    </row>
    <row r="218" spans="1:15" x14ac:dyDescent="0.2">
      <c r="A218">
        <v>249</v>
      </c>
      <c r="B218" t="s">
        <v>326</v>
      </c>
      <c r="C218" s="26">
        <v>2023</v>
      </c>
      <c r="D218" s="26"/>
      <c r="E218" s="30">
        <v>7493976</v>
      </c>
      <c r="F218" s="28" t="s">
        <v>437</v>
      </c>
      <c r="G218" t="s">
        <v>438</v>
      </c>
      <c r="H218" t="s">
        <v>439</v>
      </c>
      <c r="I218" s="12">
        <v>138</v>
      </c>
      <c r="J218" s="12">
        <v>196</v>
      </c>
      <c r="K218" s="12">
        <v>40</v>
      </c>
      <c r="L218" s="13"/>
      <c r="M218" s="13"/>
      <c r="N218" s="13"/>
      <c r="O218" s="13"/>
    </row>
    <row r="219" spans="1:15" x14ac:dyDescent="0.2">
      <c r="A219">
        <v>250</v>
      </c>
      <c r="B219" t="s">
        <v>326</v>
      </c>
      <c r="C219" s="26">
        <v>2023</v>
      </c>
      <c r="D219" s="26"/>
      <c r="E219" s="30">
        <v>9376625</v>
      </c>
      <c r="F219" s="28" t="s">
        <v>440</v>
      </c>
      <c r="G219" t="s">
        <v>392</v>
      </c>
      <c r="H219" t="s">
        <v>393</v>
      </c>
      <c r="I219" s="12"/>
      <c r="J219" s="12">
        <v>286</v>
      </c>
      <c r="K219" s="12"/>
      <c r="L219" s="13"/>
      <c r="M219" s="13"/>
      <c r="N219" s="13"/>
      <c r="O219" s="13"/>
    </row>
    <row r="220" spans="1:15" x14ac:dyDescent="0.2">
      <c r="A220">
        <v>251</v>
      </c>
      <c r="B220" t="s">
        <v>326</v>
      </c>
      <c r="C220" s="26">
        <v>2023</v>
      </c>
      <c r="D220" s="26"/>
      <c r="E220" s="30">
        <v>7756166</v>
      </c>
      <c r="F220" s="28" t="s">
        <v>385</v>
      </c>
      <c r="G220" t="s">
        <v>441</v>
      </c>
      <c r="H220" t="s">
        <v>387</v>
      </c>
      <c r="I220" s="12">
        <v>131</v>
      </c>
      <c r="J220" s="12">
        <v>236</v>
      </c>
      <c r="K220" s="12">
        <v>40</v>
      </c>
      <c r="L220" s="13"/>
      <c r="M220" s="13"/>
      <c r="N220" s="13"/>
      <c r="O220" s="13"/>
    </row>
    <row r="221" spans="1:15" x14ac:dyDescent="0.2">
      <c r="A221">
        <v>252</v>
      </c>
      <c r="B221" t="s">
        <v>326</v>
      </c>
      <c r="C221" s="26">
        <v>2023</v>
      </c>
      <c r="D221" s="26"/>
      <c r="E221" s="30">
        <v>274266</v>
      </c>
      <c r="F221" s="28" t="s">
        <v>388</v>
      </c>
      <c r="G221" t="s">
        <v>389</v>
      </c>
      <c r="H221" t="s">
        <v>390</v>
      </c>
      <c r="I221" s="12">
        <v>210</v>
      </c>
      <c r="J221" s="12">
        <v>240</v>
      </c>
      <c r="K221" s="12">
        <v>60</v>
      </c>
      <c r="L221" s="13"/>
      <c r="M221" s="13"/>
      <c r="N221" s="13"/>
      <c r="O221" s="13"/>
    </row>
    <row r="222" spans="1:15" x14ac:dyDescent="0.2">
      <c r="A222">
        <v>253</v>
      </c>
      <c r="B222" t="s">
        <v>326</v>
      </c>
      <c r="C222" s="26">
        <v>2023</v>
      </c>
      <c r="D222" s="26"/>
      <c r="E222" s="30">
        <v>249920</v>
      </c>
      <c r="F222" s="28" t="s">
        <v>394</v>
      </c>
      <c r="G222" t="s">
        <v>395</v>
      </c>
      <c r="H222" t="s">
        <v>396</v>
      </c>
      <c r="I222" s="12">
        <v>118</v>
      </c>
      <c r="J222" s="12">
        <v>110</v>
      </c>
      <c r="K222" s="12">
        <v>60</v>
      </c>
      <c r="L222" s="13"/>
      <c r="M222" s="13"/>
      <c r="N222" s="13"/>
      <c r="O222" s="13"/>
    </row>
    <row r="223" spans="1:15" x14ac:dyDescent="0.2">
      <c r="A223">
        <v>254</v>
      </c>
      <c r="B223" t="s">
        <v>326</v>
      </c>
      <c r="C223" s="26">
        <v>2023</v>
      </c>
      <c r="D223" s="26"/>
      <c r="E223" s="11"/>
      <c r="F223" s="28" t="s">
        <v>412</v>
      </c>
      <c r="G223" t="s">
        <v>442</v>
      </c>
      <c r="H223" t="s">
        <v>414</v>
      </c>
      <c r="I223" s="32">
        <v>212</v>
      </c>
      <c r="J223" s="32">
        <v>218</v>
      </c>
      <c r="K223" s="32">
        <v>48</v>
      </c>
      <c r="L223" s="13"/>
      <c r="M223" s="13"/>
      <c r="N223" s="13"/>
      <c r="O223" s="13"/>
    </row>
    <row r="224" spans="1:15" x14ac:dyDescent="0.2">
      <c r="A224">
        <v>255</v>
      </c>
      <c r="B224" t="s">
        <v>326</v>
      </c>
      <c r="C224" s="26">
        <v>2023</v>
      </c>
      <c r="D224" s="26"/>
      <c r="E224" s="11"/>
      <c r="F224" s="29" t="s">
        <v>443</v>
      </c>
      <c r="G224" t="s">
        <v>444</v>
      </c>
      <c r="H224" s="28" t="s">
        <v>403</v>
      </c>
      <c r="I224" s="32"/>
      <c r="J224" s="32">
        <v>220</v>
      </c>
      <c r="K224" s="32"/>
      <c r="L224" s="13"/>
      <c r="M224" s="13"/>
      <c r="N224" s="13"/>
      <c r="O224" s="13"/>
    </row>
    <row r="225" spans="1:15" x14ac:dyDescent="0.2">
      <c r="A225">
        <v>256</v>
      </c>
      <c r="B225" t="s">
        <v>326</v>
      </c>
      <c r="C225" s="26">
        <v>2023</v>
      </c>
      <c r="D225" s="26"/>
      <c r="E225" s="11"/>
      <c r="F225" s="29" t="s">
        <v>445</v>
      </c>
      <c r="G225" t="s">
        <v>446</v>
      </c>
      <c r="H225" s="28" t="s">
        <v>387</v>
      </c>
      <c r="I225" s="32">
        <v>130</v>
      </c>
      <c r="J225" s="32">
        <v>162</v>
      </c>
      <c r="K225" s="32"/>
      <c r="L225" s="13"/>
      <c r="M225" s="13"/>
      <c r="N225" s="13"/>
      <c r="O225" s="13"/>
    </row>
    <row r="226" spans="1:15" x14ac:dyDescent="0.2">
      <c r="A226">
        <v>257</v>
      </c>
      <c r="B226" t="s">
        <v>326</v>
      </c>
      <c r="C226" s="26">
        <v>2023</v>
      </c>
      <c r="D226" s="26"/>
      <c r="E226" s="11"/>
      <c r="F226" s="28" t="s">
        <v>447</v>
      </c>
      <c r="G226" t="s">
        <v>448</v>
      </c>
      <c r="H226" t="s">
        <v>449</v>
      </c>
      <c r="I226" s="32"/>
      <c r="J226" s="32">
        <v>154</v>
      </c>
      <c r="K226" s="32"/>
      <c r="L226" s="13"/>
      <c r="M226" s="13"/>
      <c r="N226" s="13"/>
      <c r="O226" s="13"/>
    </row>
    <row r="227" spans="1:15" x14ac:dyDescent="0.2">
      <c r="A227">
        <v>258</v>
      </c>
      <c r="B227" t="s">
        <v>326</v>
      </c>
      <c r="C227" s="26">
        <v>2023</v>
      </c>
      <c r="D227" s="26"/>
      <c r="E227" s="11"/>
      <c r="F227" s="28" t="s">
        <v>418</v>
      </c>
      <c r="G227" t="s">
        <v>419</v>
      </c>
      <c r="H227" t="s">
        <v>329</v>
      </c>
      <c r="I227" s="32">
        <v>148</v>
      </c>
      <c r="J227" s="32">
        <v>268</v>
      </c>
      <c r="K227" s="32">
        <v>0</v>
      </c>
      <c r="L227" s="13"/>
      <c r="M227" s="13"/>
      <c r="N227" s="13"/>
      <c r="O227" s="13"/>
    </row>
    <row r="228" spans="1:15" x14ac:dyDescent="0.2">
      <c r="A228">
        <v>259</v>
      </c>
      <c r="B228" t="s">
        <v>326</v>
      </c>
      <c r="C228" s="26">
        <v>2023</v>
      </c>
      <c r="D228" s="26"/>
      <c r="E228" s="11"/>
      <c r="F228" s="28" t="s">
        <v>450</v>
      </c>
      <c r="G228" t="s">
        <v>451</v>
      </c>
      <c r="H228" t="s">
        <v>329</v>
      </c>
      <c r="I228" s="32">
        <v>186</v>
      </c>
      <c r="J228" s="32">
        <v>206</v>
      </c>
      <c r="K228" s="32">
        <v>72</v>
      </c>
      <c r="L228" s="13"/>
      <c r="M228" s="13"/>
      <c r="N228" s="13"/>
      <c r="O228" s="13"/>
    </row>
    <row r="229" spans="1:15" x14ac:dyDescent="0.2">
      <c r="A229">
        <v>260</v>
      </c>
      <c r="B229" t="s">
        <v>326</v>
      </c>
      <c r="C229" s="26">
        <v>2023</v>
      </c>
      <c r="D229" s="26"/>
      <c r="E229" s="11"/>
      <c r="F229" s="28" t="s">
        <v>452</v>
      </c>
      <c r="G229" t="s">
        <v>453</v>
      </c>
      <c r="H229" t="s">
        <v>387</v>
      </c>
      <c r="I229" s="32"/>
      <c r="J229" s="32">
        <v>234</v>
      </c>
      <c r="K229" s="32"/>
      <c r="L229" s="13"/>
      <c r="M229" s="13"/>
      <c r="N229" s="13"/>
      <c r="O229" s="13"/>
    </row>
    <row r="230" spans="1:15" x14ac:dyDescent="0.2">
      <c r="A230">
        <v>261</v>
      </c>
      <c r="B230" t="s">
        <v>326</v>
      </c>
      <c r="C230" s="26">
        <v>2023</v>
      </c>
      <c r="D230" s="26"/>
      <c r="E230" s="11"/>
      <c r="F230" s="28" t="s">
        <v>454</v>
      </c>
      <c r="G230" t="s">
        <v>455</v>
      </c>
      <c r="H230" t="s">
        <v>387</v>
      </c>
      <c r="I230" s="32">
        <v>158</v>
      </c>
      <c r="J230" s="32">
        <v>142</v>
      </c>
      <c r="K230" s="32">
        <v>0</v>
      </c>
      <c r="L230" s="13"/>
      <c r="M230" s="13"/>
      <c r="N230" s="13"/>
      <c r="O230" s="13"/>
    </row>
    <row r="231" spans="1:15" x14ac:dyDescent="0.2">
      <c r="A231">
        <v>262</v>
      </c>
      <c r="B231" t="s">
        <v>326</v>
      </c>
      <c r="C231" s="26">
        <v>2023</v>
      </c>
      <c r="D231" s="26"/>
      <c r="E231" s="11">
        <v>0</v>
      </c>
      <c r="F231" s="28" t="s">
        <v>456</v>
      </c>
      <c r="G231" t="s">
        <v>457</v>
      </c>
      <c r="H231" s="28" t="s">
        <v>458</v>
      </c>
      <c r="I231" s="32">
        <v>142</v>
      </c>
      <c r="J231" s="32">
        <v>297</v>
      </c>
      <c r="K231" s="32">
        <v>68</v>
      </c>
      <c r="L231" s="13"/>
      <c r="M231" s="13"/>
      <c r="N231" s="13"/>
      <c r="O231" s="13"/>
    </row>
    <row r="232" spans="1:15" ht="32" x14ac:dyDescent="0.2">
      <c r="A232">
        <v>263</v>
      </c>
      <c r="B232" t="s">
        <v>326</v>
      </c>
      <c r="C232" s="26">
        <v>2023</v>
      </c>
      <c r="D232" s="26"/>
      <c r="E232" s="11"/>
      <c r="F232" s="29" t="s">
        <v>459</v>
      </c>
      <c r="G232" t="s">
        <v>460</v>
      </c>
      <c r="H232" t="s">
        <v>387</v>
      </c>
      <c r="I232" s="32">
        <v>732</v>
      </c>
      <c r="J232" s="32">
        <v>321</v>
      </c>
      <c r="K232" s="32">
        <v>240</v>
      </c>
      <c r="L232" s="13"/>
      <c r="M232" s="13"/>
      <c r="N232" s="13"/>
      <c r="O232" s="13"/>
    </row>
    <row r="233" spans="1:15" x14ac:dyDescent="0.2">
      <c r="A233">
        <v>264</v>
      </c>
      <c r="B233" t="s">
        <v>326</v>
      </c>
      <c r="C233" s="26">
        <v>2023</v>
      </c>
      <c r="D233" s="26"/>
      <c r="E233" s="11">
        <v>0</v>
      </c>
      <c r="F233" s="29" t="s">
        <v>461</v>
      </c>
      <c r="G233" t="s">
        <v>462</v>
      </c>
      <c r="H233" s="28" t="s">
        <v>463</v>
      </c>
      <c r="I233" s="28">
        <v>90</v>
      </c>
      <c r="J233" s="28">
        <v>148</v>
      </c>
      <c r="K233" s="28">
        <v>44</v>
      </c>
    </row>
    <row r="234" spans="1:15" x14ac:dyDescent="0.2">
      <c r="A234">
        <v>265</v>
      </c>
      <c r="B234" t="s">
        <v>326</v>
      </c>
      <c r="C234" s="26">
        <v>2023</v>
      </c>
      <c r="D234" s="26"/>
      <c r="E234" s="11">
        <v>0</v>
      </c>
      <c r="F234" s="28" t="s">
        <v>456</v>
      </c>
      <c r="G234" t="s">
        <v>457</v>
      </c>
      <c r="H234" s="28" t="s">
        <v>458</v>
      </c>
      <c r="I234" s="28">
        <v>264</v>
      </c>
      <c r="J234" s="28">
        <v>385</v>
      </c>
      <c r="K234" s="28">
        <v>50</v>
      </c>
    </row>
    <row r="235" spans="1:15" x14ac:dyDescent="0.2">
      <c r="A235">
        <v>266</v>
      </c>
      <c r="B235" t="s">
        <v>15</v>
      </c>
      <c r="C235" s="26">
        <v>2023</v>
      </c>
      <c r="D235" s="33">
        <v>45054.760752314804</v>
      </c>
      <c r="E235" s="26" t="s">
        <v>464</v>
      </c>
      <c r="F235" t="s">
        <v>352</v>
      </c>
      <c r="G235" t="s">
        <v>353</v>
      </c>
      <c r="H235" t="s">
        <v>354</v>
      </c>
      <c r="I235">
        <v>1245</v>
      </c>
      <c r="J235">
        <v>1765</v>
      </c>
      <c r="K235">
        <v>100</v>
      </c>
      <c r="L235">
        <v>0</v>
      </c>
      <c r="M235">
        <v>0</v>
      </c>
      <c r="N235">
        <v>0</v>
      </c>
    </row>
    <row r="236" spans="1:15" x14ac:dyDescent="0.2">
      <c r="A236">
        <v>267</v>
      </c>
      <c r="B236" t="s">
        <v>15</v>
      </c>
      <c r="C236" s="26">
        <v>2023</v>
      </c>
      <c r="D236" s="33">
        <v>45054.762187499997</v>
      </c>
      <c r="E236" s="26" t="s">
        <v>465</v>
      </c>
      <c r="F236" t="s">
        <v>285</v>
      </c>
      <c r="G236" t="s">
        <v>286</v>
      </c>
      <c r="H236" t="s">
        <v>159</v>
      </c>
      <c r="I236">
        <v>816</v>
      </c>
      <c r="J236">
        <v>288</v>
      </c>
      <c r="K236">
        <v>0</v>
      </c>
      <c r="L236">
        <v>0</v>
      </c>
      <c r="M236">
        <v>0</v>
      </c>
      <c r="N236">
        <v>0</v>
      </c>
    </row>
    <row r="237" spans="1:15" x14ac:dyDescent="0.2">
      <c r="A237">
        <v>269</v>
      </c>
      <c r="B237" t="s">
        <v>15</v>
      </c>
      <c r="C237" s="26">
        <v>2023</v>
      </c>
      <c r="D237" s="33">
        <v>45054.765439814801</v>
      </c>
      <c r="E237" s="26" t="s">
        <v>466</v>
      </c>
      <c r="F237" t="s">
        <v>467</v>
      </c>
      <c r="G237" t="s">
        <v>468</v>
      </c>
      <c r="H237" t="s">
        <v>18</v>
      </c>
      <c r="I237">
        <v>14640</v>
      </c>
      <c r="J237">
        <v>0</v>
      </c>
      <c r="K237">
        <v>0</v>
      </c>
      <c r="L237">
        <v>0</v>
      </c>
      <c r="M237">
        <v>0</v>
      </c>
      <c r="N237">
        <v>0</v>
      </c>
    </row>
    <row r="238" spans="1:15" x14ac:dyDescent="0.2">
      <c r="A238">
        <v>270</v>
      </c>
      <c r="B238" t="s">
        <v>15</v>
      </c>
      <c r="C238" s="26">
        <v>2023</v>
      </c>
      <c r="D238" s="33">
        <v>45054.766666666699</v>
      </c>
      <c r="E238" s="26" t="s">
        <v>469</v>
      </c>
      <c r="F238" t="s">
        <v>251</v>
      </c>
      <c r="G238" t="s">
        <v>470</v>
      </c>
      <c r="H238" t="s">
        <v>41</v>
      </c>
      <c r="I238">
        <v>22560</v>
      </c>
      <c r="J238">
        <v>0</v>
      </c>
      <c r="K238">
        <v>0</v>
      </c>
      <c r="L238">
        <v>0</v>
      </c>
      <c r="M238">
        <v>0</v>
      </c>
      <c r="N238">
        <v>0</v>
      </c>
    </row>
    <row r="239" spans="1:15" x14ac:dyDescent="0.2">
      <c r="A239">
        <v>271</v>
      </c>
      <c r="B239" t="s">
        <v>15</v>
      </c>
      <c r="C239" s="26">
        <v>2023</v>
      </c>
      <c r="D239" s="33">
        <v>45054.767453703702</v>
      </c>
      <c r="E239" s="26" t="s">
        <v>471</v>
      </c>
      <c r="F239" t="s">
        <v>472</v>
      </c>
      <c r="G239" t="s">
        <v>43</v>
      </c>
      <c r="H239" t="s">
        <v>44</v>
      </c>
      <c r="I239">
        <v>12768</v>
      </c>
      <c r="J239">
        <v>0</v>
      </c>
      <c r="K239">
        <v>0</v>
      </c>
      <c r="L239">
        <v>0</v>
      </c>
      <c r="M239">
        <v>0</v>
      </c>
      <c r="N239">
        <v>0</v>
      </c>
    </row>
    <row r="240" spans="1:15" x14ac:dyDescent="0.2">
      <c r="A240">
        <v>273</v>
      </c>
      <c r="B240" t="s">
        <v>15</v>
      </c>
      <c r="C240" s="26">
        <v>2023</v>
      </c>
      <c r="D240" s="33">
        <v>45069.7444328704</v>
      </c>
      <c r="E240" s="26" t="s">
        <v>465</v>
      </c>
      <c r="F240" t="s">
        <v>285</v>
      </c>
      <c r="G240" t="s">
        <v>286</v>
      </c>
      <c r="H240" t="s">
        <v>159</v>
      </c>
      <c r="I240">
        <v>46704</v>
      </c>
      <c r="J240">
        <v>0</v>
      </c>
      <c r="K240">
        <v>0</v>
      </c>
      <c r="L240">
        <v>0</v>
      </c>
      <c r="M240">
        <v>0</v>
      </c>
      <c r="N240">
        <v>0</v>
      </c>
    </row>
    <row r="241" spans="1:14" x14ac:dyDescent="0.2">
      <c r="A241">
        <v>274</v>
      </c>
      <c r="B241" t="s">
        <v>15</v>
      </c>
      <c r="C241" s="26">
        <v>2023</v>
      </c>
      <c r="D241" s="33">
        <v>45086.595011574071</v>
      </c>
      <c r="E241" s="26" t="s">
        <v>473</v>
      </c>
      <c r="F241" t="s">
        <v>474</v>
      </c>
      <c r="G241" t="s">
        <v>358</v>
      </c>
      <c r="H241" t="s">
        <v>18</v>
      </c>
      <c r="I241">
        <v>6720</v>
      </c>
      <c r="J241">
        <v>4018</v>
      </c>
      <c r="K241">
        <v>0</v>
      </c>
      <c r="L241">
        <v>0</v>
      </c>
      <c r="M241">
        <v>0</v>
      </c>
      <c r="N241">
        <v>0</v>
      </c>
    </row>
    <row r="242" spans="1:14" x14ac:dyDescent="0.2">
      <c r="A242">
        <v>275</v>
      </c>
      <c r="B242" t="s">
        <v>15</v>
      </c>
      <c r="C242" s="26">
        <v>2023</v>
      </c>
      <c r="D242" s="33">
        <v>45090.696388888886</v>
      </c>
      <c r="E242" s="11"/>
      <c r="F242" t="s">
        <v>475</v>
      </c>
      <c r="G242" t="s">
        <v>476</v>
      </c>
      <c r="H242" t="s">
        <v>18</v>
      </c>
      <c r="I242">
        <v>1872</v>
      </c>
      <c r="J242">
        <v>0</v>
      </c>
      <c r="K242">
        <v>576</v>
      </c>
      <c r="L242">
        <v>0</v>
      </c>
      <c r="M242">
        <v>0</v>
      </c>
      <c r="N242">
        <v>0</v>
      </c>
    </row>
    <row r="243" spans="1:14" x14ac:dyDescent="0.2">
      <c r="A243">
        <v>276</v>
      </c>
      <c r="B243" t="s">
        <v>15</v>
      </c>
      <c r="C243" s="26">
        <v>2023</v>
      </c>
      <c r="D243" s="33">
        <v>45092.455254629633</v>
      </c>
      <c r="E243" s="26" t="s">
        <v>477</v>
      </c>
      <c r="F243" t="s">
        <v>58</v>
      </c>
      <c r="G243" t="s">
        <v>175</v>
      </c>
      <c r="H243" t="s">
        <v>478</v>
      </c>
      <c r="I243">
        <v>2976</v>
      </c>
      <c r="J243">
        <v>1152</v>
      </c>
      <c r="K243">
        <v>588</v>
      </c>
      <c r="L243">
        <v>0</v>
      </c>
      <c r="M243">
        <v>0</v>
      </c>
      <c r="N243">
        <v>0</v>
      </c>
    </row>
    <row r="244" spans="1:14" x14ac:dyDescent="0.2">
      <c r="A244">
        <v>277</v>
      </c>
      <c r="B244" t="s">
        <v>15</v>
      </c>
      <c r="C244" s="26">
        <v>2023</v>
      </c>
      <c r="D244" s="33">
        <v>45092.455868055556</v>
      </c>
      <c r="E244" s="26" t="s">
        <v>479</v>
      </c>
      <c r="F244" t="s">
        <v>480</v>
      </c>
      <c r="G244" t="s">
        <v>341</v>
      </c>
      <c r="H244" t="s">
        <v>24</v>
      </c>
      <c r="I244">
        <v>4368</v>
      </c>
      <c r="J244">
        <v>576</v>
      </c>
      <c r="K244">
        <v>576</v>
      </c>
      <c r="L244">
        <v>0</v>
      </c>
      <c r="M244">
        <v>0</v>
      </c>
      <c r="N244">
        <v>0</v>
      </c>
    </row>
    <row r="245" spans="1:14" x14ac:dyDescent="0.2">
      <c r="A245">
        <v>278</v>
      </c>
      <c r="B245" t="s">
        <v>15</v>
      </c>
      <c r="C245" s="26">
        <v>2023</v>
      </c>
      <c r="D245" s="33">
        <v>45093.521747685183</v>
      </c>
      <c r="E245" s="26" t="s">
        <v>465</v>
      </c>
      <c r="F245" t="s">
        <v>481</v>
      </c>
      <c r="G245" t="s">
        <v>286</v>
      </c>
      <c r="H245" t="s">
        <v>159</v>
      </c>
      <c r="I245">
        <v>10752</v>
      </c>
      <c r="J245">
        <v>1728</v>
      </c>
      <c r="K245">
        <v>681</v>
      </c>
      <c r="L245">
        <v>0</v>
      </c>
      <c r="M245">
        <v>0</v>
      </c>
      <c r="N245">
        <v>0</v>
      </c>
    </row>
    <row r="246" spans="1:14" x14ac:dyDescent="0.2">
      <c r="A246">
        <v>279</v>
      </c>
      <c r="B246" t="s">
        <v>15</v>
      </c>
      <c r="C246" s="26">
        <v>2023</v>
      </c>
      <c r="D246" s="33">
        <v>45093.522569444445</v>
      </c>
      <c r="E246" s="26" t="s">
        <v>464</v>
      </c>
      <c r="F246" t="s">
        <v>482</v>
      </c>
      <c r="G246" t="s">
        <v>353</v>
      </c>
      <c r="H246" t="s">
        <v>354</v>
      </c>
      <c r="I246">
        <v>12096</v>
      </c>
      <c r="J246">
        <v>2304</v>
      </c>
      <c r="K246">
        <v>576</v>
      </c>
      <c r="L246">
        <v>0</v>
      </c>
      <c r="M246">
        <v>0</v>
      </c>
      <c r="N246">
        <v>0</v>
      </c>
    </row>
    <row r="247" spans="1:14" x14ac:dyDescent="0.2">
      <c r="A247">
        <v>280</v>
      </c>
      <c r="B247" t="s">
        <v>15</v>
      </c>
      <c r="C247" s="26">
        <v>2023</v>
      </c>
      <c r="D247" s="33">
        <v>45093.531793981485</v>
      </c>
      <c r="E247" s="26" t="s">
        <v>483</v>
      </c>
      <c r="F247" t="s">
        <v>484</v>
      </c>
      <c r="G247" t="s">
        <v>62</v>
      </c>
      <c r="H247" t="s">
        <v>307</v>
      </c>
      <c r="I247">
        <v>5306</v>
      </c>
      <c r="J247">
        <v>0</v>
      </c>
      <c r="K247">
        <v>0</v>
      </c>
      <c r="L247">
        <v>0</v>
      </c>
      <c r="M247">
        <v>0</v>
      </c>
      <c r="N247">
        <v>0</v>
      </c>
    </row>
    <row r="248" spans="1:14" x14ac:dyDescent="0.2">
      <c r="A248">
        <v>281</v>
      </c>
      <c r="B248" t="s">
        <v>15</v>
      </c>
      <c r="C248" s="26">
        <v>2023</v>
      </c>
      <c r="D248" s="33">
        <v>45093.533460648148</v>
      </c>
      <c r="E248" s="26" t="s">
        <v>485</v>
      </c>
      <c r="F248" t="s">
        <v>486</v>
      </c>
      <c r="G248" t="s">
        <v>487</v>
      </c>
      <c r="H248" t="s">
        <v>488</v>
      </c>
      <c r="I248">
        <v>5306</v>
      </c>
      <c r="J248">
        <v>0</v>
      </c>
      <c r="K248">
        <v>0</v>
      </c>
      <c r="L248">
        <v>0</v>
      </c>
      <c r="M248">
        <v>0</v>
      </c>
      <c r="N248">
        <v>0</v>
      </c>
    </row>
    <row r="249" spans="1:14" x14ac:dyDescent="0.2">
      <c r="A249">
        <v>282</v>
      </c>
      <c r="B249" t="s">
        <v>15</v>
      </c>
      <c r="C249" s="26">
        <v>2023</v>
      </c>
      <c r="D249" s="33">
        <v>45093.534016203703</v>
      </c>
      <c r="E249" s="11"/>
      <c r="F249" t="s">
        <v>489</v>
      </c>
      <c r="G249" t="s">
        <v>490</v>
      </c>
      <c r="H249" t="s">
        <v>140</v>
      </c>
      <c r="I249">
        <v>5306</v>
      </c>
      <c r="J249">
        <v>0</v>
      </c>
      <c r="K249">
        <v>0</v>
      </c>
      <c r="L249">
        <v>0</v>
      </c>
      <c r="M249">
        <v>0</v>
      </c>
      <c r="N249">
        <v>0</v>
      </c>
    </row>
    <row r="250" spans="1:14" x14ac:dyDescent="0.2">
      <c r="A250">
        <v>283</v>
      </c>
      <c r="B250" t="s">
        <v>15</v>
      </c>
      <c r="C250" s="26">
        <v>2023</v>
      </c>
      <c r="D250" s="33">
        <v>45093.534594907411</v>
      </c>
      <c r="E250" s="26" t="s">
        <v>466</v>
      </c>
      <c r="F250" t="s">
        <v>467</v>
      </c>
      <c r="G250" t="s">
        <v>200</v>
      </c>
      <c r="H250" t="str">
        <f>VLOOKUP($F250,$F$1:$H249,3,0)</f>
        <v>Vancouver</v>
      </c>
      <c r="I250">
        <v>5306</v>
      </c>
      <c r="J250">
        <v>0</v>
      </c>
      <c r="K250">
        <v>0</v>
      </c>
      <c r="L250">
        <v>0</v>
      </c>
      <c r="M250">
        <v>0</v>
      </c>
      <c r="N250">
        <v>0</v>
      </c>
    </row>
    <row r="251" spans="1:14" x14ac:dyDescent="0.2">
      <c r="A251">
        <v>284</v>
      </c>
      <c r="B251" t="s">
        <v>15</v>
      </c>
      <c r="C251" s="26">
        <v>2023</v>
      </c>
      <c r="D251" s="33">
        <v>45093.53534722222</v>
      </c>
      <c r="E251" s="11">
        <v>304253</v>
      </c>
      <c r="F251" t="s">
        <v>491</v>
      </c>
      <c r="G251" t="s">
        <v>198</v>
      </c>
      <c r="H251" t="s">
        <v>18</v>
      </c>
      <c r="I251">
        <v>5306</v>
      </c>
      <c r="J251">
        <v>0</v>
      </c>
      <c r="K251">
        <v>0</v>
      </c>
      <c r="L251">
        <v>0</v>
      </c>
      <c r="M251">
        <v>0</v>
      </c>
      <c r="N251">
        <v>0</v>
      </c>
    </row>
    <row r="252" spans="1:14" x14ac:dyDescent="0.2">
      <c r="A252">
        <v>285</v>
      </c>
      <c r="B252" t="s">
        <v>15</v>
      </c>
      <c r="C252" s="26">
        <v>2023</v>
      </c>
      <c r="D252" s="33">
        <v>45093.536296296297</v>
      </c>
      <c r="E252" s="11"/>
      <c r="F252" t="s">
        <v>492</v>
      </c>
      <c r="G252" t="s">
        <v>493</v>
      </c>
      <c r="H252" t="s">
        <v>494</v>
      </c>
      <c r="I252">
        <v>5306</v>
      </c>
      <c r="J252">
        <v>0</v>
      </c>
      <c r="K252">
        <v>0</v>
      </c>
      <c r="L252">
        <v>0</v>
      </c>
      <c r="M252">
        <v>0</v>
      </c>
      <c r="N252">
        <v>0</v>
      </c>
    </row>
    <row r="253" spans="1:14" x14ac:dyDescent="0.2">
      <c r="A253">
        <v>286</v>
      </c>
      <c r="B253" t="s">
        <v>15</v>
      </c>
      <c r="C253" s="26">
        <v>2023</v>
      </c>
      <c r="D253" s="33">
        <v>45093.536736111113</v>
      </c>
      <c r="E253" s="11"/>
      <c r="F253" t="s">
        <v>495</v>
      </c>
      <c r="G253" t="s">
        <v>295</v>
      </c>
      <c r="H253" t="s">
        <v>47</v>
      </c>
      <c r="I253">
        <v>5306</v>
      </c>
      <c r="J253">
        <v>0</v>
      </c>
      <c r="K253">
        <v>0</v>
      </c>
      <c r="L253">
        <v>0</v>
      </c>
      <c r="M253">
        <v>0</v>
      </c>
      <c r="N253">
        <v>0</v>
      </c>
    </row>
    <row r="254" spans="1:14" x14ac:dyDescent="0.2">
      <c r="A254">
        <v>287</v>
      </c>
      <c r="B254" t="s">
        <v>15</v>
      </c>
      <c r="C254" s="26">
        <v>2023</v>
      </c>
      <c r="D254" s="33">
        <v>45093.537326388891</v>
      </c>
      <c r="E254" s="11">
        <v>0</v>
      </c>
      <c r="F254" t="s">
        <v>496</v>
      </c>
      <c r="G254" t="s">
        <v>497</v>
      </c>
      <c r="H254" t="s">
        <v>498</v>
      </c>
      <c r="I254">
        <v>5306</v>
      </c>
      <c r="J254">
        <v>0</v>
      </c>
      <c r="K254">
        <v>0</v>
      </c>
      <c r="L254">
        <v>0</v>
      </c>
      <c r="M254">
        <v>0</v>
      </c>
      <c r="N254">
        <v>0</v>
      </c>
    </row>
    <row r="255" spans="1:14" x14ac:dyDescent="0.2">
      <c r="A255">
        <v>288</v>
      </c>
      <c r="B255" t="s">
        <v>15</v>
      </c>
      <c r="C255" s="26">
        <v>2023</v>
      </c>
      <c r="D255" s="33">
        <v>45093.537812499999</v>
      </c>
      <c r="E255" s="11"/>
      <c r="F255" t="s">
        <v>499</v>
      </c>
      <c r="G255" t="s">
        <v>500</v>
      </c>
      <c r="H255" t="s">
        <v>501</v>
      </c>
      <c r="I255">
        <v>5306</v>
      </c>
      <c r="J255">
        <v>0</v>
      </c>
      <c r="K255">
        <v>0</v>
      </c>
      <c r="L255">
        <v>0</v>
      </c>
      <c r="M255">
        <v>0</v>
      </c>
      <c r="N255">
        <v>0</v>
      </c>
    </row>
    <row r="256" spans="1:14" x14ac:dyDescent="0.2">
      <c r="A256">
        <v>291</v>
      </c>
      <c r="B256" t="s">
        <v>15</v>
      </c>
      <c r="C256" s="26">
        <v>2023</v>
      </c>
      <c r="D256" s="33">
        <v>45100.7268287037</v>
      </c>
      <c r="E256" s="26" t="s">
        <v>502</v>
      </c>
      <c r="F256" t="s">
        <v>86</v>
      </c>
      <c r="G256" t="s">
        <v>503</v>
      </c>
      <c r="H256" t="s">
        <v>18</v>
      </c>
      <c r="I256">
        <v>12096</v>
      </c>
      <c r="J256">
        <v>576</v>
      </c>
      <c r="K256">
        <v>0</v>
      </c>
      <c r="L256">
        <v>0</v>
      </c>
      <c r="M256">
        <v>0</v>
      </c>
      <c r="N256">
        <v>0</v>
      </c>
    </row>
    <row r="257" spans="1:14" x14ac:dyDescent="0.2">
      <c r="A257">
        <v>292</v>
      </c>
      <c r="B257" t="s">
        <v>15</v>
      </c>
      <c r="C257" s="26">
        <v>2023</v>
      </c>
      <c r="D257" s="34">
        <v>45100.727511574078</v>
      </c>
      <c r="E257" s="29" t="s">
        <v>504</v>
      </c>
      <c r="F257" t="s">
        <v>294</v>
      </c>
      <c r="G257" t="s">
        <v>295</v>
      </c>
      <c r="H257" t="s">
        <v>47</v>
      </c>
      <c r="I257">
        <v>1848</v>
      </c>
      <c r="J257">
        <v>0</v>
      </c>
      <c r="K257">
        <v>0</v>
      </c>
      <c r="L257">
        <v>0</v>
      </c>
      <c r="M257">
        <v>0</v>
      </c>
      <c r="N257">
        <v>0</v>
      </c>
    </row>
    <row r="258" spans="1:14" x14ac:dyDescent="0.2">
      <c r="A258">
        <v>293</v>
      </c>
      <c r="B258" t="s">
        <v>15</v>
      </c>
      <c r="C258" s="26">
        <v>2023</v>
      </c>
      <c r="D258" s="34">
        <v>45100.728275462963</v>
      </c>
      <c r="E258" s="29" t="s">
        <v>505</v>
      </c>
      <c r="F258" t="s">
        <v>32</v>
      </c>
      <c r="G258" t="s">
        <v>506</v>
      </c>
      <c r="H258" t="s">
        <v>161</v>
      </c>
      <c r="I258">
        <v>1848</v>
      </c>
      <c r="J258">
        <v>1152</v>
      </c>
      <c r="K258">
        <v>288</v>
      </c>
      <c r="L258">
        <v>0</v>
      </c>
      <c r="M258">
        <v>0</v>
      </c>
      <c r="N258">
        <v>0</v>
      </c>
    </row>
    <row r="259" spans="1:14" x14ac:dyDescent="0.2">
      <c r="A259">
        <v>294</v>
      </c>
      <c r="B259" t="s">
        <v>15</v>
      </c>
      <c r="C259" s="26">
        <v>2023</v>
      </c>
      <c r="D259" s="4">
        <v>45100.736087962963</v>
      </c>
      <c r="E259" s="29" t="s">
        <v>507</v>
      </c>
      <c r="F259" t="s">
        <v>283</v>
      </c>
      <c r="G259" t="s">
        <v>152</v>
      </c>
      <c r="H259" t="s">
        <v>18</v>
      </c>
      <c r="I259">
        <v>14280</v>
      </c>
      <c r="J259">
        <v>0</v>
      </c>
      <c r="K259">
        <v>728</v>
      </c>
      <c r="L259">
        <v>0</v>
      </c>
      <c r="M259">
        <v>0</v>
      </c>
      <c r="N259">
        <v>0</v>
      </c>
    </row>
    <row r="260" spans="1:14" x14ac:dyDescent="0.2">
      <c r="A260">
        <v>295</v>
      </c>
      <c r="B260" t="s">
        <v>15</v>
      </c>
      <c r="C260" s="26">
        <v>2023</v>
      </c>
      <c r="D260" s="4">
        <v>45100.737002314818</v>
      </c>
      <c r="E260" s="27" t="s">
        <v>508</v>
      </c>
      <c r="F260" t="s">
        <v>129</v>
      </c>
      <c r="G260" t="s">
        <v>325</v>
      </c>
      <c r="H260" t="s">
        <v>18</v>
      </c>
      <c r="I260">
        <v>14280</v>
      </c>
      <c r="J260">
        <v>1000</v>
      </c>
      <c r="K260">
        <v>0</v>
      </c>
      <c r="L260">
        <v>0</v>
      </c>
      <c r="M260">
        <v>0</v>
      </c>
      <c r="N260">
        <v>0</v>
      </c>
    </row>
    <row r="261" spans="1:14" x14ac:dyDescent="0.2">
      <c r="A261">
        <v>296</v>
      </c>
      <c r="B261" t="s">
        <v>15</v>
      </c>
      <c r="C261" s="26">
        <v>2023</v>
      </c>
      <c r="D261" s="4">
        <v>45100.737523148149</v>
      </c>
      <c r="E261" s="27" t="s">
        <v>509</v>
      </c>
      <c r="F261" t="s">
        <v>115</v>
      </c>
      <c r="G261" t="s">
        <v>510</v>
      </c>
      <c r="H261" t="s">
        <v>128</v>
      </c>
      <c r="I261">
        <v>10788</v>
      </c>
      <c r="J261">
        <v>1728</v>
      </c>
      <c r="K261">
        <v>1152</v>
      </c>
      <c r="L261">
        <v>0</v>
      </c>
      <c r="M261">
        <v>0</v>
      </c>
      <c r="N261">
        <v>0</v>
      </c>
    </row>
    <row r="262" spans="1:14" x14ac:dyDescent="0.2">
      <c r="A262">
        <v>297</v>
      </c>
      <c r="B262" t="s">
        <v>15</v>
      </c>
      <c r="C262" s="26">
        <v>2023</v>
      </c>
      <c r="D262" s="4">
        <v>45100.738240740742</v>
      </c>
      <c r="E262" s="11"/>
      <c r="F262" t="s">
        <v>511</v>
      </c>
      <c r="G262" t="s">
        <v>512</v>
      </c>
      <c r="H262" t="s">
        <v>24</v>
      </c>
      <c r="I262">
        <v>1680</v>
      </c>
      <c r="J262">
        <v>596</v>
      </c>
      <c r="K262">
        <v>288</v>
      </c>
      <c r="L262">
        <v>0</v>
      </c>
      <c r="M262">
        <v>0</v>
      </c>
      <c r="N262">
        <v>0</v>
      </c>
    </row>
    <row r="263" spans="1:14" x14ac:dyDescent="0.2">
      <c r="A263">
        <v>298</v>
      </c>
      <c r="B263" t="s">
        <v>15</v>
      </c>
      <c r="C263" s="26">
        <v>2023</v>
      </c>
      <c r="D263" s="4">
        <v>45100.738761574074</v>
      </c>
      <c r="E263" s="27" t="s">
        <v>513</v>
      </c>
      <c r="F263" t="s">
        <v>177</v>
      </c>
      <c r="G263" t="s">
        <v>178</v>
      </c>
      <c r="H263" t="s">
        <v>44</v>
      </c>
      <c r="I263">
        <v>1848</v>
      </c>
      <c r="J263">
        <v>576</v>
      </c>
      <c r="K263">
        <v>0</v>
      </c>
      <c r="L263">
        <v>0</v>
      </c>
      <c r="M263">
        <v>0</v>
      </c>
      <c r="N263">
        <v>0</v>
      </c>
    </row>
    <row r="264" spans="1:14" x14ac:dyDescent="0.2">
      <c r="A264">
        <v>299</v>
      </c>
      <c r="B264" t="s">
        <v>15</v>
      </c>
      <c r="C264" s="26">
        <v>2023</v>
      </c>
      <c r="D264" s="4">
        <v>45100.739953703705</v>
      </c>
      <c r="E264" s="27" t="s">
        <v>514</v>
      </c>
      <c r="F264" t="s">
        <v>515</v>
      </c>
      <c r="G264" t="s">
        <v>516</v>
      </c>
      <c r="H264" t="s">
        <v>307</v>
      </c>
      <c r="I264">
        <v>1848</v>
      </c>
      <c r="J264">
        <v>576</v>
      </c>
      <c r="K264">
        <v>288</v>
      </c>
      <c r="L264">
        <v>0</v>
      </c>
      <c r="M264">
        <v>0</v>
      </c>
      <c r="N264">
        <v>0</v>
      </c>
    </row>
    <row r="265" spans="1:14" x14ac:dyDescent="0.2">
      <c r="A265">
        <v>300</v>
      </c>
      <c r="B265" t="s">
        <v>15</v>
      </c>
      <c r="C265" s="26">
        <v>2023</v>
      </c>
      <c r="D265" s="4">
        <v>45100.740752314814</v>
      </c>
      <c r="E265" s="27" t="s">
        <v>517</v>
      </c>
      <c r="F265" t="s">
        <v>518</v>
      </c>
      <c r="G265" t="s">
        <v>519</v>
      </c>
      <c r="H265" t="s">
        <v>520</v>
      </c>
      <c r="I265">
        <v>1848</v>
      </c>
      <c r="J265">
        <v>576</v>
      </c>
      <c r="K265">
        <v>288</v>
      </c>
      <c r="L265">
        <v>0</v>
      </c>
      <c r="M265">
        <v>0</v>
      </c>
      <c r="N265">
        <v>0</v>
      </c>
    </row>
    <row r="266" spans="1:14" x14ac:dyDescent="0.2">
      <c r="A266">
        <v>301</v>
      </c>
      <c r="B266" t="s">
        <v>15</v>
      </c>
      <c r="C266" s="26">
        <v>2023</v>
      </c>
      <c r="D266" s="4">
        <v>45100.741307870368</v>
      </c>
      <c r="E266" s="27" t="s">
        <v>521</v>
      </c>
      <c r="F266" t="s">
        <v>95</v>
      </c>
      <c r="G266" t="s">
        <v>302</v>
      </c>
      <c r="H266" t="s">
        <v>47</v>
      </c>
      <c r="I266">
        <v>3696</v>
      </c>
      <c r="J266">
        <v>1152</v>
      </c>
      <c r="K266">
        <v>0</v>
      </c>
      <c r="L266">
        <v>0</v>
      </c>
      <c r="M266">
        <v>0</v>
      </c>
      <c r="N266">
        <v>0</v>
      </c>
    </row>
    <row r="267" spans="1:14" x14ac:dyDescent="0.2">
      <c r="A267">
        <v>302</v>
      </c>
      <c r="B267" t="s">
        <v>15</v>
      </c>
      <c r="C267" s="26">
        <v>2023</v>
      </c>
      <c r="D267" s="4">
        <v>45100.741898148146</v>
      </c>
      <c r="E267" s="27" t="s">
        <v>522</v>
      </c>
      <c r="F267" t="s">
        <v>523</v>
      </c>
      <c r="G267" t="s">
        <v>524</v>
      </c>
      <c r="H267" t="s">
        <v>24</v>
      </c>
      <c r="I267">
        <v>3528</v>
      </c>
      <c r="J267">
        <v>576</v>
      </c>
      <c r="K267">
        <v>0</v>
      </c>
      <c r="L267">
        <v>0</v>
      </c>
      <c r="M267">
        <v>0</v>
      </c>
      <c r="N267">
        <v>0</v>
      </c>
    </row>
    <row r="268" spans="1:14" x14ac:dyDescent="0.2">
      <c r="A268">
        <v>303</v>
      </c>
      <c r="B268" t="s">
        <v>15</v>
      </c>
      <c r="C268" s="26">
        <v>2023</v>
      </c>
      <c r="D268" s="4">
        <v>45100.742592592593</v>
      </c>
      <c r="E268" s="27" t="s">
        <v>525</v>
      </c>
      <c r="F268" t="s">
        <v>526</v>
      </c>
      <c r="G268" t="s">
        <v>527</v>
      </c>
      <c r="H268" t="s">
        <v>528</v>
      </c>
      <c r="I268">
        <v>7056</v>
      </c>
      <c r="J268">
        <v>576</v>
      </c>
      <c r="K268">
        <v>0</v>
      </c>
      <c r="L268">
        <v>0</v>
      </c>
      <c r="M268">
        <v>0</v>
      </c>
      <c r="N268">
        <v>0</v>
      </c>
    </row>
    <row r="269" spans="1:14" x14ac:dyDescent="0.2">
      <c r="A269">
        <v>304</v>
      </c>
      <c r="B269" t="s">
        <v>15</v>
      </c>
      <c r="C269" s="26">
        <v>2023</v>
      </c>
      <c r="D269" s="4">
        <v>45100.743101851855</v>
      </c>
      <c r="E269" s="27" t="s">
        <v>529</v>
      </c>
      <c r="F269" t="s">
        <v>530</v>
      </c>
      <c r="G269" t="s">
        <v>531</v>
      </c>
      <c r="H269" t="s">
        <v>18</v>
      </c>
      <c r="I269">
        <v>3528</v>
      </c>
      <c r="J269">
        <v>576</v>
      </c>
      <c r="K269">
        <v>576</v>
      </c>
      <c r="L269">
        <v>0</v>
      </c>
      <c r="M269">
        <v>0</v>
      </c>
      <c r="N269">
        <v>0</v>
      </c>
    </row>
    <row r="270" spans="1:14" x14ac:dyDescent="0.2">
      <c r="A270">
        <v>305</v>
      </c>
      <c r="B270" t="s">
        <v>15</v>
      </c>
      <c r="C270" s="26">
        <v>2023</v>
      </c>
      <c r="D270" s="4">
        <v>45100.743634259263</v>
      </c>
      <c r="E270" s="27" t="s">
        <v>532</v>
      </c>
      <c r="F270" t="s">
        <v>227</v>
      </c>
      <c r="G270" t="s">
        <v>533</v>
      </c>
      <c r="H270" t="s">
        <v>18</v>
      </c>
      <c r="I270">
        <v>7224</v>
      </c>
      <c r="J270">
        <v>1728</v>
      </c>
      <c r="K270">
        <v>817</v>
      </c>
      <c r="L270">
        <v>0</v>
      </c>
      <c r="M270">
        <v>0</v>
      </c>
      <c r="N270">
        <v>0</v>
      </c>
    </row>
    <row r="271" spans="1:14" x14ac:dyDescent="0.2">
      <c r="A271">
        <v>306</v>
      </c>
      <c r="B271" t="s">
        <v>15</v>
      </c>
      <c r="C271" s="26">
        <v>2023</v>
      </c>
      <c r="D271" s="4">
        <v>45100.744097222225</v>
      </c>
      <c r="E271" s="27" t="s">
        <v>534</v>
      </c>
      <c r="F271" t="s">
        <v>37</v>
      </c>
      <c r="G271" t="s">
        <v>535</v>
      </c>
      <c r="H271" t="s">
        <v>18</v>
      </c>
      <c r="I271">
        <v>1848</v>
      </c>
      <c r="J271">
        <v>576</v>
      </c>
      <c r="K271">
        <v>288</v>
      </c>
      <c r="L271">
        <v>0</v>
      </c>
      <c r="M271">
        <v>0</v>
      </c>
      <c r="N271">
        <v>0</v>
      </c>
    </row>
    <row r="272" spans="1:14" x14ac:dyDescent="0.2">
      <c r="A272">
        <v>307</v>
      </c>
      <c r="B272" t="s">
        <v>15</v>
      </c>
      <c r="C272" s="26">
        <v>2023</v>
      </c>
      <c r="D272" s="4">
        <v>45100.745127314818</v>
      </c>
      <c r="E272" s="11">
        <v>0</v>
      </c>
      <c r="F272" t="s">
        <v>536</v>
      </c>
      <c r="G272" t="s">
        <v>537</v>
      </c>
      <c r="H272" t="s">
        <v>99</v>
      </c>
      <c r="I272">
        <v>1848</v>
      </c>
      <c r="J272">
        <v>576</v>
      </c>
      <c r="K272">
        <v>288</v>
      </c>
      <c r="L272">
        <v>0</v>
      </c>
      <c r="M272">
        <v>0</v>
      </c>
      <c r="N272">
        <v>0</v>
      </c>
    </row>
    <row r="273" spans="1:14" x14ac:dyDescent="0.2">
      <c r="A273">
        <v>308</v>
      </c>
      <c r="B273" t="s">
        <v>15</v>
      </c>
      <c r="C273" s="26">
        <v>2023</v>
      </c>
      <c r="D273" s="4">
        <v>45100.745567129627</v>
      </c>
      <c r="E273" s="27" t="s">
        <v>538</v>
      </c>
      <c r="F273" t="s">
        <v>539</v>
      </c>
      <c r="G273" t="s">
        <v>540</v>
      </c>
      <c r="H273" t="s">
        <v>169</v>
      </c>
      <c r="I273">
        <v>3696</v>
      </c>
      <c r="J273">
        <v>576</v>
      </c>
      <c r="K273">
        <v>0</v>
      </c>
      <c r="L273">
        <v>0</v>
      </c>
      <c r="M273">
        <v>0</v>
      </c>
      <c r="N273">
        <v>0</v>
      </c>
    </row>
    <row r="274" spans="1:14" x14ac:dyDescent="0.2">
      <c r="A274">
        <v>309</v>
      </c>
      <c r="B274" t="s">
        <v>15</v>
      </c>
      <c r="C274" s="26">
        <v>2023</v>
      </c>
      <c r="D274" s="4">
        <v>45100.746041666665</v>
      </c>
      <c r="E274" s="27" t="s">
        <v>541</v>
      </c>
      <c r="F274" t="s">
        <v>133</v>
      </c>
      <c r="G274" t="s">
        <v>299</v>
      </c>
      <c r="H274" t="s">
        <v>47</v>
      </c>
      <c r="I274">
        <v>1848</v>
      </c>
      <c r="J274">
        <v>576</v>
      </c>
      <c r="K274">
        <v>216</v>
      </c>
      <c r="L274">
        <v>0</v>
      </c>
      <c r="M274">
        <v>0</v>
      </c>
      <c r="N274">
        <v>0</v>
      </c>
    </row>
    <row r="275" spans="1:14" x14ac:dyDescent="0.2">
      <c r="A275">
        <v>310</v>
      </c>
      <c r="B275" t="s">
        <v>15</v>
      </c>
      <c r="C275" s="26">
        <v>2023</v>
      </c>
      <c r="D275" s="4">
        <v>45100.746550925927</v>
      </c>
      <c r="E275" s="27" t="s">
        <v>542</v>
      </c>
      <c r="F275" t="s">
        <v>543</v>
      </c>
      <c r="G275" t="s">
        <v>544</v>
      </c>
      <c r="H275" t="s">
        <v>44</v>
      </c>
      <c r="I275">
        <v>1848</v>
      </c>
      <c r="J275">
        <v>576</v>
      </c>
      <c r="K275">
        <v>288</v>
      </c>
      <c r="L275">
        <v>0</v>
      </c>
      <c r="M275">
        <v>0</v>
      </c>
      <c r="N275">
        <v>0</v>
      </c>
    </row>
    <row r="276" spans="1:14" x14ac:dyDescent="0.2">
      <c r="A276">
        <v>311</v>
      </c>
      <c r="B276" t="s">
        <v>15</v>
      </c>
      <c r="C276" s="26">
        <v>2023</v>
      </c>
      <c r="D276" s="4">
        <v>45100.747013888889</v>
      </c>
      <c r="E276" s="27" t="s">
        <v>545</v>
      </c>
      <c r="F276" t="s">
        <v>289</v>
      </c>
      <c r="G276" t="s">
        <v>84</v>
      </c>
      <c r="H276" t="s">
        <v>47</v>
      </c>
      <c r="I276">
        <v>14280</v>
      </c>
      <c r="J276">
        <v>2304</v>
      </c>
      <c r="K276">
        <v>0</v>
      </c>
      <c r="L276">
        <v>0</v>
      </c>
      <c r="M276">
        <v>0</v>
      </c>
      <c r="N276">
        <v>0</v>
      </c>
    </row>
    <row r="277" spans="1:14" x14ac:dyDescent="0.2">
      <c r="A277">
        <v>312</v>
      </c>
      <c r="B277" t="s">
        <v>15</v>
      </c>
      <c r="C277" s="26">
        <v>2023</v>
      </c>
      <c r="D277" s="4">
        <v>45100.747546296298</v>
      </c>
      <c r="E277" s="27" t="s">
        <v>546</v>
      </c>
      <c r="F277" t="s">
        <v>263</v>
      </c>
      <c r="G277" t="s">
        <v>547</v>
      </c>
      <c r="H277" t="s">
        <v>18</v>
      </c>
      <c r="I277">
        <v>3024</v>
      </c>
      <c r="J277">
        <v>576</v>
      </c>
      <c r="K277">
        <v>0</v>
      </c>
      <c r="L277">
        <v>0</v>
      </c>
      <c r="M277">
        <v>0</v>
      </c>
      <c r="N277">
        <v>0</v>
      </c>
    </row>
    <row r="278" spans="1:14" x14ac:dyDescent="0.2">
      <c r="A278">
        <v>313</v>
      </c>
      <c r="B278" t="s">
        <v>15</v>
      </c>
      <c r="C278" s="26">
        <v>2023</v>
      </c>
      <c r="D278" s="4">
        <v>45100.748136574075</v>
      </c>
      <c r="E278" s="27" t="s">
        <v>548</v>
      </c>
      <c r="F278" t="s">
        <v>135</v>
      </c>
      <c r="G278" t="s">
        <v>549</v>
      </c>
      <c r="H278" t="s">
        <v>137</v>
      </c>
      <c r="I278">
        <v>3528</v>
      </c>
      <c r="J278">
        <v>576</v>
      </c>
      <c r="K278">
        <v>288</v>
      </c>
      <c r="L278">
        <v>0</v>
      </c>
      <c r="M278">
        <v>0</v>
      </c>
      <c r="N278">
        <v>0</v>
      </c>
    </row>
    <row r="279" spans="1:14" x14ac:dyDescent="0.2">
      <c r="A279">
        <v>314</v>
      </c>
      <c r="B279" t="s">
        <v>15</v>
      </c>
      <c r="C279" s="26">
        <v>2023</v>
      </c>
      <c r="D279" s="4">
        <v>45100.748541666668</v>
      </c>
      <c r="E279" s="27" t="s">
        <v>550</v>
      </c>
      <c r="F279" t="s">
        <v>551</v>
      </c>
      <c r="G279" t="s">
        <v>552</v>
      </c>
      <c r="H279" t="s">
        <v>41</v>
      </c>
      <c r="I279">
        <v>0</v>
      </c>
      <c r="J279">
        <v>1152</v>
      </c>
      <c r="K279">
        <v>0</v>
      </c>
      <c r="L279">
        <v>0</v>
      </c>
      <c r="M279">
        <v>0</v>
      </c>
      <c r="N279">
        <v>0</v>
      </c>
    </row>
    <row r="280" spans="1:14" x14ac:dyDescent="0.2">
      <c r="A280">
        <v>315</v>
      </c>
      <c r="B280" t="s">
        <v>15</v>
      </c>
      <c r="C280" s="26">
        <v>2023</v>
      </c>
      <c r="D280" s="4">
        <v>45114.597754629627</v>
      </c>
      <c r="E280" s="27" t="s">
        <v>553</v>
      </c>
      <c r="F280" t="s">
        <v>554</v>
      </c>
      <c r="G280" t="s">
        <v>336</v>
      </c>
      <c r="H280" t="s">
        <v>18</v>
      </c>
      <c r="I280">
        <v>3528</v>
      </c>
      <c r="J280">
        <v>576</v>
      </c>
      <c r="K280">
        <v>288</v>
      </c>
      <c r="L280">
        <v>0</v>
      </c>
      <c r="M280">
        <v>0</v>
      </c>
      <c r="N280">
        <v>0</v>
      </c>
    </row>
    <row r="281" spans="1:14" x14ac:dyDescent="0.2">
      <c r="A281">
        <v>316</v>
      </c>
      <c r="B281" t="s">
        <v>15</v>
      </c>
      <c r="C281" s="26">
        <v>2023</v>
      </c>
      <c r="D281" s="4">
        <v>45114.598622685182</v>
      </c>
      <c r="E281" s="27" t="s">
        <v>555</v>
      </c>
      <c r="F281" t="s">
        <v>556</v>
      </c>
      <c r="G281" t="s">
        <v>71</v>
      </c>
      <c r="H281" t="s">
        <v>488</v>
      </c>
      <c r="I281">
        <v>7224</v>
      </c>
      <c r="J281">
        <v>1776</v>
      </c>
      <c r="K281">
        <v>576</v>
      </c>
      <c r="L281">
        <v>0</v>
      </c>
      <c r="M281">
        <v>0</v>
      </c>
      <c r="N281">
        <v>0</v>
      </c>
    </row>
    <row r="282" spans="1:14" x14ac:dyDescent="0.2">
      <c r="A282">
        <v>317</v>
      </c>
      <c r="B282" t="s">
        <v>15</v>
      </c>
      <c r="C282" s="26">
        <v>2023</v>
      </c>
      <c r="D282" s="4">
        <v>45118.639166666668</v>
      </c>
      <c r="E282" s="27" t="s">
        <v>557</v>
      </c>
      <c r="F282" t="s">
        <v>346</v>
      </c>
      <c r="G282" t="s">
        <v>347</v>
      </c>
      <c r="H282" t="s">
        <v>216</v>
      </c>
      <c r="I282">
        <v>3534</v>
      </c>
      <c r="J282">
        <v>1141</v>
      </c>
      <c r="K282">
        <v>0</v>
      </c>
      <c r="L282">
        <v>0</v>
      </c>
      <c r="M282">
        <v>0</v>
      </c>
      <c r="N282">
        <v>0</v>
      </c>
    </row>
    <row r="283" spans="1:14" x14ac:dyDescent="0.2">
      <c r="A283">
        <v>318</v>
      </c>
      <c r="B283" t="s">
        <v>15</v>
      </c>
      <c r="C283" s="26">
        <v>2023</v>
      </c>
      <c r="D283" s="4">
        <v>45118.639988425923</v>
      </c>
      <c r="E283" s="27" t="s">
        <v>558</v>
      </c>
      <c r="F283" t="s">
        <v>559</v>
      </c>
      <c r="G283" t="s">
        <v>323</v>
      </c>
      <c r="H283" t="s">
        <v>60</v>
      </c>
      <c r="I283">
        <v>2934</v>
      </c>
      <c r="J283">
        <v>1028</v>
      </c>
      <c r="K283">
        <v>156</v>
      </c>
      <c r="L283">
        <v>0</v>
      </c>
      <c r="M283">
        <v>0</v>
      </c>
      <c r="N283">
        <v>0</v>
      </c>
    </row>
    <row r="284" spans="1:14" x14ac:dyDescent="0.2">
      <c r="A284">
        <v>319</v>
      </c>
      <c r="B284" t="s">
        <v>15</v>
      </c>
      <c r="C284" s="26">
        <v>2023</v>
      </c>
      <c r="D284" s="4">
        <v>45118.641458333332</v>
      </c>
      <c r="E284" s="27" t="s">
        <v>560</v>
      </c>
      <c r="F284" t="s">
        <v>561</v>
      </c>
      <c r="G284" t="s">
        <v>562</v>
      </c>
      <c r="H284" t="s">
        <v>563</v>
      </c>
      <c r="I284">
        <v>1350</v>
      </c>
      <c r="J284">
        <v>500</v>
      </c>
      <c r="K284">
        <v>0</v>
      </c>
      <c r="L284">
        <v>0</v>
      </c>
      <c r="M284">
        <v>0</v>
      </c>
      <c r="N284">
        <v>0</v>
      </c>
    </row>
    <row r="285" spans="1:14" x14ac:dyDescent="0.2">
      <c r="A285">
        <v>320</v>
      </c>
      <c r="B285" t="s">
        <v>15</v>
      </c>
      <c r="C285" s="26">
        <v>2023</v>
      </c>
      <c r="D285" s="4">
        <v>45126.547500000001</v>
      </c>
      <c r="E285" t="s">
        <v>564</v>
      </c>
      <c r="F285" t="s">
        <v>230</v>
      </c>
      <c r="G285" t="s">
        <v>127</v>
      </c>
      <c r="H285" t="s">
        <v>128</v>
      </c>
      <c r="I285">
        <v>12096</v>
      </c>
      <c r="J285">
        <v>0</v>
      </c>
      <c r="K285">
        <v>0</v>
      </c>
      <c r="L285">
        <v>0</v>
      </c>
      <c r="M285">
        <v>0</v>
      </c>
      <c r="N285">
        <v>0</v>
      </c>
    </row>
    <row r="286" spans="1:14" x14ac:dyDescent="0.2">
      <c r="A286">
        <v>321</v>
      </c>
      <c r="B286" t="s">
        <v>15</v>
      </c>
      <c r="C286" s="26">
        <v>2023</v>
      </c>
      <c r="D286" s="4">
        <v>45126.548101851855</v>
      </c>
      <c r="E286" t="s">
        <v>565</v>
      </c>
      <c r="F286" t="s">
        <v>566</v>
      </c>
      <c r="G286" t="s">
        <v>567</v>
      </c>
      <c r="H286" t="s">
        <v>21</v>
      </c>
      <c r="I286">
        <v>3528</v>
      </c>
      <c r="J286">
        <v>2400</v>
      </c>
      <c r="K286">
        <v>0</v>
      </c>
      <c r="L286">
        <v>0</v>
      </c>
      <c r="M286">
        <v>0</v>
      </c>
      <c r="N286">
        <v>0</v>
      </c>
    </row>
    <row r="287" spans="1:14" x14ac:dyDescent="0.2">
      <c r="A287">
        <v>322</v>
      </c>
      <c r="B287" t="s">
        <v>15</v>
      </c>
      <c r="C287" s="26">
        <v>2023</v>
      </c>
      <c r="D287" s="4">
        <v>45126.55</v>
      </c>
      <c r="E287" t="s">
        <v>568</v>
      </c>
      <c r="F287" t="s">
        <v>569</v>
      </c>
      <c r="G287" t="s">
        <v>286</v>
      </c>
      <c r="H287" t="s">
        <v>159</v>
      </c>
      <c r="I287">
        <v>0</v>
      </c>
      <c r="J287">
        <v>10344</v>
      </c>
      <c r="K287">
        <v>0</v>
      </c>
      <c r="L287">
        <v>0</v>
      </c>
      <c r="M287">
        <v>0</v>
      </c>
      <c r="N287">
        <v>0</v>
      </c>
    </row>
    <row r="288" spans="1:14" x14ac:dyDescent="0.2">
      <c r="A288">
        <v>323</v>
      </c>
      <c r="B288" t="s">
        <v>15</v>
      </c>
      <c r="C288" s="26">
        <v>2023</v>
      </c>
      <c r="D288" s="4">
        <v>45126.55064814815</v>
      </c>
      <c r="E288" t="s">
        <v>477</v>
      </c>
      <c r="F288" t="s">
        <v>570</v>
      </c>
      <c r="G288" t="s">
        <v>105</v>
      </c>
      <c r="H288" t="s">
        <v>21</v>
      </c>
      <c r="I288">
        <v>7324</v>
      </c>
      <c r="J288">
        <v>2400</v>
      </c>
      <c r="K288">
        <v>0</v>
      </c>
      <c r="L288">
        <v>0</v>
      </c>
      <c r="M288">
        <v>0</v>
      </c>
      <c r="N288">
        <v>0</v>
      </c>
    </row>
    <row r="289" spans="1:14" x14ac:dyDescent="0.2">
      <c r="A289">
        <v>324</v>
      </c>
      <c r="B289" t="s">
        <v>15</v>
      </c>
      <c r="C289" s="26">
        <v>2023</v>
      </c>
      <c r="D289" s="4">
        <v>45126.551215277781</v>
      </c>
      <c r="E289" t="s">
        <v>571</v>
      </c>
      <c r="F289" t="s">
        <v>572</v>
      </c>
      <c r="G289" t="s">
        <v>318</v>
      </c>
      <c r="H289" t="s">
        <v>159</v>
      </c>
      <c r="I289">
        <v>1680</v>
      </c>
      <c r="J289">
        <v>1800</v>
      </c>
      <c r="K289">
        <v>0</v>
      </c>
      <c r="L289">
        <v>0</v>
      </c>
      <c r="M289">
        <v>0</v>
      </c>
      <c r="N289">
        <v>0</v>
      </c>
    </row>
    <row r="290" spans="1:14" x14ac:dyDescent="0.2">
      <c r="A290">
        <v>326</v>
      </c>
      <c r="B290" t="s">
        <v>15</v>
      </c>
      <c r="C290" s="26">
        <v>2023</v>
      </c>
      <c r="D290" s="4">
        <v>45132.408773148149</v>
      </c>
      <c r="E290" t="s">
        <v>568</v>
      </c>
      <c r="F290" t="s">
        <v>573</v>
      </c>
      <c r="G290" t="s">
        <v>286</v>
      </c>
      <c r="H290" t="s">
        <v>159</v>
      </c>
      <c r="I290">
        <v>0</v>
      </c>
      <c r="J290">
        <v>0</v>
      </c>
      <c r="K290">
        <v>0</v>
      </c>
      <c r="L290">
        <v>0</v>
      </c>
      <c r="M290">
        <v>141</v>
      </c>
      <c r="N290">
        <v>0</v>
      </c>
    </row>
    <row r="291" spans="1:14" x14ac:dyDescent="0.2">
      <c r="A291">
        <v>327</v>
      </c>
      <c r="B291" t="s">
        <v>15</v>
      </c>
      <c r="C291" s="26">
        <v>2023</v>
      </c>
      <c r="D291" s="4">
        <v>45132.455787037034</v>
      </c>
      <c r="E291" t="s">
        <v>574</v>
      </c>
      <c r="F291" t="s">
        <v>359</v>
      </c>
      <c r="G291" t="s">
        <v>360</v>
      </c>
      <c r="H291" t="s">
        <v>69</v>
      </c>
      <c r="I291">
        <v>1848</v>
      </c>
      <c r="J291">
        <v>1800</v>
      </c>
      <c r="K291">
        <v>0</v>
      </c>
      <c r="L291">
        <v>0</v>
      </c>
      <c r="M291">
        <v>0</v>
      </c>
      <c r="N291">
        <v>0</v>
      </c>
    </row>
    <row r="292" spans="1:14" x14ac:dyDescent="0.2">
      <c r="A292">
        <v>328</v>
      </c>
      <c r="B292" t="s">
        <v>15</v>
      </c>
      <c r="C292" s="26">
        <v>2023</v>
      </c>
      <c r="D292" s="4">
        <v>45132.457199074073</v>
      </c>
      <c r="E292" t="s">
        <v>575</v>
      </c>
      <c r="F292" t="s">
        <v>576</v>
      </c>
      <c r="G292" t="s">
        <v>577</v>
      </c>
      <c r="H292" t="s">
        <v>140</v>
      </c>
      <c r="I292">
        <v>1848</v>
      </c>
      <c r="J292">
        <v>1800</v>
      </c>
      <c r="K292">
        <v>0</v>
      </c>
      <c r="L292">
        <v>0</v>
      </c>
      <c r="M292">
        <v>0</v>
      </c>
      <c r="N292">
        <v>0</v>
      </c>
    </row>
    <row r="293" spans="1:14" x14ac:dyDescent="0.2">
      <c r="A293">
        <v>329</v>
      </c>
      <c r="B293" t="s">
        <v>15</v>
      </c>
      <c r="C293" s="26">
        <v>2023</v>
      </c>
      <c r="D293" s="4">
        <v>45132.609803240739</v>
      </c>
      <c r="E293" t="s">
        <v>578</v>
      </c>
      <c r="F293" t="s">
        <v>579</v>
      </c>
      <c r="G293" t="s">
        <v>351</v>
      </c>
      <c r="H293" t="s">
        <v>140</v>
      </c>
      <c r="I293">
        <v>3528</v>
      </c>
      <c r="J293">
        <v>1800</v>
      </c>
      <c r="K293">
        <v>0</v>
      </c>
      <c r="L293">
        <v>0</v>
      </c>
      <c r="M293">
        <v>0</v>
      </c>
      <c r="N293">
        <v>0</v>
      </c>
    </row>
    <row r="294" spans="1:14" x14ac:dyDescent="0.2">
      <c r="A294">
        <v>330</v>
      </c>
      <c r="B294" t="s">
        <v>15</v>
      </c>
      <c r="C294" s="26">
        <v>2023</v>
      </c>
      <c r="D294" s="4">
        <v>45132.610532407409</v>
      </c>
      <c r="E294" t="s">
        <v>580</v>
      </c>
      <c r="F294" t="s">
        <v>189</v>
      </c>
      <c r="G294" t="s">
        <v>581</v>
      </c>
      <c r="H294" t="s">
        <v>191</v>
      </c>
      <c r="I294">
        <v>3598</v>
      </c>
      <c r="J294">
        <v>2400</v>
      </c>
      <c r="K294">
        <v>0</v>
      </c>
      <c r="L294">
        <v>0</v>
      </c>
      <c r="M294">
        <v>0</v>
      </c>
      <c r="N294">
        <v>0</v>
      </c>
    </row>
    <row r="295" spans="1:14" x14ac:dyDescent="0.2">
      <c r="A295">
        <v>331</v>
      </c>
      <c r="B295" t="s">
        <v>15</v>
      </c>
      <c r="C295" s="26">
        <v>2023</v>
      </c>
      <c r="D295" s="4">
        <v>45132.611689814818</v>
      </c>
      <c r="E295" t="s">
        <v>582</v>
      </c>
      <c r="F295" t="s">
        <v>83</v>
      </c>
      <c r="G295" t="s">
        <v>253</v>
      </c>
      <c r="H295" t="s">
        <v>254</v>
      </c>
      <c r="I295">
        <v>3696</v>
      </c>
      <c r="J295">
        <v>1800</v>
      </c>
      <c r="K295">
        <v>0</v>
      </c>
      <c r="L295">
        <v>0</v>
      </c>
      <c r="M295">
        <v>0</v>
      </c>
      <c r="N295">
        <v>0</v>
      </c>
    </row>
    <row r="296" spans="1:14" x14ac:dyDescent="0.2">
      <c r="A296">
        <v>332</v>
      </c>
      <c r="B296" t="s">
        <v>15</v>
      </c>
      <c r="C296" s="26">
        <v>2023</v>
      </c>
      <c r="D296" s="4">
        <v>45132.612268518518</v>
      </c>
      <c r="E296" t="s">
        <v>583</v>
      </c>
      <c r="F296" t="s">
        <v>584</v>
      </c>
      <c r="G296" t="s">
        <v>585</v>
      </c>
      <c r="H296" t="s">
        <v>140</v>
      </c>
      <c r="I296">
        <v>3696</v>
      </c>
      <c r="J296">
        <v>1800</v>
      </c>
      <c r="K296">
        <v>0</v>
      </c>
      <c r="L296">
        <v>0</v>
      </c>
      <c r="M296">
        <v>0</v>
      </c>
      <c r="N296">
        <v>0</v>
      </c>
    </row>
    <row r="297" spans="1:14" x14ac:dyDescent="0.2">
      <c r="A297">
        <v>333</v>
      </c>
      <c r="B297" t="s">
        <v>15</v>
      </c>
      <c r="C297" s="26">
        <v>2023</v>
      </c>
      <c r="D297" s="4">
        <v>45132.638761574075</v>
      </c>
      <c r="E297" t="s">
        <v>586</v>
      </c>
      <c r="F297" t="s">
        <v>587</v>
      </c>
      <c r="G297" t="s">
        <v>62</v>
      </c>
      <c r="H297" t="s">
        <v>24</v>
      </c>
      <c r="I297">
        <v>3864</v>
      </c>
      <c r="J297">
        <v>500</v>
      </c>
      <c r="K297">
        <v>864</v>
      </c>
      <c r="L297">
        <v>0</v>
      </c>
      <c r="M297">
        <v>0</v>
      </c>
      <c r="N297">
        <v>0</v>
      </c>
    </row>
    <row r="298" spans="1:14" x14ac:dyDescent="0.2">
      <c r="A298">
        <v>334</v>
      </c>
      <c r="B298" t="s">
        <v>15</v>
      </c>
      <c r="C298" s="26">
        <v>2023</v>
      </c>
      <c r="D298" s="4">
        <v>45132.639386574076</v>
      </c>
      <c r="E298" t="s">
        <v>588</v>
      </c>
      <c r="F298" t="s">
        <v>589</v>
      </c>
      <c r="G298" t="s">
        <v>315</v>
      </c>
      <c r="H298" t="s">
        <v>57</v>
      </c>
      <c r="I298">
        <v>4536</v>
      </c>
      <c r="J298">
        <v>0</v>
      </c>
      <c r="K298">
        <v>188</v>
      </c>
      <c r="L298">
        <v>0</v>
      </c>
      <c r="M298">
        <v>0</v>
      </c>
      <c r="N298">
        <v>0</v>
      </c>
    </row>
    <row r="299" spans="1:14" x14ac:dyDescent="0.2">
      <c r="A299">
        <v>335</v>
      </c>
      <c r="B299" t="s">
        <v>15</v>
      </c>
      <c r="C299" s="26">
        <v>2023</v>
      </c>
      <c r="D299" s="4">
        <v>45132.639918981484</v>
      </c>
      <c r="E299" t="s">
        <v>590</v>
      </c>
      <c r="F299" t="s">
        <v>344</v>
      </c>
      <c r="G299" t="s">
        <v>345</v>
      </c>
      <c r="H299" t="s">
        <v>18</v>
      </c>
      <c r="I299">
        <v>6048</v>
      </c>
      <c r="J299">
        <v>576</v>
      </c>
      <c r="K299">
        <v>0</v>
      </c>
      <c r="L299">
        <v>0</v>
      </c>
      <c r="M299">
        <v>0</v>
      </c>
      <c r="N299">
        <v>0</v>
      </c>
    </row>
    <row r="300" spans="1:14" x14ac:dyDescent="0.2">
      <c r="A300">
        <v>336</v>
      </c>
      <c r="B300" t="s">
        <v>15</v>
      </c>
      <c r="C300" s="26">
        <v>2023</v>
      </c>
      <c r="D300" s="4">
        <v>45133.560729166667</v>
      </c>
      <c r="E300" t="s">
        <v>591</v>
      </c>
      <c r="F300" t="s">
        <v>592</v>
      </c>
      <c r="G300" t="s">
        <v>593</v>
      </c>
      <c r="H300" t="s">
        <v>307</v>
      </c>
      <c r="I300">
        <v>1680</v>
      </c>
      <c r="J300">
        <v>576</v>
      </c>
      <c r="K300">
        <v>288</v>
      </c>
      <c r="L300">
        <v>0</v>
      </c>
      <c r="M300">
        <v>0</v>
      </c>
      <c r="N300">
        <v>0</v>
      </c>
    </row>
    <row r="301" spans="1:14" x14ac:dyDescent="0.2">
      <c r="A301">
        <v>337</v>
      </c>
      <c r="B301" t="s">
        <v>15</v>
      </c>
      <c r="C301" s="26">
        <v>2023</v>
      </c>
      <c r="D301" s="4">
        <v>45139.726076388892</v>
      </c>
      <c r="E301" t="s">
        <v>594</v>
      </c>
      <c r="F301" t="s">
        <v>595</v>
      </c>
      <c r="G301" t="s">
        <v>596</v>
      </c>
      <c r="H301" t="s">
        <v>18</v>
      </c>
      <c r="I301">
        <v>336</v>
      </c>
      <c r="J301">
        <v>600</v>
      </c>
      <c r="K301">
        <v>0</v>
      </c>
      <c r="L301">
        <v>0</v>
      </c>
      <c r="M301">
        <v>0</v>
      </c>
      <c r="N301">
        <v>0</v>
      </c>
    </row>
    <row r="302" spans="1:14" x14ac:dyDescent="0.2">
      <c r="A302">
        <v>338</v>
      </c>
      <c r="B302" t="s">
        <v>15</v>
      </c>
      <c r="C302" s="26">
        <v>2023</v>
      </c>
      <c r="D302" s="4">
        <v>45154.617777777778</v>
      </c>
      <c r="E302" t="s">
        <v>548</v>
      </c>
      <c r="F302" t="s">
        <v>135</v>
      </c>
      <c r="G302" t="s">
        <v>549</v>
      </c>
      <c r="H302" t="s">
        <v>137</v>
      </c>
      <c r="I302">
        <v>0</v>
      </c>
      <c r="J302">
        <v>1500</v>
      </c>
      <c r="K302">
        <v>313</v>
      </c>
      <c r="L302">
        <v>0</v>
      </c>
      <c r="M302">
        <v>0</v>
      </c>
      <c r="N302">
        <v>6</v>
      </c>
    </row>
    <row r="303" spans="1:14" x14ac:dyDescent="0.2">
      <c r="A303">
        <v>339</v>
      </c>
      <c r="B303" t="s">
        <v>15</v>
      </c>
      <c r="C303" s="26">
        <v>2023</v>
      </c>
      <c r="D303" s="4">
        <v>45154.618483796294</v>
      </c>
      <c r="E303" t="s">
        <v>597</v>
      </c>
      <c r="F303" t="s">
        <v>598</v>
      </c>
      <c r="G303" t="s">
        <v>552</v>
      </c>
      <c r="H303" t="s">
        <v>41</v>
      </c>
      <c r="I303">
        <v>0</v>
      </c>
      <c r="J303">
        <v>1500</v>
      </c>
      <c r="K303">
        <v>0</v>
      </c>
      <c r="L303">
        <v>0</v>
      </c>
      <c r="M303">
        <v>0</v>
      </c>
      <c r="N303">
        <v>5</v>
      </c>
    </row>
    <row r="304" spans="1:14" x14ac:dyDescent="0.2">
      <c r="A304">
        <v>340</v>
      </c>
      <c r="B304" t="s">
        <v>15</v>
      </c>
      <c r="C304" s="26">
        <v>2023</v>
      </c>
      <c r="D304" s="4">
        <v>45154.619525462964</v>
      </c>
      <c r="E304" t="s">
        <v>599</v>
      </c>
      <c r="F304" t="s">
        <v>600</v>
      </c>
      <c r="G304" t="s">
        <v>527</v>
      </c>
      <c r="H304" t="s">
        <v>528</v>
      </c>
      <c r="I304">
        <v>0</v>
      </c>
      <c r="J304">
        <v>3000</v>
      </c>
      <c r="K304">
        <v>320</v>
      </c>
      <c r="L304">
        <v>0</v>
      </c>
      <c r="M304">
        <v>0</v>
      </c>
      <c r="N304">
        <v>0</v>
      </c>
    </row>
    <row r="305" spans="1:14" x14ac:dyDescent="0.2">
      <c r="A305">
        <v>341</v>
      </c>
      <c r="B305" t="s">
        <v>15</v>
      </c>
      <c r="C305" s="26">
        <v>2023</v>
      </c>
      <c r="D305" s="4">
        <v>45154.620219907411</v>
      </c>
      <c r="E305" t="s">
        <v>513</v>
      </c>
      <c r="F305" t="s">
        <v>177</v>
      </c>
      <c r="G305" t="s">
        <v>178</v>
      </c>
      <c r="H305" t="s">
        <v>44</v>
      </c>
      <c r="I305">
        <v>0</v>
      </c>
      <c r="J305">
        <v>1500</v>
      </c>
      <c r="K305">
        <v>0</v>
      </c>
      <c r="L305">
        <v>0</v>
      </c>
      <c r="M305">
        <v>0</v>
      </c>
      <c r="N305">
        <v>5</v>
      </c>
    </row>
    <row r="306" spans="1:14" x14ac:dyDescent="0.2">
      <c r="A306">
        <v>342</v>
      </c>
      <c r="B306" t="s">
        <v>15</v>
      </c>
      <c r="C306" s="26">
        <v>2023</v>
      </c>
      <c r="D306" s="4">
        <v>45154.621030092596</v>
      </c>
      <c r="E306" t="s">
        <v>601</v>
      </c>
      <c r="F306" t="s">
        <v>602</v>
      </c>
      <c r="G306" t="s">
        <v>603</v>
      </c>
      <c r="H306" t="s">
        <v>128</v>
      </c>
      <c r="I306">
        <v>0</v>
      </c>
      <c r="J306">
        <v>9000</v>
      </c>
      <c r="K306">
        <v>338</v>
      </c>
      <c r="L306">
        <v>0</v>
      </c>
      <c r="M306">
        <v>0</v>
      </c>
      <c r="N306">
        <v>6</v>
      </c>
    </row>
    <row r="307" spans="1:14" x14ac:dyDescent="0.2">
      <c r="A307">
        <v>343</v>
      </c>
      <c r="B307" t="s">
        <v>15</v>
      </c>
      <c r="C307" s="26">
        <v>2023</v>
      </c>
      <c r="D307" s="4">
        <v>45154.621712962966</v>
      </c>
      <c r="E307" t="s">
        <v>508</v>
      </c>
      <c r="F307" t="s">
        <v>129</v>
      </c>
      <c r="G307" t="s">
        <v>325</v>
      </c>
      <c r="H307" t="s">
        <v>18</v>
      </c>
      <c r="I307">
        <v>0</v>
      </c>
      <c r="J307">
        <v>6000</v>
      </c>
      <c r="K307">
        <v>338</v>
      </c>
      <c r="L307">
        <v>0</v>
      </c>
      <c r="M307">
        <v>0</v>
      </c>
      <c r="N307">
        <v>6</v>
      </c>
    </row>
    <row r="308" spans="1:14" x14ac:dyDescent="0.2">
      <c r="A308">
        <v>344</v>
      </c>
      <c r="B308" t="s">
        <v>15</v>
      </c>
      <c r="C308" s="26">
        <v>2023</v>
      </c>
      <c r="D308" s="4">
        <v>45154.661550925928</v>
      </c>
      <c r="E308" t="s">
        <v>473</v>
      </c>
      <c r="F308" t="s">
        <v>474</v>
      </c>
      <c r="G308" t="s">
        <v>358</v>
      </c>
      <c r="H308" t="s">
        <v>18</v>
      </c>
      <c r="I308">
        <v>0</v>
      </c>
      <c r="J308">
        <v>684</v>
      </c>
      <c r="K308">
        <v>0</v>
      </c>
      <c r="L308">
        <v>1</v>
      </c>
      <c r="M308">
        <v>0</v>
      </c>
      <c r="N308">
        <v>1</v>
      </c>
    </row>
    <row r="309" spans="1:14" x14ac:dyDescent="0.2">
      <c r="A309">
        <v>345</v>
      </c>
      <c r="B309" t="s">
        <v>15</v>
      </c>
      <c r="C309" s="26">
        <v>2023</v>
      </c>
      <c r="D309" s="4">
        <v>45154.663425925923</v>
      </c>
      <c r="E309" t="s">
        <v>604</v>
      </c>
      <c r="F309" t="s">
        <v>605</v>
      </c>
      <c r="G309" t="s">
        <v>606</v>
      </c>
      <c r="H309" t="s">
        <v>18</v>
      </c>
      <c r="I309">
        <v>3999</v>
      </c>
      <c r="J309">
        <v>0</v>
      </c>
      <c r="K309">
        <v>0</v>
      </c>
      <c r="L309">
        <v>0</v>
      </c>
      <c r="M309">
        <v>0</v>
      </c>
      <c r="N309">
        <v>0</v>
      </c>
    </row>
    <row r="310" spans="1:14" x14ac:dyDescent="0.2">
      <c r="A310">
        <v>346</v>
      </c>
      <c r="B310" t="s">
        <v>15</v>
      </c>
      <c r="C310" s="26">
        <v>2023</v>
      </c>
      <c r="D310" s="4">
        <v>45155.614791666667</v>
      </c>
      <c r="E310" t="s">
        <v>607</v>
      </c>
      <c r="F310" t="s">
        <v>283</v>
      </c>
      <c r="G310" t="s">
        <v>152</v>
      </c>
      <c r="H310" t="s">
        <v>18</v>
      </c>
      <c r="I310">
        <v>0</v>
      </c>
      <c r="J310">
        <v>0</v>
      </c>
      <c r="K310">
        <v>576</v>
      </c>
      <c r="L310">
        <v>0</v>
      </c>
      <c r="M310">
        <v>0</v>
      </c>
      <c r="N310">
        <v>6</v>
      </c>
    </row>
    <row r="311" spans="1:14" x14ac:dyDescent="0.2">
      <c r="A311">
        <v>347</v>
      </c>
      <c r="B311" t="s">
        <v>15</v>
      </c>
      <c r="C311" s="26">
        <v>2023</v>
      </c>
      <c r="D311" s="4">
        <v>45155.666631944441</v>
      </c>
      <c r="E311" t="s">
        <v>608</v>
      </c>
      <c r="F311" t="s">
        <v>492</v>
      </c>
      <c r="G311" t="s">
        <v>609</v>
      </c>
      <c r="H311" t="str">
        <f>VLOOKUP($F311,$F$1:$H310,3,0)</f>
        <v xml:space="preserve">Burnaby </v>
      </c>
      <c r="I311">
        <v>3528</v>
      </c>
      <c r="J311">
        <v>576</v>
      </c>
      <c r="K311">
        <v>598</v>
      </c>
      <c r="L311">
        <v>0</v>
      </c>
      <c r="M311">
        <v>0</v>
      </c>
      <c r="N311">
        <v>0</v>
      </c>
    </row>
    <row r="312" spans="1:14" x14ac:dyDescent="0.2">
      <c r="A312">
        <v>348</v>
      </c>
      <c r="B312" t="s">
        <v>15</v>
      </c>
      <c r="C312" s="26">
        <v>2023</v>
      </c>
      <c r="D312" s="4">
        <v>45162.875486111108</v>
      </c>
      <c r="E312" t="s">
        <v>610</v>
      </c>
      <c r="F312" t="s">
        <v>611</v>
      </c>
      <c r="G312" t="s">
        <v>577</v>
      </c>
      <c r="H312" t="s">
        <v>140</v>
      </c>
      <c r="I312">
        <v>0</v>
      </c>
      <c r="J312">
        <v>3000</v>
      </c>
      <c r="K312">
        <v>0</v>
      </c>
      <c r="L312">
        <v>0</v>
      </c>
      <c r="M312">
        <v>0</v>
      </c>
      <c r="N312">
        <v>0</v>
      </c>
    </row>
    <row r="313" spans="1:14" x14ac:dyDescent="0.2">
      <c r="A313">
        <v>349</v>
      </c>
      <c r="B313" t="s">
        <v>15</v>
      </c>
      <c r="C313" s="26">
        <v>2023</v>
      </c>
      <c r="D313" s="4">
        <v>45162.876759259256</v>
      </c>
      <c r="E313" t="s">
        <v>578</v>
      </c>
      <c r="F313" t="s">
        <v>612</v>
      </c>
      <c r="G313" t="s">
        <v>351</v>
      </c>
      <c r="H313" t="s">
        <v>140</v>
      </c>
      <c r="I313">
        <v>0</v>
      </c>
      <c r="J313">
        <v>3000</v>
      </c>
      <c r="K313">
        <v>0</v>
      </c>
      <c r="L313">
        <v>0</v>
      </c>
      <c r="M313">
        <v>0</v>
      </c>
      <c r="N313">
        <v>0</v>
      </c>
    </row>
    <row r="314" spans="1:14" x14ac:dyDescent="0.2">
      <c r="A314">
        <v>351</v>
      </c>
      <c r="B314" t="s">
        <v>15</v>
      </c>
      <c r="C314" s="26">
        <v>2023</v>
      </c>
      <c r="D314" s="4">
        <v>45162.878333333334</v>
      </c>
      <c r="E314" t="s">
        <v>613</v>
      </c>
      <c r="F314" t="s">
        <v>320</v>
      </c>
      <c r="G314" t="s">
        <v>321</v>
      </c>
      <c r="H314" t="s">
        <v>191</v>
      </c>
      <c r="I314">
        <v>1512</v>
      </c>
      <c r="J314">
        <v>3000</v>
      </c>
      <c r="K314">
        <v>0</v>
      </c>
      <c r="L314">
        <v>0</v>
      </c>
      <c r="M314">
        <v>0</v>
      </c>
      <c r="N314">
        <v>6</v>
      </c>
    </row>
    <row r="315" spans="1:14" x14ac:dyDescent="0.2">
      <c r="A315">
        <v>352</v>
      </c>
      <c r="B315" t="s">
        <v>15</v>
      </c>
      <c r="C315" s="26">
        <v>2023</v>
      </c>
      <c r="D315" s="4">
        <v>45162.879340277781</v>
      </c>
      <c r="E315" t="s">
        <v>614</v>
      </c>
      <c r="F315" t="s">
        <v>615</v>
      </c>
      <c r="G315" t="s">
        <v>616</v>
      </c>
      <c r="H315" t="s">
        <v>18</v>
      </c>
      <c r="I315">
        <v>2618</v>
      </c>
      <c r="J315">
        <v>0</v>
      </c>
      <c r="K315">
        <v>0</v>
      </c>
      <c r="L315">
        <v>0</v>
      </c>
      <c r="M315">
        <v>1</v>
      </c>
      <c r="N315">
        <v>0</v>
      </c>
    </row>
    <row r="316" spans="1:14" x14ac:dyDescent="0.2">
      <c r="A316">
        <v>353</v>
      </c>
      <c r="B316" t="s">
        <v>15</v>
      </c>
      <c r="C316" s="26">
        <v>2023</v>
      </c>
      <c r="D316" s="4">
        <v>45162.880150462966</v>
      </c>
      <c r="E316" t="s">
        <v>483</v>
      </c>
      <c r="F316" t="s">
        <v>617</v>
      </c>
      <c r="G316" t="s">
        <v>618</v>
      </c>
      <c r="H316" t="s">
        <v>18</v>
      </c>
      <c r="I316">
        <v>614</v>
      </c>
      <c r="J316">
        <v>2368</v>
      </c>
      <c r="K316">
        <v>0</v>
      </c>
      <c r="L316">
        <v>0</v>
      </c>
      <c r="M316">
        <v>1</v>
      </c>
      <c r="N316">
        <v>0</v>
      </c>
    </row>
    <row r="317" spans="1:14" x14ac:dyDescent="0.2">
      <c r="A317">
        <v>354</v>
      </c>
      <c r="B317" t="s">
        <v>15</v>
      </c>
      <c r="C317" s="26">
        <v>2023</v>
      </c>
      <c r="D317" s="4">
        <v>45162.880972222221</v>
      </c>
      <c r="E317" t="s">
        <v>502</v>
      </c>
      <c r="F317" t="s">
        <v>86</v>
      </c>
      <c r="G317" t="s">
        <v>503</v>
      </c>
      <c r="H317" t="s">
        <v>18</v>
      </c>
      <c r="I317">
        <v>0</v>
      </c>
      <c r="J317">
        <v>1152</v>
      </c>
      <c r="K317">
        <v>0</v>
      </c>
      <c r="L317">
        <v>0</v>
      </c>
      <c r="M317">
        <v>0</v>
      </c>
      <c r="N317">
        <v>6</v>
      </c>
    </row>
    <row r="318" spans="1:14" x14ac:dyDescent="0.2">
      <c r="A318">
        <v>355</v>
      </c>
      <c r="B318" t="s">
        <v>15</v>
      </c>
      <c r="C318" s="26">
        <v>2023</v>
      </c>
      <c r="D318" s="4">
        <v>45162.881736111114</v>
      </c>
      <c r="E318" t="s">
        <v>538</v>
      </c>
      <c r="F318" t="s">
        <v>539</v>
      </c>
      <c r="G318" t="s">
        <v>540</v>
      </c>
      <c r="H318" t="s">
        <v>169</v>
      </c>
      <c r="I318">
        <v>0</v>
      </c>
      <c r="J318">
        <v>1755</v>
      </c>
      <c r="K318">
        <v>0</v>
      </c>
      <c r="L318">
        <v>0</v>
      </c>
      <c r="M318">
        <v>0</v>
      </c>
      <c r="N318">
        <v>5</v>
      </c>
    </row>
    <row r="319" spans="1:14" x14ac:dyDescent="0.2">
      <c r="A319">
        <v>356</v>
      </c>
      <c r="B319" t="s">
        <v>15</v>
      </c>
      <c r="C319" s="26">
        <v>2023</v>
      </c>
      <c r="D319" s="4">
        <v>45162.882523148146</v>
      </c>
      <c r="E319" t="s">
        <v>619</v>
      </c>
      <c r="F319" t="s">
        <v>258</v>
      </c>
      <c r="G319" t="s">
        <v>259</v>
      </c>
      <c r="H319" t="s">
        <v>18</v>
      </c>
      <c r="I319">
        <v>0</v>
      </c>
      <c r="J319">
        <v>2688</v>
      </c>
      <c r="K319">
        <v>288</v>
      </c>
      <c r="L319">
        <v>0</v>
      </c>
      <c r="M319">
        <v>0</v>
      </c>
      <c r="N319">
        <v>4</v>
      </c>
    </row>
    <row r="320" spans="1:14" x14ac:dyDescent="0.2">
      <c r="A320">
        <v>357</v>
      </c>
      <c r="B320" t="s">
        <v>15</v>
      </c>
      <c r="C320" s="26">
        <v>2023</v>
      </c>
      <c r="D320" s="4">
        <v>45162.883136574077</v>
      </c>
      <c r="E320" t="s">
        <v>553</v>
      </c>
      <c r="F320" t="s">
        <v>335</v>
      </c>
      <c r="G320" t="s">
        <v>336</v>
      </c>
      <c r="H320" t="s">
        <v>18</v>
      </c>
      <c r="I320">
        <v>0</v>
      </c>
      <c r="J320">
        <v>2784</v>
      </c>
      <c r="K320">
        <v>0</v>
      </c>
      <c r="L320">
        <v>0</v>
      </c>
      <c r="M320">
        <v>0</v>
      </c>
      <c r="N320">
        <v>4</v>
      </c>
    </row>
    <row r="321" spans="1:14" x14ac:dyDescent="0.2">
      <c r="A321">
        <v>358</v>
      </c>
      <c r="B321" t="s">
        <v>15</v>
      </c>
      <c r="C321" s="26">
        <v>2023</v>
      </c>
      <c r="D321" s="4">
        <v>45162.884027777778</v>
      </c>
      <c r="E321" t="s">
        <v>620</v>
      </c>
      <c r="F321" t="s">
        <v>621</v>
      </c>
      <c r="G321" t="s">
        <v>622</v>
      </c>
      <c r="H321" t="s">
        <v>18</v>
      </c>
      <c r="I321">
        <v>3024</v>
      </c>
      <c r="J321">
        <v>3000</v>
      </c>
      <c r="K321">
        <v>288</v>
      </c>
      <c r="L321">
        <v>0</v>
      </c>
      <c r="M321">
        <v>0</v>
      </c>
      <c r="N321">
        <v>0</v>
      </c>
    </row>
    <row r="322" spans="1:14" x14ac:dyDescent="0.2">
      <c r="A322">
        <v>359</v>
      </c>
      <c r="B322" t="s">
        <v>15</v>
      </c>
      <c r="C322" s="26">
        <v>2023</v>
      </c>
      <c r="D322" s="4">
        <v>45162.884780092594</v>
      </c>
      <c r="E322" t="s">
        <v>534</v>
      </c>
      <c r="F322" t="s">
        <v>37</v>
      </c>
      <c r="G322" t="s">
        <v>535</v>
      </c>
      <c r="H322" t="s">
        <v>18</v>
      </c>
      <c r="I322">
        <v>0</v>
      </c>
      <c r="J322">
        <v>1152</v>
      </c>
      <c r="K322">
        <v>0</v>
      </c>
      <c r="L322">
        <v>0</v>
      </c>
      <c r="M322">
        <v>0</v>
      </c>
      <c r="N322">
        <v>3</v>
      </c>
    </row>
    <row r="323" spans="1:14" x14ac:dyDescent="0.2">
      <c r="A323">
        <v>360</v>
      </c>
      <c r="B323" t="s">
        <v>15</v>
      </c>
      <c r="C323" s="26">
        <v>2023</v>
      </c>
      <c r="D323" s="4">
        <v>45162.885439814818</v>
      </c>
      <c r="E323" t="s">
        <v>532</v>
      </c>
      <c r="F323" t="s">
        <v>623</v>
      </c>
      <c r="G323" t="s">
        <v>533</v>
      </c>
      <c r="H323" t="s">
        <v>18</v>
      </c>
      <c r="I323">
        <v>0</v>
      </c>
      <c r="J323">
        <v>7152</v>
      </c>
      <c r="K323">
        <v>0</v>
      </c>
      <c r="L323">
        <v>0</v>
      </c>
      <c r="M323">
        <v>0</v>
      </c>
      <c r="N323">
        <v>0</v>
      </c>
    </row>
    <row r="324" spans="1:14" x14ac:dyDescent="0.2">
      <c r="A324">
        <v>361</v>
      </c>
      <c r="B324" t="s">
        <v>15</v>
      </c>
      <c r="C324" s="26">
        <v>2023</v>
      </c>
      <c r="D324" s="4">
        <v>45174.674502314818</v>
      </c>
      <c r="E324" t="s">
        <v>624</v>
      </c>
      <c r="F324" t="s">
        <v>625</v>
      </c>
      <c r="G324" t="s">
        <v>626</v>
      </c>
      <c r="H324" t="s">
        <v>627</v>
      </c>
      <c r="I324">
        <v>2352</v>
      </c>
      <c r="J324">
        <v>802</v>
      </c>
      <c r="K324">
        <v>0</v>
      </c>
      <c r="L324">
        <v>0</v>
      </c>
      <c r="M324">
        <v>0</v>
      </c>
      <c r="N324">
        <v>0</v>
      </c>
    </row>
    <row r="325" spans="1:14" x14ac:dyDescent="0.2">
      <c r="A325">
        <v>362</v>
      </c>
      <c r="B325" t="s">
        <v>15</v>
      </c>
      <c r="C325" s="26">
        <v>2023</v>
      </c>
      <c r="D325" s="4">
        <v>45174.675115740742</v>
      </c>
      <c r="E325" t="s">
        <v>514</v>
      </c>
      <c r="F325" t="s">
        <v>515</v>
      </c>
      <c r="G325" t="s">
        <v>516</v>
      </c>
      <c r="H325" t="s">
        <v>307</v>
      </c>
      <c r="I325">
        <v>0</v>
      </c>
      <c r="J325">
        <v>767</v>
      </c>
      <c r="K325">
        <v>0</v>
      </c>
      <c r="L325">
        <v>0</v>
      </c>
      <c r="M325">
        <v>0</v>
      </c>
      <c r="N325">
        <v>4</v>
      </c>
    </row>
    <row r="326" spans="1:14" x14ac:dyDescent="0.2">
      <c r="A326">
        <v>363</v>
      </c>
      <c r="B326" t="s">
        <v>15</v>
      </c>
      <c r="C326" s="26">
        <v>2023</v>
      </c>
      <c r="D326" s="4">
        <v>45174.676099537035</v>
      </c>
      <c r="E326" t="s">
        <v>479</v>
      </c>
      <c r="F326" t="s">
        <v>480</v>
      </c>
      <c r="G326" t="s">
        <v>341</v>
      </c>
      <c r="H326" t="s">
        <v>24</v>
      </c>
      <c r="I326">
        <v>0</v>
      </c>
      <c r="J326">
        <v>792</v>
      </c>
      <c r="K326">
        <v>566</v>
      </c>
      <c r="L326">
        <v>0</v>
      </c>
      <c r="M326">
        <v>0</v>
      </c>
      <c r="N326">
        <v>6</v>
      </c>
    </row>
    <row r="327" spans="1:14" x14ac:dyDescent="0.2">
      <c r="A327">
        <v>364</v>
      </c>
      <c r="B327" t="s">
        <v>15</v>
      </c>
      <c r="C327" s="26">
        <v>2023</v>
      </c>
      <c r="D327" s="4">
        <v>45174.676932870374</v>
      </c>
      <c r="E327" t="s">
        <v>628</v>
      </c>
      <c r="F327" t="s">
        <v>76</v>
      </c>
      <c r="G327" t="s">
        <v>77</v>
      </c>
      <c r="H327" t="s">
        <v>78</v>
      </c>
      <c r="I327">
        <v>1244</v>
      </c>
      <c r="J327">
        <v>0</v>
      </c>
      <c r="K327">
        <v>0</v>
      </c>
      <c r="L327">
        <v>0</v>
      </c>
      <c r="M327">
        <v>0</v>
      </c>
      <c r="N327">
        <v>0</v>
      </c>
    </row>
    <row r="328" spans="1:14" x14ac:dyDescent="0.2">
      <c r="A328">
        <v>365</v>
      </c>
      <c r="B328" t="s">
        <v>15</v>
      </c>
      <c r="C328" s="26">
        <v>2023</v>
      </c>
      <c r="D328" s="4">
        <v>45174.678368055553</v>
      </c>
      <c r="E328" t="s">
        <v>629</v>
      </c>
      <c r="F328" t="s">
        <v>104</v>
      </c>
      <c r="G328" t="s">
        <v>338</v>
      </c>
      <c r="H328" t="s">
        <v>24</v>
      </c>
      <c r="I328">
        <v>3192</v>
      </c>
      <c r="J328">
        <v>0</v>
      </c>
      <c r="K328">
        <v>0</v>
      </c>
      <c r="L328">
        <v>0</v>
      </c>
      <c r="M328">
        <v>48</v>
      </c>
      <c r="N328">
        <v>0</v>
      </c>
    </row>
    <row r="329" spans="1:14" x14ac:dyDescent="0.2">
      <c r="A329">
        <v>366</v>
      </c>
      <c r="B329" t="s">
        <v>15</v>
      </c>
      <c r="C329" s="26">
        <v>2023</v>
      </c>
      <c r="D329" s="4">
        <v>45174.679270833331</v>
      </c>
      <c r="E329" t="s">
        <v>534</v>
      </c>
      <c r="F329" t="s">
        <v>630</v>
      </c>
      <c r="G329" t="s">
        <v>535</v>
      </c>
      <c r="H329" t="s">
        <v>18</v>
      </c>
      <c r="I329">
        <v>1776</v>
      </c>
      <c r="J329">
        <v>0</v>
      </c>
      <c r="K329">
        <v>0</v>
      </c>
      <c r="L329">
        <v>0</v>
      </c>
      <c r="M329">
        <v>0</v>
      </c>
      <c r="N329">
        <v>3</v>
      </c>
    </row>
    <row r="330" spans="1:14" x14ac:dyDescent="0.2">
      <c r="A330">
        <v>367</v>
      </c>
      <c r="B330" t="s">
        <v>15</v>
      </c>
      <c r="C330" s="26">
        <v>2023</v>
      </c>
      <c r="D330" s="4">
        <v>45174.680358796293</v>
      </c>
      <c r="E330" t="s">
        <v>505</v>
      </c>
      <c r="F330" t="s">
        <v>32</v>
      </c>
      <c r="G330" t="s">
        <v>506</v>
      </c>
      <c r="H330" t="s">
        <v>161</v>
      </c>
      <c r="I330">
        <v>0</v>
      </c>
      <c r="J330">
        <v>1316</v>
      </c>
      <c r="K330">
        <v>0</v>
      </c>
      <c r="L330">
        <v>0</v>
      </c>
      <c r="M330">
        <v>0</v>
      </c>
      <c r="N330">
        <v>5</v>
      </c>
    </row>
    <row r="331" spans="1:14" x14ac:dyDescent="0.2">
      <c r="A331">
        <v>368</v>
      </c>
      <c r="B331" t="s">
        <v>15</v>
      </c>
      <c r="C331" s="26">
        <v>2023</v>
      </c>
      <c r="D331" s="4">
        <v>45174.681435185186</v>
      </c>
      <c r="E331" s="11"/>
      <c r="F331" t="s">
        <v>631</v>
      </c>
      <c r="G331" t="s">
        <v>632</v>
      </c>
      <c r="H331" t="s">
        <v>24</v>
      </c>
      <c r="I331">
        <v>960</v>
      </c>
      <c r="J331">
        <v>321</v>
      </c>
      <c r="K331">
        <v>0</v>
      </c>
      <c r="L331">
        <v>0</v>
      </c>
      <c r="M331">
        <v>0</v>
      </c>
      <c r="N331">
        <v>5</v>
      </c>
    </row>
    <row r="332" spans="1:14" x14ac:dyDescent="0.2">
      <c r="A332">
        <v>370</v>
      </c>
      <c r="B332" t="s">
        <v>15</v>
      </c>
      <c r="C332" s="26">
        <v>2023</v>
      </c>
      <c r="D332" s="4">
        <v>45183.69809027778</v>
      </c>
      <c r="E332" t="s">
        <v>568</v>
      </c>
      <c r="F332" t="s">
        <v>285</v>
      </c>
      <c r="G332" t="s">
        <v>286</v>
      </c>
      <c r="H332" t="s">
        <v>159</v>
      </c>
      <c r="I332">
        <v>504</v>
      </c>
      <c r="J332">
        <v>1480</v>
      </c>
      <c r="K332">
        <v>0</v>
      </c>
      <c r="L332">
        <v>0</v>
      </c>
      <c r="M332">
        <v>0</v>
      </c>
      <c r="N332">
        <v>0</v>
      </c>
    </row>
    <row r="333" spans="1:14" x14ac:dyDescent="0.2">
      <c r="A333">
        <v>371</v>
      </c>
      <c r="B333" t="s">
        <v>15</v>
      </c>
      <c r="C333" s="26">
        <v>2023</v>
      </c>
      <c r="D333" s="4">
        <v>45191.371574074074</v>
      </c>
      <c r="E333" t="s">
        <v>583</v>
      </c>
      <c r="F333" t="s">
        <v>633</v>
      </c>
      <c r="G333" t="s">
        <v>585</v>
      </c>
      <c r="H333" t="s">
        <v>140</v>
      </c>
      <c r="I333">
        <v>0</v>
      </c>
      <c r="J333">
        <v>1800</v>
      </c>
      <c r="K333">
        <v>0</v>
      </c>
      <c r="L333">
        <v>0</v>
      </c>
      <c r="M333">
        <v>0</v>
      </c>
      <c r="N333">
        <v>0</v>
      </c>
    </row>
    <row r="334" spans="1:14" x14ac:dyDescent="0.2">
      <c r="A334">
        <v>372</v>
      </c>
      <c r="B334" t="s">
        <v>15</v>
      </c>
      <c r="C334" s="26">
        <v>2023</v>
      </c>
      <c r="D334" s="4">
        <v>45191.63989583333</v>
      </c>
      <c r="E334" t="s">
        <v>529</v>
      </c>
      <c r="F334" t="s">
        <v>634</v>
      </c>
      <c r="G334" t="s">
        <v>362</v>
      </c>
      <c r="H334" t="s">
        <v>18</v>
      </c>
      <c r="I334">
        <v>2016</v>
      </c>
      <c r="J334">
        <v>0</v>
      </c>
      <c r="K334">
        <v>0</v>
      </c>
      <c r="L334">
        <v>0</v>
      </c>
      <c r="M334">
        <v>0</v>
      </c>
      <c r="N334">
        <v>0</v>
      </c>
    </row>
    <row r="335" spans="1:14" x14ac:dyDescent="0.2">
      <c r="A335">
        <v>373</v>
      </c>
      <c r="B335" t="s">
        <v>15</v>
      </c>
      <c r="C335" s="26">
        <v>2023</v>
      </c>
      <c r="D335" s="4">
        <v>45191.640590277777</v>
      </c>
      <c r="E335" t="s">
        <v>635</v>
      </c>
      <c r="F335" t="s">
        <v>311</v>
      </c>
      <c r="G335" t="s">
        <v>312</v>
      </c>
      <c r="H335" t="s">
        <v>313</v>
      </c>
      <c r="I335">
        <v>4704</v>
      </c>
      <c r="J335">
        <v>0</v>
      </c>
      <c r="K335">
        <v>0</v>
      </c>
      <c r="L335">
        <v>0</v>
      </c>
      <c r="M335">
        <v>0</v>
      </c>
      <c r="N335">
        <v>0</v>
      </c>
    </row>
    <row r="336" spans="1:14" x14ac:dyDescent="0.2">
      <c r="A336">
        <v>374</v>
      </c>
      <c r="B336" t="s">
        <v>15</v>
      </c>
      <c r="C336" s="26">
        <v>2023</v>
      </c>
      <c r="D336" s="4">
        <v>45191.641388888886</v>
      </c>
      <c r="E336" t="s">
        <v>636</v>
      </c>
      <c r="F336" t="s">
        <v>67</v>
      </c>
      <c r="G336" t="s">
        <v>637</v>
      </c>
      <c r="H336" t="s">
        <v>638</v>
      </c>
      <c r="I336">
        <v>1512</v>
      </c>
      <c r="J336">
        <v>0</v>
      </c>
      <c r="K336">
        <v>0</v>
      </c>
      <c r="L336">
        <v>0</v>
      </c>
      <c r="M336">
        <v>0</v>
      </c>
      <c r="N336">
        <v>0</v>
      </c>
    </row>
    <row r="337" spans="1:15" x14ac:dyDescent="0.2">
      <c r="A337">
        <v>9</v>
      </c>
      <c r="B337" s="3" t="s">
        <v>15</v>
      </c>
      <c r="C337">
        <v>2019</v>
      </c>
      <c r="D337" s="4">
        <v>43559</v>
      </c>
      <c r="E337">
        <v>369488</v>
      </c>
      <c r="F337" t="s">
        <v>639</v>
      </c>
      <c r="G337" s="7"/>
      <c r="H337" s="7"/>
      <c r="I337" s="1">
        <v>1844</v>
      </c>
      <c r="J337" s="1">
        <v>2000</v>
      </c>
      <c r="K337" s="1">
        <v>935</v>
      </c>
      <c r="L337" s="1"/>
      <c r="M337" s="1">
        <v>7</v>
      </c>
      <c r="N337" s="1"/>
      <c r="O337" s="1"/>
    </row>
    <row r="338" spans="1:15" x14ac:dyDescent="0.2">
      <c r="A338">
        <v>36</v>
      </c>
      <c r="B338" s="3" t="s">
        <v>15</v>
      </c>
      <c r="C338">
        <v>2019</v>
      </c>
      <c r="D338" s="4">
        <v>43559</v>
      </c>
      <c r="E338">
        <v>7505415</v>
      </c>
      <c r="F338" t="s">
        <v>640</v>
      </c>
      <c r="G338" s="7"/>
      <c r="H338" s="7"/>
      <c r="I338" s="1">
        <v>3000</v>
      </c>
      <c r="J338" s="1">
        <v>3999</v>
      </c>
      <c r="K338" s="1">
        <v>2181</v>
      </c>
      <c r="L338" s="1"/>
      <c r="M338" s="1">
        <v>31</v>
      </c>
      <c r="N338" s="1"/>
      <c r="O338" s="1"/>
    </row>
    <row r="339" spans="1:15" x14ac:dyDescent="0.2">
      <c r="A339">
        <v>57</v>
      </c>
      <c r="B339" s="3" t="s">
        <v>15</v>
      </c>
      <c r="C339">
        <v>2019</v>
      </c>
      <c r="D339" s="4">
        <v>43559</v>
      </c>
      <c r="E339">
        <v>7505787</v>
      </c>
      <c r="F339" t="s">
        <v>641</v>
      </c>
      <c r="G339" s="7"/>
      <c r="H339" s="7"/>
      <c r="I339" s="1">
        <v>2224</v>
      </c>
      <c r="J339" s="1">
        <v>1892</v>
      </c>
      <c r="K339" s="1">
        <v>1243</v>
      </c>
      <c r="L339" s="1"/>
      <c r="M339" s="1"/>
      <c r="N339" s="1">
        <v>1</v>
      </c>
      <c r="O339" s="1"/>
    </row>
    <row r="340" spans="1:15" x14ac:dyDescent="0.2">
      <c r="A340">
        <v>80</v>
      </c>
      <c r="C340">
        <v>2021</v>
      </c>
      <c r="E340" s="11"/>
      <c r="F340" t="s">
        <v>642</v>
      </c>
      <c r="G340" s="7"/>
      <c r="H340" s="7"/>
      <c r="I340" s="12">
        <v>4330</v>
      </c>
      <c r="J340" s="12"/>
      <c r="K340" s="12"/>
      <c r="L340" s="12"/>
      <c r="M340" s="12"/>
      <c r="N340" s="12"/>
      <c r="O340" s="13"/>
    </row>
    <row r="341" spans="1:15" x14ac:dyDescent="0.2">
      <c r="A341">
        <v>108</v>
      </c>
      <c r="C341">
        <v>2021</v>
      </c>
      <c r="E341" s="11"/>
      <c r="F341" s="18" t="s">
        <v>643</v>
      </c>
      <c r="G341" s="7"/>
      <c r="H341" s="7"/>
      <c r="I341" s="19">
        <v>12662</v>
      </c>
      <c r="J341" s="19">
        <v>13140</v>
      </c>
      <c r="K341" s="19">
        <v>4824</v>
      </c>
      <c r="L341" s="19">
        <v>2</v>
      </c>
      <c r="M341" s="19">
        <v>4</v>
      </c>
      <c r="N341" s="19">
        <v>12</v>
      </c>
      <c r="O341" s="13"/>
    </row>
    <row r="342" spans="1:15" x14ac:dyDescent="0.2">
      <c r="A342">
        <v>139</v>
      </c>
      <c r="C342">
        <v>2021</v>
      </c>
      <c r="E342" s="11"/>
      <c r="F342" s="20" t="s">
        <v>644</v>
      </c>
      <c r="G342" s="7"/>
      <c r="H342" s="7"/>
      <c r="I342" s="12">
        <v>62791</v>
      </c>
      <c r="J342" s="21">
        <v>6808</v>
      </c>
      <c r="K342" s="21">
        <v>4375</v>
      </c>
      <c r="L342" s="21"/>
      <c r="M342" s="21"/>
      <c r="N342" s="22"/>
      <c r="O342" s="13"/>
    </row>
    <row r="343" spans="1:15" x14ac:dyDescent="0.2">
      <c r="A343">
        <v>140</v>
      </c>
      <c r="C343">
        <v>2021</v>
      </c>
      <c r="E343" s="11"/>
      <c r="F343" s="20" t="s">
        <v>645</v>
      </c>
      <c r="G343" s="7"/>
      <c r="H343" s="7"/>
      <c r="I343" s="12">
        <v>9936</v>
      </c>
      <c r="J343" s="21"/>
      <c r="K343" s="21"/>
      <c r="L343" s="21"/>
      <c r="M343" s="21"/>
      <c r="N343" s="22"/>
      <c r="O343" s="13"/>
    </row>
    <row r="344" spans="1:15" x14ac:dyDescent="0.2">
      <c r="A344">
        <v>141</v>
      </c>
      <c r="C344">
        <v>2021</v>
      </c>
      <c r="E344" s="11"/>
      <c r="F344" s="20" t="s">
        <v>646</v>
      </c>
      <c r="G344" s="7"/>
      <c r="H344" s="7"/>
      <c r="I344" s="12">
        <v>2092</v>
      </c>
      <c r="J344" s="23">
        <v>778</v>
      </c>
      <c r="K344" s="23">
        <v>450</v>
      </c>
      <c r="L344" s="23"/>
      <c r="M344" s="21"/>
      <c r="N344" s="21"/>
      <c r="O344" s="13"/>
    </row>
    <row r="345" spans="1:15" x14ac:dyDescent="0.2">
      <c r="A345">
        <v>148</v>
      </c>
      <c r="B345" t="s">
        <v>15</v>
      </c>
      <c r="C345">
        <v>2022</v>
      </c>
      <c r="D345" s="4">
        <v>44712</v>
      </c>
      <c r="E345">
        <v>29751</v>
      </c>
      <c r="F345" t="s">
        <v>647</v>
      </c>
      <c r="G345" s="7"/>
      <c r="H345" s="7"/>
      <c r="I345" s="12">
        <v>5250</v>
      </c>
      <c r="J345" s="12">
        <v>6825</v>
      </c>
      <c r="K345" s="12"/>
      <c r="L345" s="13"/>
      <c r="M345" s="13"/>
      <c r="N345" s="12"/>
      <c r="O345" s="13"/>
    </row>
    <row r="346" spans="1:15" x14ac:dyDescent="0.2">
      <c r="A346">
        <v>149</v>
      </c>
      <c r="B346" s="17" t="s">
        <v>15</v>
      </c>
      <c r="C346">
        <v>2022</v>
      </c>
      <c r="E346">
        <v>238840</v>
      </c>
      <c r="F346" t="s">
        <v>648</v>
      </c>
      <c r="G346" s="7"/>
      <c r="H346" s="7"/>
      <c r="I346" s="12">
        <v>7830</v>
      </c>
      <c r="J346" s="12">
        <v>4752</v>
      </c>
      <c r="K346" s="12"/>
      <c r="L346" s="13"/>
      <c r="M346" s="13"/>
      <c r="N346" s="12"/>
      <c r="O346" s="13"/>
    </row>
    <row r="347" spans="1:15" x14ac:dyDescent="0.2">
      <c r="A347">
        <v>155</v>
      </c>
      <c r="B347" t="s">
        <v>15</v>
      </c>
      <c r="C347">
        <v>2022</v>
      </c>
      <c r="E347">
        <v>304980</v>
      </c>
      <c r="F347" t="s">
        <v>649</v>
      </c>
      <c r="G347" s="7"/>
      <c r="H347" s="7"/>
      <c r="I347" s="12">
        <v>6806</v>
      </c>
      <c r="J347" s="12"/>
      <c r="K347" s="12">
        <v>1200</v>
      </c>
      <c r="L347" s="13"/>
      <c r="M347" s="13"/>
      <c r="N347" s="12"/>
      <c r="O347" s="13"/>
    </row>
    <row r="348" spans="1:15" x14ac:dyDescent="0.2">
      <c r="A348">
        <v>156</v>
      </c>
      <c r="B348" t="s">
        <v>15</v>
      </c>
      <c r="C348">
        <v>2022</v>
      </c>
      <c r="E348">
        <v>7539075</v>
      </c>
      <c r="F348" t="s">
        <v>650</v>
      </c>
      <c r="G348" s="7"/>
      <c r="H348" s="7"/>
      <c r="I348" s="12">
        <f>SUM(7458+720)</f>
        <v>8178</v>
      </c>
      <c r="J348" s="12">
        <v>3184</v>
      </c>
      <c r="K348" s="12">
        <v>504</v>
      </c>
      <c r="L348" s="13"/>
      <c r="M348" s="13"/>
      <c r="N348" s="12"/>
      <c r="O348" s="13"/>
    </row>
    <row r="349" spans="1:15" x14ac:dyDescent="0.2">
      <c r="A349">
        <v>157</v>
      </c>
      <c r="B349" t="s">
        <v>15</v>
      </c>
      <c r="C349">
        <v>2022</v>
      </c>
      <c r="E349">
        <v>15966</v>
      </c>
      <c r="F349" t="s">
        <v>651</v>
      </c>
      <c r="G349" s="7"/>
      <c r="H349" s="7"/>
      <c r="I349" s="12">
        <v>10824</v>
      </c>
      <c r="J349" s="12">
        <v>2600</v>
      </c>
      <c r="K349" s="12">
        <v>7580</v>
      </c>
      <c r="L349" s="13"/>
      <c r="M349" s="13"/>
      <c r="N349" s="12"/>
      <c r="O349" s="13"/>
    </row>
    <row r="350" spans="1:15" x14ac:dyDescent="0.2">
      <c r="A350">
        <v>158</v>
      </c>
      <c r="B350" t="s">
        <v>15</v>
      </c>
      <c r="C350">
        <v>2022</v>
      </c>
      <c r="E350">
        <v>150508</v>
      </c>
      <c r="F350" t="s">
        <v>652</v>
      </c>
      <c r="G350" s="7"/>
      <c r="H350" s="7"/>
      <c r="I350" s="12">
        <v>6780</v>
      </c>
      <c r="J350" s="12"/>
      <c r="K350" s="12"/>
      <c r="L350" s="13"/>
      <c r="M350" s="13"/>
      <c r="N350" s="12"/>
      <c r="O350" s="13"/>
    </row>
    <row r="351" spans="1:15" x14ac:dyDescent="0.2">
      <c r="A351">
        <v>160</v>
      </c>
      <c r="B351" t="s">
        <v>15</v>
      </c>
      <c r="C351">
        <v>2022</v>
      </c>
      <c r="E351">
        <v>150730</v>
      </c>
      <c r="F351" t="s">
        <v>653</v>
      </c>
      <c r="G351" s="7"/>
      <c r="H351" s="7"/>
      <c r="I351" s="12">
        <v>2676</v>
      </c>
      <c r="J351" s="12">
        <v>864</v>
      </c>
      <c r="K351" s="12"/>
      <c r="L351" s="13"/>
      <c r="M351" s="13"/>
      <c r="N351" s="12"/>
      <c r="O351" s="13"/>
    </row>
    <row r="352" spans="1:15" x14ac:dyDescent="0.2">
      <c r="A352">
        <v>162</v>
      </c>
      <c r="B352" t="s">
        <v>15</v>
      </c>
      <c r="C352">
        <v>2022</v>
      </c>
      <c r="E352">
        <v>156711</v>
      </c>
      <c r="F352" t="s">
        <v>654</v>
      </c>
      <c r="G352" s="7"/>
      <c r="H352" s="7"/>
      <c r="I352" s="12">
        <v>6582</v>
      </c>
      <c r="J352" s="12">
        <v>2160</v>
      </c>
      <c r="K352" s="12"/>
      <c r="L352" s="13"/>
      <c r="M352" s="13"/>
      <c r="N352" s="12"/>
      <c r="O352" s="13"/>
    </row>
    <row r="353" spans="1:15" x14ac:dyDescent="0.2">
      <c r="A353">
        <v>166</v>
      </c>
      <c r="B353" t="s">
        <v>15</v>
      </c>
      <c r="C353">
        <v>2022</v>
      </c>
      <c r="E353">
        <v>4319232</v>
      </c>
      <c r="F353" t="s">
        <v>655</v>
      </c>
      <c r="G353" s="7"/>
      <c r="H353" s="7"/>
      <c r="I353" s="12">
        <v>2356</v>
      </c>
      <c r="J353" s="12">
        <v>864</v>
      </c>
      <c r="K353" s="12"/>
      <c r="L353" s="13"/>
      <c r="M353" s="13"/>
      <c r="N353" s="12"/>
      <c r="O353" s="13"/>
    </row>
    <row r="354" spans="1:15" x14ac:dyDescent="0.2">
      <c r="A354">
        <v>168</v>
      </c>
      <c r="B354" t="s">
        <v>15</v>
      </c>
      <c r="C354">
        <v>2022</v>
      </c>
      <c r="E354">
        <v>9592445</v>
      </c>
      <c r="F354" t="s">
        <v>656</v>
      </c>
      <c r="G354" s="7"/>
      <c r="H354" t="s">
        <v>57</v>
      </c>
      <c r="I354" s="12">
        <v>3198</v>
      </c>
      <c r="J354" s="12">
        <v>2160</v>
      </c>
      <c r="K354" s="12"/>
      <c r="L354" s="13"/>
      <c r="M354" s="13"/>
      <c r="N354" s="12"/>
      <c r="O354" s="13"/>
    </row>
    <row r="355" spans="1:15" x14ac:dyDescent="0.2">
      <c r="A355">
        <v>169</v>
      </c>
      <c r="B355" t="s">
        <v>15</v>
      </c>
      <c r="C355">
        <v>2022</v>
      </c>
      <c r="E355">
        <v>5930953</v>
      </c>
      <c r="F355" t="s">
        <v>657</v>
      </c>
      <c r="G355" s="7"/>
      <c r="H355" s="7"/>
      <c r="I355" s="12">
        <v>2898</v>
      </c>
      <c r="J355" s="12">
        <v>2160</v>
      </c>
      <c r="K355" s="12">
        <v>300</v>
      </c>
      <c r="L355" s="13"/>
      <c r="M355" s="13"/>
      <c r="N355" s="12"/>
      <c r="O355" s="13"/>
    </row>
    <row r="356" spans="1:15" x14ac:dyDescent="0.2">
      <c r="A356">
        <v>173</v>
      </c>
      <c r="B356" t="s">
        <v>15</v>
      </c>
      <c r="C356">
        <v>2022</v>
      </c>
      <c r="E356">
        <v>150383</v>
      </c>
      <c r="F356" t="s">
        <v>658</v>
      </c>
      <c r="G356" s="7"/>
      <c r="H356" t="s">
        <v>169</v>
      </c>
      <c r="I356" s="12">
        <v>4920</v>
      </c>
      <c r="J356" s="12">
        <v>432</v>
      </c>
      <c r="K356" s="12"/>
      <c r="L356" s="13"/>
      <c r="M356" s="13"/>
      <c r="N356" s="12"/>
      <c r="O356" s="13"/>
    </row>
    <row r="357" spans="1:15" x14ac:dyDescent="0.2">
      <c r="A357">
        <v>176</v>
      </c>
      <c r="B357" t="s">
        <v>15</v>
      </c>
      <c r="C357">
        <v>2022</v>
      </c>
      <c r="E357">
        <v>260554</v>
      </c>
      <c r="F357" t="s">
        <v>659</v>
      </c>
      <c r="G357" s="7"/>
      <c r="H357" t="s">
        <v>44</v>
      </c>
      <c r="I357" s="12">
        <v>5472</v>
      </c>
      <c r="J357" s="12"/>
      <c r="K357" s="12"/>
      <c r="L357" s="13"/>
      <c r="M357" s="13"/>
      <c r="N357" s="12"/>
      <c r="O357" s="13"/>
    </row>
    <row r="358" spans="1:15" x14ac:dyDescent="0.2">
      <c r="A358">
        <v>177</v>
      </c>
      <c r="B358" t="s">
        <v>15</v>
      </c>
      <c r="C358">
        <v>2022</v>
      </c>
      <c r="E358">
        <v>9907189</v>
      </c>
      <c r="F358" t="s">
        <v>660</v>
      </c>
      <c r="G358" s="7"/>
      <c r="H358" s="7"/>
      <c r="I358" s="12">
        <v>576</v>
      </c>
      <c r="J358" s="12">
        <v>432</v>
      </c>
      <c r="K358" s="12">
        <v>560</v>
      </c>
      <c r="L358" s="13"/>
      <c r="M358" s="13"/>
      <c r="N358" s="12"/>
      <c r="O358" s="13"/>
    </row>
    <row r="359" spans="1:15" x14ac:dyDescent="0.2">
      <c r="A359">
        <v>182</v>
      </c>
      <c r="B359" t="s">
        <v>15</v>
      </c>
      <c r="C359">
        <v>2022</v>
      </c>
      <c r="D359" s="4">
        <v>44749</v>
      </c>
      <c r="E359">
        <v>193672</v>
      </c>
      <c r="F359" t="s">
        <v>661</v>
      </c>
      <c r="G359" s="7"/>
      <c r="H359" t="s">
        <v>21</v>
      </c>
      <c r="I359" s="12">
        <v>3336</v>
      </c>
      <c r="J359" s="12">
        <v>1584</v>
      </c>
      <c r="K359" s="12">
        <v>600</v>
      </c>
      <c r="L359" s="13"/>
      <c r="M359" s="13"/>
      <c r="N359" s="12"/>
      <c r="O359" s="13"/>
    </row>
    <row r="360" spans="1:15" x14ac:dyDescent="0.2">
      <c r="A360">
        <v>183</v>
      </c>
      <c r="B360" t="s">
        <v>15</v>
      </c>
      <c r="C360">
        <v>2022</v>
      </c>
      <c r="D360" s="4">
        <v>44753</v>
      </c>
      <c r="E360">
        <v>7536071</v>
      </c>
      <c r="F360" t="s">
        <v>662</v>
      </c>
      <c r="G360" s="7"/>
      <c r="H360" t="s">
        <v>21</v>
      </c>
      <c r="I360" s="12">
        <v>5736</v>
      </c>
      <c r="J360" s="12">
        <v>1152</v>
      </c>
      <c r="K360" s="12">
        <v>600</v>
      </c>
      <c r="L360" s="13"/>
      <c r="M360" s="13"/>
      <c r="N360" s="12"/>
      <c r="O360" s="13"/>
    </row>
    <row r="361" spans="1:15" x14ac:dyDescent="0.2">
      <c r="A361">
        <v>184</v>
      </c>
      <c r="B361" t="s">
        <v>15</v>
      </c>
      <c r="C361">
        <v>2022</v>
      </c>
      <c r="D361" s="4">
        <v>44753</v>
      </c>
      <c r="E361">
        <v>9435694</v>
      </c>
      <c r="F361" t="s">
        <v>663</v>
      </c>
      <c r="G361" s="7"/>
      <c r="H361" s="7"/>
      <c r="I361" s="12">
        <v>14996</v>
      </c>
      <c r="J361" s="12">
        <v>10868</v>
      </c>
      <c r="K361" s="12"/>
      <c r="L361" s="13"/>
      <c r="M361" s="13"/>
      <c r="N361" s="12"/>
      <c r="O361" s="13"/>
    </row>
    <row r="362" spans="1:15" x14ac:dyDescent="0.2">
      <c r="A362">
        <v>193</v>
      </c>
      <c r="B362" t="s">
        <v>15</v>
      </c>
      <c r="C362">
        <v>2022</v>
      </c>
      <c r="D362" s="4">
        <v>44803</v>
      </c>
      <c r="E362">
        <v>26336</v>
      </c>
      <c r="F362" t="s">
        <v>664</v>
      </c>
      <c r="G362" s="7"/>
      <c r="H362" t="s">
        <v>99</v>
      </c>
      <c r="I362" s="12">
        <v>4520</v>
      </c>
      <c r="J362" s="12"/>
      <c r="K362" s="12"/>
      <c r="L362" s="13"/>
      <c r="M362" s="13"/>
      <c r="N362" s="12"/>
      <c r="O362" s="13"/>
    </row>
    <row r="363" spans="1:15" x14ac:dyDescent="0.2">
      <c r="A363">
        <v>203</v>
      </c>
      <c r="B363" t="s">
        <v>15</v>
      </c>
      <c r="C363">
        <v>2022</v>
      </c>
      <c r="D363" s="4">
        <v>44868</v>
      </c>
      <c r="E363">
        <v>9904483</v>
      </c>
      <c r="F363" t="s">
        <v>665</v>
      </c>
      <c r="G363" s="7"/>
      <c r="H363" s="7"/>
      <c r="I363" s="12">
        <v>672</v>
      </c>
      <c r="J363" s="12"/>
      <c r="K363" s="12"/>
      <c r="L363" s="13"/>
      <c r="M363" s="13"/>
      <c r="N363" s="12"/>
      <c r="O363" s="13"/>
    </row>
    <row r="364" spans="1:15" x14ac:dyDescent="0.2">
      <c r="A364">
        <v>210</v>
      </c>
      <c r="B364" t="s">
        <v>15</v>
      </c>
      <c r="C364">
        <v>2022</v>
      </c>
      <c r="D364" s="4">
        <v>44578</v>
      </c>
      <c r="E364">
        <v>9904525</v>
      </c>
      <c r="F364" t="s">
        <v>666</v>
      </c>
      <c r="G364" s="7"/>
      <c r="H364" t="s">
        <v>18</v>
      </c>
      <c r="I364" s="12">
        <v>2581</v>
      </c>
      <c r="J364" s="12">
        <v>448</v>
      </c>
      <c r="K364" s="12">
        <v>50</v>
      </c>
      <c r="L364" s="13"/>
      <c r="M364" s="13"/>
      <c r="N364" s="12"/>
      <c r="O364" s="13"/>
    </row>
    <row r="365" spans="1:15" x14ac:dyDescent="0.2">
      <c r="A365">
        <v>212</v>
      </c>
      <c r="B365" t="s">
        <v>15</v>
      </c>
      <c r="C365">
        <v>2022</v>
      </c>
      <c r="D365" s="4">
        <v>44594</v>
      </c>
      <c r="E365">
        <v>9904517</v>
      </c>
      <c r="F365" t="s">
        <v>667</v>
      </c>
      <c r="G365" s="7"/>
      <c r="H365" s="7"/>
      <c r="I365" s="12">
        <v>1872</v>
      </c>
      <c r="J365" s="12">
        <v>672</v>
      </c>
      <c r="K365" s="12"/>
      <c r="L365" s="13"/>
      <c r="M365" s="13"/>
      <c r="N365" s="12"/>
      <c r="O365" s="13"/>
    </row>
    <row r="366" spans="1:15" x14ac:dyDescent="0.2">
      <c r="A366">
        <v>224</v>
      </c>
      <c r="B366" t="s">
        <v>326</v>
      </c>
      <c r="C366">
        <v>2022</v>
      </c>
      <c r="E366">
        <v>7493976</v>
      </c>
      <c r="F366" t="s">
        <v>437</v>
      </c>
      <c r="G366" s="7"/>
      <c r="H366" t="s">
        <v>439</v>
      </c>
      <c r="I366" s="13">
        <v>130</v>
      </c>
      <c r="J366" s="25">
        <v>298</v>
      </c>
      <c r="K366" s="25">
        <v>210</v>
      </c>
      <c r="L366" s="13"/>
      <c r="M366" s="13"/>
      <c r="N366" s="13"/>
      <c r="O366" s="13"/>
    </row>
    <row r="367" spans="1:15" x14ac:dyDescent="0.2">
      <c r="A367">
        <v>268</v>
      </c>
      <c r="B367" t="s">
        <v>15</v>
      </c>
      <c r="C367" s="26">
        <v>2023</v>
      </c>
      <c r="D367" s="33">
        <v>45054.764224537001</v>
      </c>
      <c r="E367" s="11"/>
      <c r="F367" t="s">
        <v>668</v>
      </c>
      <c r="G367" s="7"/>
      <c r="H367" s="7"/>
      <c r="I367">
        <v>864</v>
      </c>
      <c r="J367">
        <v>0</v>
      </c>
      <c r="K367">
        <v>0</v>
      </c>
      <c r="L367">
        <v>0</v>
      </c>
      <c r="M367">
        <v>0</v>
      </c>
      <c r="N367">
        <v>0</v>
      </c>
    </row>
    <row r="368" spans="1:15" x14ac:dyDescent="0.2">
      <c r="A368">
        <v>272</v>
      </c>
      <c r="B368" t="s">
        <v>15</v>
      </c>
      <c r="C368" s="26">
        <v>2023</v>
      </c>
      <c r="D368" s="33">
        <v>45054.768576388902</v>
      </c>
      <c r="E368" s="26" t="s">
        <v>669</v>
      </c>
      <c r="F368" t="s">
        <v>670</v>
      </c>
      <c r="G368" s="7"/>
      <c r="H368" s="7"/>
      <c r="I368">
        <v>3304</v>
      </c>
      <c r="J368">
        <v>762</v>
      </c>
      <c r="K368">
        <v>375</v>
      </c>
      <c r="L368">
        <v>0</v>
      </c>
      <c r="M368">
        <v>0</v>
      </c>
      <c r="N368">
        <v>0</v>
      </c>
    </row>
    <row r="369" spans="1:15" x14ac:dyDescent="0.2">
      <c r="A369">
        <v>289</v>
      </c>
      <c r="B369" t="s">
        <v>15</v>
      </c>
      <c r="C369" s="26">
        <v>2023</v>
      </c>
      <c r="D369" s="33">
        <v>45093.538298611114</v>
      </c>
      <c r="E369" s="11"/>
      <c r="F369" t="s">
        <v>671</v>
      </c>
      <c r="G369" s="7"/>
      <c r="H369" t="s">
        <v>36</v>
      </c>
      <c r="I369">
        <v>5306</v>
      </c>
      <c r="J369">
        <v>0</v>
      </c>
      <c r="K369">
        <v>0</v>
      </c>
      <c r="L369">
        <v>0</v>
      </c>
      <c r="M369">
        <v>0</v>
      </c>
      <c r="N369">
        <v>0</v>
      </c>
    </row>
    <row r="370" spans="1:15" x14ac:dyDescent="0.2">
      <c r="A370">
        <v>290</v>
      </c>
      <c r="B370" t="s">
        <v>15</v>
      </c>
      <c r="C370" s="26">
        <v>2023</v>
      </c>
      <c r="D370" s="33">
        <v>45093.538935185185</v>
      </c>
      <c r="E370" s="11"/>
      <c r="F370" t="s">
        <v>672</v>
      </c>
      <c r="G370" s="7"/>
      <c r="H370" t="s">
        <v>36</v>
      </c>
      <c r="I370">
        <v>5306</v>
      </c>
      <c r="J370">
        <v>0</v>
      </c>
      <c r="K370">
        <v>0</v>
      </c>
      <c r="L370">
        <v>0</v>
      </c>
      <c r="M370">
        <v>0</v>
      </c>
      <c r="N370">
        <v>0</v>
      </c>
    </row>
    <row r="371" spans="1:15" x14ac:dyDescent="0.2">
      <c r="A371">
        <v>325</v>
      </c>
      <c r="B371" t="s">
        <v>15</v>
      </c>
      <c r="C371" s="26">
        <v>2023</v>
      </c>
      <c r="D371" s="4">
        <v>45132.392731481479</v>
      </c>
      <c r="E371" s="11"/>
      <c r="F371" t="s">
        <v>673</v>
      </c>
      <c r="G371" s="7"/>
      <c r="H371" s="7"/>
      <c r="I371">
        <v>470</v>
      </c>
      <c r="J371">
        <v>0</v>
      </c>
      <c r="K371">
        <v>0</v>
      </c>
      <c r="L371">
        <v>0</v>
      </c>
      <c r="M371">
        <v>0</v>
      </c>
      <c r="N371">
        <v>0</v>
      </c>
    </row>
    <row r="372" spans="1:15" x14ac:dyDescent="0.2">
      <c r="A372">
        <v>350</v>
      </c>
      <c r="B372" t="s">
        <v>15</v>
      </c>
      <c r="C372" s="26">
        <v>2023</v>
      </c>
      <c r="D372" s="4">
        <v>45162.87767361111</v>
      </c>
      <c r="E372" s="11"/>
      <c r="F372" t="s">
        <v>674</v>
      </c>
      <c r="G372" s="7"/>
      <c r="H372" t="s">
        <v>675</v>
      </c>
      <c r="I372">
        <v>3078</v>
      </c>
      <c r="J372">
        <v>3000</v>
      </c>
      <c r="K372">
        <v>300</v>
      </c>
      <c r="L372">
        <v>0</v>
      </c>
      <c r="M372">
        <v>0</v>
      </c>
      <c r="N372">
        <v>6</v>
      </c>
    </row>
    <row r="373" spans="1:15" x14ac:dyDescent="0.2">
      <c r="A373">
        <v>369</v>
      </c>
      <c r="B373" t="s">
        <v>15</v>
      </c>
      <c r="C373" s="26">
        <v>2023</v>
      </c>
      <c r="D373" s="4">
        <v>45175.727418981478</v>
      </c>
      <c r="E373" s="11"/>
      <c r="F373" t="s">
        <v>676</v>
      </c>
      <c r="G373" s="7"/>
      <c r="H373" t="s">
        <v>18</v>
      </c>
      <c r="I373">
        <v>0</v>
      </c>
      <c r="J373">
        <v>0</v>
      </c>
      <c r="K373">
        <v>0</v>
      </c>
      <c r="L373">
        <v>0</v>
      </c>
      <c r="M373">
        <v>189</v>
      </c>
      <c r="N373">
        <v>0</v>
      </c>
    </row>
    <row r="374" spans="1:15" x14ac:dyDescent="0.2">
      <c r="A374">
        <v>3</v>
      </c>
      <c r="B374" s="3" t="s">
        <v>15</v>
      </c>
      <c r="C374">
        <v>2019</v>
      </c>
      <c r="D374" s="4">
        <v>43559</v>
      </c>
      <c r="E374">
        <v>246009</v>
      </c>
      <c r="F374" t="s">
        <v>677</v>
      </c>
      <c r="G374" s="6" t="s">
        <v>678</v>
      </c>
      <c r="H374" s="6" t="s">
        <v>99</v>
      </c>
      <c r="I374" s="1">
        <v>1390</v>
      </c>
      <c r="J374" s="1">
        <v>2490</v>
      </c>
      <c r="K374" s="1">
        <v>1197</v>
      </c>
      <c r="L374" s="1"/>
      <c r="M374" s="1"/>
      <c r="N374" s="1">
        <v>8</v>
      </c>
      <c r="O374" s="1"/>
    </row>
    <row r="375" spans="1:15" x14ac:dyDescent="0.2">
      <c r="A375">
        <v>6</v>
      </c>
      <c r="B375" s="3" t="s">
        <v>15</v>
      </c>
      <c r="C375">
        <v>2019</v>
      </c>
      <c r="D375" s="4">
        <v>43559</v>
      </c>
      <c r="E375">
        <v>6665772</v>
      </c>
      <c r="F375" t="s">
        <v>679</v>
      </c>
      <c r="G375" s="6" t="s">
        <v>238</v>
      </c>
      <c r="H375" s="6" t="s">
        <v>140</v>
      </c>
      <c r="I375" s="1">
        <v>1089</v>
      </c>
      <c r="J375" s="1">
        <v>912</v>
      </c>
      <c r="K375" s="1">
        <v>492</v>
      </c>
      <c r="L375" s="1"/>
      <c r="M375" s="1"/>
      <c r="N375" s="1"/>
      <c r="O375" s="1"/>
    </row>
    <row r="376" spans="1:15" x14ac:dyDescent="0.2">
      <c r="C376" s="26"/>
      <c r="D376" s="4"/>
    </row>
  </sheetData>
  <autoFilter ref="A1:P375" xr:uid="{C0197144-5EBF-1942-81AC-99B1B3F7DCB8}"/>
  <conditionalFormatting sqref="E239">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978B-DB54-334B-A735-FC4DD83C0C99}">
  <sheetPr filterMode="1"/>
  <dimension ref="A1:Q126"/>
  <sheetViews>
    <sheetView tabSelected="1" workbookViewId="0">
      <pane ySplit="1" topLeftCell="A19" activePane="bottomLeft" state="frozen"/>
      <selection pane="bottomLeft" activeCell="F13" sqref="F13"/>
    </sheetView>
  </sheetViews>
  <sheetFormatPr baseColWidth="10" defaultColWidth="11" defaultRowHeight="16" x14ac:dyDescent="0.2"/>
  <cols>
    <col min="2" max="2" width="12.83203125" customWidth="1"/>
    <col min="3" max="3" width="14.6640625" customWidth="1"/>
    <col min="6" max="6" width="56.6640625" customWidth="1"/>
    <col min="7" max="7" width="40.83203125" customWidth="1"/>
    <col min="8" max="8" width="36.83203125" customWidth="1"/>
  </cols>
  <sheetData>
    <row r="1" spans="1:17" ht="48" x14ac:dyDescent="0.2">
      <c r="A1" t="s">
        <v>0</v>
      </c>
      <c r="B1" t="s">
        <v>1</v>
      </c>
      <c r="C1" t="s">
        <v>680</v>
      </c>
      <c r="D1" t="s">
        <v>2</v>
      </c>
      <c r="E1" t="s">
        <v>681</v>
      </c>
      <c r="F1" t="s">
        <v>682</v>
      </c>
      <c r="G1" t="s">
        <v>683</v>
      </c>
      <c r="H1" s="65" t="s">
        <v>684</v>
      </c>
      <c r="I1" t="s">
        <v>685</v>
      </c>
      <c r="J1" s="35" t="s">
        <v>8</v>
      </c>
      <c r="K1" s="35" t="s">
        <v>9</v>
      </c>
      <c r="L1" s="35" t="s">
        <v>10</v>
      </c>
      <c r="M1" s="35" t="s">
        <v>11</v>
      </c>
      <c r="N1" s="35" t="s">
        <v>12</v>
      </c>
      <c r="O1" s="35" t="s">
        <v>13</v>
      </c>
      <c r="P1" s="35" t="s">
        <v>14</v>
      </c>
      <c r="Q1" t="s">
        <v>686</v>
      </c>
    </row>
    <row r="2" spans="1:17" x14ac:dyDescent="0.2">
      <c r="A2">
        <v>1</v>
      </c>
      <c r="D2">
        <v>2021</v>
      </c>
      <c r="F2" t="s">
        <v>687</v>
      </c>
      <c r="G2" t="s">
        <v>688</v>
      </c>
      <c r="H2" t="s">
        <v>688</v>
      </c>
      <c r="I2">
        <v>8119836</v>
      </c>
      <c r="J2">
        <v>32256</v>
      </c>
      <c r="L2">
        <v>28800</v>
      </c>
      <c r="M2" s="36"/>
      <c r="N2" s="37"/>
      <c r="O2" s="37"/>
      <c r="Q2" t="s">
        <v>689</v>
      </c>
    </row>
    <row r="3" spans="1:17" x14ac:dyDescent="0.2">
      <c r="A3">
        <v>2</v>
      </c>
      <c r="D3">
        <v>2021</v>
      </c>
      <c r="F3" t="s">
        <v>687</v>
      </c>
      <c r="G3" t="s">
        <v>690</v>
      </c>
      <c r="H3" t="s">
        <v>688</v>
      </c>
      <c r="I3">
        <v>8119836</v>
      </c>
      <c r="J3">
        <v>33120</v>
      </c>
      <c r="M3" s="36"/>
      <c r="N3" s="37"/>
      <c r="O3" s="37"/>
      <c r="Q3" t="s">
        <v>689</v>
      </c>
    </row>
    <row r="4" spans="1:17" x14ac:dyDescent="0.2">
      <c r="A4">
        <v>3</v>
      </c>
      <c r="D4">
        <v>2021</v>
      </c>
      <c r="F4" t="s">
        <v>687</v>
      </c>
      <c r="G4" t="s">
        <v>691</v>
      </c>
      <c r="H4" t="s">
        <v>691</v>
      </c>
      <c r="I4">
        <v>6415343</v>
      </c>
      <c r="J4" s="37"/>
      <c r="K4" s="37"/>
      <c r="L4" s="37"/>
      <c r="M4" s="36">
        <v>146</v>
      </c>
      <c r="N4" s="37"/>
      <c r="O4">
        <v>4</v>
      </c>
      <c r="Q4" t="s">
        <v>689</v>
      </c>
    </row>
    <row r="5" spans="1:17" x14ac:dyDescent="0.2">
      <c r="A5">
        <v>4</v>
      </c>
      <c r="D5">
        <v>2021</v>
      </c>
      <c r="F5" s="18" t="s">
        <v>692</v>
      </c>
      <c r="G5" s="15" t="s">
        <v>693</v>
      </c>
      <c r="H5" t="s">
        <v>693</v>
      </c>
      <c r="I5" s="18"/>
      <c r="J5" s="15">
        <v>1405</v>
      </c>
      <c r="K5" s="15">
        <v>2290</v>
      </c>
      <c r="L5" s="15">
        <v>342</v>
      </c>
      <c r="M5" s="38"/>
      <c r="N5" s="38"/>
      <c r="O5" s="15">
        <v>7</v>
      </c>
      <c r="Q5" t="s">
        <v>689</v>
      </c>
    </row>
    <row r="6" spans="1:17" x14ac:dyDescent="0.2">
      <c r="A6">
        <v>5</v>
      </c>
      <c r="D6">
        <v>2021</v>
      </c>
      <c r="F6" s="18" t="s">
        <v>694</v>
      </c>
      <c r="G6" s="15" t="s">
        <v>695</v>
      </c>
      <c r="H6" t="s">
        <v>695</v>
      </c>
      <c r="I6" s="18">
        <v>86397</v>
      </c>
      <c r="J6" s="15">
        <v>38</v>
      </c>
      <c r="K6" s="15">
        <v>41</v>
      </c>
      <c r="L6" s="15">
        <v>18</v>
      </c>
      <c r="M6" s="38"/>
      <c r="N6" s="38"/>
      <c r="O6" s="15"/>
      <c r="Q6" t="s">
        <v>689</v>
      </c>
    </row>
    <row r="7" spans="1:17" x14ac:dyDescent="0.2">
      <c r="A7">
        <v>6</v>
      </c>
      <c r="D7">
        <v>2021</v>
      </c>
      <c r="F7" s="18" t="s">
        <v>696</v>
      </c>
      <c r="G7" s="15" t="s">
        <v>697</v>
      </c>
      <c r="H7" t="s">
        <v>697</v>
      </c>
      <c r="I7" s="18">
        <v>1891</v>
      </c>
      <c r="J7" s="15">
        <f>SUM(868+580)</f>
        <v>1448</v>
      </c>
      <c r="K7" s="15">
        <v>764</v>
      </c>
      <c r="L7" s="15">
        <v>104</v>
      </c>
      <c r="M7" s="38"/>
      <c r="N7" s="38"/>
      <c r="O7" s="15"/>
      <c r="Q7" t="s">
        <v>689</v>
      </c>
    </row>
    <row r="8" spans="1:17" x14ac:dyDescent="0.2">
      <c r="A8">
        <v>7</v>
      </c>
      <c r="D8">
        <v>2021</v>
      </c>
      <c r="F8" s="18" t="s">
        <v>696</v>
      </c>
      <c r="G8" s="15" t="s">
        <v>698</v>
      </c>
      <c r="H8" t="s">
        <v>698</v>
      </c>
      <c r="I8" s="18">
        <v>2089</v>
      </c>
      <c r="J8" s="15">
        <f>SUM(158+258+694)</f>
        <v>1110</v>
      </c>
      <c r="K8" s="15">
        <f>SUM(380+282+56+395)</f>
        <v>1113</v>
      </c>
      <c r="L8" s="15">
        <f>SUM(210+350+618)</f>
        <v>1178</v>
      </c>
      <c r="M8" s="38"/>
      <c r="N8" s="38"/>
      <c r="O8" s="15"/>
      <c r="Q8" t="s">
        <v>689</v>
      </c>
    </row>
    <row r="9" spans="1:17" x14ac:dyDescent="0.2">
      <c r="A9">
        <v>8</v>
      </c>
      <c r="D9">
        <v>2021</v>
      </c>
      <c r="F9" s="18" t="s">
        <v>696</v>
      </c>
      <c r="G9" s="15" t="s">
        <v>699</v>
      </c>
      <c r="H9" t="s">
        <v>699</v>
      </c>
      <c r="I9" s="18">
        <v>22699</v>
      </c>
      <c r="J9" s="15">
        <v>344</v>
      </c>
      <c r="K9" s="15">
        <v>210</v>
      </c>
      <c r="L9" s="15"/>
      <c r="M9" s="38"/>
      <c r="N9" s="38"/>
      <c r="O9" s="15"/>
      <c r="Q9" t="s">
        <v>689</v>
      </c>
    </row>
    <row r="10" spans="1:17" x14ac:dyDescent="0.2">
      <c r="A10">
        <v>9</v>
      </c>
      <c r="D10">
        <v>2021</v>
      </c>
      <c r="F10" s="18" t="s">
        <v>696</v>
      </c>
      <c r="G10" s="15" t="s">
        <v>700</v>
      </c>
      <c r="H10" t="s">
        <v>700</v>
      </c>
      <c r="I10" s="18">
        <v>40436</v>
      </c>
      <c r="J10" s="15">
        <v>1837</v>
      </c>
      <c r="K10" s="15">
        <v>1338</v>
      </c>
      <c r="L10" s="15">
        <v>1950</v>
      </c>
      <c r="M10" s="38"/>
      <c r="N10" s="38"/>
      <c r="O10" s="15"/>
      <c r="Q10" t="s">
        <v>689</v>
      </c>
    </row>
    <row r="11" spans="1:17" x14ac:dyDescent="0.2">
      <c r="A11">
        <v>10</v>
      </c>
      <c r="D11">
        <v>2021</v>
      </c>
      <c r="F11" s="18" t="s">
        <v>692</v>
      </c>
      <c r="G11" s="15" t="s">
        <v>701</v>
      </c>
      <c r="H11" t="s">
        <v>701</v>
      </c>
      <c r="I11" s="18"/>
      <c r="J11" s="15">
        <v>806</v>
      </c>
      <c r="K11" s="15">
        <v>264</v>
      </c>
      <c r="L11" s="15"/>
      <c r="M11" s="38"/>
      <c r="N11" s="38"/>
      <c r="O11" s="15"/>
      <c r="Q11" t="s">
        <v>689</v>
      </c>
    </row>
    <row r="12" spans="1:17" x14ac:dyDescent="0.2">
      <c r="A12">
        <v>11</v>
      </c>
      <c r="D12">
        <v>2021</v>
      </c>
      <c r="F12" s="18" t="s">
        <v>694</v>
      </c>
      <c r="G12" s="15" t="s">
        <v>702</v>
      </c>
      <c r="H12" t="s">
        <v>702</v>
      </c>
      <c r="I12" s="18">
        <v>6452932</v>
      </c>
      <c r="J12" s="15">
        <v>1317</v>
      </c>
      <c r="K12" s="15">
        <v>1990</v>
      </c>
      <c r="L12" s="15">
        <v>472</v>
      </c>
      <c r="M12" s="38"/>
      <c r="N12" s="38"/>
      <c r="O12" s="15"/>
      <c r="Q12" t="s">
        <v>689</v>
      </c>
    </row>
    <row r="13" spans="1:17" x14ac:dyDescent="0.2">
      <c r="A13">
        <v>12</v>
      </c>
      <c r="D13">
        <v>2021</v>
      </c>
      <c r="F13" s="18" t="s">
        <v>692</v>
      </c>
      <c r="G13" s="15" t="s">
        <v>703</v>
      </c>
      <c r="H13" t="s">
        <v>703</v>
      </c>
      <c r="I13" s="18"/>
      <c r="J13" s="15">
        <v>988</v>
      </c>
      <c r="K13" s="15">
        <v>16</v>
      </c>
      <c r="L13" s="15"/>
      <c r="M13" s="38"/>
      <c r="N13" s="38"/>
      <c r="O13" s="15"/>
      <c r="Q13" t="s">
        <v>689</v>
      </c>
    </row>
    <row r="14" spans="1:17" x14ac:dyDescent="0.2">
      <c r="A14">
        <v>13</v>
      </c>
      <c r="D14">
        <v>2021</v>
      </c>
      <c r="F14" s="18" t="s">
        <v>694</v>
      </c>
      <c r="G14" s="15" t="s">
        <v>704</v>
      </c>
      <c r="H14" t="s">
        <v>704</v>
      </c>
      <c r="I14" s="18">
        <v>299297</v>
      </c>
      <c r="J14" s="15">
        <v>152</v>
      </c>
      <c r="K14" s="15">
        <v>776</v>
      </c>
      <c r="L14" s="15">
        <v>327</v>
      </c>
      <c r="M14" s="38"/>
      <c r="N14" s="38"/>
      <c r="O14" s="15"/>
      <c r="Q14" t="s">
        <v>689</v>
      </c>
    </row>
    <row r="15" spans="1:17" x14ac:dyDescent="0.2">
      <c r="A15">
        <v>14</v>
      </c>
      <c r="D15">
        <v>2021</v>
      </c>
      <c r="F15" s="18" t="s">
        <v>643</v>
      </c>
      <c r="G15" s="15" t="s">
        <v>643</v>
      </c>
      <c r="H15" t="s">
        <v>643</v>
      </c>
      <c r="I15" s="18"/>
      <c r="J15" s="15">
        <v>12662</v>
      </c>
      <c r="K15" s="15">
        <v>13140</v>
      </c>
      <c r="L15" s="15">
        <v>4824</v>
      </c>
      <c r="M15" s="39">
        <v>2</v>
      </c>
      <c r="N15" s="39">
        <v>4</v>
      </c>
      <c r="O15" s="15">
        <v>12</v>
      </c>
      <c r="Q15" t="s">
        <v>689</v>
      </c>
    </row>
    <row r="16" spans="1:17" x14ac:dyDescent="0.2">
      <c r="A16">
        <v>15</v>
      </c>
      <c r="D16">
        <v>2021</v>
      </c>
      <c r="F16" s="18" t="s">
        <v>694</v>
      </c>
      <c r="G16" s="15" t="s">
        <v>705</v>
      </c>
      <c r="H16" t="s">
        <v>705</v>
      </c>
      <c r="I16" s="18">
        <v>306985</v>
      </c>
      <c r="J16" s="15">
        <v>450</v>
      </c>
      <c r="K16" s="15">
        <v>433</v>
      </c>
      <c r="L16" s="15">
        <v>502</v>
      </c>
      <c r="M16" s="38"/>
      <c r="N16" s="38"/>
      <c r="O16" s="15">
        <v>2</v>
      </c>
      <c r="Q16" t="s">
        <v>689</v>
      </c>
    </row>
    <row r="17" spans="1:17" x14ac:dyDescent="0.2">
      <c r="A17">
        <v>16</v>
      </c>
      <c r="D17">
        <v>2021</v>
      </c>
      <c r="F17" s="18" t="s">
        <v>687</v>
      </c>
      <c r="G17" s="15" t="s">
        <v>706</v>
      </c>
      <c r="H17" t="s">
        <v>706</v>
      </c>
      <c r="I17" s="18"/>
      <c r="J17" s="15">
        <v>4592</v>
      </c>
      <c r="K17" s="15"/>
      <c r="L17" s="15"/>
      <c r="M17" s="38"/>
      <c r="N17" s="38"/>
      <c r="O17" s="15"/>
      <c r="Q17" t="s">
        <v>689</v>
      </c>
    </row>
    <row r="18" spans="1:17" x14ac:dyDescent="0.2">
      <c r="A18">
        <v>17</v>
      </c>
      <c r="D18">
        <v>2021</v>
      </c>
      <c r="F18" s="18" t="s">
        <v>694</v>
      </c>
      <c r="G18" s="15" t="s">
        <v>707</v>
      </c>
      <c r="H18" t="s">
        <v>707</v>
      </c>
      <c r="I18" s="18">
        <v>4296992</v>
      </c>
      <c r="J18" s="15">
        <v>98</v>
      </c>
      <c r="K18" s="15">
        <v>294</v>
      </c>
      <c r="L18" s="15">
        <v>132</v>
      </c>
      <c r="M18" s="18"/>
      <c r="N18" s="18"/>
      <c r="O18" s="15"/>
      <c r="Q18" t="s">
        <v>689</v>
      </c>
    </row>
    <row r="19" spans="1:17" x14ac:dyDescent="0.2">
      <c r="A19">
        <v>18</v>
      </c>
      <c r="D19">
        <v>2021</v>
      </c>
      <c r="F19" s="18" t="s">
        <v>687</v>
      </c>
      <c r="G19" s="15" t="s">
        <v>708</v>
      </c>
      <c r="H19" t="s">
        <v>708</v>
      </c>
      <c r="I19" s="18"/>
      <c r="J19" s="15">
        <v>9505</v>
      </c>
      <c r="K19" s="15"/>
      <c r="L19" s="15"/>
      <c r="M19" s="18"/>
      <c r="N19" s="18"/>
      <c r="O19" s="15"/>
      <c r="Q19" t="s">
        <v>689</v>
      </c>
    </row>
    <row r="20" spans="1:17" x14ac:dyDescent="0.2">
      <c r="A20">
        <v>19</v>
      </c>
      <c r="D20">
        <v>2021</v>
      </c>
      <c r="F20" s="18" t="s">
        <v>687</v>
      </c>
      <c r="G20" s="15" t="s">
        <v>709</v>
      </c>
      <c r="H20" t="s">
        <v>708</v>
      </c>
      <c r="I20" s="18"/>
      <c r="J20" s="15">
        <v>30798</v>
      </c>
      <c r="K20" s="15"/>
      <c r="L20" s="15"/>
      <c r="M20" s="18"/>
      <c r="N20" s="18"/>
      <c r="O20" s="15">
        <v>337</v>
      </c>
      <c r="Q20" t="s">
        <v>689</v>
      </c>
    </row>
    <row r="21" spans="1:17" x14ac:dyDescent="0.2">
      <c r="A21">
        <v>20</v>
      </c>
      <c r="D21">
        <v>2021</v>
      </c>
      <c r="F21" s="18" t="s">
        <v>643</v>
      </c>
      <c r="G21" s="15" t="s">
        <v>710</v>
      </c>
      <c r="H21" t="s">
        <v>710</v>
      </c>
      <c r="I21" s="18"/>
      <c r="J21" s="15">
        <v>7734</v>
      </c>
      <c r="K21" s="15">
        <v>1603</v>
      </c>
      <c r="L21" s="15">
        <v>796</v>
      </c>
      <c r="M21" s="18"/>
      <c r="N21" s="18"/>
      <c r="O21" s="15"/>
      <c r="Q21" t="s">
        <v>689</v>
      </c>
    </row>
    <row r="22" spans="1:17" x14ac:dyDescent="0.2">
      <c r="A22">
        <v>21</v>
      </c>
      <c r="D22">
        <v>2021</v>
      </c>
      <c r="F22" s="18" t="s">
        <v>692</v>
      </c>
      <c r="G22" s="15" t="s">
        <v>711</v>
      </c>
      <c r="H22" t="s">
        <v>711</v>
      </c>
      <c r="I22" s="18"/>
      <c r="J22" s="15">
        <v>266</v>
      </c>
      <c r="K22" s="15">
        <v>226</v>
      </c>
      <c r="L22" s="15">
        <v>96</v>
      </c>
      <c r="M22" s="18"/>
      <c r="N22" s="18"/>
      <c r="O22" s="15"/>
      <c r="Q22" t="s">
        <v>689</v>
      </c>
    </row>
    <row r="23" spans="1:17" x14ac:dyDescent="0.2">
      <c r="A23">
        <v>22</v>
      </c>
      <c r="D23">
        <v>2021</v>
      </c>
      <c r="F23" s="18" t="s">
        <v>692</v>
      </c>
      <c r="G23" s="15" t="s">
        <v>712</v>
      </c>
      <c r="H23" t="s">
        <v>712</v>
      </c>
      <c r="I23" s="18">
        <v>7505001</v>
      </c>
      <c r="J23" s="15"/>
      <c r="K23" s="15"/>
      <c r="L23" s="15"/>
      <c r="M23" s="18"/>
      <c r="N23" s="18"/>
      <c r="O23" s="15">
        <v>500</v>
      </c>
      <c r="Q23" t="s">
        <v>689</v>
      </c>
    </row>
    <row r="24" spans="1:17" x14ac:dyDescent="0.2">
      <c r="A24">
        <v>23</v>
      </c>
      <c r="D24">
        <v>2021</v>
      </c>
      <c r="F24" s="18" t="s">
        <v>692</v>
      </c>
      <c r="G24" s="15" t="s">
        <v>713</v>
      </c>
      <c r="H24" t="s">
        <v>713</v>
      </c>
      <c r="I24" s="18"/>
      <c r="J24" s="15">
        <v>875</v>
      </c>
      <c r="K24" s="15">
        <v>200</v>
      </c>
      <c r="L24" s="15">
        <v>500</v>
      </c>
      <c r="M24" s="18"/>
      <c r="N24" s="18"/>
      <c r="O24" s="15"/>
      <c r="Q24" t="s">
        <v>689</v>
      </c>
    </row>
    <row r="25" spans="1:17" x14ac:dyDescent="0.2">
      <c r="A25">
        <v>24</v>
      </c>
      <c r="D25">
        <v>2021</v>
      </c>
      <c r="F25" s="18" t="s">
        <v>696</v>
      </c>
      <c r="G25" s="15" t="s">
        <v>714</v>
      </c>
      <c r="H25" t="s">
        <v>714</v>
      </c>
      <c r="I25" s="18">
        <v>16113</v>
      </c>
      <c r="J25" s="15">
        <v>855</v>
      </c>
      <c r="K25" s="15">
        <v>733</v>
      </c>
      <c r="L25" s="15">
        <v>462</v>
      </c>
      <c r="M25" s="18"/>
      <c r="N25" s="18"/>
      <c r="O25" s="15">
        <v>2</v>
      </c>
      <c r="Q25" t="s">
        <v>689</v>
      </c>
    </row>
    <row r="26" spans="1:17" x14ac:dyDescent="0.2">
      <c r="A26">
        <v>25</v>
      </c>
      <c r="D26">
        <v>2021</v>
      </c>
      <c r="F26" s="18" t="s">
        <v>694</v>
      </c>
      <c r="G26" s="15" t="s">
        <v>715</v>
      </c>
      <c r="H26" t="s">
        <v>715</v>
      </c>
      <c r="I26" s="18">
        <v>174581</v>
      </c>
      <c r="J26" s="15">
        <f>SUM(162+323)</f>
        <v>485</v>
      </c>
      <c r="K26" s="15">
        <f>SUM(399+399)</f>
        <v>798</v>
      </c>
      <c r="L26" s="15">
        <v>10</v>
      </c>
      <c r="M26" s="18"/>
      <c r="N26" s="18"/>
      <c r="O26" s="15"/>
      <c r="Q26" t="s">
        <v>689</v>
      </c>
    </row>
    <row r="27" spans="1:17" x14ac:dyDescent="0.2">
      <c r="A27">
        <v>26</v>
      </c>
      <c r="D27">
        <v>2021</v>
      </c>
      <c r="F27" s="18" t="s">
        <v>716</v>
      </c>
      <c r="G27" s="18" t="s">
        <v>717</v>
      </c>
      <c r="H27" t="s">
        <v>718</v>
      </c>
      <c r="I27" s="18"/>
      <c r="J27" s="18">
        <v>85040</v>
      </c>
      <c r="K27" s="18">
        <v>63000</v>
      </c>
      <c r="L27" s="18"/>
      <c r="M27" s="18"/>
      <c r="N27" s="18"/>
      <c r="O27" s="18"/>
      <c r="Q27" t="s">
        <v>689</v>
      </c>
    </row>
    <row r="28" spans="1:17" x14ac:dyDescent="0.2">
      <c r="A28">
        <v>27</v>
      </c>
      <c r="D28">
        <v>2021</v>
      </c>
      <c r="F28" s="18" t="s">
        <v>716</v>
      </c>
      <c r="G28" s="18" t="s">
        <v>719</v>
      </c>
      <c r="H28" t="s">
        <v>719</v>
      </c>
      <c r="I28" s="18"/>
      <c r="J28" s="18">
        <v>42804</v>
      </c>
      <c r="K28" s="18">
        <v>45000</v>
      </c>
      <c r="L28" s="18"/>
      <c r="M28" s="18"/>
      <c r="N28" s="18"/>
      <c r="O28" s="18"/>
      <c r="Q28" t="s">
        <v>689</v>
      </c>
    </row>
    <row r="29" spans="1:17" x14ac:dyDescent="0.2">
      <c r="A29">
        <v>28</v>
      </c>
      <c r="D29">
        <v>2021</v>
      </c>
      <c r="F29" s="18" t="s">
        <v>720</v>
      </c>
      <c r="G29" s="18" t="s">
        <v>721</v>
      </c>
      <c r="H29" t="s">
        <v>718</v>
      </c>
      <c r="I29" s="18"/>
      <c r="J29" s="18">
        <v>43152</v>
      </c>
      <c r="K29" s="18"/>
      <c r="L29" s="18"/>
      <c r="M29" s="18"/>
      <c r="N29" s="18"/>
      <c r="O29" s="18"/>
      <c r="Q29" t="s">
        <v>689</v>
      </c>
    </row>
    <row r="30" spans="1:17" x14ac:dyDescent="0.2">
      <c r="A30">
        <v>29</v>
      </c>
      <c r="D30">
        <v>2020</v>
      </c>
      <c r="F30" s="8" t="s">
        <v>722</v>
      </c>
      <c r="J30" s="8">
        <f>SUM(12579+622)</f>
        <v>13201</v>
      </c>
      <c r="K30" s="8">
        <f>SUM(6489+475)</f>
        <v>6964</v>
      </c>
      <c r="L30" s="8">
        <v>4486</v>
      </c>
      <c r="M30" s="8">
        <v>7</v>
      </c>
      <c r="O30" s="8">
        <v>5</v>
      </c>
      <c r="P30" s="8">
        <v>336</v>
      </c>
      <c r="Q30" t="s">
        <v>723</v>
      </c>
    </row>
    <row r="31" spans="1:17" x14ac:dyDescent="0.2">
      <c r="A31">
        <v>30</v>
      </c>
      <c r="D31">
        <v>2020</v>
      </c>
      <c r="F31" s="8" t="s">
        <v>724</v>
      </c>
      <c r="J31" s="8">
        <v>3561</v>
      </c>
      <c r="K31" s="8">
        <v>2763</v>
      </c>
      <c r="L31" s="8">
        <v>1810</v>
      </c>
      <c r="M31" s="8">
        <v>1</v>
      </c>
      <c r="O31" s="8">
        <v>2</v>
      </c>
      <c r="Q31" t="s">
        <v>723</v>
      </c>
    </row>
    <row r="32" spans="1:17" x14ac:dyDescent="0.2">
      <c r="A32">
        <v>31</v>
      </c>
      <c r="D32">
        <v>2020</v>
      </c>
      <c r="F32" s="8" t="s">
        <v>725</v>
      </c>
      <c r="J32" s="8">
        <v>6433</v>
      </c>
      <c r="K32" s="8">
        <v>5983</v>
      </c>
      <c r="O32" s="8">
        <v>2</v>
      </c>
      <c r="Q32" t="s">
        <v>723</v>
      </c>
    </row>
    <row r="33" spans="1:17" x14ac:dyDescent="0.2">
      <c r="A33">
        <v>32</v>
      </c>
      <c r="D33">
        <v>2020</v>
      </c>
      <c r="F33" s="8" t="s">
        <v>691</v>
      </c>
      <c r="M33" s="8">
        <v>875</v>
      </c>
      <c r="O33" s="8">
        <v>24</v>
      </c>
      <c r="Q33" t="s">
        <v>723</v>
      </c>
    </row>
    <row r="34" spans="1:17" x14ac:dyDescent="0.2">
      <c r="A34">
        <v>33</v>
      </c>
      <c r="D34">
        <v>2020</v>
      </c>
      <c r="F34" s="8" t="s">
        <v>726</v>
      </c>
      <c r="K34" s="8">
        <v>186840</v>
      </c>
      <c r="L34" s="8">
        <v>2470</v>
      </c>
      <c r="Q34" t="s">
        <v>723</v>
      </c>
    </row>
    <row r="35" spans="1:17" x14ac:dyDescent="0.2">
      <c r="A35">
        <v>34</v>
      </c>
      <c r="D35">
        <v>2020</v>
      </c>
      <c r="F35" s="8" t="s">
        <v>727</v>
      </c>
      <c r="J35" s="8">
        <v>100000</v>
      </c>
      <c r="Q35" t="s">
        <v>723</v>
      </c>
    </row>
    <row r="36" spans="1:17" x14ac:dyDescent="0.2">
      <c r="A36">
        <v>35</v>
      </c>
      <c r="D36">
        <v>2020</v>
      </c>
      <c r="F36" s="8" t="s">
        <v>728</v>
      </c>
      <c r="O36" s="8">
        <v>250</v>
      </c>
      <c r="Q36" t="s">
        <v>723</v>
      </c>
    </row>
    <row r="37" spans="1:17" x14ac:dyDescent="0.2">
      <c r="A37">
        <v>36</v>
      </c>
      <c r="D37">
        <v>2020</v>
      </c>
      <c r="F37" s="8" t="s">
        <v>729</v>
      </c>
      <c r="J37" s="40">
        <v>59936</v>
      </c>
      <c r="K37" s="8">
        <v>56400</v>
      </c>
      <c r="Q37" t="s">
        <v>723</v>
      </c>
    </row>
    <row r="38" spans="1:17" x14ac:dyDescent="0.2">
      <c r="A38">
        <v>37</v>
      </c>
      <c r="B38" t="s">
        <v>730</v>
      </c>
      <c r="C38" t="s">
        <v>54</v>
      </c>
      <c r="D38" s="41">
        <v>2022</v>
      </c>
      <c r="F38" s="8" t="s">
        <v>731</v>
      </c>
      <c r="J38">
        <v>759</v>
      </c>
      <c r="K38" s="18">
        <v>1361</v>
      </c>
      <c r="P38">
        <v>41</v>
      </c>
      <c r="Q38" t="s">
        <v>732</v>
      </c>
    </row>
    <row r="39" spans="1:17" x14ac:dyDescent="0.2">
      <c r="A39">
        <v>38</v>
      </c>
      <c r="B39" t="s">
        <v>730</v>
      </c>
      <c r="C39" t="s">
        <v>733</v>
      </c>
      <c r="D39" s="41">
        <v>2022</v>
      </c>
      <c r="F39" s="8" t="s">
        <v>731</v>
      </c>
      <c r="J39" s="18">
        <v>156</v>
      </c>
      <c r="K39" s="18">
        <v>290</v>
      </c>
      <c r="P39">
        <v>429</v>
      </c>
      <c r="Q39" t="s">
        <v>732</v>
      </c>
    </row>
    <row r="40" spans="1:17" x14ac:dyDescent="0.2">
      <c r="A40">
        <v>39</v>
      </c>
      <c r="B40" t="s">
        <v>730</v>
      </c>
      <c r="C40" t="s">
        <v>734</v>
      </c>
      <c r="D40" s="41">
        <v>2022</v>
      </c>
      <c r="F40" s="8" t="s">
        <v>731</v>
      </c>
      <c r="J40" s="18">
        <v>2610</v>
      </c>
      <c r="K40" s="18">
        <v>1707</v>
      </c>
      <c r="P40">
        <v>11</v>
      </c>
      <c r="Q40" t="s">
        <v>732</v>
      </c>
    </row>
    <row r="41" spans="1:17" x14ac:dyDescent="0.2">
      <c r="A41">
        <v>40</v>
      </c>
      <c r="B41" t="s">
        <v>730</v>
      </c>
      <c r="C41" t="s">
        <v>735</v>
      </c>
      <c r="D41" s="41">
        <v>2022</v>
      </c>
      <c r="F41" s="8" t="s">
        <v>731</v>
      </c>
      <c r="J41" s="18">
        <v>808</v>
      </c>
      <c r="K41" s="18">
        <v>1084</v>
      </c>
      <c r="P41">
        <v>806</v>
      </c>
      <c r="Q41" t="s">
        <v>732</v>
      </c>
    </row>
    <row r="42" spans="1:17" x14ac:dyDescent="0.2">
      <c r="A42">
        <v>41</v>
      </c>
      <c r="B42" t="s">
        <v>730</v>
      </c>
      <c r="C42" t="s">
        <v>736</v>
      </c>
      <c r="D42" s="41">
        <v>2022</v>
      </c>
      <c r="F42" s="8" t="s">
        <v>731</v>
      </c>
      <c r="J42" s="18">
        <v>262</v>
      </c>
      <c r="K42" s="18">
        <v>220</v>
      </c>
      <c r="P42">
        <v>20</v>
      </c>
      <c r="Q42" t="s">
        <v>732</v>
      </c>
    </row>
    <row r="43" spans="1:17" x14ac:dyDescent="0.2">
      <c r="A43">
        <v>42</v>
      </c>
      <c r="B43" t="s">
        <v>730</v>
      </c>
      <c r="C43" t="s">
        <v>737</v>
      </c>
      <c r="D43" s="41">
        <v>2022</v>
      </c>
      <c r="F43" s="8" t="s">
        <v>731</v>
      </c>
      <c r="J43" s="18">
        <v>1712</v>
      </c>
      <c r="K43" s="18">
        <v>940</v>
      </c>
      <c r="Q43" t="s">
        <v>732</v>
      </c>
    </row>
    <row r="44" spans="1:17" x14ac:dyDescent="0.2">
      <c r="A44">
        <v>43</v>
      </c>
      <c r="B44" t="s">
        <v>730</v>
      </c>
      <c r="C44" t="s">
        <v>738</v>
      </c>
      <c r="D44" s="41">
        <v>2022</v>
      </c>
      <c r="F44" s="8" t="s">
        <v>731</v>
      </c>
      <c r="J44" s="18"/>
      <c r="K44" s="18"/>
      <c r="Q44" t="s">
        <v>732</v>
      </c>
    </row>
    <row r="45" spans="1:17" x14ac:dyDescent="0.2">
      <c r="A45">
        <v>44</v>
      </c>
      <c r="B45" t="s">
        <v>730</v>
      </c>
      <c r="C45" t="s">
        <v>739</v>
      </c>
      <c r="D45" s="41">
        <v>2022</v>
      </c>
      <c r="F45" s="8" t="s">
        <v>731</v>
      </c>
      <c r="J45" s="18">
        <v>9330</v>
      </c>
      <c r="K45" s="18">
        <v>6275</v>
      </c>
      <c r="P45">
        <v>779</v>
      </c>
      <c r="Q45" t="s">
        <v>732</v>
      </c>
    </row>
    <row r="46" spans="1:17" x14ac:dyDescent="0.2">
      <c r="A46">
        <v>45</v>
      </c>
      <c r="B46" t="s">
        <v>730</v>
      </c>
      <c r="C46" t="s">
        <v>740</v>
      </c>
      <c r="D46" s="41">
        <v>2022</v>
      </c>
      <c r="F46" s="8" t="s">
        <v>731</v>
      </c>
      <c r="J46" s="18">
        <v>1578</v>
      </c>
      <c r="K46" s="18">
        <v>1362</v>
      </c>
      <c r="P46">
        <v>160</v>
      </c>
      <c r="Q46" t="s">
        <v>732</v>
      </c>
    </row>
    <row r="47" spans="1:17" x14ac:dyDescent="0.2">
      <c r="A47">
        <v>46</v>
      </c>
      <c r="B47" t="s">
        <v>730</v>
      </c>
      <c r="C47" t="s">
        <v>741</v>
      </c>
      <c r="D47" s="41">
        <v>2022</v>
      </c>
      <c r="F47" s="8" t="s">
        <v>731</v>
      </c>
      <c r="J47" s="18">
        <v>1957</v>
      </c>
      <c r="K47" s="18">
        <v>1192</v>
      </c>
      <c r="P47">
        <v>306</v>
      </c>
      <c r="Q47" t="s">
        <v>732</v>
      </c>
    </row>
    <row r="48" spans="1:17" x14ac:dyDescent="0.2">
      <c r="A48">
        <v>47</v>
      </c>
      <c r="B48" t="s">
        <v>730</v>
      </c>
      <c r="C48" t="s">
        <v>742</v>
      </c>
      <c r="D48" s="41">
        <v>2022</v>
      </c>
      <c r="F48" s="8" t="s">
        <v>731</v>
      </c>
      <c r="J48" s="18">
        <v>1421</v>
      </c>
      <c r="K48" s="18">
        <v>204</v>
      </c>
      <c r="Q48" t="s">
        <v>732</v>
      </c>
    </row>
    <row r="49" spans="1:17" x14ac:dyDescent="0.2">
      <c r="A49">
        <v>48</v>
      </c>
      <c r="B49" t="s">
        <v>15</v>
      </c>
      <c r="D49" s="41">
        <v>2022</v>
      </c>
      <c r="F49" s="15" t="s">
        <v>743</v>
      </c>
      <c r="G49" s="15" t="s">
        <v>744</v>
      </c>
      <c r="H49" t="s">
        <v>708</v>
      </c>
      <c r="I49" s="42"/>
      <c r="J49" s="15">
        <v>37190</v>
      </c>
      <c r="K49" s="15">
        <v>29597</v>
      </c>
      <c r="L49" s="15"/>
      <c r="Q49" t="s">
        <v>745</v>
      </c>
    </row>
    <row r="50" spans="1:17" x14ac:dyDescent="0.2">
      <c r="A50">
        <v>49</v>
      </c>
      <c r="B50" t="s">
        <v>15</v>
      </c>
      <c r="D50" s="41">
        <v>2022</v>
      </c>
      <c r="F50" s="15" t="s">
        <v>743</v>
      </c>
      <c r="G50" s="15" t="s">
        <v>746</v>
      </c>
      <c r="H50" t="s">
        <v>708</v>
      </c>
      <c r="I50" s="42"/>
      <c r="J50" s="15">
        <v>131232</v>
      </c>
      <c r="K50" s="15">
        <v>34992</v>
      </c>
      <c r="L50" s="15"/>
      <c r="Q50" t="s">
        <v>745</v>
      </c>
    </row>
    <row r="51" spans="1:17" hidden="1" x14ac:dyDescent="0.2">
      <c r="A51">
        <v>50</v>
      </c>
      <c r="B51" t="s">
        <v>15</v>
      </c>
      <c r="D51" s="41">
        <v>2022</v>
      </c>
      <c r="F51" s="15"/>
      <c r="G51" s="15" t="s">
        <v>747</v>
      </c>
      <c r="H51" t="s">
        <v>747</v>
      </c>
      <c r="I51" s="42"/>
      <c r="J51" s="15">
        <v>13881</v>
      </c>
      <c r="K51" s="15"/>
      <c r="L51" s="15"/>
      <c r="Q51" t="s">
        <v>745</v>
      </c>
    </row>
    <row r="52" spans="1:17" x14ac:dyDescent="0.2">
      <c r="A52">
        <v>51</v>
      </c>
      <c r="B52" t="s">
        <v>15</v>
      </c>
      <c r="D52" s="41">
        <v>2022</v>
      </c>
      <c r="F52" s="15" t="s">
        <v>680</v>
      </c>
      <c r="G52" s="15" t="s">
        <v>748</v>
      </c>
      <c r="I52" s="42"/>
      <c r="J52" s="15"/>
      <c r="K52" s="15"/>
      <c r="L52" s="15"/>
      <c r="Q52" t="s">
        <v>745</v>
      </c>
    </row>
    <row r="53" spans="1:17" x14ac:dyDescent="0.2">
      <c r="A53">
        <v>52</v>
      </c>
      <c r="B53" t="s">
        <v>15</v>
      </c>
      <c r="D53" s="41">
        <v>2022</v>
      </c>
      <c r="F53" s="15" t="s">
        <v>749</v>
      </c>
      <c r="G53" s="15" t="s">
        <v>750</v>
      </c>
      <c r="H53" t="s">
        <v>750</v>
      </c>
      <c r="I53" s="42"/>
      <c r="J53" s="15">
        <v>682</v>
      </c>
      <c r="K53" s="15">
        <v>221</v>
      </c>
      <c r="L53" s="15">
        <v>9</v>
      </c>
      <c r="O53" s="15">
        <v>1</v>
      </c>
      <c r="Q53" t="s">
        <v>745</v>
      </c>
    </row>
    <row r="54" spans="1:17" x14ac:dyDescent="0.2">
      <c r="A54">
        <v>53</v>
      </c>
      <c r="B54" t="s">
        <v>15</v>
      </c>
      <c r="D54" s="41">
        <v>2022</v>
      </c>
      <c r="F54" s="15" t="s">
        <v>749</v>
      </c>
      <c r="G54" s="15" t="s">
        <v>751</v>
      </c>
      <c r="H54" t="s">
        <v>751</v>
      </c>
      <c r="I54" s="42"/>
      <c r="J54" s="15">
        <v>402</v>
      </c>
      <c r="K54" s="15">
        <v>324</v>
      </c>
      <c r="L54" s="15">
        <v>40</v>
      </c>
      <c r="Q54" t="s">
        <v>745</v>
      </c>
    </row>
    <row r="55" spans="1:17" x14ac:dyDescent="0.2">
      <c r="A55">
        <v>54</v>
      </c>
      <c r="B55" t="s">
        <v>15</v>
      </c>
      <c r="D55" s="41">
        <v>2022</v>
      </c>
      <c r="F55" s="15" t="s">
        <v>680</v>
      </c>
      <c r="G55" s="15" t="s">
        <v>752</v>
      </c>
      <c r="H55" t="s">
        <v>752</v>
      </c>
      <c r="I55" s="42"/>
      <c r="J55" s="15">
        <v>14069</v>
      </c>
      <c r="K55" s="15">
        <v>8204</v>
      </c>
      <c r="L55" s="15">
        <v>4352</v>
      </c>
      <c r="Q55" t="s">
        <v>745</v>
      </c>
    </row>
    <row r="56" spans="1:17" hidden="1" x14ac:dyDescent="0.2">
      <c r="A56">
        <v>55</v>
      </c>
      <c r="B56" t="s">
        <v>15</v>
      </c>
      <c r="D56" s="41">
        <v>2022</v>
      </c>
      <c r="F56" s="15"/>
      <c r="G56" s="15" t="s">
        <v>753</v>
      </c>
      <c r="H56" t="s">
        <v>753</v>
      </c>
      <c r="I56" s="42"/>
      <c r="J56" s="15">
        <v>798</v>
      </c>
      <c r="K56" s="15">
        <v>192</v>
      </c>
      <c r="L56" s="15">
        <v>504</v>
      </c>
      <c r="Q56" t="s">
        <v>745</v>
      </c>
    </row>
    <row r="57" spans="1:17" hidden="1" x14ac:dyDescent="0.2">
      <c r="A57">
        <v>56</v>
      </c>
      <c r="B57" t="s">
        <v>326</v>
      </c>
      <c r="D57" s="41">
        <v>2023</v>
      </c>
      <c r="J57" s="15">
        <v>7139</v>
      </c>
      <c r="K57" s="15">
        <v>7153</v>
      </c>
      <c r="L57" s="15">
        <v>2226</v>
      </c>
      <c r="N57" s="15">
        <v>4</v>
      </c>
      <c r="O57">
        <v>11</v>
      </c>
      <c r="P57" s="15">
        <v>4</v>
      </c>
      <c r="Q57" t="s">
        <v>754</v>
      </c>
    </row>
    <row r="58" spans="1:17" hidden="1" x14ac:dyDescent="0.2">
      <c r="A58">
        <v>57</v>
      </c>
      <c r="B58" t="s">
        <v>15</v>
      </c>
      <c r="D58" s="41">
        <v>2023</v>
      </c>
      <c r="E58" s="43">
        <v>45009.517233796301</v>
      </c>
      <c r="G58" s="28" t="s">
        <v>755</v>
      </c>
      <c r="I58" s="28" t="s">
        <v>756</v>
      </c>
      <c r="J58" s="28">
        <v>0</v>
      </c>
      <c r="K58" s="28">
        <v>0</v>
      </c>
      <c r="L58" s="28">
        <v>0</v>
      </c>
      <c r="M58" s="28">
        <v>0</v>
      </c>
      <c r="N58" s="28">
        <v>0</v>
      </c>
      <c r="O58" s="28">
        <v>0</v>
      </c>
      <c r="P58" s="28">
        <v>0</v>
      </c>
      <c r="Q58" t="s">
        <v>757</v>
      </c>
    </row>
    <row r="59" spans="1:17" hidden="1" x14ac:dyDescent="0.2">
      <c r="A59">
        <v>58</v>
      </c>
      <c r="B59" t="s">
        <v>15</v>
      </c>
      <c r="D59" s="41">
        <v>2023</v>
      </c>
      <c r="E59" s="43">
        <v>45043.058564814797</v>
      </c>
      <c r="G59" s="28" t="s">
        <v>758</v>
      </c>
      <c r="H59" t="s">
        <v>718</v>
      </c>
      <c r="I59" s="28">
        <v>0</v>
      </c>
      <c r="J59" s="28">
        <v>0</v>
      </c>
      <c r="K59" s="28">
        <v>0</v>
      </c>
      <c r="L59" s="28">
        <v>0</v>
      </c>
      <c r="M59" s="28">
        <v>0</v>
      </c>
      <c r="N59" s="28">
        <v>0</v>
      </c>
      <c r="O59" s="28">
        <v>0</v>
      </c>
      <c r="P59" s="28">
        <v>0</v>
      </c>
      <c r="Q59" t="s">
        <v>757</v>
      </c>
    </row>
    <row r="60" spans="1:17" hidden="1" x14ac:dyDescent="0.2">
      <c r="A60">
        <v>59</v>
      </c>
      <c r="B60" t="s">
        <v>15</v>
      </c>
      <c r="D60" s="41">
        <v>2023</v>
      </c>
      <c r="E60" s="43">
        <v>45054.751817129632</v>
      </c>
      <c r="G60" s="28">
        <v>0</v>
      </c>
      <c r="I60" s="28">
        <v>0</v>
      </c>
      <c r="J60" s="28">
        <v>147600</v>
      </c>
      <c r="K60" s="28">
        <v>4114</v>
      </c>
      <c r="L60" s="28">
        <v>0</v>
      </c>
      <c r="M60" s="28">
        <v>0</v>
      </c>
      <c r="N60" s="28">
        <v>0</v>
      </c>
      <c r="O60" s="28">
        <v>0</v>
      </c>
      <c r="P60" s="28">
        <v>0</v>
      </c>
      <c r="Q60" t="s">
        <v>757</v>
      </c>
    </row>
    <row r="61" spans="1:17" hidden="1" x14ac:dyDescent="0.2">
      <c r="A61">
        <v>60</v>
      </c>
      <c r="B61" t="s">
        <v>15</v>
      </c>
      <c r="D61" s="41">
        <v>2023</v>
      </c>
      <c r="E61" s="43">
        <v>45054.754155092596</v>
      </c>
      <c r="G61" s="28">
        <v>0</v>
      </c>
      <c r="I61" s="28">
        <v>0</v>
      </c>
      <c r="J61" s="28">
        <v>62</v>
      </c>
      <c r="K61" s="28">
        <v>134</v>
      </c>
      <c r="L61" s="28">
        <v>96</v>
      </c>
      <c r="M61" s="28">
        <v>0</v>
      </c>
      <c r="N61" s="28">
        <v>0</v>
      </c>
      <c r="O61" s="28">
        <v>0</v>
      </c>
      <c r="P61" s="28">
        <v>0</v>
      </c>
      <c r="Q61" t="s">
        <v>757</v>
      </c>
    </row>
    <row r="62" spans="1:17" hidden="1" x14ac:dyDescent="0.2">
      <c r="A62">
        <v>61</v>
      </c>
      <c r="B62" t="s">
        <v>15</v>
      </c>
      <c r="D62" s="41">
        <v>2023</v>
      </c>
      <c r="E62" s="43">
        <v>45054.754687499997</v>
      </c>
      <c r="G62" s="28" t="s">
        <v>759</v>
      </c>
      <c r="H62" t="s">
        <v>759</v>
      </c>
      <c r="I62" s="28">
        <v>0</v>
      </c>
      <c r="J62" s="28">
        <v>301</v>
      </c>
      <c r="K62" s="28">
        <v>266</v>
      </c>
      <c r="L62" s="28">
        <v>0</v>
      </c>
      <c r="M62" s="28">
        <v>0</v>
      </c>
      <c r="N62" s="28">
        <v>0</v>
      </c>
      <c r="O62" s="28">
        <v>0</v>
      </c>
      <c r="P62" s="28">
        <v>0</v>
      </c>
      <c r="Q62" t="s">
        <v>757</v>
      </c>
    </row>
    <row r="63" spans="1:17" hidden="1" x14ac:dyDescent="0.2">
      <c r="A63">
        <v>62</v>
      </c>
      <c r="B63" t="s">
        <v>15</v>
      </c>
      <c r="D63" s="41">
        <v>2023</v>
      </c>
      <c r="E63" s="43">
        <v>45054.755324074074</v>
      </c>
      <c r="G63" s="28">
        <v>0</v>
      </c>
      <c r="I63" s="28">
        <v>0</v>
      </c>
      <c r="J63" s="28">
        <v>270</v>
      </c>
      <c r="K63" s="28">
        <v>322</v>
      </c>
      <c r="L63" s="28">
        <v>0</v>
      </c>
      <c r="M63" s="28">
        <v>0</v>
      </c>
      <c r="N63" s="28">
        <v>0</v>
      </c>
      <c r="O63" s="28">
        <v>0</v>
      </c>
      <c r="P63" s="28">
        <v>0</v>
      </c>
      <c r="Q63" t="s">
        <v>757</v>
      </c>
    </row>
    <row r="64" spans="1:17" hidden="1" x14ac:dyDescent="0.2">
      <c r="A64">
        <v>63</v>
      </c>
      <c r="B64" t="s">
        <v>15</v>
      </c>
      <c r="D64" s="41">
        <v>2023</v>
      </c>
      <c r="E64" s="43">
        <v>45054.755868055552</v>
      </c>
      <c r="G64" s="28" t="s">
        <v>760</v>
      </c>
      <c r="H64" t="s">
        <v>760</v>
      </c>
      <c r="I64" s="28">
        <v>0</v>
      </c>
      <c r="J64" s="28">
        <v>0</v>
      </c>
      <c r="K64" s="28">
        <v>68</v>
      </c>
      <c r="L64" s="28">
        <v>0</v>
      </c>
      <c r="M64" s="28">
        <v>0</v>
      </c>
      <c r="N64" s="28">
        <v>0</v>
      </c>
      <c r="O64" s="28">
        <v>1</v>
      </c>
      <c r="P64" s="28">
        <v>0</v>
      </c>
      <c r="Q64" t="s">
        <v>757</v>
      </c>
    </row>
    <row r="65" spans="1:17" hidden="1" x14ac:dyDescent="0.2">
      <c r="A65">
        <v>64</v>
      </c>
      <c r="B65" t="s">
        <v>15</v>
      </c>
      <c r="D65" s="41">
        <v>2023</v>
      </c>
      <c r="E65" s="43">
        <v>45054.756365740737</v>
      </c>
      <c r="G65" s="28" t="s">
        <v>761</v>
      </c>
      <c r="H65" t="s">
        <v>761</v>
      </c>
      <c r="I65" s="28">
        <v>0</v>
      </c>
      <c r="J65" s="28">
        <v>192</v>
      </c>
      <c r="K65" s="28">
        <v>154</v>
      </c>
      <c r="L65" s="28">
        <v>188</v>
      </c>
      <c r="M65" s="28">
        <v>0</v>
      </c>
      <c r="N65" s="28">
        <v>0</v>
      </c>
      <c r="O65" s="28">
        <v>0</v>
      </c>
      <c r="P65" s="28">
        <v>0</v>
      </c>
      <c r="Q65" t="s">
        <v>757</v>
      </c>
    </row>
    <row r="66" spans="1:17" hidden="1" x14ac:dyDescent="0.2">
      <c r="A66">
        <v>65</v>
      </c>
      <c r="B66" t="s">
        <v>15</v>
      </c>
      <c r="D66" s="41">
        <v>2023</v>
      </c>
      <c r="E66" s="43">
        <v>45054.757685185185</v>
      </c>
      <c r="G66" s="28" t="s">
        <v>762</v>
      </c>
      <c r="H66" t="s">
        <v>762</v>
      </c>
      <c r="I66" s="28">
        <v>0</v>
      </c>
      <c r="J66" s="28">
        <v>213</v>
      </c>
      <c r="K66" s="28">
        <v>216</v>
      </c>
      <c r="L66" s="28">
        <v>266</v>
      </c>
      <c r="M66" s="28">
        <v>0</v>
      </c>
      <c r="N66" s="28">
        <v>0</v>
      </c>
      <c r="O66" s="28">
        <v>0</v>
      </c>
      <c r="P66" s="28">
        <v>0</v>
      </c>
      <c r="Q66" t="s">
        <v>757</v>
      </c>
    </row>
    <row r="67" spans="1:17" hidden="1" x14ac:dyDescent="0.2">
      <c r="A67">
        <v>66</v>
      </c>
      <c r="B67" t="s">
        <v>15</v>
      </c>
      <c r="D67" s="41">
        <v>2023</v>
      </c>
      <c r="E67" s="43">
        <v>45054.758356481485</v>
      </c>
      <c r="G67" s="28">
        <v>0</v>
      </c>
      <c r="I67" s="28">
        <v>0</v>
      </c>
      <c r="J67" s="28">
        <v>0</v>
      </c>
      <c r="K67" s="28">
        <v>81</v>
      </c>
      <c r="L67" s="28">
        <v>0</v>
      </c>
      <c r="M67" s="28">
        <v>0</v>
      </c>
      <c r="N67" s="28">
        <v>0</v>
      </c>
      <c r="O67" s="28">
        <v>0</v>
      </c>
      <c r="P67" s="28">
        <v>0</v>
      </c>
      <c r="Q67" t="s">
        <v>757</v>
      </c>
    </row>
    <row r="68" spans="1:17" hidden="1" x14ac:dyDescent="0.2">
      <c r="A68">
        <v>67</v>
      </c>
      <c r="B68" t="s">
        <v>15</v>
      </c>
      <c r="D68" s="41">
        <v>2023</v>
      </c>
      <c r="E68" s="43">
        <v>45065.557164351849</v>
      </c>
      <c r="G68" s="28" t="s">
        <v>763</v>
      </c>
      <c r="H68" t="s">
        <v>718</v>
      </c>
      <c r="I68" s="28">
        <v>0</v>
      </c>
      <c r="J68" s="28">
        <v>273370</v>
      </c>
      <c r="K68" s="28">
        <v>0</v>
      </c>
      <c r="L68" s="28">
        <v>0</v>
      </c>
      <c r="M68" s="28">
        <v>0</v>
      </c>
      <c r="N68" s="28">
        <v>0</v>
      </c>
      <c r="O68" s="28">
        <v>0</v>
      </c>
      <c r="P68" s="28">
        <v>0</v>
      </c>
      <c r="Q68" t="s">
        <v>757</v>
      </c>
    </row>
    <row r="69" spans="1:17" hidden="1" x14ac:dyDescent="0.2">
      <c r="A69">
        <v>68</v>
      </c>
      <c r="B69" t="s">
        <v>15</v>
      </c>
      <c r="D69" s="41">
        <v>2023</v>
      </c>
      <c r="E69" s="43">
        <v>45077.630590277775</v>
      </c>
      <c r="G69" s="28" t="s">
        <v>764</v>
      </c>
      <c r="H69" t="s">
        <v>764</v>
      </c>
      <c r="I69" s="28">
        <v>0</v>
      </c>
      <c r="J69" s="28">
        <v>5</v>
      </c>
      <c r="K69" s="28">
        <v>0</v>
      </c>
      <c r="L69" s="28">
        <v>0</v>
      </c>
      <c r="M69" s="28">
        <v>0</v>
      </c>
      <c r="N69" s="28">
        <v>0</v>
      </c>
      <c r="O69" s="28">
        <v>0</v>
      </c>
      <c r="P69" s="28">
        <v>0</v>
      </c>
      <c r="Q69" t="s">
        <v>757</v>
      </c>
    </row>
    <row r="70" spans="1:17" hidden="1" x14ac:dyDescent="0.2">
      <c r="A70">
        <v>69</v>
      </c>
      <c r="B70" t="s">
        <v>15</v>
      </c>
      <c r="D70" s="41">
        <v>2023</v>
      </c>
      <c r="E70" s="43">
        <v>45078.699675925927</v>
      </c>
      <c r="G70" s="28" t="s">
        <v>765</v>
      </c>
      <c r="H70" t="s">
        <v>765</v>
      </c>
      <c r="I70" s="28" t="s">
        <v>766</v>
      </c>
      <c r="J70" s="28">
        <v>1967</v>
      </c>
      <c r="K70" s="28">
        <v>1790</v>
      </c>
      <c r="L70" s="28">
        <v>1151</v>
      </c>
      <c r="M70" s="28">
        <v>0</v>
      </c>
      <c r="N70" s="28">
        <v>0</v>
      </c>
      <c r="O70" s="28">
        <v>2</v>
      </c>
      <c r="P70" s="28">
        <v>0</v>
      </c>
      <c r="Q70" t="s">
        <v>757</v>
      </c>
    </row>
    <row r="71" spans="1:17" hidden="1" x14ac:dyDescent="0.2">
      <c r="A71">
        <v>70</v>
      </c>
      <c r="B71" t="s">
        <v>15</v>
      </c>
      <c r="D71" s="41">
        <v>2023</v>
      </c>
      <c r="E71" s="43">
        <v>45083.351574074077</v>
      </c>
      <c r="G71" s="28" t="s">
        <v>767</v>
      </c>
      <c r="H71" t="s">
        <v>767</v>
      </c>
      <c r="I71" s="28">
        <v>0</v>
      </c>
      <c r="J71" s="28">
        <v>525</v>
      </c>
      <c r="K71" s="28">
        <v>594</v>
      </c>
      <c r="L71" s="28">
        <v>80</v>
      </c>
      <c r="M71" s="28">
        <v>0</v>
      </c>
      <c r="N71" s="28">
        <v>0</v>
      </c>
      <c r="O71" s="28">
        <v>0</v>
      </c>
      <c r="P71" s="28">
        <v>0</v>
      </c>
      <c r="Q71" t="s">
        <v>757</v>
      </c>
    </row>
    <row r="72" spans="1:17" hidden="1" x14ac:dyDescent="0.2">
      <c r="A72">
        <v>71</v>
      </c>
      <c r="B72" t="s">
        <v>15</v>
      </c>
      <c r="D72" s="41">
        <v>2023</v>
      </c>
      <c r="E72" s="43">
        <v>45083.36105324074</v>
      </c>
      <c r="G72" s="28" t="s">
        <v>768</v>
      </c>
      <c r="H72" t="s">
        <v>768</v>
      </c>
      <c r="I72" s="28">
        <v>0</v>
      </c>
      <c r="J72" s="28">
        <v>0</v>
      </c>
      <c r="K72" s="28">
        <v>2500</v>
      </c>
      <c r="L72" s="28">
        <v>0</v>
      </c>
      <c r="M72" s="28">
        <v>0</v>
      </c>
      <c r="N72" s="28">
        <v>0</v>
      </c>
      <c r="O72" s="28">
        <v>0</v>
      </c>
      <c r="P72" s="28">
        <v>0</v>
      </c>
      <c r="Q72" t="s">
        <v>757</v>
      </c>
    </row>
    <row r="73" spans="1:17" hidden="1" x14ac:dyDescent="0.2">
      <c r="A73">
        <v>72</v>
      </c>
      <c r="B73" t="s">
        <v>15</v>
      </c>
      <c r="D73" s="41">
        <v>2023</v>
      </c>
      <c r="E73" s="43">
        <v>45083.369259259256</v>
      </c>
      <c r="G73" s="28" t="s">
        <v>769</v>
      </c>
      <c r="H73" t="s">
        <v>769</v>
      </c>
      <c r="I73" s="28">
        <v>0</v>
      </c>
      <c r="J73" s="28">
        <v>45</v>
      </c>
      <c r="K73" s="28">
        <v>493</v>
      </c>
      <c r="L73" s="28">
        <v>40</v>
      </c>
      <c r="M73" s="28">
        <v>0</v>
      </c>
      <c r="N73" s="28">
        <v>0</v>
      </c>
      <c r="O73" s="28">
        <v>0</v>
      </c>
      <c r="P73" s="28">
        <v>0</v>
      </c>
      <c r="Q73" t="s">
        <v>757</v>
      </c>
    </row>
    <row r="74" spans="1:17" hidden="1" x14ac:dyDescent="0.2">
      <c r="A74">
        <v>73</v>
      </c>
      <c r="B74" t="s">
        <v>15</v>
      </c>
      <c r="D74" s="41">
        <v>2023</v>
      </c>
      <c r="E74" s="43">
        <v>45084.555196759262</v>
      </c>
      <c r="G74" s="28" t="s">
        <v>770</v>
      </c>
      <c r="H74" t="s">
        <v>718</v>
      </c>
      <c r="I74" s="28">
        <v>0</v>
      </c>
      <c r="J74" s="28">
        <v>0</v>
      </c>
      <c r="K74" s="28">
        <v>32256</v>
      </c>
      <c r="L74" s="28">
        <v>0</v>
      </c>
      <c r="M74" s="28">
        <v>0</v>
      </c>
      <c r="N74" s="28">
        <v>0</v>
      </c>
      <c r="O74" s="28">
        <v>0</v>
      </c>
      <c r="P74" s="28">
        <v>0</v>
      </c>
      <c r="Q74" t="s">
        <v>757</v>
      </c>
    </row>
    <row r="75" spans="1:17" hidden="1" x14ac:dyDescent="0.2">
      <c r="A75">
        <v>74</v>
      </c>
      <c r="B75" t="s">
        <v>15</v>
      </c>
      <c r="D75" s="41">
        <v>2023</v>
      </c>
      <c r="E75" s="43">
        <v>45086.577453703707</v>
      </c>
      <c r="G75" s="28" t="s">
        <v>771</v>
      </c>
      <c r="H75" t="s">
        <v>706</v>
      </c>
      <c r="I75" s="28">
        <v>0</v>
      </c>
      <c r="J75" s="28">
        <v>0</v>
      </c>
      <c r="K75" s="28">
        <v>0</v>
      </c>
      <c r="L75" s="28">
        <v>27648</v>
      </c>
      <c r="M75" s="28">
        <v>0</v>
      </c>
      <c r="N75" s="28">
        <v>0</v>
      </c>
      <c r="O75" s="28">
        <v>0</v>
      </c>
      <c r="P75" s="28">
        <v>0</v>
      </c>
      <c r="Q75" t="s">
        <v>757</v>
      </c>
    </row>
    <row r="76" spans="1:17" hidden="1" x14ac:dyDescent="0.2">
      <c r="A76">
        <v>75</v>
      </c>
      <c r="B76" t="s">
        <v>15</v>
      </c>
      <c r="D76" s="41">
        <v>2023</v>
      </c>
      <c r="E76" s="43">
        <v>45090.692499999997</v>
      </c>
      <c r="G76" s="28" t="s">
        <v>771</v>
      </c>
      <c r="H76" t="s">
        <v>706</v>
      </c>
      <c r="I76" s="28">
        <v>0</v>
      </c>
      <c r="J76" s="28">
        <v>0</v>
      </c>
      <c r="K76" s="28">
        <v>0</v>
      </c>
      <c r="L76" s="28">
        <v>26796</v>
      </c>
      <c r="M76" s="28">
        <v>0</v>
      </c>
      <c r="N76" s="28">
        <v>0</v>
      </c>
      <c r="O76" s="28">
        <v>0</v>
      </c>
      <c r="P76" s="28">
        <v>0</v>
      </c>
      <c r="Q76" t="s">
        <v>757</v>
      </c>
    </row>
    <row r="77" spans="1:17" hidden="1" x14ac:dyDescent="0.2">
      <c r="A77">
        <v>76</v>
      </c>
      <c r="B77" t="s">
        <v>15</v>
      </c>
      <c r="D77" s="41">
        <v>2023</v>
      </c>
      <c r="E77" s="43">
        <v>45093.649606481478</v>
      </c>
      <c r="G77" s="28" t="s">
        <v>772</v>
      </c>
      <c r="H77" t="s">
        <v>772</v>
      </c>
      <c r="I77" s="28">
        <v>0</v>
      </c>
      <c r="J77" s="28">
        <v>61</v>
      </c>
      <c r="K77" s="28">
        <v>1028</v>
      </c>
      <c r="L77" s="28">
        <v>120</v>
      </c>
      <c r="M77" s="28">
        <v>0</v>
      </c>
      <c r="N77" s="28">
        <v>0</v>
      </c>
      <c r="O77" s="28">
        <v>0</v>
      </c>
      <c r="P77" s="28">
        <v>0</v>
      </c>
      <c r="Q77" t="s">
        <v>757</v>
      </c>
    </row>
    <row r="78" spans="1:17" hidden="1" x14ac:dyDescent="0.2">
      <c r="A78">
        <v>77</v>
      </c>
      <c r="B78" t="s">
        <v>15</v>
      </c>
      <c r="D78" s="41">
        <v>2023</v>
      </c>
      <c r="E78" s="43">
        <v>45093.650358796294</v>
      </c>
      <c r="G78" s="28" t="s">
        <v>773</v>
      </c>
      <c r="H78" t="s">
        <v>773</v>
      </c>
      <c r="I78" s="28">
        <v>0</v>
      </c>
      <c r="J78" s="28">
        <v>3217</v>
      </c>
      <c r="K78" s="28">
        <v>4115</v>
      </c>
      <c r="L78" s="28">
        <v>697</v>
      </c>
      <c r="M78" s="28">
        <v>2</v>
      </c>
      <c r="N78" s="28">
        <v>2</v>
      </c>
      <c r="O78" s="28">
        <v>1</v>
      </c>
      <c r="P78" s="28">
        <v>1</v>
      </c>
      <c r="Q78" t="s">
        <v>757</v>
      </c>
    </row>
    <row r="79" spans="1:17" hidden="1" x14ac:dyDescent="0.2">
      <c r="A79">
        <v>78</v>
      </c>
      <c r="B79" t="s">
        <v>15</v>
      </c>
      <c r="D79" s="41">
        <v>2023</v>
      </c>
      <c r="E79" s="43">
        <v>45093.655393518522</v>
      </c>
      <c r="G79" s="28" t="s">
        <v>774</v>
      </c>
      <c r="H79" t="s">
        <v>774</v>
      </c>
      <c r="I79" s="28">
        <v>0</v>
      </c>
      <c r="J79" s="28">
        <v>122</v>
      </c>
      <c r="K79" s="28">
        <v>110</v>
      </c>
      <c r="L79" s="28">
        <v>124</v>
      </c>
      <c r="M79" s="28">
        <v>0</v>
      </c>
      <c r="N79" s="28">
        <v>0</v>
      </c>
      <c r="O79" s="28">
        <v>0</v>
      </c>
      <c r="P79" s="28">
        <v>0</v>
      </c>
      <c r="Q79" t="s">
        <v>757</v>
      </c>
    </row>
    <row r="80" spans="1:17" hidden="1" x14ac:dyDescent="0.2">
      <c r="A80">
        <v>79</v>
      </c>
      <c r="B80" t="s">
        <v>15</v>
      </c>
      <c r="D80" s="41">
        <v>2023</v>
      </c>
      <c r="E80" s="43">
        <v>45098.548946759256</v>
      </c>
      <c r="G80" s="28">
        <v>0</v>
      </c>
      <c r="I80" s="28">
        <v>0</v>
      </c>
      <c r="J80" s="28">
        <v>20</v>
      </c>
      <c r="K80" s="28">
        <v>103</v>
      </c>
      <c r="L80" s="28">
        <v>0</v>
      </c>
      <c r="M80" s="28">
        <v>0</v>
      </c>
      <c r="N80" s="28">
        <v>0</v>
      </c>
      <c r="O80" s="28">
        <v>0</v>
      </c>
      <c r="P80" s="28">
        <v>0</v>
      </c>
      <c r="Q80" t="s">
        <v>757</v>
      </c>
    </row>
    <row r="81" spans="1:17" hidden="1" x14ac:dyDescent="0.2">
      <c r="A81">
        <v>80</v>
      </c>
      <c r="B81" t="s">
        <v>15</v>
      </c>
      <c r="D81" s="41">
        <v>2023</v>
      </c>
      <c r="E81" s="43">
        <v>45100.724988425929</v>
      </c>
      <c r="G81" s="28" t="s">
        <v>775</v>
      </c>
      <c r="H81" t="s">
        <v>775</v>
      </c>
      <c r="I81" s="28">
        <v>0</v>
      </c>
      <c r="J81" s="28">
        <v>383</v>
      </c>
      <c r="K81" s="28">
        <v>1328</v>
      </c>
      <c r="L81" s="28">
        <v>458</v>
      </c>
      <c r="M81" s="28">
        <v>0</v>
      </c>
      <c r="N81" s="28">
        <v>0</v>
      </c>
      <c r="O81" s="28">
        <v>0</v>
      </c>
      <c r="P81" s="28">
        <v>0</v>
      </c>
      <c r="Q81" t="s">
        <v>757</v>
      </c>
    </row>
    <row r="82" spans="1:17" hidden="1" x14ac:dyDescent="0.2">
      <c r="A82">
        <v>81</v>
      </c>
      <c r="B82" t="s">
        <v>15</v>
      </c>
      <c r="D82" s="41">
        <v>2023</v>
      </c>
      <c r="E82" s="43">
        <v>45100.749745370369</v>
      </c>
      <c r="G82" s="28" t="s">
        <v>776</v>
      </c>
      <c r="H82" t="s">
        <v>776</v>
      </c>
      <c r="I82" s="28">
        <v>0</v>
      </c>
      <c r="J82" s="28">
        <v>250</v>
      </c>
      <c r="K82" s="28">
        <v>246</v>
      </c>
      <c r="L82" s="28">
        <v>412</v>
      </c>
      <c r="M82" s="28">
        <v>0</v>
      </c>
      <c r="N82" s="28">
        <v>0</v>
      </c>
      <c r="O82" s="28">
        <v>0</v>
      </c>
      <c r="P82" s="28">
        <v>0</v>
      </c>
      <c r="Q82" t="s">
        <v>757</v>
      </c>
    </row>
    <row r="83" spans="1:17" hidden="1" x14ac:dyDescent="0.2">
      <c r="A83">
        <v>82</v>
      </c>
      <c r="B83" t="s">
        <v>15</v>
      </c>
      <c r="D83" s="41">
        <v>2023</v>
      </c>
      <c r="E83" s="43">
        <v>45100.749965277777</v>
      </c>
      <c r="G83" s="28">
        <v>0</v>
      </c>
      <c r="I83" s="28">
        <v>0</v>
      </c>
      <c r="J83" s="28">
        <v>198</v>
      </c>
      <c r="K83" s="28">
        <v>521</v>
      </c>
      <c r="L83" s="28">
        <v>0</v>
      </c>
      <c r="M83" s="28">
        <v>0</v>
      </c>
      <c r="N83" s="28">
        <v>0</v>
      </c>
      <c r="O83" s="28">
        <v>0</v>
      </c>
      <c r="P83" s="28">
        <v>0</v>
      </c>
      <c r="Q83" t="s">
        <v>757</v>
      </c>
    </row>
    <row r="84" spans="1:17" hidden="1" x14ac:dyDescent="0.2">
      <c r="A84">
        <v>83</v>
      </c>
      <c r="B84" t="s">
        <v>15</v>
      </c>
      <c r="D84" s="41">
        <v>2023</v>
      </c>
      <c r="E84" s="43">
        <v>45107.590289351851</v>
      </c>
      <c r="G84" s="28" t="s">
        <v>777</v>
      </c>
      <c r="H84" t="s">
        <v>777</v>
      </c>
      <c r="I84" s="28" t="s">
        <v>778</v>
      </c>
      <c r="J84" s="28">
        <v>788</v>
      </c>
      <c r="K84" s="28">
        <v>800</v>
      </c>
      <c r="L84" s="28">
        <v>400</v>
      </c>
      <c r="M84" s="28">
        <v>0</v>
      </c>
      <c r="N84" s="28">
        <v>0</v>
      </c>
      <c r="O84" s="28">
        <v>0</v>
      </c>
      <c r="P84" s="28">
        <v>2</v>
      </c>
      <c r="Q84" t="s">
        <v>757</v>
      </c>
    </row>
    <row r="85" spans="1:17" hidden="1" x14ac:dyDescent="0.2">
      <c r="A85">
        <v>84</v>
      </c>
      <c r="B85" t="s">
        <v>15</v>
      </c>
      <c r="D85" s="41">
        <v>2023</v>
      </c>
      <c r="E85" s="43">
        <v>45107.594722222224</v>
      </c>
      <c r="G85" s="28" t="s">
        <v>779</v>
      </c>
      <c r="H85" t="s">
        <v>643</v>
      </c>
      <c r="I85" s="28">
        <v>0</v>
      </c>
      <c r="J85" s="28">
        <v>514</v>
      </c>
      <c r="K85" s="28">
        <v>672</v>
      </c>
      <c r="L85" s="28">
        <v>380</v>
      </c>
      <c r="M85" s="28">
        <v>0</v>
      </c>
      <c r="N85" s="28">
        <v>2</v>
      </c>
      <c r="O85" s="28">
        <v>3</v>
      </c>
      <c r="P85" s="28">
        <v>0</v>
      </c>
      <c r="Q85" t="s">
        <v>757</v>
      </c>
    </row>
    <row r="86" spans="1:17" hidden="1" x14ac:dyDescent="0.2">
      <c r="A86">
        <v>85</v>
      </c>
      <c r="B86" t="s">
        <v>15</v>
      </c>
      <c r="D86" s="41">
        <v>2023</v>
      </c>
      <c r="E86" s="43">
        <v>45113.538946759261</v>
      </c>
      <c r="G86" s="28" t="s">
        <v>718</v>
      </c>
      <c r="H86" t="s">
        <v>718</v>
      </c>
      <c r="I86" s="28">
        <v>0</v>
      </c>
      <c r="J86" s="28">
        <v>0</v>
      </c>
      <c r="K86" s="28">
        <v>91944</v>
      </c>
      <c r="L86" s="28">
        <v>0</v>
      </c>
      <c r="M86" s="28">
        <v>0</v>
      </c>
      <c r="N86" s="28">
        <v>0</v>
      </c>
      <c r="O86" s="28">
        <v>0</v>
      </c>
      <c r="P86" s="28">
        <v>0</v>
      </c>
      <c r="Q86" t="s">
        <v>757</v>
      </c>
    </row>
    <row r="87" spans="1:17" hidden="1" x14ac:dyDescent="0.2">
      <c r="A87">
        <v>86</v>
      </c>
      <c r="B87" t="s">
        <v>15</v>
      </c>
      <c r="D87" s="41">
        <v>2023</v>
      </c>
      <c r="E87" s="43">
        <v>45120.611377314817</v>
      </c>
      <c r="G87" s="28" t="s">
        <v>780</v>
      </c>
      <c r="H87" t="s">
        <v>780</v>
      </c>
      <c r="I87" s="28">
        <v>0</v>
      </c>
      <c r="J87" s="28">
        <v>232</v>
      </c>
      <c r="K87" s="28">
        <v>100</v>
      </c>
      <c r="L87" s="28">
        <v>50</v>
      </c>
      <c r="M87" s="28">
        <v>0</v>
      </c>
      <c r="N87" s="28">
        <v>0</v>
      </c>
      <c r="O87" s="28">
        <v>0</v>
      </c>
      <c r="P87" s="28">
        <v>0</v>
      </c>
      <c r="Q87" t="s">
        <v>757</v>
      </c>
    </row>
    <row r="88" spans="1:17" hidden="1" x14ac:dyDescent="0.2">
      <c r="A88">
        <v>87</v>
      </c>
      <c r="B88" t="s">
        <v>15</v>
      </c>
      <c r="D88" s="41">
        <v>2023</v>
      </c>
      <c r="E88" s="43">
        <v>45126.368043981478</v>
      </c>
      <c r="G88" s="28" t="s">
        <v>705</v>
      </c>
      <c r="H88" t="s">
        <v>705</v>
      </c>
      <c r="I88" s="28" t="s">
        <v>781</v>
      </c>
      <c r="J88" s="28">
        <v>283</v>
      </c>
      <c r="K88" s="28">
        <v>710</v>
      </c>
      <c r="L88" s="28">
        <v>283</v>
      </c>
      <c r="M88" s="28">
        <v>0</v>
      </c>
      <c r="N88" s="28">
        <v>0</v>
      </c>
      <c r="O88" s="28">
        <v>0</v>
      </c>
      <c r="P88" s="28">
        <v>21</v>
      </c>
      <c r="Q88" t="s">
        <v>757</v>
      </c>
    </row>
    <row r="89" spans="1:17" hidden="1" x14ac:dyDescent="0.2">
      <c r="A89">
        <v>88</v>
      </c>
      <c r="B89" t="s">
        <v>15</v>
      </c>
      <c r="D89" s="41">
        <v>2023</v>
      </c>
      <c r="E89" s="43">
        <v>45127.714039351849</v>
      </c>
      <c r="G89" s="28" t="s">
        <v>782</v>
      </c>
      <c r="H89" t="s">
        <v>782</v>
      </c>
      <c r="I89" s="28" t="s">
        <v>783</v>
      </c>
      <c r="J89" s="28">
        <v>152</v>
      </c>
      <c r="K89" s="28">
        <v>288</v>
      </c>
      <c r="L89" s="28">
        <v>0</v>
      </c>
      <c r="M89" s="28">
        <v>0</v>
      </c>
      <c r="N89" s="28">
        <v>0</v>
      </c>
      <c r="O89" s="28">
        <v>0</v>
      </c>
      <c r="P89" s="28">
        <v>0</v>
      </c>
      <c r="Q89" t="s">
        <v>757</v>
      </c>
    </row>
    <row r="90" spans="1:17" hidden="1" x14ac:dyDescent="0.2">
      <c r="A90">
        <v>89</v>
      </c>
      <c r="B90" t="s">
        <v>15</v>
      </c>
      <c r="D90" s="41">
        <v>2023</v>
      </c>
      <c r="E90" s="43">
        <v>45148.589548611111</v>
      </c>
      <c r="G90" s="28" t="s">
        <v>784</v>
      </c>
      <c r="H90" t="s">
        <v>784</v>
      </c>
      <c r="I90" s="28">
        <v>0</v>
      </c>
      <c r="J90" s="28">
        <v>0</v>
      </c>
      <c r="K90" s="28">
        <v>0</v>
      </c>
      <c r="L90" s="28">
        <v>0</v>
      </c>
      <c r="M90" s="28">
        <v>0</v>
      </c>
      <c r="N90" s="28">
        <v>33</v>
      </c>
      <c r="O90" s="28">
        <v>0</v>
      </c>
      <c r="P90" s="28">
        <v>0</v>
      </c>
      <c r="Q90" t="s">
        <v>757</v>
      </c>
    </row>
    <row r="91" spans="1:17" hidden="1" x14ac:dyDescent="0.2">
      <c r="A91">
        <v>90</v>
      </c>
      <c r="B91" t="s">
        <v>15</v>
      </c>
      <c r="D91" s="41">
        <v>2023</v>
      </c>
      <c r="E91" s="43">
        <v>45149.54278935185</v>
      </c>
      <c r="G91" s="28" t="s">
        <v>691</v>
      </c>
      <c r="H91" t="s">
        <v>691</v>
      </c>
      <c r="I91" s="28" t="s">
        <v>785</v>
      </c>
      <c r="J91" s="28">
        <v>0</v>
      </c>
      <c r="K91" s="28">
        <v>0</v>
      </c>
      <c r="L91" s="28">
        <v>0</v>
      </c>
      <c r="M91" s="28">
        <v>0</v>
      </c>
      <c r="N91" s="28">
        <v>0</v>
      </c>
      <c r="O91" s="28">
        <v>100</v>
      </c>
      <c r="P91" s="28">
        <v>0</v>
      </c>
      <c r="Q91" t="s">
        <v>757</v>
      </c>
    </row>
    <row r="92" spans="1:17" hidden="1" x14ac:dyDescent="0.2">
      <c r="A92">
        <v>91</v>
      </c>
      <c r="B92" t="s">
        <v>15</v>
      </c>
      <c r="D92" s="41">
        <v>2023</v>
      </c>
      <c r="E92" s="43">
        <v>45154.663645833331</v>
      </c>
      <c r="G92" s="28" t="s">
        <v>786</v>
      </c>
      <c r="H92" t="s">
        <v>786</v>
      </c>
      <c r="I92" s="28" t="s">
        <v>787</v>
      </c>
      <c r="J92" s="28">
        <v>444</v>
      </c>
      <c r="K92" s="28">
        <v>232</v>
      </c>
      <c r="L92" s="28">
        <v>188</v>
      </c>
      <c r="M92" s="28">
        <v>0</v>
      </c>
      <c r="N92" s="28">
        <v>1</v>
      </c>
      <c r="O92" s="28">
        <v>0</v>
      </c>
      <c r="P92" s="28">
        <v>0</v>
      </c>
      <c r="Q92" t="s">
        <v>757</v>
      </c>
    </row>
    <row r="93" spans="1:17" hidden="1" x14ac:dyDescent="0.2">
      <c r="A93">
        <v>92</v>
      </c>
      <c r="B93" t="s">
        <v>15</v>
      </c>
      <c r="D93" s="41">
        <v>2023</v>
      </c>
      <c r="E93" s="43">
        <v>45175.727488425924</v>
      </c>
      <c r="G93" s="28" t="s">
        <v>750</v>
      </c>
      <c r="H93" t="s">
        <v>750</v>
      </c>
      <c r="I93" s="28" t="s">
        <v>788</v>
      </c>
      <c r="J93" s="28">
        <v>246</v>
      </c>
      <c r="K93" s="28">
        <v>153</v>
      </c>
      <c r="L93" s="28">
        <v>154</v>
      </c>
      <c r="M93" s="28">
        <v>0</v>
      </c>
      <c r="N93" s="28">
        <v>0</v>
      </c>
      <c r="O93" s="28">
        <v>0</v>
      </c>
      <c r="P93" s="28">
        <v>0</v>
      </c>
      <c r="Q93" t="s">
        <v>757</v>
      </c>
    </row>
    <row r="94" spans="1:17" hidden="1" x14ac:dyDescent="0.2">
      <c r="A94">
        <v>93</v>
      </c>
      <c r="B94" t="s">
        <v>15</v>
      </c>
      <c r="D94" s="41">
        <v>2023</v>
      </c>
      <c r="E94" s="43">
        <v>45188.709953703707</v>
      </c>
      <c r="G94" s="28" t="s">
        <v>789</v>
      </c>
      <c r="H94" t="s">
        <v>789</v>
      </c>
      <c r="I94" s="28">
        <v>0</v>
      </c>
      <c r="J94" s="28">
        <v>0</v>
      </c>
      <c r="K94" s="28">
        <v>0</v>
      </c>
      <c r="L94" s="28">
        <v>0</v>
      </c>
      <c r="M94" s="28">
        <v>0</v>
      </c>
      <c r="N94" s="28">
        <v>91</v>
      </c>
      <c r="O94" s="28">
        <v>0</v>
      </c>
      <c r="P94" s="28">
        <v>0</v>
      </c>
      <c r="Q94" t="s">
        <v>757</v>
      </c>
    </row>
    <row r="95" spans="1:17" hidden="1" x14ac:dyDescent="0.2">
      <c r="A95">
        <v>94</v>
      </c>
      <c r="B95" t="s">
        <v>15</v>
      </c>
      <c r="D95" s="41">
        <v>2023</v>
      </c>
      <c r="E95" s="43">
        <v>45188.710069444445</v>
      </c>
      <c r="G95" s="28" t="s">
        <v>790</v>
      </c>
      <c r="H95" t="s">
        <v>789</v>
      </c>
      <c r="I95" s="28">
        <v>0</v>
      </c>
      <c r="J95" s="28">
        <v>0</v>
      </c>
      <c r="K95" s="28">
        <v>0</v>
      </c>
      <c r="L95" s="28">
        <v>0</v>
      </c>
      <c r="M95" s="28">
        <v>0</v>
      </c>
      <c r="N95" s="28">
        <v>479</v>
      </c>
      <c r="O95" s="28">
        <v>0</v>
      </c>
      <c r="P95" s="28">
        <v>0</v>
      </c>
      <c r="Q95" t="s">
        <v>757</v>
      </c>
    </row>
    <row r="96" spans="1:17" hidden="1" x14ac:dyDescent="0.2">
      <c r="A96">
        <v>95</v>
      </c>
      <c r="B96" t="s">
        <v>730</v>
      </c>
      <c r="C96" t="s">
        <v>54</v>
      </c>
      <c r="D96">
        <v>2023</v>
      </c>
      <c r="F96" s="44"/>
      <c r="J96">
        <v>587</v>
      </c>
      <c r="K96">
        <v>454</v>
      </c>
      <c r="L96">
        <v>108</v>
      </c>
      <c r="N96">
        <v>0</v>
      </c>
      <c r="O96">
        <v>3</v>
      </c>
      <c r="P96">
        <v>0</v>
      </c>
      <c r="Q96" t="s">
        <v>791</v>
      </c>
    </row>
    <row r="97" spans="1:17" hidden="1" x14ac:dyDescent="0.2">
      <c r="A97">
        <v>96</v>
      </c>
      <c r="B97" t="s">
        <v>730</v>
      </c>
      <c r="C97" t="s">
        <v>734</v>
      </c>
      <c r="D97">
        <v>2023</v>
      </c>
      <c r="F97" s="44"/>
      <c r="J97">
        <v>868</v>
      </c>
      <c r="K97">
        <v>826</v>
      </c>
      <c r="L97">
        <v>566</v>
      </c>
      <c r="N97">
        <v>0</v>
      </c>
      <c r="O97">
        <v>0</v>
      </c>
      <c r="P97">
        <v>162</v>
      </c>
      <c r="Q97" t="s">
        <v>791</v>
      </c>
    </row>
    <row r="98" spans="1:17" hidden="1" x14ac:dyDescent="0.2">
      <c r="A98">
        <v>97</v>
      </c>
      <c r="B98" t="s">
        <v>730</v>
      </c>
      <c r="C98" t="s">
        <v>733</v>
      </c>
      <c r="D98">
        <v>2023</v>
      </c>
      <c r="F98" s="44"/>
      <c r="J98">
        <v>666</v>
      </c>
      <c r="K98">
        <v>1639</v>
      </c>
      <c r="L98">
        <v>592</v>
      </c>
      <c r="N98">
        <v>0</v>
      </c>
      <c r="O98">
        <v>0</v>
      </c>
      <c r="P98">
        <v>0</v>
      </c>
      <c r="Q98" t="s">
        <v>791</v>
      </c>
    </row>
    <row r="99" spans="1:17" hidden="1" x14ac:dyDescent="0.2">
      <c r="A99">
        <v>98</v>
      </c>
      <c r="B99" t="s">
        <v>730</v>
      </c>
      <c r="C99" t="s">
        <v>735</v>
      </c>
      <c r="D99">
        <v>2023</v>
      </c>
      <c r="F99" s="44"/>
      <c r="J99">
        <v>435</v>
      </c>
      <c r="K99">
        <v>654</v>
      </c>
      <c r="L99">
        <v>60</v>
      </c>
      <c r="N99">
        <v>0</v>
      </c>
      <c r="O99">
        <v>3</v>
      </c>
      <c r="P99">
        <v>0</v>
      </c>
      <c r="Q99" t="s">
        <v>791</v>
      </c>
    </row>
    <row r="100" spans="1:17" hidden="1" x14ac:dyDescent="0.2">
      <c r="A100">
        <v>99</v>
      </c>
      <c r="B100" t="s">
        <v>730</v>
      </c>
      <c r="C100" t="s">
        <v>736</v>
      </c>
      <c r="D100">
        <v>2023</v>
      </c>
      <c r="F100" s="44"/>
      <c r="J100">
        <v>280</v>
      </c>
      <c r="K100">
        <v>206</v>
      </c>
      <c r="L100">
        <v>108</v>
      </c>
      <c r="N100">
        <v>0</v>
      </c>
      <c r="O100">
        <v>2</v>
      </c>
      <c r="P100">
        <v>0</v>
      </c>
      <c r="Q100" t="s">
        <v>791</v>
      </c>
    </row>
    <row r="101" spans="1:17" hidden="1" x14ac:dyDescent="0.2">
      <c r="A101">
        <v>100</v>
      </c>
      <c r="B101" t="s">
        <v>730</v>
      </c>
      <c r="C101" t="s">
        <v>737</v>
      </c>
      <c r="D101">
        <v>2023</v>
      </c>
      <c r="F101" s="44"/>
      <c r="J101">
        <v>276</v>
      </c>
      <c r="K101">
        <v>413</v>
      </c>
      <c r="L101">
        <v>240</v>
      </c>
      <c r="N101">
        <v>0</v>
      </c>
      <c r="O101">
        <v>0</v>
      </c>
      <c r="P101">
        <v>0</v>
      </c>
      <c r="Q101" t="s">
        <v>791</v>
      </c>
    </row>
    <row r="102" spans="1:17" hidden="1" x14ac:dyDescent="0.2">
      <c r="A102">
        <v>101</v>
      </c>
      <c r="B102" t="s">
        <v>730</v>
      </c>
      <c r="C102" t="s">
        <v>738</v>
      </c>
      <c r="D102">
        <v>2023</v>
      </c>
      <c r="F102" s="44"/>
      <c r="J102">
        <v>142</v>
      </c>
      <c r="K102">
        <v>254</v>
      </c>
      <c r="L102">
        <v>80</v>
      </c>
      <c r="N102">
        <v>0</v>
      </c>
      <c r="O102">
        <v>0</v>
      </c>
      <c r="P102">
        <v>0</v>
      </c>
      <c r="Q102" t="s">
        <v>791</v>
      </c>
    </row>
    <row r="103" spans="1:17" hidden="1" x14ac:dyDescent="0.2">
      <c r="A103">
        <v>102</v>
      </c>
      <c r="B103" t="s">
        <v>730</v>
      </c>
      <c r="C103" t="s">
        <v>739</v>
      </c>
      <c r="D103">
        <v>2023</v>
      </c>
      <c r="F103" s="44"/>
      <c r="J103">
        <v>5995</v>
      </c>
      <c r="K103">
        <v>8129</v>
      </c>
      <c r="L103">
        <v>1541</v>
      </c>
      <c r="N103">
        <v>49</v>
      </c>
      <c r="O103">
        <v>2</v>
      </c>
      <c r="P103">
        <v>127</v>
      </c>
      <c r="Q103" t="s">
        <v>791</v>
      </c>
    </row>
    <row r="104" spans="1:17" hidden="1" x14ac:dyDescent="0.2">
      <c r="A104">
        <v>103</v>
      </c>
      <c r="B104" t="s">
        <v>730</v>
      </c>
      <c r="C104" t="s">
        <v>740</v>
      </c>
      <c r="D104">
        <v>2023</v>
      </c>
      <c r="F104" s="44"/>
      <c r="J104">
        <v>2803</v>
      </c>
      <c r="K104">
        <v>1726</v>
      </c>
      <c r="L104">
        <v>963</v>
      </c>
      <c r="N104">
        <v>0</v>
      </c>
      <c r="O104">
        <v>5</v>
      </c>
      <c r="P104">
        <v>0</v>
      </c>
      <c r="Q104" t="s">
        <v>791</v>
      </c>
    </row>
    <row r="105" spans="1:17" hidden="1" x14ac:dyDescent="0.2">
      <c r="A105">
        <v>104</v>
      </c>
      <c r="B105" t="s">
        <v>730</v>
      </c>
      <c r="C105" t="s">
        <v>741</v>
      </c>
      <c r="D105">
        <v>2023</v>
      </c>
      <c r="F105" s="44"/>
      <c r="J105">
        <v>1559</v>
      </c>
      <c r="K105">
        <v>1197</v>
      </c>
      <c r="L105">
        <v>857</v>
      </c>
      <c r="N105">
        <v>1</v>
      </c>
      <c r="O105">
        <v>0</v>
      </c>
      <c r="P105">
        <v>123</v>
      </c>
      <c r="Q105" t="s">
        <v>791</v>
      </c>
    </row>
    <row r="106" spans="1:17" hidden="1" x14ac:dyDescent="0.2">
      <c r="A106">
        <v>105</v>
      </c>
      <c r="B106" t="s">
        <v>730</v>
      </c>
      <c r="C106" t="s">
        <v>792</v>
      </c>
      <c r="D106">
        <v>2023</v>
      </c>
      <c r="F106" s="44"/>
      <c r="J106">
        <v>1220</v>
      </c>
      <c r="K106">
        <v>372</v>
      </c>
      <c r="L106">
        <v>390</v>
      </c>
      <c r="N106">
        <v>0</v>
      </c>
      <c r="O106">
        <v>0</v>
      </c>
      <c r="P106">
        <v>0</v>
      </c>
      <c r="Q106" t="s">
        <v>791</v>
      </c>
    </row>
    <row r="107" spans="1:17" hidden="1" x14ac:dyDescent="0.2">
      <c r="A107">
        <v>106</v>
      </c>
      <c r="B107" t="s">
        <v>730</v>
      </c>
      <c r="C107" t="s">
        <v>742</v>
      </c>
      <c r="D107">
        <v>2023</v>
      </c>
      <c r="F107" s="44"/>
      <c r="J107">
        <v>1090</v>
      </c>
      <c r="K107">
        <v>1259</v>
      </c>
      <c r="L107">
        <v>660</v>
      </c>
      <c r="N107">
        <v>0</v>
      </c>
      <c r="O107">
        <v>0</v>
      </c>
      <c r="P107">
        <v>0</v>
      </c>
      <c r="Q107" t="s">
        <v>791</v>
      </c>
    </row>
    <row r="108" spans="1:17" hidden="1" x14ac:dyDescent="0.2">
      <c r="A108">
        <v>107</v>
      </c>
      <c r="B108" t="s">
        <v>730</v>
      </c>
      <c r="C108" t="s">
        <v>793</v>
      </c>
      <c r="D108">
        <v>2023</v>
      </c>
      <c r="F108" s="44"/>
      <c r="J108">
        <v>386</v>
      </c>
      <c r="K108">
        <v>119</v>
      </c>
      <c r="L108">
        <v>152</v>
      </c>
      <c r="N108">
        <v>0</v>
      </c>
      <c r="O108">
        <v>0</v>
      </c>
      <c r="P108">
        <v>0</v>
      </c>
      <c r="Q108" t="s">
        <v>791</v>
      </c>
    </row>
    <row r="109" spans="1:17" x14ac:dyDescent="0.2">
      <c r="A109">
        <v>108</v>
      </c>
      <c r="B109" s="45" t="s">
        <v>794</v>
      </c>
      <c r="D109">
        <v>2023</v>
      </c>
      <c r="E109" s="4">
        <v>45043</v>
      </c>
      <c r="F109" s="44" t="s">
        <v>795</v>
      </c>
      <c r="J109" s="31">
        <v>0</v>
      </c>
      <c r="K109" s="31">
        <v>0</v>
      </c>
      <c r="L109" s="31">
        <v>0</v>
      </c>
      <c r="M109" s="31">
        <v>0</v>
      </c>
      <c r="N109" s="31">
        <v>0</v>
      </c>
      <c r="O109" s="31">
        <v>0</v>
      </c>
      <c r="P109" s="31">
        <v>0</v>
      </c>
      <c r="Q109" t="s">
        <v>796</v>
      </c>
    </row>
    <row r="110" spans="1:17" x14ac:dyDescent="0.2">
      <c r="A110">
        <v>109</v>
      </c>
      <c r="B110" s="45" t="s">
        <v>794</v>
      </c>
      <c r="D110">
        <v>2023</v>
      </c>
      <c r="E110" s="4">
        <v>45085</v>
      </c>
      <c r="F110" t="s">
        <v>797</v>
      </c>
      <c r="J110" s="31">
        <v>50</v>
      </c>
      <c r="K110" s="31">
        <v>18</v>
      </c>
      <c r="L110" s="31">
        <v>0</v>
      </c>
      <c r="M110" s="31">
        <v>0</v>
      </c>
      <c r="N110" s="31">
        <v>0</v>
      </c>
      <c r="O110" s="31">
        <v>0</v>
      </c>
      <c r="P110" s="31">
        <v>0</v>
      </c>
      <c r="Q110" t="s">
        <v>796</v>
      </c>
    </row>
    <row r="111" spans="1:17" x14ac:dyDescent="0.2">
      <c r="A111">
        <v>110</v>
      </c>
      <c r="B111" s="45" t="s">
        <v>794</v>
      </c>
      <c r="D111">
        <v>2023</v>
      </c>
      <c r="E111" s="4">
        <v>45085</v>
      </c>
      <c r="F111" t="s">
        <v>798</v>
      </c>
      <c r="J111" s="31">
        <v>8275</v>
      </c>
      <c r="K111" s="31">
        <v>7777</v>
      </c>
      <c r="L111" s="31">
        <v>2549</v>
      </c>
      <c r="M111" s="31">
        <v>0</v>
      </c>
      <c r="N111" s="31">
        <v>14</v>
      </c>
      <c r="O111" s="31">
        <v>16</v>
      </c>
      <c r="P111" s="31">
        <v>48</v>
      </c>
      <c r="Q111" t="s">
        <v>796</v>
      </c>
    </row>
    <row r="112" spans="1:17" x14ac:dyDescent="0.2">
      <c r="A112">
        <v>111</v>
      </c>
      <c r="B112" s="45" t="s">
        <v>794</v>
      </c>
      <c r="D112">
        <v>2023</v>
      </c>
      <c r="E112" s="4">
        <v>45085</v>
      </c>
      <c r="F112" t="s">
        <v>797</v>
      </c>
      <c r="J112" s="31">
        <v>7</v>
      </c>
      <c r="K112" s="31">
        <v>0</v>
      </c>
      <c r="L112" s="31">
        <v>150</v>
      </c>
      <c r="M112" s="31">
        <v>3</v>
      </c>
      <c r="N112" s="31">
        <v>0</v>
      </c>
      <c r="O112" s="31">
        <v>0</v>
      </c>
      <c r="P112" s="31">
        <v>0</v>
      </c>
      <c r="Q112" t="s">
        <v>796</v>
      </c>
    </row>
    <row r="113" spans="1:17" x14ac:dyDescent="0.2">
      <c r="A113">
        <v>112</v>
      </c>
      <c r="B113" s="45" t="s">
        <v>794</v>
      </c>
      <c r="D113">
        <v>2023</v>
      </c>
      <c r="E113" s="4">
        <v>45085</v>
      </c>
      <c r="F113" t="s">
        <v>799</v>
      </c>
      <c r="J113" s="31">
        <v>1392</v>
      </c>
      <c r="K113" s="31">
        <v>0</v>
      </c>
      <c r="L113" s="31">
        <v>1080</v>
      </c>
      <c r="M113" s="31">
        <v>0</v>
      </c>
      <c r="N113" s="31">
        <v>0</v>
      </c>
      <c r="O113" s="31">
        <v>0</v>
      </c>
      <c r="P113" s="31">
        <v>0</v>
      </c>
      <c r="Q113" t="s">
        <v>796</v>
      </c>
    </row>
    <row r="114" spans="1:17" x14ac:dyDescent="0.2">
      <c r="A114">
        <v>113</v>
      </c>
      <c r="B114" s="45" t="s">
        <v>794</v>
      </c>
      <c r="D114">
        <v>2023</v>
      </c>
      <c r="E114" s="4">
        <v>45098</v>
      </c>
      <c r="F114" t="s">
        <v>795</v>
      </c>
      <c r="G114" t="s">
        <v>800</v>
      </c>
      <c r="H114" t="s">
        <v>800</v>
      </c>
      <c r="I114" s="42"/>
      <c r="J114" s="31">
        <v>681</v>
      </c>
      <c r="K114" s="31">
        <v>1397</v>
      </c>
      <c r="L114" s="31">
        <v>528</v>
      </c>
      <c r="M114" s="31">
        <v>0</v>
      </c>
      <c r="N114" s="31">
        <v>4</v>
      </c>
      <c r="O114" s="31">
        <v>2</v>
      </c>
      <c r="P114" s="31">
        <v>76</v>
      </c>
      <c r="Q114" t="s">
        <v>796</v>
      </c>
    </row>
    <row r="115" spans="1:17" x14ac:dyDescent="0.2">
      <c r="A115">
        <v>114</v>
      </c>
      <c r="B115" s="45" t="s">
        <v>794</v>
      </c>
      <c r="D115">
        <v>2023</v>
      </c>
      <c r="E115" s="4">
        <v>45098</v>
      </c>
      <c r="F115" t="s">
        <v>798</v>
      </c>
      <c r="G115" t="s">
        <v>801</v>
      </c>
      <c r="H115" t="s">
        <v>801</v>
      </c>
      <c r="I115" s="42"/>
      <c r="J115" s="31">
        <v>88</v>
      </c>
      <c r="K115" s="31">
        <v>90</v>
      </c>
      <c r="L115" s="31">
        <v>185</v>
      </c>
      <c r="M115" s="31">
        <v>0</v>
      </c>
      <c r="N115" s="31">
        <v>0</v>
      </c>
      <c r="O115" s="31">
        <v>0</v>
      </c>
      <c r="P115" s="31">
        <v>0</v>
      </c>
      <c r="Q115" t="s">
        <v>796</v>
      </c>
    </row>
    <row r="116" spans="1:17" x14ac:dyDescent="0.2">
      <c r="A116">
        <v>115</v>
      </c>
      <c r="B116" s="45" t="s">
        <v>794</v>
      </c>
      <c r="D116">
        <v>2023</v>
      </c>
      <c r="E116" s="4">
        <v>45098</v>
      </c>
      <c r="F116" t="s">
        <v>798</v>
      </c>
      <c r="G116" t="s">
        <v>802</v>
      </c>
      <c r="H116" t="s">
        <v>802</v>
      </c>
      <c r="I116" s="42"/>
      <c r="J116" s="31">
        <v>814</v>
      </c>
      <c r="K116" s="31">
        <v>888</v>
      </c>
      <c r="L116" s="31">
        <v>80</v>
      </c>
      <c r="M116" s="31">
        <v>0</v>
      </c>
      <c r="N116" s="31">
        <v>0</v>
      </c>
      <c r="O116" s="31">
        <v>0</v>
      </c>
      <c r="P116" s="31">
        <v>0</v>
      </c>
      <c r="Q116" t="s">
        <v>796</v>
      </c>
    </row>
    <row r="117" spans="1:17" x14ac:dyDescent="0.2">
      <c r="A117">
        <v>116</v>
      </c>
      <c r="B117" s="45" t="s">
        <v>794</v>
      </c>
      <c r="D117">
        <v>2023</v>
      </c>
      <c r="E117" s="4">
        <v>45098</v>
      </c>
      <c r="F117" t="s">
        <v>798</v>
      </c>
      <c r="G117" t="s">
        <v>803</v>
      </c>
      <c r="H117" t="s">
        <v>803</v>
      </c>
      <c r="I117" s="42"/>
      <c r="J117" s="31">
        <v>912</v>
      </c>
      <c r="K117" s="31">
        <v>560</v>
      </c>
      <c r="L117" s="31">
        <v>160</v>
      </c>
      <c r="M117" s="31">
        <v>0</v>
      </c>
      <c r="N117" s="31">
        <v>0</v>
      </c>
      <c r="O117" s="31">
        <v>0</v>
      </c>
      <c r="P117" s="31">
        <v>0</v>
      </c>
      <c r="Q117" t="s">
        <v>796</v>
      </c>
    </row>
    <row r="118" spans="1:17" x14ac:dyDescent="0.2">
      <c r="A118">
        <v>117</v>
      </c>
      <c r="B118" s="45" t="s">
        <v>794</v>
      </c>
      <c r="D118">
        <v>2023</v>
      </c>
      <c r="E118" s="4">
        <v>45099</v>
      </c>
      <c r="F118" t="s">
        <v>798</v>
      </c>
      <c r="G118" t="s">
        <v>804</v>
      </c>
      <c r="H118" t="s">
        <v>804</v>
      </c>
      <c r="I118" s="42"/>
      <c r="J118" s="31">
        <v>0</v>
      </c>
      <c r="K118" s="31">
        <v>34</v>
      </c>
      <c r="L118" s="31">
        <v>60</v>
      </c>
      <c r="M118" s="31">
        <v>0</v>
      </c>
      <c r="N118" s="31">
        <v>0</v>
      </c>
      <c r="O118" s="31">
        <v>0</v>
      </c>
      <c r="P118" s="31">
        <v>0</v>
      </c>
      <c r="Q118" t="s">
        <v>796</v>
      </c>
    </row>
    <row r="119" spans="1:17" x14ac:dyDescent="0.2">
      <c r="A119">
        <v>118</v>
      </c>
      <c r="B119" s="45" t="s">
        <v>794</v>
      </c>
      <c r="D119">
        <v>2023</v>
      </c>
      <c r="E119" s="4">
        <v>45099</v>
      </c>
      <c r="F119" t="s">
        <v>798</v>
      </c>
      <c r="G119" t="s">
        <v>805</v>
      </c>
      <c r="H119" t="s">
        <v>805</v>
      </c>
      <c r="I119" s="42"/>
      <c r="J119" s="31">
        <v>525</v>
      </c>
      <c r="K119" s="31">
        <v>297</v>
      </c>
      <c r="L119" s="31">
        <v>38</v>
      </c>
      <c r="M119" s="31">
        <v>0</v>
      </c>
      <c r="N119" s="31">
        <v>0</v>
      </c>
      <c r="O119" s="31">
        <v>0</v>
      </c>
      <c r="P119" s="31">
        <v>0</v>
      </c>
      <c r="Q119" t="s">
        <v>796</v>
      </c>
    </row>
    <row r="120" spans="1:17" x14ac:dyDescent="0.2">
      <c r="A120">
        <v>119</v>
      </c>
      <c r="B120" s="45" t="s">
        <v>794</v>
      </c>
      <c r="D120">
        <v>2023</v>
      </c>
      <c r="E120" s="4">
        <v>45105</v>
      </c>
      <c r="F120" t="s">
        <v>798</v>
      </c>
      <c r="J120" s="31">
        <v>1855</v>
      </c>
      <c r="K120" s="31">
        <v>2477</v>
      </c>
      <c r="L120" s="31">
        <v>1058</v>
      </c>
      <c r="M120" s="31">
        <v>0</v>
      </c>
      <c r="N120" s="31">
        <v>2</v>
      </c>
      <c r="O120" s="31">
        <v>2</v>
      </c>
      <c r="P120" s="31">
        <v>5</v>
      </c>
      <c r="Q120" t="s">
        <v>796</v>
      </c>
    </row>
    <row r="121" spans="1:17" x14ac:dyDescent="0.2">
      <c r="A121">
        <v>120</v>
      </c>
      <c r="B121" s="45" t="s">
        <v>794</v>
      </c>
      <c r="D121">
        <v>2023</v>
      </c>
      <c r="E121" s="4">
        <v>45125</v>
      </c>
      <c r="F121" t="s">
        <v>798</v>
      </c>
      <c r="G121" t="s">
        <v>806</v>
      </c>
      <c r="H121" t="s">
        <v>806</v>
      </c>
      <c r="I121" s="42"/>
      <c r="J121" s="46">
        <v>2203</v>
      </c>
      <c r="K121" s="46">
        <v>1680</v>
      </c>
      <c r="L121" s="31">
        <v>473</v>
      </c>
      <c r="P121" s="31">
        <v>12</v>
      </c>
      <c r="Q121" t="s">
        <v>796</v>
      </c>
    </row>
    <row r="122" spans="1:17" x14ac:dyDescent="0.2">
      <c r="D122" s="41"/>
    </row>
    <row r="123" spans="1:17" x14ac:dyDescent="0.2">
      <c r="D123" s="41"/>
    </row>
    <row r="124" spans="1:17" x14ac:dyDescent="0.2">
      <c r="D124" s="41"/>
    </row>
    <row r="125" spans="1:17" x14ac:dyDescent="0.2">
      <c r="D125" s="41"/>
    </row>
    <row r="126" spans="1:17" x14ac:dyDescent="0.2">
      <c r="D126" s="41"/>
    </row>
  </sheetData>
  <autoFilter ref="A1:Q121" xr:uid="{334C978B-DB54-334B-A735-FC4DD83C0C99}">
    <filterColumn colId="5">
      <customFilters>
        <customFilter operator="notEqual" val=" "/>
      </custom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77977-0C12-0748-9D70-852E41B286BC}">
  <dimension ref="A1:F65"/>
  <sheetViews>
    <sheetView workbookViewId="0">
      <selection activeCell="D48" sqref="D48"/>
    </sheetView>
  </sheetViews>
  <sheetFormatPr baseColWidth="10" defaultColWidth="11" defaultRowHeight="16" x14ac:dyDescent="0.2"/>
  <cols>
    <col min="2" max="2" width="38" customWidth="1"/>
    <col min="4" max="4" width="30.1640625" bestFit="1" customWidth="1"/>
    <col min="5" max="5" width="10.83203125" style="62" customWidth="1"/>
  </cols>
  <sheetData>
    <row r="1" spans="1:6" x14ac:dyDescent="0.2">
      <c r="A1" t="s">
        <v>2</v>
      </c>
      <c r="B1" t="s">
        <v>807</v>
      </c>
      <c r="C1" s="64" t="s">
        <v>1</v>
      </c>
      <c r="D1" t="s">
        <v>5</v>
      </c>
      <c r="E1" s="62" t="s">
        <v>808</v>
      </c>
      <c r="F1" t="s">
        <v>685</v>
      </c>
    </row>
    <row r="2" spans="1:6" x14ac:dyDescent="0.2">
      <c r="A2">
        <v>2023</v>
      </c>
      <c r="B2" t="s">
        <v>794</v>
      </c>
      <c r="C2" s="64" t="s">
        <v>794</v>
      </c>
      <c r="D2" s="28" t="s">
        <v>809</v>
      </c>
      <c r="E2" s="40">
        <v>500</v>
      </c>
    </row>
    <row r="3" spans="1:6" x14ac:dyDescent="0.2">
      <c r="A3">
        <v>2023</v>
      </c>
      <c r="B3" t="s">
        <v>794</v>
      </c>
      <c r="C3" s="64" t="s">
        <v>794</v>
      </c>
      <c r="D3" s="28" t="s">
        <v>810</v>
      </c>
      <c r="E3" s="40">
        <v>500</v>
      </c>
    </row>
    <row r="4" spans="1:6" x14ac:dyDescent="0.2">
      <c r="A4">
        <v>2023</v>
      </c>
      <c r="B4" t="s">
        <v>794</v>
      </c>
      <c r="C4" s="64" t="s">
        <v>794</v>
      </c>
      <c r="D4" s="28" t="s">
        <v>811</v>
      </c>
      <c r="E4" s="40">
        <v>500</v>
      </c>
    </row>
    <row r="5" spans="1:6" x14ac:dyDescent="0.2">
      <c r="A5">
        <v>2023</v>
      </c>
      <c r="B5" t="s">
        <v>794</v>
      </c>
      <c r="C5" s="64" t="s">
        <v>794</v>
      </c>
      <c r="D5" s="28" t="s">
        <v>812</v>
      </c>
      <c r="E5" s="40">
        <v>500</v>
      </c>
    </row>
    <row r="6" spans="1:6" x14ac:dyDescent="0.2">
      <c r="A6">
        <v>2023</v>
      </c>
      <c r="B6" t="s">
        <v>794</v>
      </c>
      <c r="C6" s="64" t="s">
        <v>794</v>
      </c>
      <c r="D6" s="28" t="s">
        <v>813</v>
      </c>
      <c r="E6" s="40">
        <v>300</v>
      </c>
    </row>
    <row r="7" spans="1:6" x14ac:dyDescent="0.2">
      <c r="A7">
        <v>2023</v>
      </c>
      <c r="B7" t="s">
        <v>814</v>
      </c>
      <c r="C7" s="64" t="s">
        <v>794</v>
      </c>
      <c r="D7" s="28" t="s">
        <v>815</v>
      </c>
      <c r="E7" s="40">
        <v>400</v>
      </c>
    </row>
    <row r="8" spans="1:6" x14ac:dyDescent="0.2">
      <c r="A8">
        <v>2023</v>
      </c>
      <c r="B8" t="s">
        <v>814</v>
      </c>
      <c r="C8" s="64" t="s">
        <v>794</v>
      </c>
      <c r="D8" s="28" t="s">
        <v>816</v>
      </c>
      <c r="E8" s="40">
        <v>400</v>
      </c>
    </row>
    <row r="9" spans="1:6" x14ac:dyDescent="0.2">
      <c r="A9">
        <v>2023</v>
      </c>
      <c r="B9" t="s">
        <v>814</v>
      </c>
      <c r="C9" s="64" t="s">
        <v>794</v>
      </c>
      <c r="D9" s="28" t="s">
        <v>817</v>
      </c>
      <c r="E9" s="40">
        <v>400</v>
      </c>
    </row>
    <row r="10" spans="1:6" x14ac:dyDescent="0.2">
      <c r="A10">
        <v>2023</v>
      </c>
      <c r="B10" t="s">
        <v>814</v>
      </c>
      <c r="C10" s="64" t="s">
        <v>794</v>
      </c>
      <c r="D10" s="28" t="s">
        <v>818</v>
      </c>
      <c r="E10" s="40">
        <v>300</v>
      </c>
    </row>
    <row r="11" spans="1:6" x14ac:dyDescent="0.2">
      <c r="A11">
        <v>2023</v>
      </c>
      <c r="B11" t="s">
        <v>819</v>
      </c>
      <c r="C11" s="64" t="s">
        <v>794</v>
      </c>
      <c r="D11" s="28" t="s">
        <v>820</v>
      </c>
      <c r="E11" s="40">
        <v>250</v>
      </c>
    </row>
    <row r="12" spans="1:6" x14ac:dyDescent="0.2">
      <c r="A12">
        <v>2023</v>
      </c>
      <c r="B12" t="s">
        <v>819</v>
      </c>
      <c r="C12" s="64" t="s">
        <v>794</v>
      </c>
      <c r="D12" s="28" t="s">
        <v>821</v>
      </c>
      <c r="E12" s="40">
        <v>250</v>
      </c>
    </row>
    <row r="13" spans="1:6" x14ac:dyDescent="0.2">
      <c r="A13">
        <v>2023</v>
      </c>
      <c r="B13" t="s">
        <v>819</v>
      </c>
      <c r="C13" s="64" t="s">
        <v>794</v>
      </c>
      <c r="D13" s="28" t="s">
        <v>822</v>
      </c>
      <c r="E13" s="40">
        <v>250</v>
      </c>
    </row>
    <row r="14" spans="1:6" x14ac:dyDescent="0.2">
      <c r="A14">
        <v>2023</v>
      </c>
      <c r="B14" t="s">
        <v>819</v>
      </c>
      <c r="C14" s="64" t="s">
        <v>794</v>
      </c>
      <c r="D14" s="28" t="s">
        <v>823</v>
      </c>
      <c r="E14" s="40">
        <v>250</v>
      </c>
    </row>
    <row r="15" spans="1:6" x14ac:dyDescent="0.2">
      <c r="A15">
        <v>2023</v>
      </c>
      <c r="B15" t="s">
        <v>819</v>
      </c>
      <c r="C15" s="64" t="s">
        <v>794</v>
      </c>
      <c r="D15" s="28" t="s">
        <v>824</v>
      </c>
      <c r="E15" s="40">
        <v>250</v>
      </c>
    </row>
    <row r="16" spans="1:6" x14ac:dyDescent="0.2">
      <c r="A16">
        <v>2023</v>
      </c>
      <c r="B16" t="s">
        <v>819</v>
      </c>
      <c r="C16" s="64" t="s">
        <v>794</v>
      </c>
      <c r="D16" s="28" t="s">
        <v>825</v>
      </c>
      <c r="E16" s="40">
        <v>200</v>
      </c>
    </row>
    <row r="17" spans="1:6" x14ac:dyDescent="0.2">
      <c r="A17">
        <v>2023</v>
      </c>
      <c r="B17" t="s">
        <v>819</v>
      </c>
      <c r="C17" s="64" t="s">
        <v>794</v>
      </c>
      <c r="D17" s="28" t="s">
        <v>826</v>
      </c>
      <c r="E17" s="40">
        <v>250</v>
      </c>
    </row>
    <row r="18" spans="1:6" x14ac:dyDescent="0.2">
      <c r="A18">
        <v>2023</v>
      </c>
      <c r="B18" t="s">
        <v>363</v>
      </c>
      <c r="C18" s="64" t="s">
        <v>363</v>
      </c>
      <c r="D18" s="31" t="s">
        <v>827</v>
      </c>
      <c r="E18" s="40">
        <v>250</v>
      </c>
    </row>
    <row r="19" spans="1:6" x14ac:dyDescent="0.2">
      <c r="A19">
        <v>2023</v>
      </c>
      <c r="B19" t="s">
        <v>363</v>
      </c>
      <c r="C19" s="64" t="s">
        <v>363</v>
      </c>
      <c r="D19" s="15" t="s">
        <v>828</v>
      </c>
      <c r="E19" s="40">
        <v>500</v>
      </c>
    </row>
    <row r="20" spans="1:6" x14ac:dyDescent="0.2">
      <c r="A20">
        <v>2023</v>
      </c>
      <c r="B20" t="s">
        <v>363</v>
      </c>
      <c r="C20" s="64" t="s">
        <v>363</v>
      </c>
      <c r="D20" s="54" t="s">
        <v>829</v>
      </c>
      <c r="E20" s="63">
        <v>500</v>
      </c>
    </row>
    <row r="21" spans="1:6" x14ac:dyDescent="0.2">
      <c r="A21">
        <v>2023</v>
      </c>
      <c r="B21" t="s">
        <v>363</v>
      </c>
      <c r="C21" s="64" t="s">
        <v>363</v>
      </c>
      <c r="D21" s="28" t="s">
        <v>830</v>
      </c>
      <c r="E21" s="40">
        <v>250</v>
      </c>
    </row>
    <row r="22" spans="1:6" x14ac:dyDescent="0.2">
      <c r="A22">
        <v>2023</v>
      </c>
      <c r="B22" t="s">
        <v>363</v>
      </c>
      <c r="C22" s="64" t="s">
        <v>363</v>
      </c>
      <c r="D22" s="31" t="s">
        <v>831</v>
      </c>
      <c r="E22" s="40">
        <v>250</v>
      </c>
    </row>
    <row r="23" spans="1:6" x14ac:dyDescent="0.2">
      <c r="A23">
        <v>2023</v>
      </c>
      <c r="B23" t="s">
        <v>363</v>
      </c>
      <c r="C23" s="64" t="s">
        <v>363</v>
      </c>
      <c r="D23" s="28" t="s">
        <v>832</v>
      </c>
      <c r="E23" s="40">
        <v>250</v>
      </c>
    </row>
    <row r="24" spans="1:6" x14ac:dyDescent="0.2">
      <c r="A24">
        <v>2023</v>
      </c>
      <c r="B24" t="s">
        <v>363</v>
      </c>
      <c r="C24" s="64" t="s">
        <v>363</v>
      </c>
      <c r="D24" s="28" t="s">
        <v>833</v>
      </c>
      <c r="E24" s="40">
        <v>500</v>
      </c>
    </row>
    <row r="25" spans="1:6" x14ac:dyDescent="0.2">
      <c r="A25">
        <v>2023</v>
      </c>
      <c r="B25" t="s">
        <v>363</v>
      </c>
      <c r="C25" s="64" t="s">
        <v>363</v>
      </c>
      <c r="D25" s="28" t="s">
        <v>496</v>
      </c>
      <c r="E25" s="40">
        <v>250</v>
      </c>
    </row>
    <row r="26" spans="1:6" x14ac:dyDescent="0.2">
      <c r="A26">
        <v>2023</v>
      </c>
      <c r="B26" t="s">
        <v>834</v>
      </c>
      <c r="C26" s="64" t="s">
        <v>794</v>
      </c>
      <c r="D26" s="28" t="s">
        <v>835</v>
      </c>
      <c r="E26" s="40">
        <v>375</v>
      </c>
      <c r="F26" s="28">
        <v>5031968</v>
      </c>
    </row>
    <row r="27" spans="1:6" x14ac:dyDescent="0.2">
      <c r="A27">
        <v>2023</v>
      </c>
      <c r="B27" t="s">
        <v>834</v>
      </c>
      <c r="C27" s="64" t="s">
        <v>794</v>
      </c>
      <c r="D27" s="28" t="s">
        <v>836</v>
      </c>
      <c r="E27" s="40">
        <v>375</v>
      </c>
      <c r="F27" s="28">
        <v>252304</v>
      </c>
    </row>
    <row r="28" spans="1:6" x14ac:dyDescent="0.2">
      <c r="A28">
        <v>2023</v>
      </c>
      <c r="B28" t="s">
        <v>834</v>
      </c>
      <c r="C28" s="64" t="s">
        <v>794</v>
      </c>
      <c r="D28" s="28" t="s">
        <v>837</v>
      </c>
      <c r="E28" s="40">
        <v>375</v>
      </c>
      <c r="F28" s="28">
        <v>9437864</v>
      </c>
    </row>
    <row r="29" spans="1:6" x14ac:dyDescent="0.2">
      <c r="A29">
        <v>2023</v>
      </c>
      <c r="B29" t="s">
        <v>834</v>
      </c>
      <c r="C29" s="64" t="s">
        <v>794</v>
      </c>
      <c r="D29" s="28" t="s">
        <v>838</v>
      </c>
      <c r="E29" s="40">
        <v>375</v>
      </c>
      <c r="F29" s="28">
        <v>9437708</v>
      </c>
    </row>
    <row r="30" spans="1:6" x14ac:dyDescent="0.2">
      <c r="A30" s="53">
        <v>2024</v>
      </c>
      <c r="B30" t="s">
        <v>15</v>
      </c>
      <c r="C30" s="64" t="s">
        <v>15</v>
      </c>
      <c r="D30" s="28" t="s">
        <v>104</v>
      </c>
      <c r="E30" s="40">
        <v>500</v>
      </c>
    </row>
    <row r="31" spans="1:6" x14ac:dyDescent="0.2">
      <c r="A31" s="53">
        <v>2024</v>
      </c>
      <c r="B31" t="s">
        <v>15</v>
      </c>
      <c r="C31" s="64" t="s">
        <v>15</v>
      </c>
      <c r="D31" s="28" t="s">
        <v>543</v>
      </c>
      <c r="E31" s="40">
        <v>500</v>
      </c>
    </row>
    <row r="32" spans="1:6" x14ac:dyDescent="0.2">
      <c r="A32" s="53">
        <v>2024</v>
      </c>
      <c r="B32" t="s">
        <v>15</v>
      </c>
      <c r="C32" s="64" t="s">
        <v>15</v>
      </c>
      <c r="D32" s="28" t="s">
        <v>839</v>
      </c>
      <c r="E32" s="40">
        <v>500</v>
      </c>
    </row>
    <row r="33" spans="1:5" x14ac:dyDescent="0.2">
      <c r="A33" s="53">
        <v>2024</v>
      </c>
      <c r="B33" t="s">
        <v>15</v>
      </c>
      <c r="C33" s="64" t="s">
        <v>15</v>
      </c>
      <c r="D33" s="28" t="s">
        <v>174</v>
      </c>
      <c r="E33" s="40">
        <v>500</v>
      </c>
    </row>
    <row r="34" spans="1:5" x14ac:dyDescent="0.2">
      <c r="A34" s="53">
        <v>2024</v>
      </c>
      <c r="B34" t="s">
        <v>794</v>
      </c>
      <c r="C34" s="64" t="s">
        <v>794</v>
      </c>
      <c r="D34" s="28" t="s">
        <v>840</v>
      </c>
      <c r="E34" s="40">
        <v>1000</v>
      </c>
    </row>
    <row r="35" spans="1:5" x14ac:dyDescent="0.2">
      <c r="A35" s="53">
        <v>2024</v>
      </c>
      <c r="B35" t="s">
        <v>794</v>
      </c>
      <c r="C35" s="64" t="s">
        <v>794</v>
      </c>
      <c r="D35" s="28" t="s">
        <v>841</v>
      </c>
      <c r="E35" s="40">
        <v>500</v>
      </c>
    </row>
    <row r="36" spans="1:5" x14ac:dyDescent="0.2">
      <c r="A36" s="53">
        <v>2024</v>
      </c>
      <c r="B36" t="s">
        <v>794</v>
      </c>
      <c r="C36" s="64" t="s">
        <v>794</v>
      </c>
      <c r="D36" s="28" t="s">
        <v>842</v>
      </c>
      <c r="E36" s="40">
        <v>500</v>
      </c>
    </row>
    <row r="37" spans="1:5" x14ac:dyDescent="0.2">
      <c r="A37" s="53">
        <v>2024</v>
      </c>
      <c r="B37" t="s">
        <v>794</v>
      </c>
      <c r="C37" s="64" t="s">
        <v>794</v>
      </c>
      <c r="D37" s="28" t="s">
        <v>843</v>
      </c>
      <c r="E37" s="40">
        <v>250</v>
      </c>
    </row>
    <row r="38" spans="1:5" x14ac:dyDescent="0.2">
      <c r="A38" s="53">
        <v>2024</v>
      </c>
      <c r="B38" t="s">
        <v>794</v>
      </c>
      <c r="C38" s="64" t="s">
        <v>794</v>
      </c>
      <c r="D38" s="28" t="s">
        <v>844</v>
      </c>
      <c r="E38" s="40">
        <v>500</v>
      </c>
    </row>
    <row r="39" spans="1:5" x14ac:dyDescent="0.2">
      <c r="A39" s="53">
        <v>2024</v>
      </c>
      <c r="B39" t="s">
        <v>794</v>
      </c>
      <c r="C39" s="64" t="s">
        <v>794</v>
      </c>
      <c r="D39" s="28" t="s">
        <v>845</v>
      </c>
      <c r="E39" s="40">
        <v>500</v>
      </c>
    </row>
    <row r="40" spans="1:5" x14ac:dyDescent="0.2">
      <c r="A40" s="53">
        <v>2024</v>
      </c>
      <c r="B40" t="s">
        <v>794</v>
      </c>
      <c r="C40" s="64" t="s">
        <v>794</v>
      </c>
      <c r="D40" s="28" t="s">
        <v>846</v>
      </c>
      <c r="E40" s="40">
        <v>500</v>
      </c>
    </row>
    <row r="41" spans="1:5" x14ac:dyDescent="0.2">
      <c r="A41" s="53">
        <v>2024</v>
      </c>
      <c r="B41" t="s">
        <v>794</v>
      </c>
      <c r="C41" s="64" t="s">
        <v>794</v>
      </c>
      <c r="D41" s="28" t="s">
        <v>847</v>
      </c>
      <c r="E41" s="40">
        <v>550</v>
      </c>
    </row>
    <row r="42" spans="1:5" x14ac:dyDescent="0.2">
      <c r="A42" s="53">
        <v>2024</v>
      </c>
      <c r="B42" t="s">
        <v>819</v>
      </c>
      <c r="C42" s="64" t="s">
        <v>794</v>
      </c>
      <c r="D42" s="31" t="s">
        <v>848</v>
      </c>
      <c r="E42" s="40">
        <v>500</v>
      </c>
    </row>
    <row r="43" spans="1:5" ht="32" x14ac:dyDescent="0.2">
      <c r="A43" s="53">
        <v>2024</v>
      </c>
      <c r="B43" t="s">
        <v>819</v>
      </c>
      <c r="C43" s="64" t="s">
        <v>794</v>
      </c>
      <c r="D43" s="15" t="s">
        <v>849</v>
      </c>
      <c r="E43" s="40">
        <v>500</v>
      </c>
    </row>
    <row r="44" spans="1:5" x14ac:dyDescent="0.2">
      <c r="A44" s="53">
        <v>2024</v>
      </c>
      <c r="B44" t="s">
        <v>819</v>
      </c>
      <c r="C44" s="64" t="s">
        <v>794</v>
      </c>
      <c r="D44" s="31" t="s">
        <v>850</v>
      </c>
      <c r="E44" s="40">
        <v>500</v>
      </c>
    </row>
    <row r="45" spans="1:5" x14ac:dyDescent="0.2">
      <c r="A45" s="53">
        <v>2024</v>
      </c>
      <c r="B45" t="s">
        <v>819</v>
      </c>
      <c r="C45" s="64" t="s">
        <v>794</v>
      </c>
      <c r="D45" s="28" t="s">
        <v>820</v>
      </c>
      <c r="E45" s="40">
        <v>250</v>
      </c>
    </row>
    <row r="46" spans="1:5" x14ac:dyDescent="0.2">
      <c r="A46" s="53">
        <v>2024</v>
      </c>
      <c r="B46" t="s">
        <v>819</v>
      </c>
      <c r="C46" s="64" t="s">
        <v>794</v>
      </c>
      <c r="D46" s="55" t="s">
        <v>851</v>
      </c>
      <c r="E46" s="40">
        <v>250</v>
      </c>
    </row>
    <row r="47" spans="1:5" x14ac:dyDescent="0.2">
      <c r="A47" s="53">
        <v>2024</v>
      </c>
      <c r="B47" t="s">
        <v>819</v>
      </c>
      <c r="C47" s="64" t="s">
        <v>794</v>
      </c>
      <c r="D47" s="28" t="s">
        <v>852</v>
      </c>
      <c r="E47" s="40">
        <v>500</v>
      </c>
    </row>
    <row r="48" spans="1:5" x14ac:dyDescent="0.2">
      <c r="A48" s="53">
        <v>2024</v>
      </c>
      <c r="B48" t="s">
        <v>814</v>
      </c>
      <c r="C48" s="64" t="s">
        <v>794</v>
      </c>
      <c r="D48" s="28" t="s">
        <v>853</v>
      </c>
      <c r="E48" s="40">
        <v>450</v>
      </c>
    </row>
    <row r="49" spans="1:5" x14ac:dyDescent="0.2">
      <c r="A49" s="53">
        <v>2024</v>
      </c>
      <c r="B49" t="s">
        <v>814</v>
      </c>
      <c r="C49" s="64" t="s">
        <v>794</v>
      </c>
      <c r="D49" s="28" t="s">
        <v>854</v>
      </c>
      <c r="E49" s="40">
        <v>450</v>
      </c>
    </row>
    <row r="50" spans="1:5" x14ac:dyDescent="0.2">
      <c r="A50" s="53">
        <v>2024</v>
      </c>
      <c r="B50" t="s">
        <v>814</v>
      </c>
      <c r="C50" s="64" t="s">
        <v>794</v>
      </c>
      <c r="D50" s="28" t="s">
        <v>817</v>
      </c>
      <c r="E50" s="40">
        <v>450</v>
      </c>
    </row>
    <row r="51" spans="1:5" x14ac:dyDescent="0.2">
      <c r="A51" s="53">
        <v>2024</v>
      </c>
      <c r="B51" t="s">
        <v>814</v>
      </c>
      <c r="C51" s="64" t="s">
        <v>794</v>
      </c>
      <c r="D51" s="28" t="s">
        <v>855</v>
      </c>
      <c r="E51" s="40">
        <v>450</v>
      </c>
    </row>
    <row r="52" spans="1:5" x14ac:dyDescent="0.2">
      <c r="A52" s="53">
        <v>2024</v>
      </c>
      <c r="B52" t="s">
        <v>814</v>
      </c>
      <c r="C52" s="64" t="s">
        <v>794</v>
      </c>
      <c r="D52" s="28" t="s">
        <v>856</v>
      </c>
      <c r="E52" s="40">
        <v>450</v>
      </c>
    </row>
    <row r="53" spans="1:5" x14ac:dyDescent="0.2">
      <c r="A53" s="53">
        <v>2024</v>
      </c>
      <c r="B53" t="s">
        <v>834</v>
      </c>
      <c r="C53" s="64" t="s">
        <v>794</v>
      </c>
      <c r="D53" s="56" t="s">
        <v>836</v>
      </c>
      <c r="E53" s="40">
        <v>450</v>
      </c>
    </row>
    <row r="54" spans="1:5" ht="48" x14ac:dyDescent="0.2">
      <c r="A54" s="53">
        <v>2024</v>
      </c>
      <c r="B54" t="s">
        <v>834</v>
      </c>
      <c r="C54" s="64" t="s">
        <v>794</v>
      </c>
      <c r="D54" s="57" t="s">
        <v>857</v>
      </c>
      <c r="E54" s="40">
        <v>450</v>
      </c>
    </row>
    <row r="55" spans="1:5" x14ac:dyDescent="0.2">
      <c r="A55" s="53">
        <v>2024</v>
      </c>
      <c r="B55" t="s">
        <v>834</v>
      </c>
      <c r="C55" s="64" t="s">
        <v>794</v>
      </c>
      <c r="D55" s="56" t="s">
        <v>837</v>
      </c>
      <c r="E55" s="40">
        <v>450</v>
      </c>
    </row>
    <row r="56" spans="1:5" x14ac:dyDescent="0.2">
      <c r="A56" s="53">
        <v>2024</v>
      </c>
      <c r="B56" t="s">
        <v>834</v>
      </c>
      <c r="C56" s="64" t="s">
        <v>794</v>
      </c>
      <c r="D56" s="58" t="s">
        <v>858</v>
      </c>
      <c r="E56" s="40">
        <v>450</v>
      </c>
    </row>
    <row r="57" spans="1:5" x14ac:dyDescent="0.2">
      <c r="A57" s="53">
        <v>2024</v>
      </c>
      <c r="B57" t="s">
        <v>834</v>
      </c>
      <c r="C57" s="64" t="s">
        <v>794</v>
      </c>
      <c r="D57" s="56" t="s">
        <v>859</v>
      </c>
      <c r="E57" s="40">
        <v>450</v>
      </c>
    </row>
    <row r="58" spans="1:5" x14ac:dyDescent="0.2">
      <c r="A58" s="53">
        <v>2024</v>
      </c>
      <c r="B58" t="s">
        <v>363</v>
      </c>
      <c r="C58" s="64" t="s">
        <v>363</v>
      </c>
      <c r="D58" s="59" t="s">
        <v>860</v>
      </c>
      <c r="E58" s="40">
        <v>1000</v>
      </c>
    </row>
    <row r="59" spans="1:5" x14ac:dyDescent="0.2">
      <c r="A59" s="53">
        <v>2024</v>
      </c>
      <c r="B59" t="s">
        <v>363</v>
      </c>
      <c r="C59" s="64" t="s">
        <v>363</v>
      </c>
      <c r="D59" s="59" t="s">
        <v>829</v>
      </c>
      <c r="E59" s="40">
        <v>1000</v>
      </c>
    </row>
    <row r="60" spans="1:5" x14ac:dyDescent="0.2">
      <c r="A60" s="53">
        <v>2024</v>
      </c>
      <c r="B60" t="s">
        <v>363</v>
      </c>
      <c r="C60" s="64" t="s">
        <v>363</v>
      </c>
      <c r="D60" s="60" t="s">
        <v>861</v>
      </c>
      <c r="E60" s="40">
        <v>600</v>
      </c>
    </row>
    <row r="61" spans="1:5" x14ac:dyDescent="0.2">
      <c r="A61" s="53">
        <v>2024</v>
      </c>
      <c r="B61" t="s">
        <v>363</v>
      </c>
      <c r="C61" s="64" t="s">
        <v>363</v>
      </c>
      <c r="D61" s="59" t="s">
        <v>862</v>
      </c>
      <c r="E61" s="40">
        <v>300</v>
      </c>
    </row>
    <row r="62" spans="1:5" x14ac:dyDescent="0.2">
      <c r="A62" s="53">
        <v>2024</v>
      </c>
      <c r="B62" t="s">
        <v>363</v>
      </c>
      <c r="C62" s="64" t="s">
        <v>363</v>
      </c>
      <c r="D62" s="59" t="s">
        <v>863</v>
      </c>
      <c r="E62" s="40">
        <v>300</v>
      </c>
    </row>
    <row r="63" spans="1:5" x14ac:dyDescent="0.2">
      <c r="A63" s="53">
        <v>2024</v>
      </c>
      <c r="B63" t="s">
        <v>363</v>
      </c>
      <c r="C63" s="64" t="s">
        <v>363</v>
      </c>
      <c r="D63" s="59" t="s">
        <v>864</v>
      </c>
      <c r="E63" s="40">
        <v>500</v>
      </c>
    </row>
    <row r="64" spans="1:5" x14ac:dyDescent="0.2">
      <c r="A64" s="53">
        <v>2024</v>
      </c>
      <c r="B64" t="s">
        <v>363</v>
      </c>
      <c r="C64" s="64" t="s">
        <v>363</v>
      </c>
      <c r="D64" s="61" t="s">
        <v>865</v>
      </c>
      <c r="E64" s="40">
        <v>500</v>
      </c>
    </row>
    <row r="65" spans="1:5" x14ac:dyDescent="0.2">
      <c r="A65" s="53">
        <v>2024</v>
      </c>
      <c r="B65" t="s">
        <v>363</v>
      </c>
      <c r="C65" s="64" t="s">
        <v>363</v>
      </c>
      <c r="D65" s="59" t="s">
        <v>866</v>
      </c>
      <c r="E65" s="40">
        <v>500</v>
      </c>
    </row>
  </sheetData>
  <autoFilter ref="A1:I65" xr:uid="{2E677977-0C12-0748-9D70-852E41B286BC}"/>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1047-4B13-BF41-837B-2EB7723361B8}">
  <dimension ref="A1:D25"/>
  <sheetViews>
    <sheetView workbookViewId="0">
      <selection activeCell="C5" sqref="C5"/>
    </sheetView>
  </sheetViews>
  <sheetFormatPr baseColWidth="10" defaultColWidth="11" defaultRowHeight="16" x14ac:dyDescent="0.2"/>
  <cols>
    <col min="2" max="2" width="26.83203125" customWidth="1"/>
  </cols>
  <sheetData>
    <row r="1" spans="1:4" x14ac:dyDescent="0.2">
      <c r="A1" t="s">
        <v>2</v>
      </c>
      <c r="B1" t="s">
        <v>867</v>
      </c>
      <c r="C1" t="s">
        <v>868</v>
      </c>
      <c r="D1" t="s">
        <v>869</v>
      </c>
    </row>
    <row r="2" spans="1:4" x14ac:dyDescent="0.2">
      <c r="A2">
        <v>2021</v>
      </c>
      <c r="B2" t="s">
        <v>8</v>
      </c>
      <c r="C2">
        <v>0.3</v>
      </c>
    </row>
    <row r="3" spans="1:4" x14ac:dyDescent="0.2">
      <c r="A3">
        <v>2021</v>
      </c>
      <c r="B3" t="s">
        <v>9</v>
      </c>
      <c r="C3">
        <v>0.27</v>
      </c>
    </row>
    <row r="4" spans="1:4" x14ac:dyDescent="0.2">
      <c r="A4">
        <v>2021</v>
      </c>
      <c r="B4" t="s">
        <v>10</v>
      </c>
      <c r="C4">
        <v>0.1</v>
      </c>
    </row>
    <row r="5" spans="1:4" x14ac:dyDescent="0.2">
      <c r="A5">
        <v>2021</v>
      </c>
      <c r="B5" t="s">
        <v>11</v>
      </c>
      <c r="C5">
        <v>16</v>
      </c>
    </row>
    <row r="6" spans="1:4" x14ac:dyDescent="0.2">
      <c r="A6">
        <v>2021</v>
      </c>
      <c r="B6" t="s">
        <v>12</v>
      </c>
      <c r="C6">
        <v>16</v>
      </c>
    </row>
    <row r="7" spans="1:4" x14ac:dyDescent="0.2">
      <c r="A7">
        <v>2021</v>
      </c>
      <c r="B7" t="s">
        <v>13</v>
      </c>
      <c r="C7">
        <v>30</v>
      </c>
    </row>
    <row r="8" spans="1:4" x14ac:dyDescent="0.2">
      <c r="A8">
        <f>A2+1</f>
        <v>2022</v>
      </c>
      <c r="B8" t="s">
        <v>8</v>
      </c>
      <c r="C8">
        <v>0.39</v>
      </c>
    </row>
    <row r="9" spans="1:4" x14ac:dyDescent="0.2">
      <c r="A9">
        <f t="shared" ref="A9:A19" si="0">A3+1</f>
        <v>2022</v>
      </c>
      <c r="B9" t="s">
        <v>9</v>
      </c>
      <c r="C9">
        <v>0.3</v>
      </c>
    </row>
    <row r="10" spans="1:4" x14ac:dyDescent="0.2">
      <c r="A10">
        <f t="shared" si="0"/>
        <v>2022</v>
      </c>
      <c r="B10" t="s">
        <v>10</v>
      </c>
      <c r="C10">
        <v>0.17</v>
      </c>
    </row>
    <row r="11" spans="1:4" x14ac:dyDescent="0.2">
      <c r="A11">
        <f t="shared" si="0"/>
        <v>2022</v>
      </c>
      <c r="B11" t="s">
        <v>11</v>
      </c>
      <c r="C11">
        <v>41</v>
      </c>
    </row>
    <row r="12" spans="1:4" x14ac:dyDescent="0.2">
      <c r="A12">
        <f t="shared" si="0"/>
        <v>2022</v>
      </c>
      <c r="B12" t="s">
        <v>12</v>
      </c>
      <c r="C12">
        <v>41</v>
      </c>
    </row>
    <row r="13" spans="1:4" x14ac:dyDescent="0.2">
      <c r="A13">
        <f t="shared" si="0"/>
        <v>2022</v>
      </c>
      <c r="B13" t="s">
        <v>13</v>
      </c>
      <c r="C13">
        <v>43.24</v>
      </c>
    </row>
    <row r="14" spans="1:4" s="53" customFormat="1" x14ac:dyDescent="0.2">
      <c r="A14" s="53">
        <f t="shared" si="0"/>
        <v>2023</v>
      </c>
      <c r="B14" s="53" t="s">
        <v>8</v>
      </c>
      <c r="C14" s="53">
        <f>C8*1.03</f>
        <v>0.4017</v>
      </c>
      <c r="D14" s="53" t="s">
        <v>870</v>
      </c>
    </row>
    <row r="15" spans="1:4" s="53" customFormat="1" x14ac:dyDescent="0.2">
      <c r="A15" s="53">
        <f t="shared" si="0"/>
        <v>2023</v>
      </c>
      <c r="B15" s="53" t="s">
        <v>9</v>
      </c>
      <c r="C15" s="53">
        <f t="shared" ref="C15:C19" si="1">C9*1.03</f>
        <v>0.309</v>
      </c>
      <c r="D15" s="53" t="s">
        <v>870</v>
      </c>
    </row>
    <row r="16" spans="1:4" s="53" customFormat="1" x14ac:dyDescent="0.2">
      <c r="A16" s="53">
        <f t="shared" si="0"/>
        <v>2023</v>
      </c>
      <c r="B16" s="53" t="s">
        <v>10</v>
      </c>
      <c r="C16" s="53">
        <f t="shared" si="1"/>
        <v>0.17510000000000001</v>
      </c>
      <c r="D16" s="53" t="s">
        <v>870</v>
      </c>
    </row>
    <row r="17" spans="1:4" s="53" customFormat="1" x14ac:dyDescent="0.2">
      <c r="A17" s="53">
        <f t="shared" si="0"/>
        <v>2023</v>
      </c>
      <c r="B17" s="53" t="s">
        <v>11</v>
      </c>
      <c r="C17" s="53">
        <f t="shared" si="1"/>
        <v>42.230000000000004</v>
      </c>
      <c r="D17" s="53" t="s">
        <v>870</v>
      </c>
    </row>
    <row r="18" spans="1:4" s="53" customFormat="1" x14ac:dyDescent="0.2">
      <c r="A18" s="53">
        <f t="shared" si="0"/>
        <v>2023</v>
      </c>
      <c r="B18" s="53" t="s">
        <v>12</v>
      </c>
      <c r="C18" s="53">
        <f t="shared" si="1"/>
        <v>42.230000000000004</v>
      </c>
      <c r="D18" s="53" t="s">
        <v>870</v>
      </c>
    </row>
    <row r="19" spans="1:4" s="53" customFormat="1" x14ac:dyDescent="0.2">
      <c r="A19" s="53">
        <f t="shared" si="0"/>
        <v>2023</v>
      </c>
      <c r="B19" s="53" t="s">
        <v>13</v>
      </c>
      <c r="C19" s="53">
        <f t="shared" si="1"/>
        <v>44.537200000000006</v>
      </c>
      <c r="D19" s="53" t="s">
        <v>870</v>
      </c>
    </row>
    <row r="20" spans="1:4" s="53" customFormat="1" x14ac:dyDescent="0.2">
      <c r="A20" s="53">
        <v>2019</v>
      </c>
      <c r="B20" s="53" t="s">
        <v>8</v>
      </c>
      <c r="C20" s="53">
        <f>C2</f>
        <v>0.3</v>
      </c>
      <c r="D20" s="53" t="s">
        <v>871</v>
      </c>
    </row>
    <row r="21" spans="1:4" s="53" customFormat="1" x14ac:dyDescent="0.2">
      <c r="A21" s="53">
        <v>2019</v>
      </c>
      <c r="B21" s="53" t="s">
        <v>9</v>
      </c>
      <c r="C21" s="53">
        <f t="shared" ref="C21:C25" si="2">C3</f>
        <v>0.27</v>
      </c>
      <c r="D21" s="53" t="s">
        <v>871</v>
      </c>
    </row>
    <row r="22" spans="1:4" s="53" customFormat="1" x14ac:dyDescent="0.2">
      <c r="A22" s="53">
        <v>2019</v>
      </c>
      <c r="B22" s="53" t="s">
        <v>10</v>
      </c>
      <c r="C22" s="53">
        <f t="shared" si="2"/>
        <v>0.1</v>
      </c>
      <c r="D22" s="53" t="s">
        <v>871</v>
      </c>
    </row>
    <row r="23" spans="1:4" s="53" customFormat="1" x14ac:dyDescent="0.2">
      <c r="A23" s="53">
        <v>2019</v>
      </c>
      <c r="B23" s="53" t="s">
        <v>11</v>
      </c>
      <c r="C23" s="53">
        <f t="shared" si="2"/>
        <v>16</v>
      </c>
      <c r="D23" s="53" t="s">
        <v>871</v>
      </c>
    </row>
    <row r="24" spans="1:4" s="53" customFormat="1" x14ac:dyDescent="0.2">
      <c r="A24" s="53">
        <v>2019</v>
      </c>
      <c r="B24" s="53" t="s">
        <v>12</v>
      </c>
      <c r="C24" s="53">
        <f t="shared" si="2"/>
        <v>16</v>
      </c>
      <c r="D24" s="53" t="s">
        <v>871</v>
      </c>
    </row>
    <row r="25" spans="1:4" s="53" customFormat="1" x14ac:dyDescent="0.2">
      <c r="A25" s="53">
        <v>2019</v>
      </c>
      <c r="B25" s="53" t="s">
        <v>13</v>
      </c>
      <c r="C25" s="53">
        <f t="shared" si="2"/>
        <v>30</v>
      </c>
      <c r="D25" s="53" t="s">
        <v>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2CC7-3F2A-1F46-9A46-35781C32030E}">
  <dimension ref="A1:F88"/>
  <sheetViews>
    <sheetView workbookViewId="0">
      <selection activeCell="C1" sqref="C1"/>
    </sheetView>
  </sheetViews>
  <sheetFormatPr baseColWidth="10" defaultColWidth="8.83203125" defaultRowHeight="15" x14ac:dyDescent="0.2"/>
  <cols>
    <col min="1" max="1" width="23.33203125" style="47" customWidth="1"/>
    <col min="2" max="2" width="28.83203125" style="47" customWidth="1"/>
    <col min="3" max="3" width="29.5" style="47" customWidth="1"/>
    <col min="4" max="16384" width="8.83203125" style="47"/>
  </cols>
  <sheetData>
    <row r="1" spans="1:6" x14ac:dyDescent="0.2">
      <c r="A1" s="47" t="s">
        <v>872</v>
      </c>
      <c r="B1" s="47" t="s">
        <v>807</v>
      </c>
      <c r="C1" s="47" t="s">
        <v>873</v>
      </c>
    </row>
    <row r="2" spans="1:6" ht="16" x14ac:dyDescent="0.2">
      <c r="A2" s="47" t="s">
        <v>396</v>
      </c>
      <c r="B2" s="47" t="s">
        <v>874</v>
      </c>
      <c r="C2" s="47" t="s">
        <v>326</v>
      </c>
      <c r="F2" s="48"/>
    </row>
    <row r="3" spans="1:6" ht="16" x14ac:dyDescent="0.2">
      <c r="A3" s="47" t="s">
        <v>875</v>
      </c>
      <c r="B3" s="47" t="s">
        <v>874</v>
      </c>
      <c r="C3" s="47" t="s">
        <v>326</v>
      </c>
      <c r="F3" s="48"/>
    </row>
    <row r="4" spans="1:6" ht="16" x14ac:dyDescent="0.2">
      <c r="A4" s="47" t="s">
        <v>876</v>
      </c>
      <c r="B4" s="47" t="s">
        <v>874</v>
      </c>
      <c r="C4" s="47" t="s">
        <v>326</v>
      </c>
      <c r="F4" s="48"/>
    </row>
    <row r="5" spans="1:6" ht="16" x14ac:dyDescent="0.2">
      <c r="A5" s="47" t="s">
        <v>877</v>
      </c>
      <c r="B5" s="47" t="s">
        <v>874</v>
      </c>
      <c r="C5" s="47" t="s">
        <v>326</v>
      </c>
      <c r="F5" s="48"/>
    </row>
    <row r="6" spans="1:6" ht="16" x14ac:dyDescent="0.2">
      <c r="A6" s="47" t="s">
        <v>878</v>
      </c>
      <c r="B6" s="47" t="s">
        <v>874</v>
      </c>
      <c r="C6" s="47" t="s">
        <v>326</v>
      </c>
      <c r="F6" s="48"/>
    </row>
    <row r="7" spans="1:6" x14ac:dyDescent="0.2">
      <c r="A7" s="47" t="s">
        <v>879</v>
      </c>
      <c r="B7" s="47" t="s">
        <v>874</v>
      </c>
      <c r="C7" s="47" t="s">
        <v>326</v>
      </c>
    </row>
    <row r="8" spans="1:6" ht="16" x14ac:dyDescent="0.2">
      <c r="A8" s="47" t="s">
        <v>880</v>
      </c>
      <c r="B8" s="47" t="s">
        <v>881</v>
      </c>
      <c r="C8" s="47" t="s">
        <v>326</v>
      </c>
      <c r="F8" s="48"/>
    </row>
    <row r="9" spans="1:6" x14ac:dyDescent="0.2">
      <c r="A9" s="47" t="s">
        <v>882</v>
      </c>
      <c r="B9" s="47" t="s">
        <v>881</v>
      </c>
      <c r="C9" s="47" t="s">
        <v>326</v>
      </c>
    </row>
    <row r="10" spans="1:6" x14ac:dyDescent="0.2">
      <c r="A10" s="47" t="s">
        <v>883</v>
      </c>
      <c r="B10" s="47" t="s">
        <v>881</v>
      </c>
      <c r="C10" s="47" t="s">
        <v>326</v>
      </c>
    </row>
    <row r="11" spans="1:6" x14ac:dyDescent="0.2">
      <c r="A11" s="47" t="s">
        <v>884</v>
      </c>
      <c r="B11" s="47" t="s">
        <v>881</v>
      </c>
      <c r="C11" s="47" t="s">
        <v>326</v>
      </c>
    </row>
    <row r="12" spans="1:6" x14ac:dyDescent="0.2">
      <c r="A12" s="47" t="s">
        <v>885</v>
      </c>
      <c r="B12" s="47" t="s">
        <v>881</v>
      </c>
      <c r="C12" s="47" t="s">
        <v>326</v>
      </c>
    </row>
    <row r="13" spans="1:6" x14ac:dyDescent="0.2">
      <c r="A13" s="47" t="s">
        <v>886</v>
      </c>
      <c r="B13" s="47" t="s">
        <v>881</v>
      </c>
      <c r="C13" s="47" t="s">
        <v>326</v>
      </c>
    </row>
    <row r="14" spans="1:6" x14ac:dyDescent="0.2">
      <c r="A14" s="47" t="s">
        <v>403</v>
      </c>
      <c r="B14" s="47" t="s">
        <v>887</v>
      </c>
      <c r="C14" s="47" t="s">
        <v>326</v>
      </c>
    </row>
    <row r="15" spans="1:6" x14ac:dyDescent="0.2">
      <c r="A15" s="47" t="s">
        <v>888</v>
      </c>
      <c r="B15" s="47" t="s">
        <v>887</v>
      </c>
      <c r="C15" s="47" t="s">
        <v>326</v>
      </c>
    </row>
    <row r="16" spans="1:6" x14ac:dyDescent="0.2">
      <c r="A16" s="47" t="s">
        <v>458</v>
      </c>
      <c r="B16" s="47" t="s">
        <v>458</v>
      </c>
      <c r="C16" s="47" t="s">
        <v>326</v>
      </c>
    </row>
    <row r="17" spans="1:3" x14ac:dyDescent="0.2">
      <c r="A17" s="47" t="s">
        <v>387</v>
      </c>
      <c r="B17" s="47" t="s">
        <v>387</v>
      </c>
      <c r="C17" s="47" t="s">
        <v>326</v>
      </c>
    </row>
    <row r="18" spans="1:3" x14ac:dyDescent="0.2">
      <c r="A18" s="47" t="s">
        <v>406</v>
      </c>
      <c r="B18" s="47" t="s">
        <v>889</v>
      </c>
      <c r="C18" s="47" t="s">
        <v>326</v>
      </c>
    </row>
    <row r="19" spans="1:3" x14ac:dyDescent="0.2">
      <c r="A19" s="47" t="s">
        <v>890</v>
      </c>
      <c r="B19" s="47" t="s">
        <v>889</v>
      </c>
      <c r="C19" s="47" t="s">
        <v>326</v>
      </c>
    </row>
    <row r="20" spans="1:3" x14ac:dyDescent="0.2">
      <c r="A20" s="47" t="s">
        <v>329</v>
      </c>
      <c r="B20" s="47" t="s">
        <v>891</v>
      </c>
      <c r="C20" s="47" t="s">
        <v>326</v>
      </c>
    </row>
    <row r="21" spans="1:3" x14ac:dyDescent="0.2">
      <c r="A21" s="47" t="s">
        <v>892</v>
      </c>
      <c r="B21" s="47" t="s">
        <v>891</v>
      </c>
      <c r="C21" s="47" t="s">
        <v>326</v>
      </c>
    </row>
    <row r="22" spans="1:3" x14ac:dyDescent="0.2">
      <c r="A22" s="47" t="s">
        <v>893</v>
      </c>
      <c r="B22" s="47" t="s">
        <v>891</v>
      </c>
      <c r="C22" s="47" t="s">
        <v>326</v>
      </c>
    </row>
    <row r="23" spans="1:3" x14ac:dyDescent="0.2">
      <c r="A23" s="47" t="s">
        <v>390</v>
      </c>
      <c r="B23" s="47" t="s">
        <v>894</v>
      </c>
      <c r="C23" s="47" t="s">
        <v>326</v>
      </c>
    </row>
    <row r="24" spans="1:3" x14ac:dyDescent="0.2">
      <c r="A24" s="47" t="s">
        <v>895</v>
      </c>
      <c r="B24" s="47" t="s">
        <v>894</v>
      </c>
      <c r="C24" s="47" t="s">
        <v>326</v>
      </c>
    </row>
    <row r="25" spans="1:3" x14ac:dyDescent="0.2">
      <c r="A25" s="47" t="s">
        <v>896</v>
      </c>
      <c r="B25" s="47" t="s">
        <v>894</v>
      </c>
      <c r="C25" s="47" t="s">
        <v>326</v>
      </c>
    </row>
    <row r="26" spans="1:3" x14ac:dyDescent="0.2">
      <c r="A26" s="47" t="s">
        <v>393</v>
      </c>
      <c r="B26" s="47" t="s">
        <v>894</v>
      </c>
      <c r="C26" s="47" t="s">
        <v>326</v>
      </c>
    </row>
    <row r="27" spans="1:3" ht="16" x14ac:dyDescent="0.2">
      <c r="A27" s="47" t="s">
        <v>44</v>
      </c>
      <c r="B27" s="47" t="s">
        <v>44</v>
      </c>
      <c r="C27" t="s">
        <v>15</v>
      </c>
    </row>
    <row r="28" spans="1:3" ht="16" x14ac:dyDescent="0.2">
      <c r="A28" s="47" t="s">
        <v>176</v>
      </c>
      <c r="B28" s="47" t="s">
        <v>176</v>
      </c>
      <c r="C28" t="s">
        <v>15</v>
      </c>
    </row>
    <row r="29" spans="1:3" ht="16" x14ac:dyDescent="0.2">
      <c r="A29" s="47" t="s">
        <v>140</v>
      </c>
      <c r="B29" s="47" t="s">
        <v>897</v>
      </c>
      <c r="C29" t="s">
        <v>15</v>
      </c>
    </row>
    <row r="30" spans="1:3" ht="16" x14ac:dyDescent="0.2">
      <c r="A30" s="47" t="s">
        <v>21</v>
      </c>
      <c r="B30" s="47" t="s">
        <v>897</v>
      </c>
      <c r="C30" t="s">
        <v>15</v>
      </c>
    </row>
    <row r="31" spans="1:3" ht="16" x14ac:dyDescent="0.2">
      <c r="A31" s="47" t="s">
        <v>898</v>
      </c>
      <c r="B31" s="47" t="s">
        <v>69</v>
      </c>
      <c r="C31" t="s">
        <v>15</v>
      </c>
    </row>
    <row r="32" spans="1:3" ht="16" x14ac:dyDescent="0.2">
      <c r="A32" s="47" t="s">
        <v>899</v>
      </c>
      <c r="B32" s="47" t="s">
        <v>69</v>
      </c>
      <c r="C32" t="s">
        <v>15</v>
      </c>
    </row>
    <row r="33" spans="1:3" ht="16" x14ac:dyDescent="0.2">
      <c r="A33" s="47" t="s">
        <v>57</v>
      </c>
      <c r="B33" s="47" t="s">
        <v>57</v>
      </c>
      <c r="C33" t="s">
        <v>15</v>
      </c>
    </row>
    <row r="34" spans="1:3" ht="16" x14ac:dyDescent="0.2">
      <c r="A34" s="47" t="s">
        <v>41</v>
      </c>
      <c r="B34" s="47" t="s">
        <v>41</v>
      </c>
      <c r="C34" t="s">
        <v>15</v>
      </c>
    </row>
    <row r="35" spans="1:3" ht="16" x14ac:dyDescent="0.2">
      <c r="A35" s="47" t="s">
        <v>900</v>
      </c>
      <c r="B35" s="47" t="s">
        <v>28</v>
      </c>
      <c r="C35" t="s">
        <v>15</v>
      </c>
    </row>
    <row r="36" spans="1:3" ht="16" x14ac:dyDescent="0.2">
      <c r="A36" s="47" t="s">
        <v>901</v>
      </c>
      <c r="B36" s="47" t="s">
        <v>28</v>
      </c>
      <c r="C36" t="s">
        <v>15</v>
      </c>
    </row>
    <row r="37" spans="1:3" ht="16" x14ac:dyDescent="0.2">
      <c r="A37" s="47" t="s">
        <v>902</v>
      </c>
      <c r="B37" s="47" t="s">
        <v>28</v>
      </c>
      <c r="C37" t="s">
        <v>15</v>
      </c>
    </row>
    <row r="38" spans="1:3" ht="16" x14ac:dyDescent="0.2">
      <c r="A38" s="47" t="s">
        <v>903</v>
      </c>
      <c r="B38" s="47" t="s">
        <v>903</v>
      </c>
      <c r="C38" t="s">
        <v>15</v>
      </c>
    </row>
    <row r="39" spans="1:3" ht="16" x14ac:dyDescent="0.2">
      <c r="A39" s="47" t="s">
        <v>47</v>
      </c>
      <c r="B39" s="47" t="s">
        <v>47</v>
      </c>
      <c r="C39" t="s">
        <v>15</v>
      </c>
    </row>
    <row r="40" spans="1:3" ht="16" x14ac:dyDescent="0.2">
      <c r="A40" s="47" t="s">
        <v>904</v>
      </c>
      <c r="B40" s="47" t="s">
        <v>905</v>
      </c>
      <c r="C40" t="s">
        <v>15</v>
      </c>
    </row>
    <row r="41" spans="1:3" ht="16" x14ac:dyDescent="0.2">
      <c r="A41" s="47" t="s">
        <v>60</v>
      </c>
      <c r="B41" s="47" t="s">
        <v>905</v>
      </c>
      <c r="C41" t="s">
        <v>15</v>
      </c>
    </row>
    <row r="42" spans="1:3" ht="16" x14ac:dyDescent="0.2">
      <c r="A42" s="47" t="s">
        <v>906</v>
      </c>
      <c r="B42" s="47" t="s">
        <v>905</v>
      </c>
      <c r="C42" t="s">
        <v>15</v>
      </c>
    </row>
    <row r="43" spans="1:3" ht="16" x14ac:dyDescent="0.2">
      <c r="A43" s="47" t="s">
        <v>24</v>
      </c>
      <c r="B43" s="47" t="s">
        <v>24</v>
      </c>
      <c r="C43" t="s">
        <v>15</v>
      </c>
    </row>
    <row r="44" spans="1:3" ht="16" x14ac:dyDescent="0.2">
      <c r="A44" s="47" t="s">
        <v>99</v>
      </c>
      <c r="B44" s="47" t="s">
        <v>907</v>
      </c>
      <c r="C44" t="s">
        <v>15</v>
      </c>
    </row>
    <row r="45" spans="1:3" ht="16" x14ac:dyDescent="0.2">
      <c r="A45" s="47" t="s">
        <v>137</v>
      </c>
      <c r="B45" s="47" t="s">
        <v>907</v>
      </c>
      <c r="C45" t="s">
        <v>15</v>
      </c>
    </row>
    <row r="46" spans="1:3" ht="16" x14ac:dyDescent="0.2">
      <c r="A46" s="47" t="s">
        <v>908</v>
      </c>
      <c r="B46" s="47" t="s">
        <v>907</v>
      </c>
      <c r="C46" t="s">
        <v>15</v>
      </c>
    </row>
    <row r="47" spans="1:3" ht="16" x14ac:dyDescent="0.2">
      <c r="A47" s="47" t="s">
        <v>18</v>
      </c>
      <c r="B47" s="47" t="s">
        <v>18</v>
      </c>
      <c r="C47" t="s">
        <v>15</v>
      </c>
    </row>
    <row r="48" spans="1:3" ht="16" x14ac:dyDescent="0.2">
      <c r="A48" s="47" t="s">
        <v>161</v>
      </c>
      <c r="B48" s="47" t="s">
        <v>161</v>
      </c>
      <c r="C48" t="s">
        <v>15</v>
      </c>
    </row>
    <row r="49" spans="1:3" x14ac:dyDescent="0.2">
      <c r="A49" s="47" t="s">
        <v>88</v>
      </c>
      <c r="B49" s="47" t="s">
        <v>909</v>
      </c>
      <c r="C49" s="47" t="s">
        <v>794</v>
      </c>
    </row>
    <row r="50" spans="1:3" x14ac:dyDescent="0.2">
      <c r="A50" s="47" t="s">
        <v>36</v>
      </c>
      <c r="B50" s="47" t="s">
        <v>909</v>
      </c>
      <c r="C50" s="47" t="s">
        <v>794</v>
      </c>
    </row>
    <row r="51" spans="1:3" x14ac:dyDescent="0.2">
      <c r="A51" s="47" t="s">
        <v>910</v>
      </c>
      <c r="B51" s="47" t="s">
        <v>911</v>
      </c>
      <c r="C51" s="47" t="s">
        <v>794</v>
      </c>
    </row>
    <row r="52" spans="1:3" x14ac:dyDescent="0.2">
      <c r="A52" s="47" t="s">
        <v>834</v>
      </c>
      <c r="B52" s="47" t="s">
        <v>911</v>
      </c>
      <c r="C52" s="47" t="s">
        <v>794</v>
      </c>
    </row>
    <row r="53" spans="1:3" x14ac:dyDescent="0.2">
      <c r="A53" s="47" t="s">
        <v>912</v>
      </c>
      <c r="B53" s="47" t="s">
        <v>911</v>
      </c>
      <c r="C53" s="47" t="s">
        <v>794</v>
      </c>
    </row>
    <row r="54" spans="1:3" x14ac:dyDescent="0.2">
      <c r="A54" s="47" t="s">
        <v>913</v>
      </c>
      <c r="B54" s="47" t="s">
        <v>819</v>
      </c>
      <c r="C54" s="47" t="s">
        <v>794</v>
      </c>
    </row>
    <row r="55" spans="1:3" x14ac:dyDescent="0.2">
      <c r="A55" s="47" t="s">
        <v>914</v>
      </c>
      <c r="B55" s="47" t="s">
        <v>819</v>
      </c>
      <c r="C55" s="47" t="s">
        <v>794</v>
      </c>
    </row>
    <row r="56" spans="1:3" x14ac:dyDescent="0.2">
      <c r="A56" s="47" t="s">
        <v>915</v>
      </c>
      <c r="B56" s="47" t="s">
        <v>819</v>
      </c>
      <c r="C56" s="47" t="s">
        <v>794</v>
      </c>
    </row>
    <row r="57" spans="1:3" x14ac:dyDescent="0.2">
      <c r="A57" s="47" t="s">
        <v>916</v>
      </c>
      <c r="B57" s="47" t="s">
        <v>819</v>
      </c>
      <c r="C57" s="47" t="s">
        <v>794</v>
      </c>
    </row>
    <row r="58" spans="1:3" x14ac:dyDescent="0.2">
      <c r="A58" s="47" t="s">
        <v>917</v>
      </c>
      <c r="B58" s="47" t="s">
        <v>917</v>
      </c>
      <c r="C58" s="47" t="s">
        <v>794</v>
      </c>
    </row>
    <row r="59" spans="1:3" x14ac:dyDescent="0.2">
      <c r="A59" s="47" t="s">
        <v>501</v>
      </c>
      <c r="B59" s="47" t="s">
        <v>918</v>
      </c>
      <c r="C59" s="47" t="s">
        <v>794</v>
      </c>
    </row>
    <row r="60" spans="1:3" x14ac:dyDescent="0.2">
      <c r="A60" s="47" t="s">
        <v>919</v>
      </c>
      <c r="B60" s="47" t="s">
        <v>918</v>
      </c>
      <c r="C60" s="47" t="s">
        <v>794</v>
      </c>
    </row>
    <row r="61" spans="1:3" x14ac:dyDescent="0.2">
      <c r="A61" s="47" t="s">
        <v>920</v>
      </c>
      <c r="B61" s="47" t="s">
        <v>918</v>
      </c>
      <c r="C61" s="47" t="s">
        <v>794</v>
      </c>
    </row>
    <row r="62" spans="1:3" x14ac:dyDescent="0.2">
      <c r="A62" s="47" t="s">
        <v>921</v>
      </c>
      <c r="B62" s="47" t="s">
        <v>918</v>
      </c>
      <c r="C62" s="47" t="s">
        <v>794</v>
      </c>
    </row>
    <row r="63" spans="1:3" x14ac:dyDescent="0.2">
      <c r="A63" s="47" t="s">
        <v>922</v>
      </c>
      <c r="B63" s="47" t="s">
        <v>923</v>
      </c>
      <c r="C63" s="47" t="s">
        <v>794</v>
      </c>
    </row>
    <row r="64" spans="1:3" x14ac:dyDescent="0.2">
      <c r="A64" s="47" t="s">
        <v>924</v>
      </c>
      <c r="B64" s="47" t="s">
        <v>923</v>
      </c>
      <c r="C64" s="47" t="s">
        <v>794</v>
      </c>
    </row>
    <row r="65" spans="1:5" x14ac:dyDescent="0.2">
      <c r="A65" s="47" t="s">
        <v>925</v>
      </c>
      <c r="B65" s="47" t="s">
        <v>923</v>
      </c>
      <c r="C65" s="47" t="s">
        <v>794</v>
      </c>
    </row>
    <row r="66" spans="1:5" x14ac:dyDescent="0.2">
      <c r="A66" s="47" t="s">
        <v>926</v>
      </c>
      <c r="B66" s="47" t="s">
        <v>923</v>
      </c>
      <c r="C66" s="47" t="s">
        <v>794</v>
      </c>
    </row>
    <row r="67" spans="1:5" x14ac:dyDescent="0.2">
      <c r="A67" s="47" t="s">
        <v>927</v>
      </c>
      <c r="B67" s="47" t="s">
        <v>923</v>
      </c>
      <c r="C67" s="47" t="s">
        <v>794</v>
      </c>
    </row>
    <row r="68" spans="1:5" x14ac:dyDescent="0.2">
      <c r="A68" s="47" t="s">
        <v>928</v>
      </c>
      <c r="B68" s="47" t="s">
        <v>928</v>
      </c>
      <c r="C68" s="47" t="s">
        <v>363</v>
      </c>
    </row>
    <row r="69" spans="1:5" x14ac:dyDescent="0.2">
      <c r="A69" s="47" t="s">
        <v>929</v>
      </c>
      <c r="B69" s="47" t="s">
        <v>930</v>
      </c>
      <c r="C69" s="47" t="s">
        <v>363</v>
      </c>
    </row>
    <row r="70" spans="1:5" x14ac:dyDescent="0.2">
      <c r="A70" s="47" t="s">
        <v>931</v>
      </c>
      <c r="B70" s="47" t="s">
        <v>930</v>
      </c>
      <c r="C70" s="47" t="s">
        <v>363</v>
      </c>
    </row>
    <row r="71" spans="1:5" x14ac:dyDescent="0.2">
      <c r="A71" s="47" t="s">
        <v>155</v>
      </c>
      <c r="B71" s="47" t="s">
        <v>932</v>
      </c>
      <c r="C71" s="47" t="s">
        <v>363</v>
      </c>
    </row>
    <row r="72" spans="1:5" x14ac:dyDescent="0.2">
      <c r="A72" s="47" t="s">
        <v>933</v>
      </c>
      <c r="B72" s="47" t="s">
        <v>933</v>
      </c>
      <c r="C72" s="47" t="s">
        <v>363</v>
      </c>
    </row>
    <row r="73" spans="1:5" x14ac:dyDescent="0.2">
      <c r="A73" s="47" t="s">
        <v>934</v>
      </c>
      <c r="B73" s="47" t="s">
        <v>934</v>
      </c>
      <c r="C73" s="47" t="s">
        <v>363</v>
      </c>
    </row>
    <row r="74" spans="1:5" x14ac:dyDescent="0.2">
      <c r="A74" s="47" t="s">
        <v>935</v>
      </c>
      <c r="B74" s="47" t="s">
        <v>935</v>
      </c>
      <c r="C74" s="47" t="s">
        <v>363</v>
      </c>
    </row>
    <row r="75" spans="1:5" x14ac:dyDescent="0.2">
      <c r="A75" s="47" t="s">
        <v>936</v>
      </c>
      <c r="B75" s="47" t="s">
        <v>937</v>
      </c>
      <c r="C75" s="47" t="s">
        <v>363</v>
      </c>
    </row>
    <row r="76" spans="1:5" x14ac:dyDescent="0.2">
      <c r="A76" s="47" t="s">
        <v>938</v>
      </c>
      <c r="B76" s="47" t="s">
        <v>937</v>
      </c>
      <c r="C76" s="47" t="s">
        <v>363</v>
      </c>
    </row>
    <row r="77" spans="1:5" ht="16" x14ac:dyDescent="0.2">
      <c r="A77" s="50" t="s">
        <v>254</v>
      </c>
      <c r="B77" s="50" t="s">
        <v>897</v>
      </c>
      <c r="C77" s="50" t="s">
        <v>15</v>
      </c>
      <c r="E77" s="52" t="s">
        <v>939</v>
      </c>
    </row>
    <row r="78" spans="1:5" ht="16" x14ac:dyDescent="0.2">
      <c r="A78" s="51" t="s">
        <v>159</v>
      </c>
      <c r="B78" s="50" t="s">
        <v>897</v>
      </c>
      <c r="C78" s="50" t="s">
        <v>15</v>
      </c>
      <c r="E78" s="52" t="s">
        <v>939</v>
      </c>
    </row>
    <row r="79" spans="1:5" ht="16" x14ac:dyDescent="0.2">
      <c r="A79" s="50" t="s">
        <v>191</v>
      </c>
      <c r="B79" s="50" t="s">
        <v>897</v>
      </c>
      <c r="C79" s="50" t="s">
        <v>15</v>
      </c>
      <c r="E79" s="52" t="s">
        <v>939</v>
      </c>
    </row>
    <row r="80" spans="1:5" ht="16" x14ac:dyDescent="0.2">
      <c r="A80" s="50" t="s">
        <v>69</v>
      </c>
      <c r="B80" s="51" t="s">
        <v>69</v>
      </c>
      <c r="C80" s="50" t="s">
        <v>15</v>
      </c>
      <c r="E80" s="52" t="s">
        <v>939</v>
      </c>
    </row>
    <row r="81" spans="1:5" ht="16" x14ac:dyDescent="0.2">
      <c r="A81" s="50" t="s">
        <v>28</v>
      </c>
      <c r="B81" s="51" t="s">
        <v>28</v>
      </c>
      <c r="C81" s="50" t="s">
        <v>15</v>
      </c>
      <c r="E81" s="52" t="s">
        <v>939</v>
      </c>
    </row>
    <row r="82" spans="1:5" ht="16" x14ac:dyDescent="0.2">
      <c r="A82" s="50" t="s">
        <v>128</v>
      </c>
      <c r="B82" s="51" t="s">
        <v>28</v>
      </c>
      <c r="C82" s="50" t="s">
        <v>15</v>
      </c>
      <c r="E82" s="52" t="s">
        <v>939</v>
      </c>
    </row>
    <row r="83" spans="1:5" ht="16" x14ac:dyDescent="0.2">
      <c r="A83" s="50" t="s">
        <v>28</v>
      </c>
      <c r="B83" s="51" t="s">
        <v>28</v>
      </c>
      <c r="C83" s="50" t="s">
        <v>15</v>
      </c>
      <c r="E83" s="52" t="s">
        <v>939</v>
      </c>
    </row>
    <row r="84" spans="1:5" ht="16" x14ac:dyDescent="0.2">
      <c r="A84" s="50" t="s">
        <v>354</v>
      </c>
      <c r="B84" s="50" t="s">
        <v>940</v>
      </c>
      <c r="C84" s="50" t="s">
        <v>940</v>
      </c>
      <c r="E84" s="52" t="s">
        <v>939</v>
      </c>
    </row>
    <row r="85" spans="1:5" ht="16" x14ac:dyDescent="0.2">
      <c r="A85" s="50" t="s">
        <v>463</v>
      </c>
      <c r="B85" s="51" t="s">
        <v>887</v>
      </c>
      <c r="C85" s="51" t="s">
        <v>326</v>
      </c>
      <c r="E85" s="52" t="s">
        <v>939</v>
      </c>
    </row>
    <row r="86" spans="1:5" ht="16" x14ac:dyDescent="0.2">
      <c r="A86" s="50" t="s">
        <v>216</v>
      </c>
      <c r="B86" s="50" t="s">
        <v>940</v>
      </c>
      <c r="C86" s="50" t="s">
        <v>940</v>
      </c>
      <c r="E86" s="52" t="s">
        <v>939</v>
      </c>
    </row>
    <row r="87" spans="1:5" ht="16" x14ac:dyDescent="0.2">
      <c r="A87" s="50" t="s">
        <v>941</v>
      </c>
      <c r="B87" s="50" t="s">
        <v>940</v>
      </c>
      <c r="C87" s="50" t="s">
        <v>363</v>
      </c>
      <c r="E87" s="52" t="s">
        <v>939</v>
      </c>
    </row>
    <row r="88" spans="1:5" ht="16" x14ac:dyDescent="0.2">
      <c r="A88" s="50" t="s">
        <v>54</v>
      </c>
      <c r="B88" s="51" t="s">
        <v>874</v>
      </c>
      <c r="C88" s="51" t="s">
        <v>326</v>
      </c>
      <c r="E88" s="52" t="s">
        <v>939</v>
      </c>
    </row>
  </sheetData>
  <autoFilter ref="A1:F88"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C6F6-F10F-0843-B171-F66C71C23114}">
  <dimension ref="A1:B7"/>
  <sheetViews>
    <sheetView zoomScale="150" zoomScaleNormal="150" workbookViewId="0">
      <selection activeCell="B2" sqref="B2:B7"/>
    </sheetView>
  </sheetViews>
  <sheetFormatPr baseColWidth="10" defaultColWidth="11" defaultRowHeight="16" x14ac:dyDescent="0.2"/>
  <cols>
    <col min="2" max="2" width="44.83203125" customWidth="1"/>
  </cols>
  <sheetData>
    <row r="1" spans="1:2" x14ac:dyDescent="0.2">
      <c r="A1" t="s">
        <v>1</v>
      </c>
      <c r="B1" t="s">
        <v>942</v>
      </c>
    </row>
    <row r="2" spans="1:2" x14ac:dyDescent="0.2">
      <c r="A2" t="s">
        <v>15</v>
      </c>
      <c r="B2" s="45" t="s">
        <v>943</v>
      </c>
    </row>
    <row r="3" spans="1:2" x14ac:dyDescent="0.2">
      <c r="A3" t="s">
        <v>326</v>
      </c>
      <c r="B3" s="45" t="s">
        <v>944</v>
      </c>
    </row>
    <row r="4" spans="1:2" x14ac:dyDescent="0.2">
      <c r="A4" t="s">
        <v>363</v>
      </c>
      <c r="B4" s="45" t="s">
        <v>945</v>
      </c>
    </row>
    <row r="5" spans="1:2" x14ac:dyDescent="0.2">
      <c r="A5" s="45" t="s">
        <v>794</v>
      </c>
      <c r="B5" s="45" t="s">
        <v>946</v>
      </c>
    </row>
    <row r="6" spans="1:2" x14ac:dyDescent="0.2">
      <c r="A6" t="s">
        <v>730</v>
      </c>
      <c r="B6" s="45" t="s">
        <v>947</v>
      </c>
    </row>
    <row r="7" spans="1:2" x14ac:dyDescent="0.2">
      <c r="A7" s="50" t="s">
        <v>940</v>
      </c>
      <c r="B7" s="50"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DistributionNew</vt:lpstr>
      <vt:lpstr>ProductIntake</vt:lpstr>
      <vt:lpstr>FundAllocation</vt:lpstr>
      <vt:lpstr>ProductValue</vt:lpstr>
      <vt:lpstr>RegionMapping</vt:lpstr>
      <vt:lpstr>RegionName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SIU Pui Man</dc:creator>
  <cp:keywords/>
  <dc:description/>
  <cp:lastModifiedBy>Pui Man Siu</cp:lastModifiedBy>
  <cp:revision/>
  <dcterms:created xsi:type="dcterms:W3CDTF">2024-01-29T03:14:30Z</dcterms:created>
  <dcterms:modified xsi:type="dcterms:W3CDTF">2024-03-19T07:25:53Z</dcterms:modified>
  <cp:category/>
  <cp:contentStatus/>
</cp:coreProperties>
</file>