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66925"/>
  <mc:AlternateContent xmlns:mc="http://schemas.openxmlformats.org/markup-compatibility/2006">
    <mc:Choice Requires="x15">
      <x15ac:absPath xmlns:x15ac="http://schemas.microsoft.com/office/spreadsheetml/2010/11/ac" url="https://uwlm.sharepoint.com/sites/PeriodPromise/Shared Documents/ALL Folders/Data Management/2023/LMFV/"/>
    </mc:Choice>
  </mc:AlternateContent>
  <xr:revisionPtr revIDLastSave="0" documentId="8_{5F214DD0-4E5D-4C5C-AA6B-56FE7CA850B3}" xr6:coauthVersionLast="47" xr6:coauthVersionMax="47" xr10:uidLastSave="{00000000-0000-0000-0000-000000000000}"/>
  <bookViews>
    <workbookView minimized="1" xWindow="-13770" yWindow="3180" windowWidth="21600" windowHeight="11385" firstSheet="6" activeTab="6" xr2:uid="{00000000-000D-0000-FFFF-FFFF00000000}"/>
  </bookViews>
  <sheets>
    <sheet name="Shared Understanding" sheetId="8" r:id="rId1"/>
    <sheet name="Needs Assessment Survey" sheetId="1" r:id="rId2"/>
    <sheet name="Product Intake" sheetId="2" r:id="rId3"/>
    <sheet name="First Distribution Calculator" sheetId="3" r:id="rId4"/>
    <sheet name="Product Replenishment" sheetId="9" r:id="rId5"/>
    <sheet name="Refill Distribution Calculator" sheetId="11" r:id="rId6"/>
    <sheet name="Product Distributions" sheetId="4" r:id="rId7"/>
    <sheet name="Corporate Donations" sheetId="5" r:id="rId8"/>
    <sheet name="Budget Allocation" sheetId="6" r:id="rId9"/>
    <sheet name="Financial Distributions" sheetId="7" r:id="rId10"/>
  </sheets>
  <externalReferences>
    <externalReference r:id="rId11"/>
    <externalReference r:id="rId12"/>
    <externalReference r:id="rId13"/>
    <externalReference r:id="rId14"/>
  </externalReferences>
  <definedNames>
    <definedName name="_xlnm._FilterDatabase" localSheetId="5" hidden="1">'Refill Distribution Calculator'!$A$3:$AG$157</definedName>
    <definedName name="_xlnm._FilterDatabase" localSheetId="1" hidden="1">'Needs Assessment Survey'!$A$3:$CJ$3</definedName>
    <definedName name="_xlnm._FilterDatabase" localSheetId="3" hidden="1">'First Distribution Calculator'!$A$1:$AI$157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AF161" i="3" l="1"/>
  <c r="J1" i="2"/>
  <c r="A3" i="9" a="1"/>
  <c r="A3" i="9" s="1"/>
  <c r="A3" i="2" a="1"/>
  <c r="A3" i="2" s="1"/>
  <c r="A3" i="1" a="1"/>
  <c r="A3" i="4" a="1"/>
  <c r="A3" i="4" s="1"/>
  <c r="G4" i="3" l="1" a="1"/>
  <c r="G4" i="3" s="1"/>
  <c r="F4" i="3" a="1"/>
  <c r="F4" i="3" s="1"/>
  <c r="A3" i="1"/>
  <c r="P4" i="3" a="1"/>
  <c r="AE4" i="3" a="1"/>
  <c r="AE4" i="3" s="1"/>
  <c r="AB4" i="3" a="1"/>
  <c r="AB4" i="3" s="1"/>
  <c r="Y4" i="3" a="1"/>
  <c r="Y4" i="3" s="1"/>
  <c r="V4" i="3" a="1"/>
  <c r="V4" i="3" s="1"/>
  <c r="S4" i="3" a="1"/>
  <c r="S4" i="3" s="1"/>
  <c r="E4" i="3" a="1"/>
  <c r="E4" i="3" s="1"/>
  <c r="M4" i="3" a="1"/>
  <c r="M4" i="3" s="1"/>
  <c r="Q4" i="11" a="1"/>
  <c r="AC4" i="11" a="1"/>
  <c r="Z4" i="11" a="1"/>
  <c r="W4" i="11" a="1"/>
  <c r="T4" i="11" a="1"/>
  <c r="N4" i="11" a="1"/>
  <c r="K4" i="11" a="1"/>
  <c r="J4" i="11" a="1"/>
  <c r="J4" i="11" s="1"/>
  <c r="D4" i="11" a="1"/>
  <c r="D4" i="11" s="1"/>
  <c r="H4" i="11" a="1"/>
  <c r="H4" i="11" s="1"/>
  <c r="C4" i="11" a="1"/>
  <c r="C4" i="11" s="1"/>
  <c r="H159" i="4"/>
  <c r="I159" i="4"/>
  <c r="N161" i="3" s="1"/>
  <c r="J159" i="4"/>
  <c r="Q161" i="3" s="1"/>
  <c r="K159" i="4"/>
  <c r="T161" i="3" s="1"/>
  <c r="L159" i="4"/>
  <c r="M159" i="4"/>
  <c r="Z161" i="3" s="1"/>
  <c r="N159" i="4"/>
  <c r="AC161" i="3" s="1"/>
  <c r="P159" i="4"/>
  <c r="U159" i="9"/>
  <c r="V159" i="9"/>
  <c r="W159" i="9"/>
  <c r="T159" i="9"/>
  <c r="X159" i="9"/>
  <c r="Y159" i="9"/>
  <c r="AB159" i="9"/>
  <c r="AC159" i="9"/>
  <c r="AD159" i="9"/>
  <c r="CD159" i="1"/>
  <c r="BZ159" i="1"/>
  <c r="CB159" i="1"/>
  <c r="CC159" i="1"/>
  <c r="BX159" i="1"/>
  <c r="BY159" i="1"/>
  <c r="CA159" i="1"/>
  <c r="K159" i="2"/>
  <c r="K1" i="2" s="1"/>
  <c r="N159" i="2"/>
  <c r="N1" i="2" s="1"/>
  <c r="O159" i="2"/>
  <c r="O1" i="2" s="1"/>
  <c r="M159" i="2"/>
  <c r="M1" i="2" s="1"/>
  <c r="P159" i="2"/>
  <c r="P1" i="2" s="1"/>
  <c r="Q159" i="2"/>
  <c r="Q1" i="2" s="1"/>
  <c r="L159" i="2"/>
  <c r="L1" i="2" s="1"/>
  <c r="R159" i="2"/>
  <c r="R1" i="2" s="1"/>
  <c r="H4" i="3" a="1"/>
  <c r="H4" i="3" s="1"/>
  <c r="I4" i="3" a="1"/>
  <c r="I4" i="3" s="1"/>
  <c r="J4" i="3" a="1"/>
  <c r="J4" i="3" s="1"/>
  <c r="K4" i="3" a="1"/>
  <c r="K4" i="3" s="1"/>
  <c r="D4" i="3" a="1"/>
  <c r="D4" i="3" s="1"/>
  <c r="L4" i="3" a="1"/>
  <c r="L4" i="3" s="1"/>
  <c r="AH4" i="3" a="1"/>
  <c r="AH4" i="3" s="1"/>
  <c r="AI4" i="3" a="1"/>
  <c r="AI4" i="3" s="1"/>
  <c r="P4" i="3" l="1"/>
  <c r="Q157" i="3"/>
  <c r="O160" i="11"/>
  <c r="Q160" i="3"/>
  <c r="AA160" i="11"/>
  <c r="AC160" i="3"/>
  <c r="U160" i="11"/>
  <c r="W160" i="3"/>
  <c r="R160" i="11"/>
  <c r="T160" i="3"/>
  <c r="AD160" i="11"/>
  <c r="AF160" i="3"/>
  <c r="X160" i="11"/>
  <c r="Z160" i="3"/>
  <c r="L160" i="11"/>
  <c r="N160" i="3"/>
  <c r="AF4" i="3"/>
  <c r="AF157" i="3"/>
  <c r="AF156" i="3"/>
  <c r="AF155" i="3"/>
  <c r="AF154" i="3"/>
  <c r="AF153" i="3"/>
  <c r="AF152" i="3"/>
  <c r="AF151" i="3"/>
  <c r="AF150" i="3"/>
  <c r="AF149" i="3"/>
  <c r="AF148" i="3"/>
  <c r="AF147" i="3"/>
  <c r="AF146" i="3"/>
  <c r="AF145" i="3"/>
  <c r="AF144" i="3"/>
  <c r="AF143" i="3"/>
  <c r="AF142" i="3"/>
  <c r="AF141" i="3"/>
  <c r="AF140" i="3"/>
  <c r="AF139" i="3"/>
  <c r="AF138" i="3"/>
  <c r="AF137" i="3"/>
  <c r="AF136" i="3"/>
  <c r="AF135" i="3"/>
  <c r="AF134" i="3"/>
  <c r="AF133" i="3"/>
  <c r="AF132" i="3"/>
  <c r="AF131" i="3"/>
  <c r="AF130" i="3"/>
  <c r="AF129" i="3"/>
  <c r="AF128" i="3"/>
  <c r="AF127" i="3"/>
  <c r="AF126" i="3"/>
  <c r="AF125" i="3"/>
  <c r="AF124" i="3"/>
  <c r="AF123" i="3"/>
  <c r="AF122" i="3"/>
  <c r="AF121" i="3"/>
  <c r="AF120" i="3"/>
  <c r="AF119" i="3"/>
  <c r="AF118" i="3"/>
  <c r="AF117" i="3"/>
  <c r="AF116" i="3"/>
  <c r="AF115" i="3"/>
  <c r="AF114" i="3"/>
  <c r="AF113" i="3"/>
  <c r="AF112" i="3"/>
  <c r="AF111" i="3"/>
  <c r="AF110" i="3"/>
  <c r="AF109" i="3"/>
  <c r="AF108" i="3"/>
  <c r="AF107" i="3"/>
  <c r="AF106" i="3"/>
  <c r="AF105" i="3"/>
  <c r="AF104" i="3"/>
  <c r="AF103" i="3"/>
  <c r="AF102" i="3"/>
  <c r="AF101" i="3"/>
  <c r="AF100" i="3"/>
  <c r="AF99" i="3"/>
  <c r="AF98" i="3"/>
  <c r="AF97" i="3"/>
  <c r="AF96" i="3"/>
  <c r="AF95" i="3"/>
  <c r="AF94" i="3"/>
  <c r="AF93" i="3"/>
  <c r="AF92" i="3"/>
  <c r="AF91" i="3"/>
  <c r="AF90" i="3"/>
  <c r="AF89" i="3"/>
  <c r="AF88" i="3"/>
  <c r="AF87" i="3"/>
  <c r="AF86" i="3"/>
  <c r="AF85" i="3"/>
  <c r="AF84" i="3"/>
  <c r="AF83" i="3"/>
  <c r="AF82" i="3"/>
  <c r="AF81" i="3"/>
  <c r="AF80" i="3"/>
  <c r="AF79" i="3"/>
  <c r="AF78" i="3"/>
  <c r="AF77" i="3"/>
  <c r="AF76" i="3"/>
  <c r="AF75" i="3"/>
  <c r="AF74" i="3"/>
  <c r="AF73" i="3"/>
  <c r="AF72" i="3"/>
  <c r="AF71" i="3"/>
  <c r="AF70" i="3"/>
  <c r="AF69" i="3"/>
  <c r="AF68" i="3"/>
  <c r="AF67" i="3"/>
  <c r="AF66" i="3"/>
  <c r="AF65" i="3"/>
  <c r="AF64" i="3"/>
  <c r="AF63" i="3"/>
  <c r="AF62" i="3"/>
  <c r="AF61" i="3"/>
  <c r="AF60" i="3"/>
  <c r="AF59" i="3"/>
  <c r="AF58" i="3"/>
  <c r="AF57" i="3"/>
  <c r="AF56" i="3"/>
  <c r="AF55" i="3"/>
  <c r="AF54" i="3"/>
  <c r="AF53" i="3"/>
  <c r="AF52" i="3"/>
  <c r="AF51" i="3"/>
  <c r="AF50" i="3"/>
  <c r="AF49" i="3"/>
  <c r="AF48" i="3"/>
  <c r="AF47" i="3"/>
  <c r="AF46" i="3"/>
  <c r="AF45" i="3"/>
  <c r="AF44" i="3"/>
  <c r="AF43" i="3"/>
  <c r="AF42" i="3"/>
  <c r="AF41" i="3"/>
  <c r="AF40" i="3"/>
  <c r="AF39" i="3"/>
  <c r="AF38" i="3"/>
  <c r="AF37" i="3"/>
  <c r="AF36" i="3"/>
  <c r="AF35" i="3"/>
  <c r="AF34" i="3"/>
  <c r="AF33" i="3"/>
  <c r="AF32" i="3"/>
  <c r="AF31" i="3"/>
  <c r="AF30" i="3"/>
  <c r="AF29" i="3"/>
  <c r="AF28" i="3"/>
  <c r="AF27" i="3"/>
  <c r="AF26" i="3"/>
  <c r="AF25" i="3"/>
  <c r="AF24" i="3"/>
  <c r="AF23" i="3"/>
  <c r="AF22" i="3"/>
  <c r="AF21" i="3"/>
  <c r="AF20" i="3"/>
  <c r="AF19" i="3"/>
  <c r="AF18" i="3"/>
  <c r="AF17" i="3"/>
  <c r="AF16" i="3"/>
  <c r="AF15" i="3"/>
  <c r="AF14" i="3"/>
  <c r="AF13" i="3"/>
  <c r="AF12" i="3"/>
  <c r="AF11" i="3"/>
  <c r="AF10" i="3"/>
  <c r="AF9" i="3"/>
  <c r="AF8" i="3"/>
  <c r="AF7" i="3"/>
  <c r="AF6" i="3"/>
  <c r="AF5" i="3"/>
  <c r="AC4" i="3"/>
  <c r="AC157" i="3"/>
  <c r="AC156" i="3"/>
  <c r="AC155" i="3"/>
  <c r="AC154" i="3"/>
  <c r="AC153" i="3"/>
  <c r="AC152" i="3"/>
  <c r="AC151" i="3"/>
  <c r="AC150" i="3"/>
  <c r="AC149" i="3"/>
  <c r="AC148" i="3"/>
  <c r="AC147" i="3"/>
  <c r="AC146" i="3"/>
  <c r="AC145" i="3"/>
  <c r="AC144" i="3"/>
  <c r="AC143" i="3"/>
  <c r="AC142" i="3"/>
  <c r="AC141" i="3"/>
  <c r="AC140" i="3"/>
  <c r="AC139" i="3"/>
  <c r="AC138" i="3"/>
  <c r="AC137" i="3"/>
  <c r="AC136" i="3"/>
  <c r="AC135" i="3"/>
  <c r="AC134" i="3"/>
  <c r="AC133" i="3"/>
  <c r="AC132" i="3"/>
  <c r="AC131" i="3"/>
  <c r="AC130" i="3"/>
  <c r="AC129" i="3"/>
  <c r="AC128" i="3"/>
  <c r="AC127" i="3"/>
  <c r="AC126" i="3"/>
  <c r="AC125" i="3"/>
  <c r="AC124" i="3"/>
  <c r="AC123" i="3"/>
  <c r="AC122" i="3"/>
  <c r="AC121" i="3"/>
  <c r="AC120" i="3"/>
  <c r="AC119" i="3"/>
  <c r="AC118" i="3"/>
  <c r="AC117" i="3"/>
  <c r="AC116" i="3"/>
  <c r="AC115" i="3"/>
  <c r="AC114" i="3"/>
  <c r="AC113" i="3"/>
  <c r="AC112" i="3"/>
  <c r="AC111" i="3"/>
  <c r="AC110" i="3"/>
  <c r="AC109" i="3"/>
  <c r="AC108" i="3"/>
  <c r="AC107" i="3"/>
  <c r="AC106" i="3"/>
  <c r="AC105" i="3"/>
  <c r="AC104" i="3"/>
  <c r="AC103" i="3"/>
  <c r="AC102" i="3"/>
  <c r="AC101" i="3"/>
  <c r="AC100" i="3"/>
  <c r="AC99" i="3"/>
  <c r="AC98" i="3"/>
  <c r="AC97" i="3"/>
  <c r="AC96" i="3"/>
  <c r="AC95" i="3"/>
  <c r="AC94" i="3"/>
  <c r="AC93" i="3"/>
  <c r="AC92" i="3"/>
  <c r="AC91" i="3"/>
  <c r="AC90" i="3"/>
  <c r="AC89" i="3"/>
  <c r="AC88" i="3"/>
  <c r="AC87" i="3"/>
  <c r="AC86" i="3"/>
  <c r="AC85" i="3"/>
  <c r="AC84" i="3"/>
  <c r="AC83" i="3"/>
  <c r="AC82" i="3"/>
  <c r="AC81" i="3"/>
  <c r="AC80" i="3"/>
  <c r="AC79" i="3"/>
  <c r="AC78" i="3"/>
  <c r="AC77" i="3"/>
  <c r="AC76" i="3"/>
  <c r="AC75" i="3"/>
  <c r="AC74" i="3"/>
  <c r="AC73" i="3"/>
  <c r="AC72" i="3"/>
  <c r="AC71" i="3"/>
  <c r="AC70" i="3"/>
  <c r="AC69" i="3"/>
  <c r="AC68" i="3"/>
  <c r="AC67" i="3"/>
  <c r="AC66" i="3"/>
  <c r="AC65" i="3"/>
  <c r="AC64" i="3"/>
  <c r="AC63" i="3"/>
  <c r="AC62" i="3"/>
  <c r="AC61" i="3"/>
  <c r="AC60" i="3"/>
  <c r="AC59" i="3"/>
  <c r="AC58" i="3"/>
  <c r="AC57" i="3"/>
  <c r="AC56" i="3"/>
  <c r="AC55" i="3"/>
  <c r="AC54" i="3"/>
  <c r="AC53" i="3"/>
  <c r="AC52" i="3"/>
  <c r="AC51" i="3"/>
  <c r="AC50" i="3"/>
  <c r="AC49" i="3"/>
  <c r="AC48" i="3"/>
  <c r="AC47" i="3"/>
  <c r="AC46" i="3"/>
  <c r="AC45" i="3"/>
  <c r="AC44" i="3"/>
  <c r="AC43" i="3"/>
  <c r="AC42" i="3"/>
  <c r="AC41" i="3"/>
  <c r="AC40" i="3"/>
  <c r="AC39" i="3"/>
  <c r="AC38" i="3"/>
  <c r="AC37" i="3"/>
  <c r="AC36" i="3"/>
  <c r="AC35" i="3"/>
  <c r="AC34" i="3"/>
  <c r="AC33" i="3"/>
  <c r="AC32" i="3"/>
  <c r="AC31" i="3"/>
  <c r="AC30" i="3"/>
  <c r="AC29" i="3"/>
  <c r="AC28" i="3"/>
  <c r="AC27" i="3"/>
  <c r="AC26" i="3"/>
  <c r="AC25" i="3"/>
  <c r="AC24" i="3"/>
  <c r="AC23" i="3"/>
  <c r="AC22" i="3"/>
  <c r="AC21" i="3"/>
  <c r="AC20" i="3"/>
  <c r="AC19" i="3"/>
  <c r="AC18" i="3"/>
  <c r="AC17" i="3"/>
  <c r="AC16" i="3"/>
  <c r="AC15" i="3"/>
  <c r="AC14" i="3"/>
  <c r="AC13" i="3"/>
  <c r="AC12" i="3"/>
  <c r="AC11" i="3"/>
  <c r="AC10" i="3"/>
  <c r="AC9" i="3"/>
  <c r="AC8" i="3"/>
  <c r="AC7" i="3"/>
  <c r="AC6" i="3"/>
  <c r="AC5" i="3"/>
  <c r="Z4" i="3"/>
  <c r="Z157" i="3"/>
  <c r="Z156" i="3"/>
  <c r="Z155" i="3"/>
  <c r="Z154" i="3"/>
  <c r="Z153" i="3"/>
  <c r="Z152" i="3"/>
  <c r="Z151" i="3"/>
  <c r="Z150" i="3"/>
  <c r="Z149" i="3"/>
  <c r="Z148" i="3"/>
  <c r="Z147" i="3"/>
  <c r="Z146" i="3"/>
  <c r="Z145" i="3"/>
  <c r="Z144" i="3"/>
  <c r="Z143" i="3"/>
  <c r="Z142" i="3"/>
  <c r="Z141" i="3"/>
  <c r="Z140" i="3"/>
  <c r="Z139" i="3"/>
  <c r="Z138" i="3"/>
  <c r="Z137" i="3"/>
  <c r="Z136" i="3"/>
  <c r="Z135" i="3"/>
  <c r="Z134" i="3"/>
  <c r="Z133" i="3"/>
  <c r="Z132" i="3"/>
  <c r="Z131" i="3"/>
  <c r="Z130" i="3"/>
  <c r="Z129" i="3"/>
  <c r="Z128" i="3"/>
  <c r="Z127" i="3"/>
  <c r="Z126" i="3"/>
  <c r="Z125" i="3"/>
  <c r="Z124" i="3"/>
  <c r="Z123" i="3"/>
  <c r="Z122" i="3"/>
  <c r="Z121" i="3"/>
  <c r="Z120" i="3"/>
  <c r="Z119" i="3"/>
  <c r="Z118" i="3"/>
  <c r="Z117" i="3"/>
  <c r="Z116" i="3"/>
  <c r="Z115" i="3"/>
  <c r="Z114" i="3"/>
  <c r="Z113" i="3"/>
  <c r="Z112" i="3"/>
  <c r="Z111" i="3"/>
  <c r="Z110" i="3"/>
  <c r="Z109" i="3"/>
  <c r="Z108" i="3"/>
  <c r="Z107" i="3"/>
  <c r="Z106" i="3"/>
  <c r="Z105" i="3"/>
  <c r="Z104" i="3"/>
  <c r="Z103" i="3"/>
  <c r="Z102" i="3"/>
  <c r="Z101" i="3"/>
  <c r="Z100" i="3"/>
  <c r="Z99" i="3"/>
  <c r="Z98" i="3"/>
  <c r="Z97" i="3"/>
  <c r="Z96" i="3"/>
  <c r="Z95" i="3"/>
  <c r="Z94" i="3"/>
  <c r="Z93" i="3"/>
  <c r="Z92" i="3"/>
  <c r="Z91" i="3"/>
  <c r="Z90" i="3"/>
  <c r="Z89" i="3"/>
  <c r="Z88" i="3"/>
  <c r="Z87" i="3"/>
  <c r="Z86" i="3"/>
  <c r="Z85" i="3"/>
  <c r="Z84" i="3"/>
  <c r="Z83" i="3"/>
  <c r="Z82" i="3"/>
  <c r="Z81" i="3"/>
  <c r="Z80" i="3"/>
  <c r="Z79" i="3"/>
  <c r="Z78" i="3"/>
  <c r="Z77" i="3"/>
  <c r="Z76" i="3"/>
  <c r="Z75"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W4" i="3"/>
  <c r="W157" i="3"/>
  <c r="W156" i="3"/>
  <c r="W155" i="3"/>
  <c r="W154" i="3"/>
  <c r="W153" i="3"/>
  <c r="W152" i="3"/>
  <c r="W151" i="3"/>
  <c r="W150" i="3"/>
  <c r="W149" i="3"/>
  <c r="W148" i="3"/>
  <c r="W147" i="3"/>
  <c r="W146" i="3"/>
  <c r="W145" i="3"/>
  <c r="W144" i="3"/>
  <c r="W143" i="3"/>
  <c r="W142" i="3"/>
  <c r="W141" i="3"/>
  <c r="W140" i="3"/>
  <c r="W139" i="3"/>
  <c r="W138" i="3"/>
  <c r="W137" i="3"/>
  <c r="W136" i="3"/>
  <c r="W135" i="3"/>
  <c r="W134" i="3"/>
  <c r="W133" i="3"/>
  <c r="W132" i="3"/>
  <c r="W131" i="3"/>
  <c r="W130" i="3"/>
  <c r="W129" i="3"/>
  <c r="W128" i="3"/>
  <c r="W127" i="3"/>
  <c r="W126" i="3"/>
  <c r="W125" i="3"/>
  <c r="W124" i="3"/>
  <c r="W123" i="3"/>
  <c r="W122" i="3"/>
  <c r="W121" i="3"/>
  <c r="W120" i="3"/>
  <c r="W119" i="3"/>
  <c r="W118" i="3"/>
  <c r="W117" i="3"/>
  <c r="W116" i="3"/>
  <c r="W115" i="3"/>
  <c r="W114" i="3"/>
  <c r="W113" i="3"/>
  <c r="W112" i="3"/>
  <c r="W111" i="3"/>
  <c r="W110" i="3"/>
  <c r="W109" i="3"/>
  <c r="W108" i="3"/>
  <c r="W107" i="3"/>
  <c r="W106" i="3"/>
  <c r="W105" i="3"/>
  <c r="W104" i="3"/>
  <c r="W103" i="3"/>
  <c r="W102" i="3"/>
  <c r="W101" i="3"/>
  <c r="W100" i="3"/>
  <c r="W99" i="3"/>
  <c r="W98" i="3"/>
  <c r="W97" i="3"/>
  <c r="W96" i="3"/>
  <c r="W95" i="3"/>
  <c r="W94" i="3"/>
  <c r="W93" i="3"/>
  <c r="W92" i="3"/>
  <c r="W91" i="3"/>
  <c r="W90" i="3"/>
  <c r="W89" i="3"/>
  <c r="W88" i="3"/>
  <c r="W87" i="3"/>
  <c r="W86" i="3"/>
  <c r="W85" i="3"/>
  <c r="W84" i="3"/>
  <c r="W83" i="3"/>
  <c r="W82" i="3"/>
  <c r="W81" i="3"/>
  <c r="W80" i="3"/>
  <c r="W79" i="3"/>
  <c r="W78" i="3"/>
  <c r="W77" i="3"/>
  <c r="W76" i="3"/>
  <c r="W75" i="3"/>
  <c r="W74" i="3"/>
  <c r="W73" i="3"/>
  <c r="W72" i="3"/>
  <c r="W71" i="3"/>
  <c r="W70" i="3"/>
  <c r="W69" i="3"/>
  <c r="W68" i="3"/>
  <c r="W67" i="3"/>
  <c r="W66" i="3"/>
  <c r="W65" i="3"/>
  <c r="W64" i="3"/>
  <c r="W63" i="3"/>
  <c r="W62" i="3"/>
  <c r="W61" i="3"/>
  <c r="W60" i="3"/>
  <c r="W59" i="3"/>
  <c r="W58" i="3"/>
  <c r="W57" i="3"/>
  <c r="W56" i="3"/>
  <c r="W55" i="3"/>
  <c r="W54" i="3"/>
  <c r="W53" i="3"/>
  <c r="W52" i="3"/>
  <c r="W51" i="3"/>
  <c r="W50" i="3"/>
  <c r="W49" i="3"/>
  <c r="W48" i="3"/>
  <c r="W47" i="3"/>
  <c r="W46" i="3"/>
  <c r="W45" i="3"/>
  <c r="W44" i="3"/>
  <c r="W43" i="3"/>
  <c r="W42" i="3"/>
  <c r="W41" i="3"/>
  <c r="W40" i="3"/>
  <c r="W39" i="3"/>
  <c r="W38" i="3"/>
  <c r="W37" i="3"/>
  <c r="W36" i="3"/>
  <c r="W35" i="3"/>
  <c r="W34" i="3"/>
  <c r="W33" i="3"/>
  <c r="W32" i="3"/>
  <c r="W31" i="3"/>
  <c r="W30" i="3"/>
  <c r="W29" i="3"/>
  <c r="W28" i="3"/>
  <c r="W27" i="3"/>
  <c r="W26" i="3"/>
  <c r="W25" i="3"/>
  <c r="W24" i="3"/>
  <c r="W23" i="3"/>
  <c r="W22" i="3"/>
  <c r="W21" i="3"/>
  <c r="W20" i="3"/>
  <c r="W19" i="3"/>
  <c r="W18" i="3"/>
  <c r="W17" i="3"/>
  <c r="W16" i="3"/>
  <c r="W15" i="3"/>
  <c r="W14" i="3"/>
  <c r="W13" i="3"/>
  <c r="W12" i="3"/>
  <c r="W11" i="3"/>
  <c r="W10" i="3"/>
  <c r="W9" i="3"/>
  <c r="W8" i="3"/>
  <c r="W7" i="3"/>
  <c r="W6" i="3"/>
  <c r="W5" i="3"/>
  <c r="T4" i="3"/>
  <c r="T157" i="3"/>
  <c r="T156" i="3"/>
  <c r="T155" i="3"/>
  <c r="T154" i="3"/>
  <c r="T153" i="3"/>
  <c r="T152" i="3"/>
  <c r="T151" i="3"/>
  <c r="T150" i="3"/>
  <c r="T149" i="3"/>
  <c r="T148" i="3"/>
  <c r="T147" i="3"/>
  <c r="T146" i="3"/>
  <c r="T145" i="3"/>
  <c r="T144" i="3"/>
  <c r="T143" i="3"/>
  <c r="T142" i="3"/>
  <c r="T141" i="3"/>
  <c r="T140" i="3"/>
  <c r="T139" i="3"/>
  <c r="T138" i="3"/>
  <c r="T137" i="3"/>
  <c r="T136" i="3"/>
  <c r="T135" i="3"/>
  <c r="T134" i="3"/>
  <c r="T133" i="3"/>
  <c r="T132" i="3"/>
  <c r="T131" i="3"/>
  <c r="T130" i="3"/>
  <c r="T129" i="3"/>
  <c r="T128" i="3"/>
  <c r="T127" i="3"/>
  <c r="T126" i="3"/>
  <c r="T125" i="3"/>
  <c r="T124" i="3"/>
  <c r="T123" i="3"/>
  <c r="T122" i="3"/>
  <c r="T121" i="3"/>
  <c r="T120" i="3"/>
  <c r="T119" i="3"/>
  <c r="T118" i="3"/>
  <c r="T117" i="3"/>
  <c r="T116" i="3"/>
  <c r="T115" i="3"/>
  <c r="T114" i="3"/>
  <c r="T113" i="3"/>
  <c r="T112" i="3"/>
  <c r="T111" i="3"/>
  <c r="T110" i="3"/>
  <c r="T109" i="3"/>
  <c r="T108" i="3"/>
  <c r="T107" i="3"/>
  <c r="T106" i="3"/>
  <c r="T105" i="3"/>
  <c r="T104" i="3"/>
  <c r="T103" i="3"/>
  <c r="T102" i="3"/>
  <c r="T101" i="3"/>
  <c r="T100" i="3"/>
  <c r="T99" i="3"/>
  <c r="T98" i="3"/>
  <c r="T97" i="3"/>
  <c r="T96" i="3"/>
  <c r="T95" i="3"/>
  <c r="T94" i="3"/>
  <c r="T93" i="3"/>
  <c r="T92" i="3"/>
  <c r="T91" i="3"/>
  <c r="T90" i="3"/>
  <c r="T89" i="3"/>
  <c r="T88" i="3"/>
  <c r="T87" i="3"/>
  <c r="T86" i="3"/>
  <c r="T85" i="3"/>
  <c r="T84" i="3"/>
  <c r="T83" i="3"/>
  <c r="T82" i="3"/>
  <c r="T81" i="3"/>
  <c r="T80" i="3"/>
  <c r="T79" i="3"/>
  <c r="T78" i="3"/>
  <c r="T77" i="3"/>
  <c r="T76" i="3"/>
  <c r="T75" i="3"/>
  <c r="T74" i="3"/>
  <c r="T73" i="3"/>
  <c r="T72" i="3"/>
  <c r="T71" i="3"/>
  <c r="T70" i="3"/>
  <c r="T69" i="3"/>
  <c r="T68" i="3"/>
  <c r="T67" i="3"/>
  <c r="T66" i="3"/>
  <c r="T65" i="3"/>
  <c r="T64" i="3"/>
  <c r="T63" i="3"/>
  <c r="T62" i="3"/>
  <c r="T61" i="3"/>
  <c r="T60" i="3"/>
  <c r="T59" i="3"/>
  <c r="T58" i="3"/>
  <c r="T57" i="3"/>
  <c r="T56" i="3"/>
  <c r="T55" i="3"/>
  <c r="T54" i="3"/>
  <c r="T53" i="3"/>
  <c r="T52" i="3"/>
  <c r="T51" i="3"/>
  <c r="T50" i="3"/>
  <c r="T49" i="3"/>
  <c r="T48" i="3"/>
  <c r="T47" i="3"/>
  <c r="T46" i="3"/>
  <c r="T45" i="3"/>
  <c r="T44" i="3"/>
  <c r="T43" i="3"/>
  <c r="T42" i="3"/>
  <c r="T41" i="3"/>
  <c r="T40" i="3"/>
  <c r="T39" i="3"/>
  <c r="T38" i="3"/>
  <c r="T37" i="3"/>
  <c r="T36" i="3"/>
  <c r="T35" i="3"/>
  <c r="T34" i="3"/>
  <c r="T33" i="3"/>
  <c r="T32" i="3"/>
  <c r="T31" i="3"/>
  <c r="T30" i="3"/>
  <c r="T29" i="3"/>
  <c r="T28" i="3"/>
  <c r="T27" i="3"/>
  <c r="T26" i="3"/>
  <c r="T25" i="3"/>
  <c r="T24" i="3"/>
  <c r="T23" i="3"/>
  <c r="T22" i="3"/>
  <c r="T21" i="3"/>
  <c r="T20" i="3"/>
  <c r="T19" i="3"/>
  <c r="T18" i="3"/>
  <c r="T17" i="3"/>
  <c r="T16" i="3"/>
  <c r="T15" i="3"/>
  <c r="T14" i="3"/>
  <c r="T13" i="3"/>
  <c r="T12" i="3"/>
  <c r="T11" i="3"/>
  <c r="T10" i="3"/>
  <c r="T9" i="3"/>
  <c r="T8" i="3"/>
  <c r="T7" i="3"/>
  <c r="T6" i="3"/>
  <c r="T5" i="3"/>
  <c r="Q4" i="3"/>
  <c r="Q156" i="3"/>
  <c r="Q155" i="3"/>
  <c r="Q154" i="3"/>
  <c r="Q153" i="3"/>
  <c r="Q152" i="3"/>
  <c r="Q151" i="3"/>
  <c r="Q150" i="3"/>
  <c r="Q149" i="3"/>
  <c r="Q148" i="3"/>
  <c r="Q147" i="3"/>
  <c r="Q146" i="3"/>
  <c r="Q145" i="3"/>
  <c r="Q144" i="3"/>
  <c r="Q143" i="3"/>
  <c r="Q142" i="3"/>
  <c r="Q141" i="3"/>
  <c r="Q140" i="3"/>
  <c r="Q139" i="3"/>
  <c r="Q138" i="3"/>
  <c r="Q137" i="3"/>
  <c r="Q136" i="3"/>
  <c r="Q135" i="3"/>
  <c r="Q134" i="3"/>
  <c r="Q133" i="3"/>
  <c r="Q132" i="3"/>
  <c r="Q131" i="3"/>
  <c r="Q130" i="3"/>
  <c r="Q129" i="3"/>
  <c r="Q128" i="3"/>
  <c r="Q127" i="3"/>
  <c r="Q126" i="3"/>
  <c r="Q125" i="3"/>
  <c r="Q124" i="3"/>
  <c r="Q123" i="3"/>
  <c r="Q122" i="3"/>
  <c r="Q121" i="3"/>
  <c r="Q120" i="3"/>
  <c r="Q119" i="3"/>
  <c r="Q118" i="3"/>
  <c r="Q117" i="3"/>
  <c r="Q116" i="3"/>
  <c r="Q115" i="3"/>
  <c r="Q114" i="3"/>
  <c r="Q113" i="3"/>
  <c r="Q112" i="3"/>
  <c r="Q111" i="3"/>
  <c r="Q110" i="3"/>
  <c r="Q109" i="3"/>
  <c r="Q108" i="3"/>
  <c r="Q107" i="3"/>
  <c r="Q106" i="3"/>
  <c r="Q105" i="3"/>
  <c r="Q104" i="3"/>
  <c r="Q103" i="3"/>
  <c r="Q102" i="3"/>
  <c r="Q101" i="3"/>
  <c r="Q100" i="3"/>
  <c r="Q99" i="3"/>
  <c r="Q98" i="3"/>
  <c r="Q97" i="3"/>
  <c r="Q96" i="3"/>
  <c r="Q95" i="3"/>
  <c r="Q94" i="3"/>
  <c r="Q93" i="3"/>
  <c r="Q92" i="3"/>
  <c r="Q91" i="3"/>
  <c r="Q90" i="3"/>
  <c r="Q89" i="3"/>
  <c r="Q88" i="3"/>
  <c r="Q87" i="3"/>
  <c r="Q86" i="3"/>
  <c r="Q85" i="3"/>
  <c r="Q84" i="3"/>
  <c r="Q83" i="3"/>
  <c r="Q82" i="3"/>
  <c r="Q81" i="3"/>
  <c r="Q80" i="3"/>
  <c r="Q79" i="3"/>
  <c r="Q78" i="3"/>
  <c r="Q77" i="3"/>
  <c r="Q76" i="3"/>
  <c r="Q75" i="3"/>
  <c r="Q74" i="3"/>
  <c r="Q73" i="3"/>
  <c r="Q72" i="3"/>
  <c r="Q71" i="3"/>
  <c r="Q70" i="3"/>
  <c r="Q69" i="3"/>
  <c r="Q68" i="3"/>
  <c r="Q67" i="3"/>
  <c r="Q66" i="3"/>
  <c r="Q65" i="3"/>
  <c r="Q64" i="3"/>
  <c r="Q63" i="3"/>
  <c r="Q62" i="3"/>
  <c r="Q61" i="3"/>
  <c r="Q60" i="3"/>
  <c r="Q59" i="3"/>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7" i="3"/>
  <c r="Q6" i="3"/>
  <c r="Q5" i="3"/>
  <c r="N4" i="3"/>
  <c r="N157" i="3"/>
  <c r="N156" i="3"/>
  <c r="N155" i="3"/>
  <c r="N154" i="3"/>
  <c r="N153" i="3"/>
  <c r="N152" i="3"/>
  <c r="N151" i="3"/>
  <c r="N150" i="3"/>
  <c r="N149" i="3"/>
  <c r="N148" i="3"/>
  <c r="N147" i="3"/>
  <c r="N146" i="3"/>
  <c r="N145" i="3"/>
  <c r="N144" i="3"/>
  <c r="N143" i="3"/>
  <c r="N142" i="3"/>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N18" i="3"/>
  <c r="N17" i="3"/>
  <c r="N16" i="3"/>
  <c r="N15" i="3"/>
  <c r="N14" i="3"/>
  <c r="N13" i="3"/>
  <c r="N12" i="3"/>
  <c r="N11" i="3"/>
  <c r="N10" i="3"/>
  <c r="N9" i="3"/>
  <c r="N8" i="3"/>
  <c r="N7" i="3"/>
  <c r="N6" i="3"/>
  <c r="N5" i="3"/>
  <c r="AD161" i="11"/>
  <c r="AD162" i="11" s="1"/>
  <c r="AF162" i="3"/>
  <c r="AA161" i="11"/>
  <c r="AA162" i="11" s="1"/>
  <c r="AC162" i="3"/>
  <c r="U161" i="11"/>
  <c r="U162" i="11" s="1"/>
  <c r="W161" i="3"/>
  <c r="W162" i="3" s="1"/>
  <c r="X161" i="11"/>
  <c r="X162" i="11" s="1"/>
  <c r="Z162" i="3"/>
  <c r="R161" i="11"/>
  <c r="T162" i="3"/>
  <c r="O161" i="11"/>
  <c r="O162" i="11" s="1"/>
  <c r="Q162" i="3"/>
  <c r="L161" i="11"/>
  <c r="L162" i="11" s="1"/>
  <c r="N162" i="3"/>
  <c r="O5" i="3" s="1"/>
  <c r="Q4" i="11"/>
  <c r="R4" i="11" s="1"/>
  <c r="R157" i="11"/>
  <c r="R156" i="11"/>
  <c r="R155" i="11"/>
  <c r="R154" i="11"/>
  <c r="R153" i="11"/>
  <c r="R152" i="11"/>
  <c r="R151" i="11"/>
  <c r="R150" i="11"/>
  <c r="R149" i="11"/>
  <c r="R148" i="11"/>
  <c r="R147" i="11"/>
  <c r="R146" i="11"/>
  <c r="R145" i="11"/>
  <c r="R144" i="11"/>
  <c r="R143" i="11"/>
  <c r="R142" i="11"/>
  <c r="R141" i="11"/>
  <c r="R140" i="11"/>
  <c r="R139" i="11"/>
  <c r="R138" i="11"/>
  <c r="R137" i="11"/>
  <c r="R136" i="11"/>
  <c r="R135" i="11"/>
  <c r="R134" i="11"/>
  <c r="R133" i="11"/>
  <c r="R132" i="11"/>
  <c r="R131" i="11"/>
  <c r="R130" i="11"/>
  <c r="R129" i="11"/>
  <c r="R128" i="11"/>
  <c r="R127" i="11"/>
  <c r="R126" i="11"/>
  <c r="R125" i="11"/>
  <c r="R124" i="11"/>
  <c r="R123" i="11"/>
  <c r="R122" i="11"/>
  <c r="R121" i="11"/>
  <c r="R120" i="11"/>
  <c r="R119" i="11"/>
  <c r="R118" i="11"/>
  <c r="R117" i="11"/>
  <c r="R116" i="11"/>
  <c r="R115" i="11"/>
  <c r="R114" i="11"/>
  <c r="R113" i="11"/>
  <c r="R112" i="11"/>
  <c r="R111" i="11"/>
  <c r="R110" i="11"/>
  <c r="R109" i="11"/>
  <c r="R108" i="11"/>
  <c r="R107" i="11"/>
  <c r="R106" i="11"/>
  <c r="R105" i="11"/>
  <c r="R104" i="11"/>
  <c r="R103" i="11"/>
  <c r="R102" i="11"/>
  <c r="R101" i="11"/>
  <c r="R100" i="11"/>
  <c r="R99" i="11"/>
  <c r="R98" i="1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3" i="11"/>
  <c r="R32" i="11"/>
  <c r="R31" i="11"/>
  <c r="R30" i="11"/>
  <c r="R29" i="11"/>
  <c r="R28" i="11"/>
  <c r="R27" i="11"/>
  <c r="R26" i="11"/>
  <c r="R25" i="11"/>
  <c r="R24" i="11"/>
  <c r="R23" i="11"/>
  <c r="R22" i="11"/>
  <c r="R21" i="11"/>
  <c r="R20" i="11"/>
  <c r="R19" i="11"/>
  <c r="R18" i="11"/>
  <c r="R17" i="11"/>
  <c r="R16" i="11"/>
  <c r="R15" i="11"/>
  <c r="R14" i="11"/>
  <c r="R13" i="11"/>
  <c r="R12" i="11"/>
  <c r="R11" i="11"/>
  <c r="R10" i="11"/>
  <c r="R9" i="11"/>
  <c r="R8" i="11"/>
  <c r="R7" i="11"/>
  <c r="R6" i="11"/>
  <c r="R5" i="11"/>
  <c r="K4" i="11"/>
  <c r="L4" i="11" s="1"/>
  <c r="L157" i="11"/>
  <c r="L156" i="11"/>
  <c r="L155" i="11"/>
  <c r="L154" i="11"/>
  <c r="L153" i="11"/>
  <c r="L152" i="11"/>
  <c r="L151" i="11"/>
  <c r="L150" i="11"/>
  <c r="L149" i="11"/>
  <c r="L148" i="11"/>
  <c r="L147" i="11"/>
  <c r="L146" i="11"/>
  <c r="L145" i="11"/>
  <c r="L144" i="11"/>
  <c r="L143" i="11"/>
  <c r="L142" i="11"/>
  <c r="L141" i="11"/>
  <c r="L140" i="11"/>
  <c r="L139" i="11"/>
  <c r="L138" i="11"/>
  <c r="L137" i="11"/>
  <c r="L136" i="11"/>
  <c r="L135" i="11"/>
  <c r="L134" i="11"/>
  <c r="L133" i="11"/>
  <c r="L132" i="11"/>
  <c r="L131" i="11"/>
  <c r="L130" i="11"/>
  <c r="L129" i="11"/>
  <c r="L128" i="11"/>
  <c r="L127" i="11"/>
  <c r="L126" i="11"/>
  <c r="L125" i="11"/>
  <c r="L124" i="11"/>
  <c r="L123" i="11"/>
  <c r="L122" i="11"/>
  <c r="L121" i="11"/>
  <c r="L120" i="11"/>
  <c r="L119" i="11"/>
  <c r="L118" i="11"/>
  <c r="L117" i="11"/>
  <c r="L116" i="11"/>
  <c r="L115" i="11"/>
  <c r="L114" i="11"/>
  <c r="L113" i="11"/>
  <c r="L112" i="11"/>
  <c r="L111" i="11"/>
  <c r="L110" i="11"/>
  <c r="L109" i="11"/>
  <c r="L108" i="11"/>
  <c r="L107" i="11"/>
  <c r="L106" i="11"/>
  <c r="L105" i="11"/>
  <c r="L104" i="11"/>
  <c r="L103" i="11"/>
  <c r="L102" i="11"/>
  <c r="L101" i="11"/>
  <c r="L100" i="11"/>
  <c r="L99" i="11"/>
  <c r="L98" i="11"/>
  <c r="L97" i="11"/>
  <c r="L96" i="11"/>
  <c r="L95" i="11"/>
  <c r="L94" i="11"/>
  <c r="L93" i="11"/>
  <c r="L92" i="11"/>
  <c r="L91" i="11"/>
  <c r="L90" i="11"/>
  <c r="L89" i="11"/>
  <c r="L88" i="11"/>
  <c r="L87" i="11"/>
  <c r="L86" i="11"/>
  <c r="L85" i="11"/>
  <c r="L84" i="11"/>
  <c r="L83" i="11"/>
  <c r="L82" i="11"/>
  <c r="L81" i="11"/>
  <c r="L80" i="11"/>
  <c r="L79" i="11"/>
  <c r="L78" i="11"/>
  <c r="L77" i="11"/>
  <c r="L76" i="11"/>
  <c r="L75" i="11"/>
  <c r="L74" i="11"/>
  <c r="L73" i="11"/>
  <c r="L72" i="11"/>
  <c r="L71" i="11"/>
  <c r="L70" i="11"/>
  <c r="L69" i="11"/>
  <c r="L68" i="11"/>
  <c r="L67" i="11"/>
  <c r="L66" i="11"/>
  <c r="L65" i="11"/>
  <c r="L64" i="11"/>
  <c r="L63" i="11"/>
  <c r="L62" i="11"/>
  <c r="L61" i="11"/>
  <c r="L60" i="11"/>
  <c r="L59" i="11"/>
  <c r="L58" i="11"/>
  <c r="L57" i="11"/>
  <c r="L56" i="11"/>
  <c r="L55" i="11"/>
  <c r="L54" i="11"/>
  <c r="L53" i="11"/>
  <c r="L52" i="11"/>
  <c r="L51" i="11"/>
  <c r="L50" i="11"/>
  <c r="L49" i="11"/>
  <c r="L48" i="11"/>
  <c r="L47" i="11"/>
  <c r="L46" i="11"/>
  <c r="L45" i="11"/>
  <c r="L44" i="11"/>
  <c r="L43" i="11"/>
  <c r="L42" i="11"/>
  <c r="L41" i="11"/>
  <c r="L40" i="11"/>
  <c r="L39" i="11"/>
  <c r="L38" i="11"/>
  <c r="L37" i="11"/>
  <c r="L36" i="11"/>
  <c r="L35" i="11"/>
  <c r="L34" i="11"/>
  <c r="L33" i="11"/>
  <c r="L32" i="11"/>
  <c r="L31" i="11"/>
  <c r="L30" i="11"/>
  <c r="L29" i="11"/>
  <c r="L28" i="11"/>
  <c r="L27" i="11"/>
  <c r="L26" i="11"/>
  <c r="L25" i="11"/>
  <c r="L24" i="11"/>
  <c r="L23" i="11"/>
  <c r="L22" i="11"/>
  <c r="L21" i="11"/>
  <c r="L20" i="11"/>
  <c r="L19" i="11"/>
  <c r="L18" i="11"/>
  <c r="L17" i="11"/>
  <c r="L16" i="11"/>
  <c r="L15" i="11"/>
  <c r="L14" i="11"/>
  <c r="L13" i="11"/>
  <c r="L12" i="11"/>
  <c r="L11" i="11"/>
  <c r="L10" i="11"/>
  <c r="L9" i="11"/>
  <c r="L8" i="11"/>
  <c r="L7" i="11"/>
  <c r="L6" i="11"/>
  <c r="L5" i="11"/>
  <c r="N4" i="11"/>
  <c r="O4" i="11" s="1"/>
  <c r="O156" i="11"/>
  <c r="O155" i="11"/>
  <c r="O154" i="11"/>
  <c r="O153" i="11"/>
  <c r="O152" i="11"/>
  <c r="O151" i="11"/>
  <c r="O150" i="11"/>
  <c r="O149" i="11"/>
  <c r="O148" i="11"/>
  <c r="O147" i="11"/>
  <c r="O146" i="11"/>
  <c r="O145" i="11"/>
  <c r="O144" i="11"/>
  <c r="O143" i="11"/>
  <c r="O142" i="11"/>
  <c r="O141" i="11"/>
  <c r="O140" i="11"/>
  <c r="O139" i="11"/>
  <c r="O138" i="11"/>
  <c r="O137" i="11"/>
  <c r="O136" i="11"/>
  <c r="O135" i="11"/>
  <c r="O134" i="11"/>
  <c r="O133" i="11"/>
  <c r="O132" i="11"/>
  <c r="O131" i="11"/>
  <c r="O130" i="11"/>
  <c r="O129" i="11"/>
  <c r="O128" i="11"/>
  <c r="O127" i="11"/>
  <c r="O126" i="11"/>
  <c r="O125" i="11"/>
  <c r="O124" i="11"/>
  <c r="O123" i="11"/>
  <c r="O122" i="11"/>
  <c r="O121" i="11"/>
  <c r="O120" i="11"/>
  <c r="O119" i="11"/>
  <c r="O118" i="11"/>
  <c r="O117" i="11"/>
  <c r="O116" i="11"/>
  <c r="O115" i="11"/>
  <c r="O114" i="11"/>
  <c r="O113" i="11"/>
  <c r="O112" i="11"/>
  <c r="O111" i="11"/>
  <c r="O110" i="11"/>
  <c r="O109" i="11"/>
  <c r="O108" i="11"/>
  <c r="O107" i="11"/>
  <c r="O106" i="11"/>
  <c r="O105" i="11"/>
  <c r="O104" i="11"/>
  <c r="O103" i="11"/>
  <c r="O102" i="11"/>
  <c r="O101" i="11"/>
  <c r="O100" i="11"/>
  <c r="O99" i="11"/>
  <c r="O98" i="11"/>
  <c r="O97" i="11"/>
  <c r="O96" i="11"/>
  <c r="O95"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O5" i="11"/>
  <c r="O157" i="11"/>
  <c r="T4" i="11"/>
  <c r="U4" i="11" s="1"/>
  <c r="U157" i="11"/>
  <c r="U156" i="11"/>
  <c r="U155" i="11"/>
  <c r="U154" i="11"/>
  <c r="U153" i="11"/>
  <c r="U152" i="11"/>
  <c r="U151" i="11"/>
  <c r="U150" i="11"/>
  <c r="U149" i="11"/>
  <c r="U148" i="11"/>
  <c r="U147" i="11"/>
  <c r="U146" i="11"/>
  <c r="U145" i="11"/>
  <c r="U144" i="11"/>
  <c r="U143" i="11"/>
  <c r="U142" i="11"/>
  <c r="U141" i="11"/>
  <c r="U140" i="11"/>
  <c r="U139" i="11"/>
  <c r="U138" i="11"/>
  <c r="U137" i="11"/>
  <c r="U136" i="11"/>
  <c r="U135" i="11"/>
  <c r="U134" i="11"/>
  <c r="U133" i="11"/>
  <c r="U132" i="11"/>
  <c r="U131" i="11"/>
  <c r="U130" i="11"/>
  <c r="U129" i="11"/>
  <c r="U128" i="11"/>
  <c r="U127" i="11"/>
  <c r="U126" i="11"/>
  <c r="U125" i="11"/>
  <c r="U124" i="11"/>
  <c r="U123" i="11"/>
  <c r="U122" i="11"/>
  <c r="U121" i="11"/>
  <c r="U120" i="11"/>
  <c r="U119" i="11"/>
  <c r="U118" i="11"/>
  <c r="U117" i="11"/>
  <c r="U116" i="11"/>
  <c r="U115" i="11"/>
  <c r="U114" i="11"/>
  <c r="U113" i="11"/>
  <c r="U112" i="11"/>
  <c r="U111" i="11"/>
  <c r="U110" i="11"/>
  <c r="U109" i="11"/>
  <c r="U108" i="11"/>
  <c r="U107" i="11"/>
  <c r="U106" i="11"/>
  <c r="U105" i="11"/>
  <c r="U104" i="11"/>
  <c r="U103" i="11"/>
  <c r="U102" i="11"/>
  <c r="U101" i="11"/>
  <c r="U100" i="11"/>
  <c r="U99" i="11"/>
  <c r="U98" i="11"/>
  <c r="U97" i="11"/>
  <c r="U96" i="11"/>
  <c r="U95" i="11"/>
  <c r="U94" i="11"/>
  <c r="U93" i="11"/>
  <c r="U92" i="11"/>
  <c r="U91" i="11"/>
  <c r="U90" i="11"/>
  <c r="U89" i="11"/>
  <c r="U88" i="11"/>
  <c r="U87" i="11"/>
  <c r="U86" i="11"/>
  <c r="U85" i="11"/>
  <c r="U84" i="11"/>
  <c r="U83" i="11"/>
  <c r="U82" i="11"/>
  <c r="U81" i="11"/>
  <c r="U80" i="11"/>
  <c r="U79" i="11"/>
  <c r="U78" i="11"/>
  <c r="U77" i="11"/>
  <c r="U76" i="11"/>
  <c r="U75" i="11"/>
  <c r="U74" i="11"/>
  <c r="U73" i="11"/>
  <c r="U72" i="11"/>
  <c r="U71" i="11"/>
  <c r="U70" i="11"/>
  <c r="U69" i="11"/>
  <c r="U68" i="11"/>
  <c r="U67" i="11"/>
  <c r="U66" i="11"/>
  <c r="U65" i="11"/>
  <c r="U64" i="11"/>
  <c r="U63" i="11"/>
  <c r="U62" i="11"/>
  <c r="U61" i="11"/>
  <c r="U60" i="11"/>
  <c r="U59" i="11"/>
  <c r="U58" i="11"/>
  <c r="U57" i="11"/>
  <c r="U56" i="11"/>
  <c r="U55" i="11"/>
  <c r="U54" i="11"/>
  <c r="U53" i="11"/>
  <c r="U52" i="11"/>
  <c r="U51" i="11"/>
  <c r="U50" i="11"/>
  <c r="U49" i="11"/>
  <c r="U48" i="11"/>
  <c r="U47" i="11"/>
  <c r="U46" i="11"/>
  <c r="U45" i="11"/>
  <c r="U44" i="11"/>
  <c r="U43" i="11"/>
  <c r="U42" i="11"/>
  <c r="U41" i="11"/>
  <c r="U40" i="11"/>
  <c r="U39" i="11"/>
  <c r="U38" i="11"/>
  <c r="U37" i="11"/>
  <c r="U36" i="11"/>
  <c r="U35" i="11"/>
  <c r="U34" i="11"/>
  <c r="U33" i="11"/>
  <c r="U32" i="11"/>
  <c r="U31" i="11"/>
  <c r="U30" i="11"/>
  <c r="U29" i="11"/>
  <c r="U28" i="11"/>
  <c r="U27" i="11"/>
  <c r="U26" i="11"/>
  <c r="U25" i="11"/>
  <c r="U24" i="11"/>
  <c r="U23" i="11"/>
  <c r="U22" i="11"/>
  <c r="U21" i="11"/>
  <c r="U20" i="11"/>
  <c r="U19" i="11"/>
  <c r="U18" i="11"/>
  <c r="U17" i="11"/>
  <c r="U16" i="11"/>
  <c r="U15" i="11"/>
  <c r="U14" i="11"/>
  <c r="U13" i="11"/>
  <c r="U12" i="11"/>
  <c r="U11" i="11"/>
  <c r="U10" i="11"/>
  <c r="U9" i="11"/>
  <c r="U8" i="11"/>
  <c r="U7" i="11"/>
  <c r="U6" i="11"/>
  <c r="U5" i="11"/>
  <c r="W4" i="11"/>
  <c r="X4" i="11" s="1"/>
  <c r="X157" i="11"/>
  <c r="X156" i="11"/>
  <c r="X155" i="11"/>
  <c r="X154" i="11"/>
  <c r="X153" i="11"/>
  <c r="X152" i="11"/>
  <c r="X151" i="11"/>
  <c r="X150" i="11"/>
  <c r="X149" i="11"/>
  <c r="X148" i="11"/>
  <c r="X147" i="11"/>
  <c r="X146" i="11"/>
  <c r="X145" i="11"/>
  <c r="X144" i="11"/>
  <c r="X143" i="11"/>
  <c r="X142" i="11"/>
  <c r="X141"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Z4" i="11"/>
  <c r="AA4" i="11" s="1"/>
  <c r="AA157" i="11"/>
  <c r="AA156" i="11"/>
  <c r="AA155" i="11"/>
  <c r="AA154" i="11"/>
  <c r="AA153" i="11"/>
  <c r="AA152" i="11"/>
  <c r="AA151" i="11"/>
  <c r="AA150" i="11"/>
  <c r="AA149" i="11"/>
  <c r="AA148" i="11"/>
  <c r="AA147" i="11"/>
  <c r="AA146" i="11"/>
  <c r="AA145" i="11"/>
  <c r="AA144" i="11"/>
  <c r="AA143" i="11"/>
  <c r="AA142" i="11"/>
  <c r="AA141" i="11"/>
  <c r="AA140" i="11"/>
  <c r="AA139" i="11"/>
  <c r="AA138" i="11"/>
  <c r="AA137" i="11"/>
  <c r="AA136" i="11"/>
  <c r="AA135" i="11"/>
  <c r="AA134" i="11"/>
  <c r="AA133" i="11"/>
  <c r="AA132" i="11"/>
  <c r="AA131" i="11"/>
  <c r="AA130" i="11"/>
  <c r="AA129" i="11"/>
  <c r="AA128" i="11"/>
  <c r="AA127" i="11"/>
  <c r="AA126" i="11"/>
  <c r="AA125" i="11"/>
  <c r="AA124" i="11"/>
  <c r="AA123" i="11"/>
  <c r="AA122" i="11"/>
  <c r="AA121" i="11"/>
  <c r="AA120" i="11"/>
  <c r="AA119" i="11"/>
  <c r="AA118" i="11"/>
  <c r="AA117" i="11"/>
  <c r="AA116" i="11"/>
  <c r="AA115" i="11"/>
  <c r="AA114" i="11"/>
  <c r="AA113" i="11"/>
  <c r="AA112" i="11"/>
  <c r="AA111" i="11"/>
  <c r="AA110" i="11"/>
  <c r="AA109" i="11"/>
  <c r="AA108" i="11"/>
  <c r="AA107" i="11"/>
  <c r="AA106" i="11"/>
  <c r="AA105" i="11"/>
  <c r="AA104" i="11"/>
  <c r="AA103" i="11"/>
  <c r="AA102" i="11"/>
  <c r="AA101" i="11"/>
  <c r="AA100" i="11"/>
  <c r="AA99" i="11"/>
  <c r="AA98" i="11"/>
  <c r="AA97" i="11"/>
  <c r="AA96" i="11"/>
  <c r="AA95" i="11"/>
  <c r="AA94" i="11"/>
  <c r="AA93" i="11"/>
  <c r="AA92" i="11"/>
  <c r="AA91" i="11"/>
  <c r="AA90" i="11"/>
  <c r="AA89" i="11"/>
  <c r="AA88" i="11"/>
  <c r="AA87" i="11"/>
  <c r="AA86" i="11"/>
  <c r="AA85" i="11"/>
  <c r="AA84" i="11"/>
  <c r="AA83" i="11"/>
  <c r="AA82" i="11"/>
  <c r="AA81" i="11"/>
  <c r="AA80" i="11"/>
  <c r="AA79" i="11"/>
  <c r="AA78" i="11"/>
  <c r="AA77" i="11"/>
  <c r="AA76" i="11"/>
  <c r="AA75" i="11"/>
  <c r="AA74" i="11"/>
  <c r="AA73" i="11"/>
  <c r="AA72" i="11"/>
  <c r="AA71" i="11"/>
  <c r="AA70" i="11"/>
  <c r="AA69" i="11"/>
  <c r="AA68" i="11"/>
  <c r="AA67" i="11"/>
  <c r="AA66" i="11"/>
  <c r="AA65" i="11"/>
  <c r="AA64" i="11"/>
  <c r="AA63" i="11"/>
  <c r="AA62" i="11"/>
  <c r="AA61" i="11"/>
  <c r="AA60" i="11"/>
  <c r="AA59" i="11"/>
  <c r="AA58" i="11"/>
  <c r="AA57" i="11"/>
  <c r="AA56" i="11"/>
  <c r="AA55" i="11"/>
  <c r="AA54" i="11"/>
  <c r="AA53" i="11"/>
  <c r="AA52" i="11"/>
  <c r="AA51" i="11"/>
  <c r="AA50" i="11"/>
  <c r="AA49" i="11"/>
  <c r="AA48" i="11"/>
  <c r="AA47" i="11"/>
  <c r="AA46" i="11"/>
  <c r="AA45" i="11"/>
  <c r="AA44" i="11"/>
  <c r="AA43" i="11"/>
  <c r="AA42" i="11"/>
  <c r="AA41" i="11"/>
  <c r="AA40" i="11"/>
  <c r="AA39" i="11"/>
  <c r="AA38" i="11"/>
  <c r="AA37" i="11"/>
  <c r="AA36" i="11"/>
  <c r="AA35" i="11"/>
  <c r="AA34" i="11"/>
  <c r="AA33" i="11"/>
  <c r="AA32" i="11"/>
  <c r="AA31" i="11"/>
  <c r="AA30" i="11"/>
  <c r="AA29" i="11"/>
  <c r="AA28" i="11"/>
  <c r="AA27" i="11"/>
  <c r="AA26" i="11"/>
  <c r="AA25" i="11"/>
  <c r="AA24" i="11"/>
  <c r="AA23" i="11"/>
  <c r="AA22" i="11"/>
  <c r="AA21" i="11"/>
  <c r="AA20" i="11"/>
  <c r="AA19" i="11"/>
  <c r="AA18" i="11"/>
  <c r="AA17" i="11"/>
  <c r="AA16" i="11"/>
  <c r="AA15" i="11"/>
  <c r="AA14" i="11"/>
  <c r="AA13" i="11"/>
  <c r="AA12" i="11"/>
  <c r="AA11" i="11"/>
  <c r="AA10" i="11"/>
  <c r="AA9" i="11"/>
  <c r="AA8" i="11"/>
  <c r="AA7" i="11"/>
  <c r="AA6" i="11"/>
  <c r="AA5" i="11"/>
  <c r="AC4" i="11"/>
  <c r="AD4" i="11" s="1"/>
  <c r="AD157" i="11"/>
  <c r="AD156" i="11"/>
  <c r="AD155" i="11"/>
  <c r="AD154" i="11"/>
  <c r="AD153" i="11"/>
  <c r="AD152" i="11"/>
  <c r="AD151" i="11"/>
  <c r="AD150" i="11"/>
  <c r="AD149" i="11"/>
  <c r="AD148" i="11"/>
  <c r="AD147" i="11"/>
  <c r="AD146" i="11"/>
  <c r="AD145" i="11"/>
  <c r="AD144" i="11"/>
  <c r="AD143" i="11"/>
  <c r="AD142" i="11"/>
  <c r="AD141" i="11"/>
  <c r="AD140" i="11"/>
  <c r="AD139" i="11"/>
  <c r="AD138" i="11"/>
  <c r="AD137" i="11"/>
  <c r="AD136" i="11"/>
  <c r="AD135" i="11"/>
  <c r="AD134" i="11"/>
  <c r="AD133" i="11"/>
  <c r="AD132" i="11"/>
  <c r="AD131" i="11"/>
  <c r="AD130" i="11"/>
  <c r="AD129" i="11"/>
  <c r="AD128" i="11"/>
  <c r="AD127" i="11"/>
  <c r="AD126" i="11"/>
  <c r="AD125" i="11"/>
  <c r="AD124" i="11"/>
  <c r="AD123" i="11"/>
  <c r="AD122" i="11"/>
  <c r="AD121" i="11"/>
  <c r="AD120" i="11"/>
  <c r="AD119" i="11"/>
  <c r="AD118" i="11"/>
  <c r="AD117" i="11"/>
  <c r="AD116" i="11"/>
  <c r="AD115" i="11"/>
  <c r="AD114" i="11"/>
  <c r="AD113" i="11"/>
  <c r="AD112" i="11"/>
  <c r="AD111" i="11"/>
  <c r="AD110" i="11"/>
  <c r="AD109" i="11"/>
  <c r="AD108" i="11"/>
  <c r="AD107" i="11"/>
  <c r="AD106" i="11"/>
  <c r="AD105" i="11"/>
  <c r="AD104" i="11"/>
  <c r="AD103" i="11"/>
  <c r="AD102" i="11"/>
  <c r="AD101" i="11"/>
  <c r="AD100" i="11"/>
  <c r="AD99" i="11"/>
  <c r="AD98" i="11"/>
  <c r="AD97" i="11"/>
  <c r="AD96" i="11"/>
  <c r="AD95" i="11"/>
  <c r="AD94" i="11"/>
  <c r="AD93" i="11"/>
  <c r="AD92" i="11"/>
  <c r="AD91" i="11"/>
  <c r="AD90" i="11"/>
  <c r="AD89" i="11"/>
  <c r="AD88" i="11"/>
  <c r="AD87" i="11"/>
  <c r="AD86" i="11"/>
  <c r="AD85" i="11"/>
  <c r="AD84" i="11"/>
  <c r="AD83" i="11"/>
  <c r="AD82" i="11"/>
  <c r="AD81" i="11"/>
  <c r="AD80" i="11"/>
  <c r="AD79" i="11"/>
  <c r="AD78" i="11"/>
  <c r="AD77" i="11"/>
  <c r="AD76" i="11"/>
  <c r="AD75" i="11"/>
  <c r="AD74" i="11"/>
  <c r="AD73" i="11"/>
  <c r="AD72" i="11"/>
  <c r="AD71" i="11"/>
  <c r="AD70" i="11"/>
  <c r="AD69" i="11"/>
  <c r="AD68" i="11"/>
  <c r="AD67" i="11"/>
  <c r="AD66" i="11"/>
  <c r="AD65" i="11"/>
  <c r="AD64" i="11"/>
  <c r="AD63" i="11"/>
  <c r="AD62" i="11"/>
  <c r="AD61" i="11"/>
  <c r="AD60" i="11"/>
  <c r="AD59" i="11"/>
  <c r="AD58" i="11"/>
  <c r="AD57" i="11"/>
  <c r="AD56" i="11"/>
  <c r="AD55" i="11"/>
  <c r="AD54" i="11"/>
  <c r="AD53" i="11"/>
  <c r="AD52" i="11"/>
  <c r="AD51" i="11"/>
  <c r="AD50" i="11"/>
  <c r="AD49" i="11"/>
  <c r="AD48" i="11"/>
  <c r="AD47" i="11"/>
  <c r="AD46" i="11"/>
  <c r="AD45" i="11"/>
  <c r="AD44" i="11"/>
  <c r="AD43" i="11"/>
  <c r="AD42" i="11"/>
  <c r="AD41" i="11"/>
  <c r="AD40" i="11"/>
  <c r="AD39" i="11"/>
  <c r="AD38" i="11"/>
  <c r="AD37" i="11"/>
  <c r="AD36" i="11"/>
  <c r="AD35" i="11"/>
  <c r="AD34" i="11"/>
  <c r="AD33" i="11"/>
  <c r="AD32" i="11"/>
  <c r="AD31" i="11"/>
  <c r="AD30" i="11"/>
  <c r="AD29" i="11"/>
  <c r="AD28" i="11"/>
  <c r="AD27" i="11"/>
  <c r="AD26" i="11"/>
  <c r="AD25" i="11"/>
  <c r="AD24" i="11"/>
  <c r="AD23" i="11"/>
  <c r="AD22" i="11"/>
  <c r="AD21" i="11"/>
  <c r="AD20" i="11"/>
  <c r="AD19" i="11"/>
  <c r="AD18" i="11"/>
  <c r="AD17" i="11"/>
  <c r="AD16" i="11"/>
  <c r="AD15" i="11"/>
  <c r="AD14" i="11"/>
  <c r="AD13" i="11"/>
  <c r="AD12" i="11"/>
  <c r="AD11" i="11"/>
  <c r="AD10" i="11"/>
  <c r="AD9" i="11"/>
  <c r="AD8" i="11"/>
  <c r="AD7" i="11"/>
  <c r="AD6" i="11"/>
  <c r="AD5" i="11"/>
  <c r="O4" i="3" l="1"/>
  <c r="R5" i="3"/>
  <c r="R162" i="11"/>
  <c r="O157" i="3"/>
  <c r="O156" i="3"/>
  <c r="O155" i="3"/>
  <c r="O154" i="3"/>
  <c r="O153" i="3"/>
  <c r="O152" i="3"/>
  <c r="O151" i="3"/>
  <c r="O150" i="3"/>
  <c r="O149" i="3"/>
  <c r="O148" i="3"/>
  <c r="O147" i="3"/>
  <c r="O146" i="3"/>
  <c r="O145" i="3"/>
  <c r="O144" i="3"/>
  <c r="O143" i="3"/>
  <c r="O142" i="3"/>
  <c r="O141" i="3"/>
  <c r="O140" i="3"/>
  <c r="O139" i="3"/>
  <c r="O138" i="3"/>
  <c r="O137" i="3"/>
  <c r="O136" i="3"/>
  <c r="O135" i="3"/>
  <c r="O134" i="3"/>
  <c r="O133" i="3"/>
  <c r="O132" i="3"/>
  <c r="O131" i="3"/>
  <c r="O130" i="3"/>
  <c r="O129" i="3"/>
  <c r="O128" i="3"/>
  <c r="O127" i="3"/>
  <c r="O126" i="3"/>
  <c r="O125" i="3"/>
  <c r="O124" i="3"/>
  <c r="O123" i="3"/>
  <c r="O122" i="3"/>
  <c r="O121" i="3"/>
  <c r="O120" i="3"/>
  <c r="O119" i="3"/>
  <c r="O118" i="3"/>
  <c r="O117" i="3"/>
  <c r="O116" i="3"/>
  <c r="O115" i="3"/>
  <c r="O114" i="3"/>
  <c r="O113" i="3"/>
  <c r="O112" i="3"/>
  <c r="O111" i="3"/>
  <c r="O110" i="3"/>
  <c r="O109" i="3"/>
  <c r="O108" i="3"/>
  <c r="O107" i="3"/>
  <c r="O106" i="3"/>
  <c r="O105" i="3"/>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4"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AA157" i="3"/>
  <c r="AA156" i="3"/>
  <c r="AA155" i="3"/>
  <c r="AA154" i="3"/>
  <c r="AA153" i="3"/>
  <c r="AA152" i="3"/>
  <c r="AA151" i="3"/>
  <c r="AA150" i="3"/>
  <c r="AA149" i="3"/>
  <c r="AA148" i="3"/>
  <c r="AA147" i="3"/>
  <c r="AA146" i="3"/>
  <c r="AA145" i="3"/>
  <c r="AA144" i="3"/>
  <c r="AA143" i="3"/>
  <c r="AA142" i="3"/>
  <c r="AA141" i="3"/>
  <c r="AA140" i="3"/>
  <c r="AA139" i="3"/>
  <c r="AA138" i="3"/>
  <c r="AA137" i="3"/>
  <c r="AA136" i="3"/>
  <c r="AA135" i="3"/>
  <c r="AA134" i="3"/>
  <c r="AA133" i="3"/>
  <c r="AA132" i="3"/>
  <c r="AA131" i="3"/>
  <c r="AA130" i="3"/>
  <c r="AA129" i="3"/>
  <c r="AA128" i="3"/>
  <c r="AA127" i="3"/>
  <c r="AA126" i="3"/>
  <c r="AA125" i="3"/>
  <c r="AA124" i="3"/>
  <c r="AA123" i="3"/>
  <c r="AA122" i="3"/>
  <c r="AA121" i="3"/>
  <c r="AA120" i="3"/>
  <c r="AA119" i="3"/>
  <c r="AA118" i="3"/>
  <c r="AA117" i="3"/>
  <c r="AA116" i="3"/>
  <c r="AA115" i="3"/>
  <c r="AA114" i="3"/>
  <c r="AA113" i="3"/>
  <c r="AA112" i="3"/>
  <c r="AA111" i="3"/>
  <c r="AA110" i="3"/>
  <c r="AA109" i="3"/>
  <c r="AA108" i="3"/>
  <c r="AA107" i="3"/>
  <c r="AA106" i="3"/>
  <c r="AA105" i="3"/>
  <c r="AA104" i="3"/>
  <c r="AA103" i="3"/>
  <c r="AA102" i="3"/>
  <c r="AA101" i="3"/>
  <c r="AA100" i="3"/>
  <c r="AA99" i="3"/>
  <c r="AA98" i="3"/>
  <c r="AA97" i="3"/>
  <c r="AA96" i="3"/>
  <c r="AA95" i="3"/>
  <c r="AA94" i="3"/>
  <c r="AA93" i="3"/>
  <c r="AA92" i="3"/>
  <c r="AA91" i="3"/>
  <c r="AA90" i="3"/>
  <c r="AA89" i="3"/>
  <c r="AA88" i="3"/>
  <c r="AA87" i="3"/>
  <c r="AA86" i="3"/>
  <c r="AA85" i="3"/>
  <c r="AA84" i="3"/>
  <c r="AA83" i="3"/>
  <c r="AA82" i="3"/>
  <c r="AA81" i="3"/>
  <c r="AA80" i="3"/>
  <c r="AA79" i="3"/>
  <c r="AA78" i="3"/>
  <c r="AA77" i="3"/>
  <c r="AA76" i="3"/>
  <c r="AA75" i="3"/>
  <c r="AA74" i="3"/>
  <c r="AA73" i="3"/>
  <c r="AA72" i="3"/>
  <c r="AA71" i="3"/>
  <c r="AA70" i="3"/>
  <c r="AA69" i="3"/>
  <c r="AA68" i="3"/>
  <c r="AA67" i="3"/>
  <c r="AA66" i="3"/>
  <c r="AA65" i="3"/>
  <c r="AA64" i="3"/>
  <c r="AA63" i="3"/>
  <c r="AA62" i="3"/>
  <c r="AA61" i="3"/>
  <c r="AA60" i="3"/>
  <c r="AA59" i="3"/>
  <c r="AA58" i="3"/>
  <c r="AA57" i="3"/>
  <c r="AA56" i="3"/>
  <c r="AA55" i="3"/>
  <c r="AA54" i="3"/>
  <c r="AA53" i="3"/>
  <c r="AA52" i="3"/>
  <c r="AA51" i="3"/>
  <c r="AA50" i="3"/>
  <c r="AA49" i="3"/>
  <c r="AA48" i="3"/>
  <c r="AA47" i="3"/>
  <c r="AA46" i="3"/>
  <c r="AA45" i="3"/>
  <c r="AA44" i="3"/>
  <c r="AA43" i="3"/>
  <c r="AA42" i="3"/>
  <c r="AA41" i="3"/>
  <c r="AA40" i="3"/>
  <c r="AA39" i="3"/>
  <c r="AA38" i="3"/>
  <c r="AA37" i="3"/>
  <c r="AA36" i="3"/>
  <c r="AA35" i="3"/>
  <c r="AA34" i="3"/>
  <c r="AA33" i="3"/>
  <c r="AA32" i="3"/>
  <c r="AA31" i="3"/>
  <c r="AA30" i="3"/>
  <c r="AA29" i="3"/>
  <c r="AA28" i="3"/>
  <c r="AA27" i="3"/>
  <c r="AA26" i="3"/>
  <c r="AA25" i="3"/>
  <c r="AA24" i="3"/>
  <c r="AA23" i="3"/>
  <c r="AA22" i="3"/>
  <c r="AA21" i="3"/>
  <c r="AA20" i="3"/>
  <c r="AA19" i="3"/>
  <c r="AA18" i="3"/>
  <c r="AA17" i="3"/>
  <c r="AA16" i="3"/>
  <c r="AA15" i="3"/>
  <c r="AA14" i="3"/>
  <c r="AA13" i="3"/>
  <c r="AA12" i="3"/>
  <c r="AA11" i="3"/>
  <c r="AA10" i="3"/>
  <c r="AA9" i="3"/>
  <c r="AA8" i="3"/>
  <c r="AA7" i="3"/>
  <c r="AA6" i="3"/>
  <c r="AA5" i="3"/>
  <c r="AA4" i="3"/>
  <c r="X157" i="3"/>
  <c r="X156" i="3"/>
  <c r="X155" i="3"/>
  <c r="X154" i="3"/>
  <c r="X153" i="3"/>
  <c r="X152" i="3"/>
  <c r="X151" i="3"/>
  <c r="X150" i="3"/>
  <c r="X149" i="3"/>
  <c r="X148" i="3"/>
  <c r="X147" i="3"/>
  <c r="X146" i="3"/>
  <c r="X145" i="3"/>
  <c r="X144" i="3"/>
  <c r="X143" i="3"/>
  <c r="X142" i="3"/>
  <c r="X141" i="3"/>
  <c r="X140" i="3"/>
  <c r="X139" i="3"/>
  <c r="X138" i="3"/>
  <c r="X137" i="3"/>
  <c r="X136" i="3"/>
  <c r="X135" i="3"/>
  <c r="X134" i="3"/>
  <c r="X133" i="3"/>
  <c r="X132" i="3"/>
  <c r="X131" i="3"/>
  <c r="X130" i="3"/>
  <c r="X129" i="3"/>
  <c r="X128" i="3"/>
  <c r="X127" i="3"/>
  <c r="X126" i="3"/>
  <c r="X125" i="3"/>
  <c r="X124" i="3"/>
  <c r="X123" i="3"/>
  <c r="X122" i="3"/>
  <c r="X121" i="3"/>
  <c r="X120" i="3"/>
  <c r="X119" i="3"/>
  <c r="X118" i="3"/>
  <c r="X117" i="3"/>
  <c r="X116" i="3"/>
  <c r="X115" i="3"/>
  <c r="X114" i="3"/>
  <c r="X113" i="3"/>
  <c r="X112" i="3"/>
  <c r="X111" i="3"/>
  <c r="X110" i="3"/>
  <c r="X109" i="3"/>
  <c r="X108" i="3"/>
  <c r="X107" i="3"/>
  <c r="X106" i="3"/>
  <c r="X105" i="3"/>
  <c r="X104" i="3"/>
  <c r="X103" i="3"/>
  <c r="X102" i="3"/>
  <c r="X101" i="3"/>
  <c r="X100" i="3"/>
  <c r="X99" i="3"/>
  <c r="X98" i="3"/>
  <c r="X97" i="3"/>
  <c r="X96" i="3"/>
  <c r="X95" i="3"/>
  <c r="X94" i="3"/>
  <c r="X93" i="3"/>
  <c r="X92" i="3"/>
  <c r="X91" i="3"/>
  <c r="X90" i="3"/>
  <c r="X89" i="3"/>
  <c r="X88" i="3"/>
  <c r="X87" i="3"/>
  <c r="X86" i="3"/>
  <c r="X85" i="3"/>
  <c r="X84" i="3"/>
  <c r="X83" i="3"/>
  <c r="X82" i="3"/>
  <c r="X81" i="3"/>
  <c r="X80" i="3"/>
  <c r="X79" i="3"/>
  <c r="X78" i="3"/>
  <c r="X77" i="3"/>
  <c r="X76" i="3"/>
  <c r="X75" i="3"/>
  <c r="X74" i="3"/>
  <c r="X73" i="3"/>
  <c r="X72" i="3"/>
  <c r="X71" i="3"/>
  <c r="X70" i="3"/>
  <c r="X69" i="3"/>
  <c r="X68" i="3"/>
  <c r="X67" i="3"/>
  <c r="X66" i="3"/>
  <c r="X65" i="3"/>
  <c r="X64" i="3"/>
  <c r="X63" i="3"/>
  <c r="X62" i="3"/>
  <c r="X61" i="3"/>
  <c r="X60" i="3"/>
  <c r="X59" i="3"/>
  <c r="X58" i="3"/>
  <c r="X57" i="3"/>
  <c r="X56" i="3"/>
  <c r="X55" i="3"/>
  <c r="X54" i="3"/>
  <c r="X53" i="3"/>
  <c r="X52" i="3"/>
  <c r="X51" i="3"/>
  <c r="X50" i="3"/>
  <c r="X49" i="3"/>
  <c r="X48" i="3"/>
  <c r="X47" i="3"/>
  <c r="X46" i="3"/>
  <c r="X45" i="3"/>
  <c r="X44" i="3"/>
  <c r="X43" i="3"/>
  <c r="X42" i="3"/>
  <c r="X41" i="3"/>
  <c r="X40" i="3"/>
  <c r="X39" i="3"/>
  <c r="X38" i="3"/>
  <c r="X37" i="3"/>
  <c r="X36" i="3"/>
  <c r="X35" i="3"/>
  <c r="X34" i="3"/>
  <c r="X33" i="3"/>
  <c r="X32" i="3"/>
  <c r="X31" i="3"/>
  <c r="X30" i="3"/>
  <c r="X29" i="3"/>
  <c r="X28" i="3"/>
  <c r="X27" i="3"/>
  <c r="X26" i="3"/>
  <c r="X25" i="3"/>
  <c r="X24" i="3"/>
  <c r="X23" i="3"/>
  <c r="X22" i="3"/>
  <c r="X21" i="3"/>
  <c r="X20" i="3"/>
  <c r="X19" i="3"/>
  <c r="X18" i="3"/>
  <c r="X17" i="3"/>
  <c r="X16" i="3"/>
  <c r="X15" i="3"/>
  <c r="X14" i="3"/>
  <c r="X13" i="3"/>
  <c r="X12" i="3"/>
  <c r="X11" i="3"/>
  <c r="X10" i="3"/>
  <c r="X9" i="3"/>
  <c r="X8" i="3"/>
  <c r="X7" i="3"/>
  <c r="X6" i="3"/>
  <c r="X5" i="3"/>
  <c r="X4" i="3"/>
  <c r="AD157" i="3"/>
  <c r="AD156" i="3"/>
  <c r="AD155" i="3"/>
  <c r="AD154" i="3"/>
  <c r="AD153" i="3"/>
  <c r="AD152" i="3"/>
  <c r="AD151" i="3"/>
  <c r="AD150" i="3"/>
  <c r="AD149" i="3"/>
  <c r="AD148" i="3"/>
  <c r="AD147" i="3"/>
  <c r="AD146" i="3"/>
  <c r="AD145" i="3"/>
  <c r="AD144" i="3"/>
  <c r="AD143" i="3"/>
  <c r="AD142" i="3"/>
  <c r="AD141" i="3"/>
  <c r="AD140" i="3"/>
  <c r="AD139" i="3"/>
  <c r="AD138" i="3"/>
  <c r="AD137" i="3"/>
  <c r="AD136" i="3"/>
  <c r="AD135" i="3"/>
  <c r="AD134" i="3"/>
  <c r="AD133" i="3"/>
  <c r="AD132" i="3"/>
  <c r="AD131" i="3"/>
  <c r="AD130" i="3"/>
  <c r="AD129" i="3"/>
  <c r="AD128" i="3"/>
  <c r="AD127" i="3"/>
  <c r="AD126" i="3"/>
  <c r="AD125" i="3"/>
  <c r="AD124" i="3"/>
  <c r="AD123" i="3"/>
  <c r="AD122" i="3"/>
  <c r="AD121" i="3"/>
  <c r="AD120" i="3"/>
  <c r="AD119" i="3"/>
  <c r="AD118" i="3"/>
  <c r="AD117" i="3"/>
  <c r="AD116" i="3"/>
  <c r="AD115" i="3"/>
  <c r="AD114" i="3"/>
  <c r="AD113" i="3"/>
  <c r="AD112" i="3"/>
  <c r="AD111" i="3"/>
  <c r="AD110" i="3"/>
  <c r="AD109" i="3"/>
  <c r="AD108" i="3"/>
  <c r="AD107" i="3"/>
  <c r="AD106" i="3"/>
  <c r="AD105" i="3"/>
  <c r="AD104" i="3"/>
  <c r="AD103" i="3"/>
  <c r="AD102" i="3"/>
  <c r="AD101" i="3"/>
  <c r="AD100" i="3"/>
  <c r="AD99" i="3"/>
  <c r="AD98" i="3"/>
  <c r="AD97" i="3"/>
  <c r="AD96" i="3"/>
  <c r="AD95" i="3"/>
  <c r="AD94" i="3"/>
  <c r="AD93" i="3"/>
  <c r="AD92" i="3"/>
  <c r="AD91" i="3"/>
  <c r="AD90" i="3"/>
  <c r="AD89" i="3"/>
  <c r="AD88" i="3"/>
  <c r="AD87" i="3"/>
  <c r="AD86" i="3"/>
  <c r="AD85" i="3"/>
  <c r="AD84" i="3"/>
  <c r="AD83" i="3"/>
  <c r="AD82" i="3"/>
  <c r="AD81" i="3"/>
  <c r="AD80" i="3"/>
  <c r="AD79" i="3"/>
  <c r="AD78" i="3"/>
  <c r="AD77" i="3"/>
  <c r="AD76" i="3"/>
  <c r="AD75" i="3"/>
  <c r="AD74" i="3"/>
  <c r="AD73" i="3"/>
  <c r="AD72" i="3"/>
  <c r="AD71" i="3"/>
  <c r="AD70" i="3"/>
  <c r="AD69" i="3"/>
  <c r="AD68" i="3"/>
  <c r="AD67" i="3"/>
  <c r="AD66" i="3"/>
  <c r="AD65" i="3"/>
  <c r="AD64" i="3"/>
  <c r="AD63" i="3"/>
  <c r="AD62" i="3"/>
  <c r="AD61" i="3"/>
  <c r="AD60" i="3"/>
  <c r="AD59" i="3"/>
  <c r="AD58" i="3"/>
  <c r="AD57" i="3"/>
  <c r="AD56" i="3"/>
  <c r="AD55" i="3"/>
  <c r="AD54" i="3"/>
  <c r="AD53" i="3"/>
  <c r="AD52" i="3"/>
  <c r="AD51" i="3"/>
  <c r="AD50" i="3"/>
  <c r="AD49" i="3"/>
  <c r="AD48" i="3"/>
  <c r="AD47" i="3"/>
  <c r="AD46" i="3"/>
  <c r="AD45" i="3"/>
  <c r="AD44" i="3"/>
  <c r="AD43" i="3"/>
  <c r="AD42" i="3"/>
  <c r="AD41" i="3"/>
  <c r="AD40" i="3"/>
  <c r="AD39" i="3"/>
  <c r="AD38" i="3"/>
  <c r="AD37" i="3"/>
  <c r="AD36" i="3"/>
  <c r="AD35" i="3"/>
  <c r="AD34" i="3"/>
  <c r="AD33" i="3"/>
  <c r="AD32" i="3"/>
  <c r="AD31" i="3"/>
  <c r="AD30" i="3"/>
  <c r="AD29" i="3"/>
  <c r="AD28" i="3"/>
  <c r="AD27" i="3"/>
  <c r="AD26" i="3"/>
  <c r="AD25" i="3"/>
  <c r="AD24" i="3"/>
  <c r="AD23" i="3"/>
  <c r="AD22" i="3"/>
  <c r="AD21" i="3"/>
  <c r="AD20" i="3"/>
  <c r="AD19" i="3"/>
  <c r="AD18" i="3"/>
  <c r="AD17" i="3"/>
  <c r="AD16" i="3"/>
  <c r="AD15" i="3"/>
  <c r="AD14" i="3"/>
  <c r="AD13" i="3"/>
  <c r="AD12" i="3"/>
  <c r="AD11" i="3"/>
  <c r="AD10" i="3"/>
  <c r="AD9" i="3"/>
  <c r="AD8" i="3"/>
  <c r="AD7" i="3"/>
  <c r="AD6" i="3"/>
  <c r="AD5" i="3"/>
  <c r="AD4" i="3"/>
  <c r="AG157" i="3"/>
  <c r="AG156" i="3"/>
  <c r="AG155" i="3"/>
  <c r="AG154" i="3"/>
  <c r="AG153" i="3"/>
  <c r="AG152" i="3"/>
  <c r="AG151" i="3"/>
  <c r="AG150" i="3"/>
  <c r="AG149" i="3"/>
  <c r="AG148" i="3"/>
  <c r="AG147" i="3"/>
  <c r="AG146" i="3"/>
  <c r="AG145" i="3"/>
  <c r="AG144" i="3"/>
  <c r="AG143" i="3"/>
  <c r="AG142" i="3"/>
  <c r="AG141" i="3"/>
  <c r="AG140" i="3"/>
  <c r="AG139" i="3"/>
  <c r="AG138" i="3"/>
  <c r="AG137" i="3"/>
  <c r="AG136" i="3"/>
  <c r="AG135" i="3"/>
  <c r="AG134" i="3"/>
  <c r="AG133" i="3"/>
  <c r="AG132" i="3"/>
  <c r="AG131" i="3"/>
  <c r="AG130" i="3"/>
  <c r="AG129" i="3"/>
  <c r="AG128" i="3"/>
  <c r="AG127" i="3"/>
  <c r="AG126" i="3"/>
  <c r="AG125" i="3"/>
  <c r="AG124" i="3"/>
  <c r="AG123" i="3"/>
  <c r="AG122" i="3"/>
  <c r="AG121" i="3"/>
  <c r="AG120" i="3"/>
  <c r="AG119" i="3"/>
  <c r="AG118" i="3"/>
  <c r="AG117" i="3"/>
  <c r="AG116" i="3"/>
  <c r="AG115" i="3"/>
  <c r="AG114" i="3"/>
  <c r="AG113" i="3"/>
  <c r="AG112" i="3"/>
  <c r="AG111" i="3"/>
  <c r="AG110" i="3"/>
  <c r="AG109" i="3"/>
  <c r="AG108" i="3"/>
  <c r="AG107" i="3"/>
  <c r="AG106" i="3"/>
  <c r="AG105" i="3"/>
  <c r="AG104" i="3"/>
  <c r="AG103" i="3"/>
  <c r="AG102" i="3"/>
  <c r="AG101" i="3"/>
  <c r="AG100" i="3"/>
  <c r="AG99" i="3"/>
  <c r="AG98" i="3"/>
  <c r="AG97" i="3"/>
  <c r="AG96" i="3"/>
  <c r="AG95" i="3"/>
  <c r="AG94" i="3"/>
  <c r="AG93" i="3"/>
  <c r="AG92" i="3"/>
  <c r="AG91" i="3"/>
  <c r="AG90" i="3"/>
  <c r="AG89" i="3"/>
  <c r="AG88" i="3"/>
  <c r="AG87" i="3"/>
  <c r="AG86" i="3"/>
  <c r="AG85" i="3"/>
  <c r="AG84" i="3"/>
  <c r="AG83" i="3"/>
  <c r="AG82" i="3"/>
  <c r="AG81" i="3"/>
  <c r="AG80" i="3"/>
  <c r="AG79" i="3"/>
  <c r="AG78" i="3"/>
  <c r="AG77" i="3"/>
  <c r="AG76" i="3"/>
  <c r="AG75" i="3"/>
  <c r="AG74" i="3"/>
  <c r="AG73" i="3"/>
  <c r="AG72" i="3"/>
  <c r="AG71" i="3"/>
  <c r="AG70" i="3"/>
  <c r="AG69" i="3"/>
  <c r="AG68" i="3"/>
  <c r="AG67" i="3"/>
  <c r="AG66" i="3"/>
  <c r="AG65" i="3"/>
  <c r="AG64" i="3"/>
  <c r="AG63" i="3"/>
  <c r="AG62" i="3"/>
  <c r="AG61" i="3"/>
  <c r="AG60" i="3"/>
  <c r="AG59" i="3"/>
  <c r="AG58" i="3"/>
  <c r="AG57" i="3"/>
  <c r="AG56" i="3"/>
  <c r="AG55" i="3"/>
  <c r="AG54" i="3"/>
  <c r="AG53" i="3"/>
  <c r="AG52" i="3"/>
  <c r="AG51" i="3"/>
  <c r="AG50" i="3"/>
  <c r="AG49" i="3"/>
  <c r="AG48" i="3"/>
  <c r="AG47" i="3"/>
  <c r="AG46" i="3"/>
  <c r="AG45" i="3"/>
  <c r="AG44" i="3"/>
  <c r="AG43" i="3"/>
  <c r="AG42" i="3"/>
  <c r="AG41" i="3"/>
  <c r="AG40" i="3"/>
  <c r="AG39" i="3"/>
  <c r="AG38" i="3"/>
  <c r="AG37" i="3"/>
  <c r="AG36" i="3"/>
  <c r="AG35" i="3"/>
  <c r="AG34" i="3"/>
  <c r="AG33" i="3"/>
  <c r="AG32" i="3"/>
  <c r="AG31" i="3"/>
  <c r="AG30" i="3"/>
  <c r="AG29" i="3"/>
  <c r="AG28" i="3"/>
  <c r="AG27" i="3"/>
  <c r="AG26" i="3"/>
  <c r="AG25" i="3"/>
  <c r="AG24" i="3"/>
  <c r="AG23" i="3"/>
  <c r="AG22" i="3"/>
  <c r="AG21" i="3"/>
  <c r="AG20" i="3"/>
  <c r="AG19" i="3"/>
  <c r="AG18" i="3"/>
  <c r="AG17" i="3"/>
  <c r="AG16" i="3"/>
  <c r="AG15" i="3"/>
  <c r="AG14" i="3"/>
  <c r="AG13" i="3"/>
  <c r="AG12" i="3"/>
  <c r="AG11" i="3"/>
  <c r="AG10" i="3"/>
  <c r="AG9" i="3"/>
  <c r="AG8" i="3"/>
  <c r="AG7" i="3"/>
  <c r="AG6" i="3"/>
  <c r="AG5" i="3"/>
  <c r="AG4" i="3"/>
  <c r="P155" i="11"/>
  <c r="P157" i="11"/>
  <c r="P156" i="11"/>
  <c r="P149" i="11"/>
  <c r="P143" i="11"/>
  <c r="P137" i="11"/>
  <c r="P131" i="11"/>
  <c r="P125" i="11"/>
  <c r="P119" i="11"/>
  <c r="P113" i="11"/>
  <c r="P107" i="11"/>
  <c r="P101" i="11"/>
  <c r="P95" i="11"/>
  <c r="P89" i="11"/>
  <c r="P83" i="11"/>
  <c r="P77" i="11"/>
  <c r="P71" i="11"/>
  <c r="P65" i="11"/>
  <c r="P59" i="11"/>
  <c r="P53" i="11"/>
  <c r="P47" i="11"/>
  <c r="P41" i="11"/>
  <c r="P35" i="11"/>
  <c r="P29" i="11"/>
  <c r="P23" i="11"/>
  <c r="P17" i="11"/>
  <c r="P11" i="11"/>
  <c r="P153" i="11"/>
  <c r="P147" i="11"/>
  <c r="P141" i="11"/>
  <c r="P135" i="11"/>
  <c r="P129" i="11"/>
  <c r="P123" i="11"/>
  <c r="P117" i="11"/>
  <c r="P111" i="11"/>
  <c r="P105" i="11"/>
  <c r="P99" i="11"/>
  <c r="P93" i="11"/>
  <c r="P87" i="11"/>
  <c r="P81" i="11"/>
  <c r="P75" i="11"/>
  <c r="P69" i="11"/>
  <c r="P63" i="11"/>
  <c r="P57" i="11"/>
  <c r="P51" i="11"/>
  <c r="P45" i="11"/>
  <c r="P39" i="11"/>
  <c r="P33" i="11"/>
  <c r="P27" i="11"/>
  <c r="P21" i="11"/>
  <c r="P15" i="11"/>
  <c r="P9" i="11"/>
  <c r="P154" i="11"/>
  <c r="P145" i="11"/>
  <c r="P136" i="11"/>
  <c r="P127" i="11"/>
  <c r="P118" i="11"/>
  <c r="P109" i="11"/>
  <c r="P100" i="11"/>
  <c r="P91" i="11"/>
  <c r="P82" i="11"/>
  <c r="P73" i="11"/>
  <c r="P64" i="11"/>
  <c r="P55" i="11"/>
  <c r="P46" i="11"/>
  <c r="P37" i="11"/>
  <c r="P28" i="11"/>
  <c r="P19" i="11"/>
  <c r="P10" i="11"/>
  <c r="P54" i="11"/>
  <c r="P26" i="11"/>
  <c r="P8" i="11"/>
  <c r="P151" i="11"/>
  <c r="P124" i="11"/>
  <c r="P106" i="11"/>
  <c r="P88" i="11"/>
  <c r="P61" i="11"/>
  <c r="P43" i="11"/>
  <c r="P25" i="11"/>
  <c r="P16" i="11"/>
  <c r="P112" i="11"/>
  <c r="P67" i="11"/>
  <c r="P40" i="11"/>
  <c r="P13" i="11"/>
  <c r="P128" i="11"/>
  <c r="P110" i="11"/>
  <c r="P92" i="11"/>
  <c r="P66" i="11"/>
  <c r="P38" i="11"/>
  <c r="P12" i="11"/>
  <c r="P152" i="11"/>
  <c r="P144" i="11"/>
  <c r="P134" i="11"/>
  <c r="P126" i="11"/>
  <c r="P116" i="11"/>
  <c r="P108" i="11"/>
  <c r="P98" i="11"/>
  <c r="P90" i="11"/>
  <c r="P80" i="11"/>
  <c r="P72" i="11"/>
  <c r="P62" i="11"/>
  <c r="P44" i="11"/>
  <c r="P36" i="11"/>
  <c r="P18" i="11"/>
  <c r="P142" i="11"/>
  <c r="P133" i="11"/>
  <c r="P115" i="11"/>
  <c r="P97" i="11"/>
  <c r="P79" i="11"/>
  <c r="P70" i="11"/>
  <c r="P52" i="11"/>
  <c r="P34" i="11"/>
  <c r="P7" i="11"/>
  <c r="P103" i="11"/>
  <c r="P76" i="11"/>
  <c r="P49" i="11"/>
  <c r="P22" i="11"/>
  <c r="P138" i="11"/>
  <c r="P102" i="11"/>
  <c r="P74" i="11"/>
  <c r="P48" i="11"/>
  <c r="P20" i="11"/>
  <c r="P150" i="11"/>
  <c r="P140" i="11"/>
  <c r="P132" i="11"/>
  <c r="P122" i="11"/>
  <c r="P114" i="11"/>
  <c r="P104" i="11"/>
  <c r="P96" i="11"/>
  <c r="P86" i="11"/>
  <c r="P78" i="11"/>
  <c r="P68" i="11"/>
  <c r="P60" i="11"/>
  <c r="P50" i="11"/>
  <c r="P42" i="11"/>
  <c r="P32" i="11"/>
  <c r="P24" i="11"/>
  <c r="P14" i="11"/>
  <c r="P148" i="11"/>
  <c r="P139" i="11"/>
  <c r="P130" i="11"/>
  <c r="P121" i="11"/>
  <c r="P94" i="11"/>
  <c r="P85" i="11"/>
  <c r="P58" i="11"/>
  <c r="P31" i="11"/>
  <c r="P146" i="11"/>
  <c r="P120" i="11"/>
  <c r="P84" i="11"/>
  <c r="P56" i="11"/>
  <c r="P30" i="11"/>
  <c r="AE157" i="11"/>
  <c r="AE151" i="11"/>
  <c r="AE145" i="11"/>
  <c r="AE139" i="11"/>
  <c r="AE133" i="11"/>
  <c r="AE127" i="11"/>
  <c r="AE121" i="11"/>
  <c r="AE115" i="11"/>
  <c r="AE109" i="11"/>
  <c r="AE103" i="11"/>
  <c r="AE97" i="11"/>
  <c r="AE91" i="11"/>
  <c r="AE85" i="11"/>
  <c r="AE79" i="11"/>
  <c r="AE73" i="11"/>
  <c r="AE67" i="11"/>
  <c r="AE61" i="11"/>
  <c r="AE55" i="11"/>
  <c r="AE49" i="11"/>
  <c r="AE43" i="11"/>
  <c r="AE37" i="11"/>
  <c r="AE31" i="11"/>
  <c r="AE25" i="11"/>
  <c r="AE19" i="11"/>
  <c r="AE13" i="11"/>
  <c r="AE7" i="11"/>
  <c r="AE156" i="11"/>
  <c r="AE150" i="11"/>
  <c r="AE144" i="11"/>
  <c r="AE138" i="11"/>
  <c r="AE132" i="11"/>
  <c r="AE126" i="11"/>
  <c r="AE120" i="11"/>
  <c r="AE114" i="11"/>
  <c r="AE108" i="11"/>
  <c r="AE102" i="11"/>
  <c r="AE96" i="11"/>
  <c r="AE90" i="11"/>
  <c r="AE84" i="11"/>
  <c r="AE78" i="11"/>
  <c r="AE72" i="11"/>
  <c r="AE66" i="11"/>
  <c r="AE60" i="11"/>
  <c r="AE54" i="11"/>
  <c r="AE48" i="11"/>
  <c r="AE42" i="11"/>
  <c r="AE36" i="11"/>
  <c r="AE30" i="11"/>
  <c r="AE24" i="11"/>
  <c r="AE18" i="11"/>
  <c r="AE12" i="11"/>
  <c r="AE6" i="11"/>
  <c r="AE155" i="11"/>
  <c r="AE149" i="11"/>
  <c r="AE143" i="11"/>
  <c r="AE137" i="11"/>
  <c r="AE131" i="11"/>
  <c r="AE125" i="11"/>
  <c r="AE119" i="11"/>
  <c r="AE113" i="11"/>
  <c r="AE107" i="11"/>
  <c r="AE101" i="11"/>
  <c r="AE95" i="11"/>
  <c r="AE89" i="11"/>
  <c r="AE83" i="11"/>
  <c r="AE77" i="11"/>
  <c r="AE71" i="11"/>
  <c r="AE65" i="11"/>
  <c r="AE59" i="11"/>
  <c r="AE53" i="11"/>
  <c r="AE47" i="11"/>
  <c r="AE41" i="11"/>
  <c r="AE154" i="11"/>
  <c r="AE148" i="11"/>
  <c r="AE142" i="11"/>
  <c r="AE136" i="11"/>
  <c r="AE130" i="11"/>
  <c r="AE124" i="11"/>
  <c r="AE118" i="11"/>
  <c r="AE112" i="11"/>
  <c r="AE106" i="11"/>
  <c r="AE100" i="11"/>
  <c r="AE94" i="11"/>
  <c r="AE88" i="11"/>
  <c r="AE82" i="11"/>
  <c r="AE76" i="11"/>
  <c r="AE70" i="11"/>
  <c r="AE64" i="11"/>
  <c r="AE58" i="11"/>
  <c r="AE52" i="11"/>
  <c r="AE46" i="11"/>
  <c r="AE40" i="11"/>
  <c r="AE34" i="11"/>
  <c r="AE28" i="11"/>
  <c r="AE22" i="11"/>
  <c r="AE16" i="11"/>
  <c r="AE10" i="11"/>
  <c r="AE4" i="11"/>
  <c r="AE153" i="11"/>
  <c r="AE135" i="11"/>
  <c r="AE117" i="11"/>
  <c r="AE99" i="11"/>
  <c r="AE81" i="11"/>
  <c r="AE63" i="11"/>
  <c r="AE45" i="11"/>
  <c r="AE32" i="11"/>
  <c r="AE20" i="11"/>
  <c r="AE8" i="11"/>
  <c r="AE152" i="11"/>
  <c r="AE134" i="11"/>
  <c r="AE116" i="11"/>
  <c r="AE98" i="11"/>
  <c r="AE80" i="11"/>
  <c r="AE62" i="11"/>
  <c r="AE44" i="11"/>
  <c r="AE29" i="11"/>
  <c r="AE17" i="11"/>
  <c r="AE5" i="11"/>
  <c r="AE146" i="11"/>
  <c r="AE128" i="11"/>
  <c r="AE110" i="11"/>
  <c r="AE92" i="11"/>
  <c r="AE74" i="11"/>
  <c r="AE56" i="11"/>
  <c r="AE38" i="11"/>
  <c r="AE26" i="11"/>
  <c r="AE14" i="11"/>
  <c r="AE147" i="11"/>
  <c r="AE111" i="11"/>
  <c r="AE75" i="11"/>
  <c r="AE39" i="11"/>
  <c r="AE15" i="11"/>
  <c r="AE141" i="11"/>
  <c r="AE105" i="11"/>
  <c r="AE69" i="11"/>
  <c r="AE35" i="11"/>
  <c r="AE11" i="11"/>
  <c r="AE140" i="11"/>
  <c r="AE104" i="11"/>
  <c r="AE68" i="11"/>
  <c r="AE33" i="11"/>
  <c r="AE9" i="11"/>
  <c r="AE129" i="11"/>
  <c r="AE93" i="11"/>
  <c r="AE57" i="11"/>
  <c r="AE27" i="11"/>
  <c r="AE123" i="11"/>
  <c r="AE87" i="11"/>
  <c r="AE51" i="11"/>
  <c r="AE23" i="11"/>
  <c r="AE122" i="11"/>
  <c r="AE50" i="11"/>
  <c r="AE86" i="11"/>
  <c r="AE21" i="11"/>
  <c r="V157" i="11"/>
  <c r="V151" i="11"/>
  <c r="V156" i="11"/>
  <c r="V150" i="11"/>
  <c r="V144" i="11"/>
  <c r="V138" i="11"/>
  <c r="V154" i="11"/>
  <c r="V148" i="11"/>
  <c r="V142" i="11"/>
  <c r="V136" i="11"/>
  <c r="V130" i="11"/>
  <c r="V124" i="11"/>
  <c r="V118" i="11"/>
  <c r="V112" i="11"/>
  <c r="V146" i="11"/>
  <c r="V137" i="11"/>
  <c r="V129" i="11"/>
  <c r="V122" i="11"/>
  <c r="V115" i="11"/>
  <c r="V108" i="11"/>
  <c r="V102" i="11"/>
  <c r="V96" i="11"/>
  <c r="V90" i="11"/>
  <c r="V84" i="11"/>
  <c r="V78" i="11"/>
  <c r="V72" i="11"/>
  <c r="V66" i="11"/>
  <c r="V60" i="11"/>
  <c r="V54" i="11"/>
  <c r="V48" i="11"/>
  <c r="V42" i="11"/>
  <c r="V36" i="11"/>
  <c r="V30" i="11"/>
  <c r="V24" i="11"/>
  <c r="V18" i="11"/>
  <c r="V12" i="11"/>
  <c r="V6" i="11"/>
  <c r="V155" i="11"/>
  <c r="V145" i="11"/>
  <c r="V135" i="11"/>
  <c r="V128" i="11"/>
  <c r="V121" i="11"/>
  <c r="V114" i="11"/>
  <c r="V107" i="11"/>
  <c r="V101" i="11"/>
  <c r="V95" i="11"/>
  <c r="V89" i="11"/>
  <c r="V83" i="11"/>
  <c r="V77" i="11"/>
  <c r="V71" i="11"/>
  <c r="V65" i="11"/>
  <c r="V59" i="11"/>
  <c r="V53" i="11"/>
  <c r="V47" i="11"/>
  <c r="V41" i="11"/>
  <c r="V35" i="11"/>
  <c r="V29" i="11"/>
  <c r="V23" i="11"/>
  <c r="V17" i="11"/>
  <c r="V11" i="11"/>
  <c r="V5" i="11"/>
  <c r="V152" i="11"/>
  <c r="V141" i="11"/>
  <c r="V133" i="11"/>
  <c r="V126" i="11"/>
  <c r="V119" i="11"/>
  <c r="V111" i="11"/>
  <c r="V105" i="11"/>
  <c r="V99" i="11"/>
  <c r="V93" i="11"/>
  <c r="V87" i="11"/>
  <c r="V81" i="11"/>
  <c r="V75" i="11"/>
  <c r="V69" i="11"/>
  <c r="V63" i="11"/>
  <c r="V57" i="11"/>
  <c r="V51" i="11"/>
  <c r="V45" i="11"/>
  <c r="V39" i="11"/>
  <c r="V33" i="11"/>
  <c r="V27" i="11"/>
  <c r="V21" i="11"/>
  <c r="V15" i="11"/>
  <c r="V9" i="11"/>
  <c r="V143" i="11"/>
  <c r="V127" i="11"/>
  <c r="V113" i="11"/>
  <c r="V100" i="11"/>
  <c r="V88" i="11"/>
  <c r="V76" i="11"/>
  <c r="V64" i="11"/>
  <c r="V52" i="11"/>
  <c r="V40" i="11"/>
  <c r="V28" i="11"/>
  <c r="V16" i="11"/>
  <c r="V4" i="11"/>
  <c r="V140" i="11"/>
  <c r="V125" i="11"/>
  <c r="V110" i="11"/>
  <c r="V98" i="11"/>
  <c r="V86" i="11"/>
  <c r="V74" i="11"/>
  <c r="V62" i="11"/>
  <c r="V50" i="11"/>
  <c r="V38" i="11"/>
  <c r="V26" i="11"/>
  <c r="V14" i="11"/>
  <c r="V153" i="11"/>
  <c r="V134" i="11"/>
  <c r="V120" i="11"/>
  <c r="V106" i="11"/>
  <c r="V94" i="11"/>
  <c r="V82" i="11"/>
  <c r="V70" i="11"/>
  <c r="V58" i="11"/>
  <c r="V46" i="11"/>
  <c r="V34" i="11"/>
  <c r="V22" i="11"/>
  <c r="V10" i="11"/>
  <c r="V149" i="11"/>
  <c r="V132" i="11"/>
  <c r="V117" i="11"/>
  <c r="V104" i="11"/>
  <c r="V92" i="11"/>
  <c r="V147" i="11"/>
  <c r="V103" i="11"/>
  <c r="V73" i="11"/>
  <c r="V49" i="11"/>
  <c r="V25" i="11"/>
  <c r="V131" i="11"/>
  <c r="V67" i="11"/>
  <c r="V19" i="11"/>
  <c r="V7" i="11"/>
  <c r="V139" i="11"/>
  <c r="V97" i="11"/>
  <c r="V68" i="11"/>
  <c r="V44" i="11"/>
  <c r="V20" i="11"/>
  <c r="V91" i="11"/>
  <c r="V43" i="11"/>
  <c r="V31" i="11"/>
  <c r="V123" i="11"/>
  <c r="V85" i="11"/>
  <c r="V61" i="11"/>
  <c r="V37" i="11"/>
  <c r="V13" i="11"/>
  <c r="V116" i="11"/>
  <c r="V80" i="11"/>
  <c r="V56" i="11"/>
  <c r="V32" i="11"/>
  <c r="V8" i="11"/>
  <c r="V109" i="11"/>
  <c r="V79" i="11"/>
  <c r="V55" i="11"/>
  <c r="S154" i="11"/>
  <c r="S148" i="11"/>
  <c r="S142" i="11"/>
  <c r="S136" i="11"/>
  <c r="S130" i="11"/>
  <c r="S124" i="11"/>
  <c r="S118" i="11"/>
  <c r="S112" i="11"/>
  <c r="S106" i="11"/>
  <c r="S100" i="11"/>
  <c r="S94" i="11"/>
  <c r="S88" i="11"/>
  <c r="S82" i="11"/>
  <c r="S76" i="11"/>
  <c r="S70" i="11"/>
  <c r="S64" i="11"/>
  <c r="S58" i="11"/>
  <c r="S52" i="11"/>
  <c r="S46" i="11"/>
  <c r="S40" i="11"/>
  <c r="S34" i="11"/>
  <c r="S28" i="11"/>
  <c r="S22" i="11"/>
  <c r="S16" i="11"/>
  <c r="S10" i="11"/>
  <c r="S4" i="11"/>
  <c r="S153" i="11"/>
  <c r="S147" i="11"/>
  <c r="S141" i="11"/>
  <c r="S135" i="11"/>
  <c r="S129" i="11"/>
  <c r="S123" i="11"/>
  <c r="S117" i="11"/>
  <c r="S111" i="11"/>
  <c r="S105" i="11"/>
  <c r="S99" i="11"/>
  <c r="S93" i="11"/>
  <c r="S87" i="11"/>
  <c r="S81" i="11"/>
  <c r="S75" i="11"/>
  <c r="S69" i="11"/>
  <c r="S63" i="11"/>
  <c r="S57" i="11"/>
  <c r="S51" i="11"/>
  <c r="S45" i="11"/>
  <c r="S157" i="11"/>
  <c r="S151" i="11"/>
  <c r="S145" i="11"/>
  <c r="S139" i="11"/>
  <c r="S133" i="11"/>
  <c r="S127" i="11"/>
  <c r="S121" i="11"/>
  <c r="S115" i="11"/>
  <c r="S109" i="11"/>
  <c r="S103" i="11"/>
  <c r="S97" i="11"/>
  <c r="S91" i="11"/>
  <c r="S85" i="11"/>
  <c r="S79" i="11"/>
  <c r="S73" i="11"/>
  <c r="S67" i="11"/>
  <c r="S61" i="11"/>
  <c r="S55" i="11"/>
  <c r="S49" i="11"/>
  <c r="S43" i="11"/>
  <c r="S37" i="11"/>
  <c r="S31" i="11"/>
  <c r="S25" i="11"/>
  <c r="S19" i="11"/>
  <c r="S13" i="11"/>
  <c r="S7" i="11"/>
  <c r="S146" i="11"/>
  <c r="S134" i="11"/>
  <c r="S122" i="11"/>
  <c r="S110" i="11"/>
  <c r="S98" i="11"/>
  <c r="S86" i="11"/>
  <c r="S74" i="11"/>
  <c r="S62" i="11"/>
  <c r="S50" i="11"/>
  <c r="S39" i="11"/>
  <c r="S30" i="11"/>
  <c r="S21" i="11"/>
  <c r="S12" i="11"/>
  <c r="S156" i="11"/>
  <c r="S144" i="11"/>
  <c r="S132" i="11"/>
  <c r="S120" i="11"/>
  <c r="S108" i="11"/>
  <c r="S96" i="11"/>
  <c r="S84" i="11"/>
  <c r="S72" i="11"/>
  <c r="S60" i="11"/>
  <c r="S48" i="11"/>
  <c r="S38" i="11"/>
  <c r="S29" i="11"/>
  <c r="S20" i="11"/>
  <c r="S11" i="11"/>
  <c r="S152" i="11"/>
  <c r="S140" i="11"/>
  <c r="S128" i="11"/>
  <c r="S116" i="11"/>
  <c r="S104" i="11"/>
  <c r="S92" i="11"/>
  <c r="S80" i="11"/>
  <c r="S68" i="11"/>
  <c r="S56" i="11"/>
  <c r="S44" i="11"/>
  <c r="S35" i="11"/>
  <c r="S26" i="11"/>
  <c r="S17" i="11"/>
  <c r="S8" i="11"/>
  <c r="S155" i="11"/>
  <c r="S131" i="11"/>
  <c r="S107" i="11"/>
  <c r="S83" i="11"/>
  <c r="S59" i="11"/>
  <c r="S36" i="11"/>
  <c r="S18" i="11"/>
  <c r="S125" i="11"/>
  <c r="S77" i="11"/>
  <c r="S32" i="11"/>
  <c r="S113" i="11"/>
  <c r="S41" i="11"/>
  <c r="S5" i="11"/>
  <c r="S150" i="11"/>
  <c r="S126" i="11"/>
  <c r="S102" i="11"/>
  <c r="S78" i="11"/>
  <c r="S54" i="11"/>
  <c r="S33" i="11"/>
  <c r="S15" i="11"/>
  <c r="S149" i="11"/>
  <c r="S101" i="11"/>
  <c r="S53" i="11"/>
  <c r="S14" i="11"/>
  <c r="S89" i="11"/>
  <c r="S23" i="11"/>
  <c r="S143" i="11"/>
  <c r="S119" i="11"/>
  <c r="S95" i="11"/>
  <c r="S71" i="11"/>
  <c r="S47" i="11"/>
  <c r="S27" i="11"/>
  <c r="S9" i="11"/>
  <c r="S138" i="11"/>
  <c r="S114" i="11"/>
  <c r="S90" i="11"/>
  <c r="S66" i="11"/>
  <c r="S42" i="11"/>
  <c r="S24" i="11"/>
  <c r="S6" i="11"/>
  <c r="S137" i="11"/>
  <c r="S65" i="11"/>
  <c r="AB155" i="11"/>
  <c r="AB149" i="11"/>
  <c r="AB143" i="11"/>
  <c r="AB137" i="11"/>
  <c r="AB131" i="11"/>
  <c r="AB125" i="11"/>
  <c r="AB119" i="11"/>
  <c r="AB113" i="11"/>
  <c r="AB107" i="11"/>
  <c r="AB101" i="11"/>
  <c r="AB95" i="11"/>
  <c r="AB89" i="11"/>
  <c r="AB83" i="11"/>
  <c r="AB77" i="11"/>
  <c r="AB71" i="11"/>
  <c r="AB65" i="11"/>
  <c r="AB59" i="11"/>
  <c r="AB53" i="11"/>
  <c r="AB47" i="11"/>
  <c r="AB41" i="11"/>
  <c r="AB35" i="11"/>
  <c r="AB29" i="11"/>
  <c r="AB23" i="11"/>
  <c r="AB17" i="11"/>
  <c r="AB11" i="11"/>
  <c r="AB5" i="11"/>
  <c r="AB154" i="11"/>
  <c r="AB148" i="11"/>
  <c r="AB142" i="11"/>
  <c r="AB136" i="11"/>
  <c r="AB130" i="11"/>
  <c r="AB124" i="11"/>
  <c r="AB118" i="11"/>
  <c r="AB112" i="11"/>
  <c r="AB106" i="11"/>
  <c r="AB100" i="11"/>
  <c r="AB94" i="11"/>
  <c r="AB88" i="11"/>
  <c r="AB82" i="11"/>
  <c r="AB76" i="11"/>
  <c r="AB70" i="11"/>
  <c r="AB64" i="11"/>
  <c r="AB58" i="11"/>
  <c r="AB52" i="11"/>
  <c r="AB46" i="11"/>
  <c r="AB40" i="11"/>
  <c r="AB34" i="11"/>
  <c r="AB28" i="11"/>
  <c r="AB22" i="11"/>
  <c r="AB16" i="11"/>
  <c r="AB10" i="11"/>
  <c r="AB4" i="11"/>
  <c r="AB152" i="11"/>
  <c r="AB146" i="11"/>
  <c r="AB140" i="11"/>
  <c r="AB134" i="11"/>
  <c r="AB128" i="11"/>
  <c r="AB122" i="11"/>
  <c r="AB116" i="11"/>
  <c r="AB110" i="11"/>
  <c r="AB104" i="11"/>
  <c r="AB98" i="11"/>
  <c r="AB92" i="11"/>
  <c r="AB86" i="11"/>
  <c r="AB80" i="11"/>
  <c r="AB74" i="11"/>
  <c r="AB68" i="11"/>
  <c r="AB62" i="11"/>
  <c r="AB56" i="11"/>
  <c r="AB50" i="11"/>
  <c r="AB44" i="11"/>
  <c r="AB38" i="11"/>
  <c r="AB32" i="11"/>
  <c r="AB26" i="11"/>
  <c r="AB20" i="11"/>
  <c r="AB14" i="11"/>
  <c r="AB8" i="11"/>
  <c r="AB150" i="11"/>
  <c r="AB138" i="11"/>
  <c r="AB126" i="11"/>
  <c r="AB114" i="11"/>
  <c r="AB102" i="11"/>
  <c r="AB90" i="11"/>
  <c r="AB78" i="11"/>
  <c r="AB66" i="11"/>
  <c r="AB54" i="11"/>
  <c r="AB42" i="11"/>
  <c r="AB30" i="11"/>
  <c r="AB18" i="11"/>
  <c r="AB6" i="11"/>
  <c r="AB147" i="11"/>
  <c r="AB135" i="11"/>
  <c r="AB123" i="11"/>
  <c r="AB111" i="11"/>
  <c r="AB99" i="11"/>
  <c r="AB87" i="11"/>
  <c r="AB75" i="11"/>
  <c r="AB63" i="11"/>
  <c r="AB51" i="11"/>
  <c r="AB39" i="11"/>
  <c r="AB27" i="11"/>
  <c r="AB15" i="11"/>
  <c r="AB156" i="11"/>
  <c r="AB144" i="11"/>
  <c r="AB132" i="11"/>
  <c r="AB120" i="11"/>
  <c r="AB108" i="11"/>
  <c r="AB96" i="11"/>
  <c r="AB84" i="11"/>
  <c r="AB72" i="11"/>
  <c r="AB60" i="11"/>
  <c r="AB48" i="11"/>
  <c r="AB36" i="11"/>
  <c r="AB24" i="11"/>
  <c r="AB12" i="11"/>
  <c r="AB145" i="11"/>
  <c r="AB121" i="11"/>
  <c r="AB97" i="11"/>
  <c r="AB73" i="11"/>
  <c r="AB49" i="11"/>
  <c r="AB25" i="11"/>
  <c r="AB141" i="11"/>
  <c r="AB117" i="11"/>
  <c r="AB93" i="11"/>
  <c r="AB69" i="11"/>
  <c r="AB45" i="11"/>
  <c r="AB21" i="11"/>
  <c r="AB139" i="11"/>
  <c r="AB115" i="11"/>
  <c r="AB91" i="11"/>
  <c r="AB67" i="11"/>
  <c r="AB43" i="11"/>
  <c r="AB19" i="11"/>
  <c r="AB157" i="11"/>
  <c r="AB133" i="11"/>
  <c r="AB109" i="11"/>
  <c r="AB85" i="11"/>
  <c r="AB61" i="11"/>
  <c r="AB37" i="11"/>
  <c r="AB13" i="11"/>
  <c r="AB153" i="11"/>
  <c r="AB129" i="11"/>
  <c r="AB105" i="11"/>
  <c r="AB81" i="11"/>
  <c r="AB57" i="11"/>
  <c r="AB33" i="11"/>
  <c r="AB9" i="11"/>
  <c r="AB103" i="11"/>
  <c r="AB127" i="11"/>
  <c r="AB79" i="11"/>
  <c r="AB55" i="11"/>
  <c r="AB31" i="11"/>
  <c r="AB151" i="11"/>
  <c r="AB7" i="11"/>
  <c r="Y153" i="11"/>
  <c r="Y147" i="11"/>
  <c r="Y141" i="11"/>
  <c r="Y135" i="11"/>
  <c r="Y129" i="11"/>
  <c r="Y123" i="11"/>
  <c r="Y117" i="11"/>
  <c r="Y111" i="11"/>
  <c r="Y105" i="11"/>
  <c r="Y99" i="11"/>
  <c r="Y93" i="11"/>
  <c r="Y87" i="11"/>
  <c r="Y81" i="11"/>
  <c r="Y75" i="11"/>
  <c r="Y69" i="11"/>
  <c r="Y63" i="11"/>
  <c r="Y57" i="11"/>
  <c r="Y51" i="11"/>
  <c r="Y45" i="11"/>
  <c r="Y39" i="11"/>
  <c r="Y33" i="11"/>
  <c r="Y27" i="11"/>
  <c r="Y21" i="11"/>
  <c r="Y15" i="11"/>
  <c r="Y9" i="11"/>
  <c r="Y152" i="11"/>
  <c r="Y146" i="11"/>
  <c r="Y140" i="11"/>
  <c r="Y134" i="11"/>
  <c r="Y128" i="11"/>
  <c r="Y122" i="11"/>
  <c r="Y116" i="11"/>
  <c r="Y110" i="11"/>
  <c r="Y104" i="11"/>
  <c r="Y98" i="11"/>
  <c r="Y92" i="11"/>
  <c r="Y86" i="11"/>
  <c r="Y80" i="11"/>
  <c r="Y74" i="11"/>
  <c r="Y68" i="11"/>
  <c r="Y62" i="11"/>
  <c r="Y56" i="11"/>
  <c r="Y50" i="11"/>
  <c r="Y44" i="11"/>
  <c r="Y38" i="11"/>
  <c r="Y32" i="11"/>
  <c r="Y26" i="11"/>
  <c r="Y20" i="11"/>
  <c r="Y14" i="11"/>
  <c r="Y8" i="11"/>
  <c r="Y156" i="11"/>
  <c r="Y150" i="11"/>
  <c r="Y144" i="11"/>
  <c r="Y138" i="11"/>
  <c r="Y132" i="11"/>
  <c r="Y126" i="11"/>
  <c r="Y120" i="11"/>
  <c r="Y114" i="11"/>
  <c r="Y108" i="11"/>
  <c r="Y102" i="11"/>
  <c r="Y96" i="11"/>
  <c r="Y90" i="11"/>
  <c r="Y84" i="11"/>
  <c r="Y78" i="11"/>
  <c r="Y72" i="11"/>
  <c r="Y66" i="11"/>
  <c r="Y60" i="11"/>
  <c r="Y54" i="11"/>
  <c r="Y48" i="11"/>
  <c r="Y42" i="11"/>
  <c r="Y36" i="11"/>
  <c r="Y30" i="11"/>
  <c r="Y24" i="11"/>
  <c r="Y18" i="11"/>
  <c r="Y12" i="11"/>
  <c r="Y6" i="11"/>
  <c r="Y148" i="11"/>
  <c r="Y136" i="11"/>
  <c r="Y124" i="11"/>
  <c r="Y112" i="11"/>
  <c r="Y100" i="11"/>
  <c r="Y88" i="11"/>
  <c r="Y76" i="11"/>
  <c r="Y64" i="11"/>
  <c r="Y52" i="11"/>
  <c r="Y40" i="11"/>
  <c r="Y28" i="11"/>
  <c r="Y16" i="11"/>
  <c r="Y4" i="11"/>
  <c r="Y157" i="11"/>
  <c r="Y145" i="11"/>
  <c r="Y133" i="11"/>
  <c r="Y121" i="11"/>
  <c r="Y109" i="11"/>
  <c r="Y97" i="11"/>
  <c r="Y85" i="11"/>
  <c r="Y73" i="11"/>
  <c r="Y61" i="11"/>
  <c r="Y49" i="11"/>
  <c r="Y37" i="11"/>
  <c r="Y25" i="11"/>
  <c r="Y13" i="11"/>
  <c r="Y154" i="11"/>
  <c r="Y142" i="11"/>
  <c r="Y130" i="11"/>
  <c r="Y118" i="11"/>
  <c r="Y106" i="11"/>
  <c r="Y94" i="11"/>
  <c r="Y82" i="11"/>
  <c r="Y70" i="11"/>
  <c r="Y58" i="11"/>
  <c r="Y46" i="11"/>
  <c r="Y34" i="11"/>
  <c r="Y22" i="11"/>
  <c r="Y10" i="11"/>
  <c r="Y155" i="11"/>
  <c r="Y131" i="11"/>
  <c r="Y107" i="11"/>
  <c r="Y83" i="11"/>
  <c r="Y59" i="11"/>
  <c r="Y35" i="11"/>
  <c r="Y11" i="11"/>
  <c r="Y151" i="11"/>
  <c r="Y127" i="11"/>
  <c r="Y103" i="11"/>
  <c r="Y79" i="11"/>
  <c r="Y55" i="11"/>
  <c r="Y31" i="11"/>
  <c r="Y7" i="11"/>
  <c r="Y149" i="11"/>
  <c r="Y125" i="11"/>
  <c r="Y101" i="11"/>
  <c r="Y77" i="11"/>
  <c r="Y53" i="11"/>
  <c r="Y29" i="11"/>
  <c r="Y143" i="11"/>
  <c r="Y119" i="11"/>
  <c r="Y95" i="11"/>
  <c r="Y71" i="11"/>
  <c r="Y47" i="11"/>
  <c r="Y23" i="11"/>
  <c r="Y139" i="11"/>
  <c r="Y115" i="11"/>
  <c r="Y91" i="11"/>
  <c r="Y67" i="11"/>
  <c r="Y43" i="11"/>
  <c r="Y19" i="11"/>
  <c r="Y113" i="11"/>
  <c r="Y89" i="11"/>
  <c r="Y65" i="11"/>
  <c r="Y137" i="11"/>
  <c r="Y41" i="11"/>
  <c r="Y17" i="11"/>
  <c r="Y5" i="11"/>
  <c r="P6" i="11"/>
  <c r="P5" i="11"/>
  <c r="P4" i="11"/>
  <c r="M157" i="11"/>
  <c r="M151" i="11"/>
  <c r="M145" i="11"/>
  <c r="M139" i="11"/>
  <c r="M133" i="11"/>
  <c r="M127" i="11"/>
  <c r="M121" i="11"/>
  <c r="M115" i="11"/>
  <c r="M109" i="11"/>
  <c r="M103" i="11"/>
  <c r="M97" i="11"/>
  <c r="M91" i="11"/>
  <c r="M85" i="11"/>
  <c r="M79" i="11"/>
  <c r="M73" i="11"/>
  <c r="M67" i="11"/>
  <c r="M61" i="11"/>
  <c r="M55" i="11"/>
  <c r="M49" i="11"/>
  <c r="M43" i="11"/>
  <c r="M37" i="11"/>
  <c r="M31" i="11"/>
  <c r="M25" i="11"/>
  <c r="M19" i="11"/>
  <c r="M13" i="11"/>
  <c r="M7" i="11"/>
  <c r="M156" i="11"/>
  <c r="M150" i="11"/>
  <c r="M144" i="11"/>
  <c r="M138" i="11"/>
  <c r="M132" i="11"/>
  <c r="M126" i="11"/>
  <c r="M120" i="11"/>
  <c r="M114" i="11"/>
  <c r="M108" i="11"/>
  <c r="M102" i="11"/>
  <c r="M96" i="11"/>
  <c r="M90" i="11"/>
  <c r="M84" i="11"/>
  <c r="M78" i="11"/>
  <c r="M72" i="11"/>
  <c r="M66" i="11"/>
  <c r="M60" i="11"/>
  <c r="M54" i="11"/>
  <c r="M48" i="11"/>
  <c r="M42" i="11"/>
  <c r="M36" i="11"/>
  <c r="M30" i="11"/>
  <c r="M24" i="11"/>
  <c r="M18" i="11"/>
  <c r="M12" i="11"/>
  <c r="M6" i="11"/>
  <c r="M155" i="11"/>
  <c r="M149" i="11"/>
  <c r="M143" i="11"/>
  <c r="M137" i="11"/>
  <c r="M131" i="11"/>
  <c r="M125" i="11"/>
  <c r="M119" i="11"/>
  <c r="M113" i="11"/>
  <c r="M107" i="11"/>
  <c r="M101" i="11"/>
  <c r="M95" i="11"/>
  <c r="M89" i="11"/>
  <c r="M83" i="11"/>
  <c r="M77" i="11"/>
  <c r="M71" i="11"/>
  <c r="M65" i="11"/>
  <c r="M59" i="11"/>
  <c r="M53" i="11"/>
  <c r="M47" i="11"/>
  <c r="M41" i="11"/>
  <c r="M35" i="11"/>
  <c r="M29" i="11"/>
  <c r="M23" i="11"/>
  <c r="M17" i="11"/>
  <c r="M11" i="11"/>
  <c r="M5" i="11"/>
  <c r="M154" i="11"/>
  <c r="M148" i="11"/>
  <c r="M142" i="11"/>
  <c r="M136" i="11"/>
  <c r="M130" i="11"/>
  <c r="M124" i="11"/>
  <c r="M118" i="11"/>
  <c r="M153" i="11"/>
  <c r="M135" i="11"/>
  <c r="M117" i="11"/>
  <c r="M105" i="11"/>
  <c r="M93" i="11"/>
  <c r="M81" i="11"/>
  <c r="M69" i="11"/>
  <c r="M57" i="11"/>
  <c r="M45" i="11"/>
  <c r="M33" i="11"/>
  <c r="M21" i="11"/>
  <c r="M9" i="11"/>
  <c r="M86" i="11"/>
  <c r="M38" i="11"/>
  <c r="M122" i="11"/>
  <c r="M46" i="11"/>
  <c r="M152" i="11"/>
  <c r="M134" i="11"/>
  <c r="M116" i="11"/>
  <c r="M104" i="11"/>
  <c r="M92" i="11"/>
  <c r="M80" i="11"/>
  <c r="M68" i="11"/>
  <c r="M56" i="11"/>
  <c r="M44" i="11"/>
  <c r="M32" i="11"/>
  <c r="M20" i="11"/>
  <c r="M8" i="11"/>
  <c r="M98" i="11"/>
  <c r="M50" i="11"/>
  <c r="M140" i="11"/>
  <c r="M82" i="11"/>
  <c r="M34" i="11"/>
  <c r="M147" i="11"/>
  <c r="M129" i="11"/>
  <c r="M112" i="11"/>
  <c r="M100" i="11"/>
  <c r="M88" i="11"/>
  <c r="M76" i="11"/>
  <c r="M64" i="11"/>
  <c r="M52" i="11"/>
  <c r="M40" i="11"/>
  <c r="M28" i="11"/>
  <c r="M16" i="11"/>
  <c r="M110" i="11"/>
  <c r="M62" i="11"/>
  <c r="M14" i="11"/>
  <c r="M94" i="11"/>
  <c r="M58" i="11"/>
  <c r="M10" i="11"/>
  <c r="M146" i="11"/>
  <c r="M128" i="11"/>
  <c r="M111" i="11"/>
  <c r="M99" i="11"/>
  <c r="M87" i="11"/>
  <c r="M75" i="11"/>
  <c r="M63" i="11"/>
  <c r="M51" i="11"/>
  <c r="M39" i="11"/>
  <c r="M27" i="11"/>
  <c r="M15" i="11"/>
  <c r="M123" i="11"/>
  <c r="M74" i="11"/>
  <c r="M26" i="11"/>
  <c r="M106" i="11"/>
  <c r="M70" i="11"/>
  <c r="M22" i="11"/>
  <c r="M141" i="11"/>
  <c r="M4" i="11"/>
  <c r="R162" i="3"/>
  <c r="AG162" i="3"/>
  <c r="AD162" i="3" l="1"/>
  <c r="X162" i="3"/>
  <c r="AA162" i="3"/>
  <c r="U162" i="3"/>
  <c r="S162" i="11"/>
  <c r="AE162" i="11"/>
  <c r="P162" i="11"/>
  <c r="O162" i="3"/>
  <c r="M162" i="11"/>
  <c r="V162" i="11"/>
  <c r="Y162" i="11"/>
  <c r="AB162"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<sst xmlns="http://schemas.openxmlformats.org/spreadsheetml/2006/main" count="346" uniqueCount="105">
  <si>
    <t>Shared Understanding - How to Use This Workbook</t>
  </si>
  <si>
    <t xml:space="preserve">Purpose: </t>
  </si>
  <si>
    <t xml:space="preserve">For the most consistent and efficient data collection of Period Promise products collected and distributed, each region will have their own excel workbook on the Period Promise Sharepoint to track data from multiple surveys. </t>
  </si>
  <si>
    <t xml:space="preserve">The data in these surveys "talk" to each other via links and embedded calculations, creating less manual labour, and a standardized way to capture data across all regions. </t>
  </si>
  <si>
    <t>Scope:</t>
  </si>
  <si>
    <t xml:space="preserve">You are using the workbook associated with the LMFV region. All the surveys can be found on the Period Promise Team Group Forms Sharepoint. The surveys that input data into this workbook are as follows: </t>
  </si>
  <si>
    <t>Internal</t>
  </si>
  <si>
    <t>LMFV - Period Promise Product Intake Form 2023 - (DRAFT) (office.com)</t>
  </si>
  <si>
    <t>Tracks incoming inventory (donations)</t>
  </si>
  <si>
    <t>LMFV - Period Promise Distribution Tracker 2023 - (DRAFT) (office.com)</t>
  </si>
  <si>
    <t>Tracks outgoing product to agencies</t>
  </si>
  <si>
    <t>External</t>
  </si>
  <si>
    <t>LMFV - Period Promise Needs Assessment Survey 2023 - (DRAFT) (office.com)</t>
  </si>
  <si>
    <t>Filled in by agencies, initial  request for menstrual products</t>
  </si>
  <si>
    <t>LMFV - Period Promise Menstrual Product Replenishment Request Form 2023 - (DRAFT) (office.com)</t>
  </si>
  <si>
    <t>Filled in by agencies once they run out of initial distribution</t>
  </si>
  <si>
    <t xml:space="preserve">How to Use this Workbook: </t>
  </si>
  <si>
    <r>
      <rPr>
        <sz val="11"/>
        <color rgb="FF000000"/>
        <rFont val="Calibri"/>
      </rPr>
      <t>1.</t>
    </r>
    <r>
      <rPr>
        <b/>
        <sz val="11"/>
        <color rgb="FF000000"/>
        <rFont val="Calibri"/>
      </rPr>
      <t>DATA</t>
    </r>
    <r>
      <rPr>
        <sz val="11"/>
        <color rgb="FF000000"/>
        <rFont val="Calibri"/>
      </rPr>
      <t>: When you open the workbook, you'll need to refresh the workbook to ensure the most up-to-date information is shown. Each of the four forms are connected to this one workbook and sometimes the connection maybe disconnected by deleting or entering data accidentily or changing it. This data is purpose for reference and you should not need to add any additional data.</t>
    </r>
    <r>
      <rPr>
        <sz val="11"/>
        <color rgb="FFFF0000"/>
        <rFont val="Calibri"/>
      </rPr>
      <t xml:space="preserve"> If the links are broken please let edmundm@uwbc.ca know to re-connect.</t>
    </r>
  </si>
  <si>
    <t>You must Enable Content so the data can REFRESH</t>
  </si>
  <si>
    <t>Desktop</t>
  </si>
  <si>
    <t>Sharepoint</t>
  </si>
  <si>
    <r>
      <t xml:space="preserve">2. </t>
    </r>
    <r>
      <rPr>
        <b/>
        <sz val="11"/>
        <color theme="1"/>
        <rFont val="Calibri"/>
        <family val="2"/>
        <scheme val="minor"/>
      </rPr>
      <t>DISTRIBUTION CALCULATOR</t>
    </r>
    <r>
      <rPr>
        <sz val="11"/>
        <color theme="1"/>
        <rFont val="Calibri"/>
        <family val="2"/>
        <scheme val="minor"/>
      </rPr>
      <t xml:space="preserve">: At the bottom of the workbook you'll see multiple sheets. Each sheet corresponds to the data being pulled from the surveys. </t>
    </r>
  </si>
  <si>
    <t>The distribution calculator automatically takes information from the Product Intake Form to calculate the amount of inventory you have. Fill out this form anytime you receive a donation of products</t>
  </si>
  <si>
    <t xml:space="preserve">It then takes the information from the Needs Assessment Survey to determine how much product should be distributed to each agency, based on the ratios provided in the survey, and the amount of inventory.  </t>
  </si>
  <si>
    <r>
      <rPr>
        <sz val="11"/>
        <color rgb="FF000000"/>
        <rFont val="Calibri"/>
      </rPr>
      <t xml:space="preserve">3. </t>
    </r>
    <r>
      <rPr>
        <b/>
        <sz val="11"/>
        <color rgb="FF000000"/>
        <rFont val="Calibri"/>
      </rPr>
      <t>MAIL MERGER</t>
    </r>
    <r>
      <rPr>
        <sz val="11"/>
        <color rgb="FF000000"/>
        <rFont val="Calibri"/>
      </rPr>
      <t xml:space="preserve">: When you are ready to distribute, process a mail merger to create a </t>
    </r>
    <r>
      <rPr>
        <sz val="11"/>
        <color rgb="FFFF0000"/>
        <rFont val="Calibri"/>
      </rPr>
      <t>product fulfillment</t>
    </r>
    <r>
      <rPr>
        <sz val="11"/>
        <color rgb="FF000000"/>
        <rFont val="Calibri"/>
      </rPr>
      <t xml:space="preserve"> form for each agency. Print these forms out for easy counting, packing and labelling. If you have few agencies to distribute to or have your own system, please use what works for your team best.</t>
    </r>
  </si>
  <si>
    <r>
      <t xml:space="preserve">4. </t>
    </r>
    <r>
      <rPr>
        <b/>
        <sz val="11"/>
        <color theme="1"/>
        <rFont val="Calibri"/>
        <family val="2"/>
        <scheme val="minor"/>
      </rPr>
      <t>TRACKING DISTRIBUTION</t>
    </r>
    <r>
      <rPr>
        <sz val="11"/>
        <color theme="1"/>
        <rFont val="Calibri"/>
        <family val="2"/>
        <scheme val="minor"/>
      </rPr>
      <t xml:space="preserve">: Once you have created a bundle for an agency, whether it is being picked up at your office or delivered, fill out the Distribution Tracker Form (this can be done by a volunteer or staff). </t>
    </r>
  </si>
  <si>
    <t xml:space="preserve">Once this data is added to this form, it will mark the organization as completed in the Distribution Calculator, and remove the product from the inventory. </t>
  </si>
  <si>
    <t>packaged vs distributed?</t>
  </si>
  <si>
    <r>
      <t xml:space="preserve">5. REPLENESHMENT REQUESTS: </t>
    </r>
    <r>
      <rPr>
        <sz val="11"/>
        <color theme="1"/>
        <rFont val="Calibri"/>
        <family val="2"/>
        <scheme val="minor"/>
      </rPr>
      <t xml:space="preserve">If an organization runs out of product and requires more, they can fill out a Replenishment Request Survey. </t>
    </r>
  </si>
  <si>
    <t xml:space="preserve">The results of this survey will also get populated to the distribution calculator, most likely after the initial campaign. </t>
  </si>
  <si>
    <r>
      <rPr>
        <b/>
        <sz val="11"/>
        <color rgb="FF000000"/>
        <rFont val="Calibri"/>
      </rPr>
      <t xml:space="preserve">6. REMAINING 3 TABS CORPORATE  BUDGET DISTRIBUTIONS: </t>
    </r>
    <r>
      <rPr>
        <sz val="11"/>
        <color rgb="FF000000"/>
        <rFont val="Calibri"/>
      </rPr>
      <t>These will be populated after the collection campaign is over.</t>
    </r>
  </si>
  <si>
    <t>UPDATED</t>
  </si>
  <si>
    <t>DATE</t>
  </si>
  <si>
    <t>TOTAL</t>
  </si>
  <si>
    <t>Disposable Pads</t>
  </si>
  <si>
    <t>Disposable Tampons</t>
  </si>
  <si>
    <t>Disposable Liners</t>
  </si>
  <si>
    <t>Menstrual Cups</t>
  </si>
  <si>
    <t>Menstrual Discs</t>
  </si>
  <si>
    <t>Reusable Pads</t>
  </si>
  <si>
    <t>Reusable Underwear</t>
  </si>
  <si>
    <t>Other Products</t>
  </si>
  <si>
    <t>Updated</t>
  </si>
  <si>
    <t>Requested Amount</t>
  </si>
  <si>
    <t>Approved Amount</t>
  </si>
  <si>
    <t>Packaged</t>
  </si>
  <si>
    <t>Distributed</t>
  </si>
  <si>
    <t>Volunteer</t>
  </si>
  <si>
    <t>ANDAR Number</t>
  </si>
  <si>
    <t>Name of your Organization</t>
  </si>
  <si>
    <t>Street Address</t>
  </si>
  <si>
    <t>City2</t>
  </si>
  <si>
    <t>Postal Code</t>
  </si>
  <si>
    <t>Contact Name</t>
  </si>
  <si>
    <t>Phone Number</t>
  </si>
  <si>
    <t>Email Address</t>
  </si>
  <si>
    <t>Does your organization wish to receive Menstrual Product Donations (ie Pads, Tampons, Liners, Menstrual Cups, etc.) from United Way's Period Promise Campaign?</t>
  </si>
  <si>
    <t>Pads (disposable):</t>
  </si>
  <si>
    <t>Amount (Individual)</t>
  </si>
  <si>
    <t>Tampons (disposable):</t>
  </si>
  <si>
    <t>Liners (disposable):</t>
  </si>
  <si>
    <t>Reusable Pads (ex Aisle):</t>
  </si>
  <si>
    <t>Reusable Underwear (ex Aisle):</t>
  </si>
  <si>
    <t>Menstrual Discs (ex Aisle):</t>
  </si>
  <si>
    <t>If we are able to provide your organization with product, are you able to pick up the product from a United Way distribution center? 
Your response will have no impact on whether your organizatio...</t>
  </si>
  <si>
    <t>If it is possible to send a financial contribution to your organization, so that you can purchase product directly, would you prefer to do so?</t>
  </si>
  <si>
    <t>x</t>
  </si>
  <si>
    <t>2SM/FV</t>
  </si>
  <si>
    <t>doodle</t>
  </si>
  <si>
    <t>duplicate</t>
  </si>
  <si>
    <t>AG (confirmed)</t>
  </si>
  <si>
    <t>3 (confirmed)</t>
  </si>
  <si>
    <t>doodle (left VM)</t>
  </si>
  <si>
    <t>AG</t>
  </si>
  <si>
    <t>doodle (will confirm ASAP)</t>
  </si>
  <si>
    <t>2 (confirmed)</t>
  </si>
  <si>
    <t>emailed</t>
  </si>
  <si>
    <t>2 (emailed)</t>
  </si>
  <si>
    <t>1 (emailed)</t>
  </si>
  <si>
    <t>DS (confirmed)</t>
  </si>
  <si>
    <t>2SM</t>
  </si>
  <si>
    <t>JB (emailed)</t>
  </si>
  <si>
    <t>1 (confirmed)</t>
  </si>
  <si>
    <t>N/A</t>
  </si>
  <si>
    <t xml:space="preserve">AG </t>
  </si>
  <si>
    <t>contacted</t>
  </si>
  <si>
    <t>Total Collected</t>
  </si>
  <si>
    <t>Total Distributed</t>
  </si>
  <si>
    <t>Total Remaining</t>
  </si>
  <si>
    <t>Date</t>
  </si>
  <si>
    <t>D Pads</t>
  </si>
  <si>
    <t>Tampons</t>
  </si>
  <si>
    <t>Liners</t>
  </si>
  <si>
    <t>Cups</t>
  </si>
  <si>
    <t>R Pads</t>
  </si>
  <si>
    <t>Underwear</t>
  </si>
  <si>
    <t>Other</t>
  </si>
  <si>
    <t>Discs</t>
  </si>
  <si>
    <t>ANDAR</t>
  </si>
  <si>
    <t xml:space="preserve">ENTERED </t>
  </si>
  <si>
    <t>Transfer to Fraser Valley Office:</t>
  </si>
  <si>
    <t>Pads: 6888</t>
  </si>
  <si>
    <t xml:space="preserve">Tampons: 2358 </t>
  </si>
  <si>
    <t>Cups: 4</t>
  </si>
  <si>
    <t>Underwear: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</si>
</sst>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11"/>
      <color rgb="FF000000"/>
      <name val="Calibri"/>
    </font>
    <font>
      <b/>
      <sz val="11"/>
      <color rgb="FF000000"/>
      <name val="Calibri"/>
    </font>
    <font>
      <sz val="11"/>
      <color rgb="FFFF0000"/>
      <name val="Calibri"/>
    </font>
    <font>
      <sz val="11"/>
      <color theme="1"/>
      <name val="Calibri"/>
    </font>
    <font>
      <b/>
      <sz val="11"/>
      <color rgb="FF70AD47"/>
      <name val="Calibri"/>
      <family val="2"/>
      <scheme val="minor"/>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FF00"/>
        <bgColor rgb="FF000000"/>
      </patternFill>
    </fill>
    <fill>
      <patternFill patternType="solid">
        <fgColor theme="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15" fontId="2" fillId="0" borderId="0" xfId="0" applyNumberFormat="1" applyFont="1"/>
    <xf numFmtId="14" fontId="0" fillId="0" borderId="0" xfId="0" applyNumberFormat="1"/>
    <xf numFmtId="0" fontId="2" fillId="0" borderId="0" xfId="0" applyFont="1"/>
    <xf numFmtId="0" fontId="1" fillId="0" borderId="0" xfId="0" applyFont="1"/>
    <xf numFmtId="0" fontId="0" fillId="2" borderId="0" xfId="0" applyFill="1"/>
    <xf numFmtId="0" fontId="0" fillId="0" borderId="0" xfId="0" applyAlignment="1">
      <alignment horizontal="left"/>
    </xf>
    <xf numFmtId="0" fontId="3" fillId="0" borderId="0" xfId="1"/>
    <xf numFmtId="14" fontId="2" fillId="0" borderId="0" xfId="0" applyNumberFormat="1" applyFont="1"/>
    <xf numFmtId="0" fontId="0" fillId="0" borderId="0" xfId="0" applyAlignment="1">
      <alignment wrapText="1"/>
    </xf>
    <xf numFmtId="14" fontId="0" fillId="0" borderId="0" xfId="0" applyNumberFormat="1" applyAlignment="1">
      <alignment wrapText="1"/>
    </xf>
    <xf numFmtId="1" fontId="0" fillId="0" borderId="0" xfId="0" applyNumberFormat="1"/>
    <xf numFmtId="0" fontId="6" fillId="0" borderId="0" xfId="0" applyFont="1"/>
    <xf numFmtId="0" fontId="8" fillId="0" borderId="0" xfId="0" applyFont="1"/>
    <xf numFmtId="0" fontId="9" fillId="0" borderId="0" xfId="0" applyFont="1"/>
    <xf numFmtId="1" fontId="1" fillId="0" borderId="0" xfId="0" applyNumberFormat="1" applyFont="1"/>
    <xf numFmtId="15" fontId="2" fillId="0" borderId="0" xfId="0" applyNumberFormat="1" applyFont="1" applyAlignment="1">
      <alignment horizontal="left"/>
    </xf>
    <xf numFmtId="16" fontId="0" fillId="0" borderId="0" xfId="0" applyNumberFormat="1" applyAlignment="1">
      <alignment horizontal="left"/>
    </xf>
    <xf numFmtId="0" fontId="0" fillId="3" borderId="0" xfId="0" applyFill="1" applyAlignment="1">
      <alignment horizontal="left"/>
    </xf>
    <xf numFmtId="0" fontId="10" fillId="4" borderId="0" xfId="0" applyFont="1" applyFill="1"/>
    <xf numFmtId="0" fontId="0" fillId="5" borderId="0" xfId="0" applyFill="1"/>
    <xf numFmtId="0" fontId="0" fillId="5" borderId="0" xfId="0" applyFill="1" applyAlignment="1">
      <alignment horizontal="left"/>
    </xf>
    <xf numFmtId="0" fontId="1" fillId="5" borderId="0" xfId="0" applyFont="1" applyFill="1"/>
    <xf numFmtId="1" fontId="0" fillId="5" borderId="0" xfId="0" applyNumberFormat="1" applyFill="1"/>
    <xf numFmtId="16" fontId="0" fillId="5" borderId="0" xfId="0" applyNumberFormat="1" applyFill="1" applyAlignment="1">
      <alignment horizontal="left"/>
    </xf>
    <xf numFmtId="0" fontId="0" fillId="0" borderId="0" xfId="0"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8" fillId="0" borderId="0" xfId="0" applyFont="1" applyAlignment="1">
      <alignment horizontal="center" wrapText="1"/>
    </xf>
    <xf numFmtId="0" fontId="2" fillId="0" borderId="0" xfId="0" applyFont="1" applyAlignment="1">
      <alignment horizontal="left"/>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85725</xdr:colOff>
      <xdr:row>25</xdr:row>
      <xdr:rowOff>47625</xdr:rowOff>
    </xdr:from>
    <xdr:to>
      <xdr:col>19</xdr:col>
      <xdr:colOff>95250</xdr:colOff>
      <xdr:row>31</xdr:row>
      <xdr:rowOff>95250</xdr:rowOff>
    </xdr:to>
    <xdr:pic>
      <xdr:nvPicPr>
        <xdr:cNvPr id="2" name="Picture 1">
          <a:extLst>
            <a:ext uri="{FF2B5EF4-FFF2-40B4-BE49-F238E27FC236}">
              <a16:creationId xmlns:a16="http://schemas.microsoft.com/office/drawing/2014/main" id="{ABE68D78-02D7-4B73-AB00-D2C6F9B3CFB7}"/>
            </a:ext>
          </a:extLst>
        </xdr:cNvPr>
        <xdr:cNvPicPr>
          <a:picLocks noChangeAspect="1"/>
        </xdr:cNvPicPr>
      </xdr:nvPicPr>
      <xdr:blipFill>
        <a:blip xmlns:r="http://schemas.openxmlformats.org/officeDocument/2006/relationships" r:embed="rId1"/>
        <a:stretch>
          <a:fillRect/>
        </a:stretch>
      </xdr:blipFill>
      <xdr:spPr>
        <a:xfrm>
          <a:off x="6791325" y="4810125"/>
          <a:ext cx="4886325" cy="1190625"/>
        </a:xfrm>
        <a:prstGeom prst="rect">
          <a:avLst/>
        </a:prstGeom>
      </xdr:spPr>
    </xdr:pic>
    <xdr:clientData/>
  </xdr:twoCellAnchor>
  <xdr:twoCellAnchor editAs="oneCell">
    <xdr:from>
      <xdr:col>2</xdr:col>
      <xdr:colOff>9525</xdr:colOff>
      <xdr:row>33</xdr:row>
      <xdr:rowOff>76200</xdr:rowOff>
    </xdr:from>
    <xdr:to>
      <xdr:col>11</xdr:col>
      <xdr:colOff>540059</xdr:colOff>
      <xdr:row>35</xdr:row>
      <xdr:rowOff>15892</xdr:rowOff>
    </xdr:to>
    <xdr:pic>
      <xdr:nvPicPr>
        <xdr:cNvPr id="3" name="Picture 2">
          <a:extLst>
            <a:ext uri="{FF2B5EF4-FFF2-40B4-BE49-F238E27FC236}">
              <a16:creationId xmlns:a16="http://schemas.microsoft.com/office/drawing/2014/main" id="{83E6FA7F-BD6A-488A-8CF6-FBE7A65B3AE0}"/>
            </a:ext>
            <a:ext uri="{147F2762-F138-4A5C-976F-8EAC2B608ADB}">
              <a16:predDERef xmlns:a16="http://schemas.microsoft.com/office/drawing/2014/main" pred="{ABE68D78-02D7-4B73-AB00-D2C6F9B3CFB7}"/>
            </a:ext>
          </a:extLst>
        </xdr:cNvPr>
        <xdr:cNvPicPr>
          <a:picLocks noChangeAspect="1"/>
        </xdr:cNvPicPr>
      </xdr:nvPicPr>
      <xdr:blipFill>
        <a:blip xmlns:r="http://schemas.openxmlformats.org/officeDocument/2006/relationships" r:embed="rId2"/>
        <a:stretch>
          <a:fillRect/>
        </a:stretch>
      </xdr:blipFill>
      <xdr:spPr>
        <a:xfrm>
          <a:off x="1228725" y="5219700"/>
          <a:ext cx="6016934" cy="320692"/>
        </a:xfrm>
        <a:prstGeom prst="rect">
          <a:avLst/>
        </a:prstGeom>
      </xdr:spPr>
    </xdr:pic>
    <xdr:clientData/>
  </xdr:twoCellAnchor>
  <xdr:twoCellAnchor editAs="oneCell">
    <xdr:from>
      <xdr:col>21</xdr:col>
      <xdr:colOff>428625</xdr:colOff>
      <xdr:row>25</xdr:row>
      <xdr:rowOff>123825</xdr:rowOff>
    </xdr:from>
    <xdr:to>
      <xdr:col>29</xdr:col>
      <xdr:colOff>123825</xdr:colOff>
      <xdr:row>31</xdr:row>
      <xdr:rowOff>114300</xdr:rowOff>
    </xdr:to>
    <xdr:pic>
      <xdr:nvPicPr>
        <xdr:cNvPr id="4" name="Picture 3">
          <a:extLst>
            <a:ext uri="{FF2B5EF4-FFF2-40B4-BE49-F238E27FC236}">
              <a16:creationId xmlns:a16="http://schemas.microsoft.com/office/drawing/2014/main" id="{EF6EB100-884F-72E6-ABB2-C9D200F166A1}"/>
            </a:ext>
            <a:ext uri="{147F2762-F138-4A5C-976F-8EAC2B608ADB}">
              <a16:predDERef xmlns:a16="http://schemas.microsoft.com/office/drawing/2014/main" pred="{83E6FA7F-BD6A-488A-8CF6-FBE7A65B3AE0}"/>
            </a:ext>
          </a:extLst>
        </xdr:cNvPr>
        <xdr:cNvPicPr>
          <a:picLocks noChangeAspect="1"/>
        </xdr:cNvPicPr>
      </xdr:nvPicPr>
      <xdr:blipFill>
        <a:blip xmlns:r="http://schemas.openxmlformats.org/officeDocument/2006/relationships" r:embed="rId3"/>
        <a:stretch>
          <a:fillRect/>
        </a:stretch>
      </xdr:blipFill>
      <xdr:spPr>
        <a:xfrm>
          <a:off x="13230225" y="4886325"/>
          <a:ext cx="4572000" cy="1133475"/>
        </a:xfrm>
        <a:prstGeom prst="rect">
          <a:avLst/>
        </a:prstGeom>
      </xdr:spPr>
    </xdr:pic>
    <xdr:clientData/>
  </xdr:twoCellAnchor>
  <xdr:twoCellAnchor editAs="oneCell">
    <xdr:from>
      <xdr:col>2</xdr:col>
      <xdr:colOff>190500</xdr:colOff>
      <xdr:row>26</xdr:row>
      <xdr:rowOff>114300</xdr:rowOff>
    </xdr:from>
    <xdr:to>
      <xdr:col>9</xdr:col>
      <xdr:colOff>495300</xdr:colOff>
      <xdr:row>31</xdr:row>
      <xdr:rowOff>57150</xdr:rowOff>
    </xdr:to>
    <xdr:pic>
      <xdr:nvPicPr>
        <xdr:cNvPr id="5" name="Picture 4">
          <a:extLst>
            <a:ext uri="{FF2B5EF4-FFF2-40B4-BE49-F238E27FC236}">
              <a16:creationId xmlns:a16="http://schemas.microsoft.com/office/drawing/2014/main" id="{5F3A45B2-0A64-FB2F-8987-538BE9D71664}"/>
            </a:ext>
            <a:ext uri="{147F2762-F138-4A5C-976F-8EAC2B608ADB}">
              <a16:predDERef xmlns:a16="http://schemas.microsoft.com/office/drawing/2014/main" pred="{EF6EB100-884F-72E6-ABB2-C9D200F166A1}"/>
            </a:ext>
          </a:extLst>
        </xdr:cNvPr>
        <xdr:cNvPicPr>
          <a:picLocks noChangeAspect="1"/>
        </xdr:cNvPicPr>
      </xdr:nvPicPr>
      <xdr:blipFill>
        <a:blip xmlns:r="http://schemas.openxmlformats.org/officeDocument/2006/relationships" r:embed="rId4"/>
        <a:stretch>
          <a:fillRect/>
        </a:stretch>
      </xdr:blipFill>
      <xdr:spPr>
        <a:xfrm>
          <a:off x="1409700" y="5067300"/>
          <a:ext cx="4572000" cy="8953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wlm.sharepoint.com/sites/PeriodPromise/Shared%20Documents/ALL%20Folders/Agency%20Relations/2023/LMFV/LMFV%20-%20Period%20Promise%20Needs%20Assessment%20Survey%202023.xlsx" TargetMode="External"/><Relationship Id="rId1" Type="http://schemas.openxmlformats.org/officeDocument/2006/relationships/externalLinkPath" Target="LMFV%20-%20Period%20Promise%20Needs%20Assessment%20Survey%20202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uwlm.sharepoint.com/sites/PeriodPromise/Shared%20Documents/ALL%20Folders/Agency%20Relations/2023/LMFV/LMFV%20-%20Period%20Promise%20Product%20Intake%20Form%202023.xlsx" TargetMode="External"/><Relationship Id="rId1" Type="http://schemas.openxmlformats.org/officeDocument/2006/relationships/externalLinkPath" Target="LMFV%20-%20Period%20Promise%20Product%20Intake%20Form%202023.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uwlm.sharepoint.com/sites/PeriodPromise/Shared%20Documents/ALL%20Folders/Agency%20Relations/2023/LMFV/LMFV%20-%20Period%20Promise%20Menstrual%20Product%20Replenishment%20Request%20Form%202023.xlsx" TargetMode="External"/><Relationship Id="rId1" Type="http://schemas.openxmlformats.org/officeDocument/2006/relationships/externalLinkPath" Target="LMFV%20-%20Period%20Promise%20Menstrual%20Product%20Replenishment%20Request%20Form%202023.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uwlm.sharepoint.com/sites/PeriodPromise/Shared%20Documents/ALL%20Folders/Agency%20Relations/2023/LMFV/LMFV%20-%20Period%20Promise%20Distribution%20Tracker%202023.xlsx" TargetMode="External"/><Relationship Id="rId1" Type="http://schemas.openxmlformats.org/officeDocument/2006/relationships/externalLinkPath" Target="LMFV%20-%20Period%20Promise%20Distribution%20Tracker%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mk_em4PO7kuyOzLDZggBdI91tAUhiCFKuWaQjyYRnaTiiz6BzLduTJcQUJ1eIWTt" itemId="014ZFBJULU3CGC2E755REJYSJ2RB36ANXV">
      <xxl21:absoluteUrl r:id="rId2"/>
    </xxl21:alternateUrls>
    <sheetNames>
      <sheetName val="Form1"/>
      <sheetName val="_56F9DC9755BA473782653E2940F9"/>
    </sheetNames>
    <sheetDataSet>
      <sheetData sheetId="0">
        <row r="1">
          <cell r="A1" t="str">
            <v>ID</v>
          </cell>
          <cell r="B1" t="str">
            <v>Start time</v>
          </cell>
          <cell r="C1" t="str">
            <v>Completion time</v>
          </cell>
          <cell r="D1" t="str">
            <v>Email</v>
          </cell>
          <cell r="E1" t="str">
            <v>Name</v>
          </cell>
          <cell r="F1" t="str">
            <v>Do you have UWBC Andar ID#?  It would have been provided to you in our email.</v>
          </cell>
          <cell r="G1" t="str">
            <v>Please enter the ANDAR ID# we provided you as we your organizational information already. If you were not provided a number, please enter '0"</v>
          </cell>
          <cell r="H1" t="str">
            <v>What is your organization's Charitable Registration Number provided by the CRA?
If your organization does not have charitable status, please enter "NA". 
Note that you do not have to be a regist...</v>
          </cell>
          <cell r="I1" t="str">
            <v>What is the full name of your organization?</v>
          </cell>
          <cell r="J1" t="str">
            <v>What is your organization's website (link)?</v>
          </cell>
          <cell r="K1" t="str">
            <v>Street Address</v>
          </cell>
          <cell r="L1" t="str">
            <v>City/Town/Village</v>
          </cell>
          <cell r="M1" t="str">
            <v>Postal Code (A1A 1A1)</v>
          </cell>
          <cell r="N1" t="str">
            <v>Main Contact Number                (xxx) 123-4567</v>
          </cell>
          <cell r="O1" t="str">
            <v>What is the name of the staff member that we should co-ordinate the product pick-up or delivery with?</v>
          </cell>
          <cell r="P1" t="str">
            <v>What is their e-mail address?</v>
          </cell>
          <cell r="Q1" t="str">
            <v>What is their phone number?</v>
          </cell>
          <cell r="R1" t="str">
            <v>Is your workplace unionized?</v>
          </cell>
          <cell r="S1" t="str">
            <v>What is the union and local number that represents workers at your organization?</v>
          </cell>
          <cell r="T1" t="str">
            <v>Burnaby</v>
          </cell>
          <cell r="U1" t="str">
            <v>Delta</v>
          </cell>
          <cell r="V1" t="str">
            <v>Abbotsford</v>
          </cell>
          <cell r="W1" t="str">
            <v>Chilliwack</v>
          </cell>
          <cell r="X1" t="str">
            <v>Langley City</v>
          </cell>
          <cell r="Y1" t="str">
            <v>Langley Township</v>
          </cell>
          <cell r="Z1" t="str">
            <v>Maple Ridge</v>
          </cell>
          <cell r="AA1" t="str">
            <v>New Westminster</v>
          </cell>
          <cell r="AB1" t="str">
            <v>North Vancouver City</v>
          </cell>
          <cell r="AC1" t="str">
            <v>North Vancouver District</v>
          </cell>
          <cell r="AD1" t="str">
            <v>West Vancouver</v>
          </cell>
          <cell r="AE1" t="str">
            <v>Pitt Meadows</v>
          </cell>
          <cell r="AF1" t="str">
            <v>Richmond</v>
          </cell>
          <cell r="AG1" t="str">
            <v>Sea to Sky Corridor</v>
          </cell>
          <cell r="AH1" t="str">
            <v>Surrey</v>
          </cell>
          <cell r="AI1" t="str">
            <v>Coquitlam</v>
          </cell>
          <cell r="AJ1" t="str">
            <v>Port Coquitlam</v>
          </cell>
          <cell r="AK1" t="str">
            <v>Port Moody</v>
          </cell>
          <cell r="AL1" t="str">
            <v>Vancouver</v>
          </cell>
          <cell r="AM1" t="str">
            <v>White Rock</v>
          </cell>
          <cell r="AN1" t="str">
            <v>Children and youth: ages 0 to 18</v>
          </cell>
          <cell r="AO1" t="str">
            <v>Families</v>
          </cell>
          <cell r="AP1" t="str">
            <v>Elders/Seniors</v>
          </cell>
          <cell r="AQ1" t="str">
            <v>Indigenous: First Nations</v>
          </cell>
          <cell r="AR1" t="str">
            <v>Indigenous: Inuit</v>
          </cell>
          <cell r="AS1" t="str">
            <v>Indigenous: Metis</v>
          </cell>
          <cell r="AT1" t="str">
            <v>Racialized: Indigenous (First Nations, Metis, Inuit)</v>
          </cell>
          <cell r="AU1" t="str">
            <v>Racialized: White (e.g. French, Polish)</v>
          </cell>
          <cell r="AV1" t="str">
            <v>Racialized: South Asian (e.g. Indian)</v>
          </cell>
          <cell r="AW1" t="str">
            <v>Racialized: West Asian (e.g. Iranian, Afghan)</v>
          </cell>
          <cell r="AX1" t="str">
            <v>Racialized: Southeast Asian (e.g. Vietnamese, Filipino)</v>
          </cell>
          <cell r="AY1" t="str">
            <v>Racialized: East Asian (e.g. Chinese, Japanese, or Korean)</v>
          </cell>
          <cell r="AZ1" t="str">
            <v>Racialized: Middle Eastern (e.g. Persian)</v>
          </cell>
          <cell r="BA1" t="str">
            <v>Racialized: African (e.g. Nigerian, Ethiopian)</v>
          </cell>
          <cell r="BB1" t="str">
            <v>Racialized: Hispanic/Latino (e.g. Mexican, Colombian)</v>
          </cell>
          <cell r="BC1" t="str">
            <v>Racialized: Arab (e.g. Turkish, Egyptian)</v>
          </cell>
          <cell r="BD1" t="str">
            <v>Members of the 2SLGBTQIA+ communities</v>
          </cell>
          <cell r="BE1" t="str">
            <v>Newcomers (undocumented, refugees, immigrants)</v>
          </cell>
          <cell r="BF1" t="str">
            <v>People living with disabilities (mental and physical)</v>
          </cell>
          <cell r="BG1" t="str">
            <v>Multi Service Non-Profit </v>
          </cell>
          <cell r="BH1" t="str">
            <v>Settlement Service </v>
          </cell>
          <cell r="BI1" t="str">
            <v>Transition or Crisis Housing </v>
          </cell>
          <cell r="BJ1" t="str">
            <v>Residential, Supportive, or Long-Term Housing Support </v>
          </cell>
          <cell r="BK1" t="str">
            <v>Public Service (School District, Parks and Recreation, etc.) </v>
          </cell>
          <cell r="BL1" t="str">
            <v>Neighbourhood House/Community Centre </v>
          </cell>
          <cell r="BM1" t="str">
            <v>First Nations Community </v>
          </cell>
          <cell r="BN1" t="str">
            <v>Urban Indigenous Organization </v>
          </cell>
          <cell r="BO1" t="str">
            <v>Food Bank or Food Security Service Agency </v>
          </cell>
          <cell r="BP1" t="str">
            <v>Medical Centre </v>
          </cell>
          <cell r="BQ1" t="str">
            <v>Immigrant Services </v>
          </cell>
          <cell r="BR1" t="str">
            <v>Ministry of Children and Families or Delegated Agency</v>
          </cell>
          <cell r="BS1" t="str">
            <v>How often do clients request free menstrual products requested at your organization?</v>
          </cell>
          <cell r="BT1" t="str">
            <v>Do you currently provide free menstrual products to clients?</v>
          </cell>
          <cell r="BU1" t="str">
            <v>Do you have any stories you will consent to United Way promoting about how providing menstrual products to your clients has improved their quality of life? Perhaps it has helped improve the qualit...</v>
          </cell>
          <cell r="BV1" t="str">
            <v>Approximately how much is budgeted from organizational or program funds for these purchases per month?</v>
          </cell>
          <cell r="BW1" t="str">
            <v>How do you access the menstrual product you give out? If your organization does have a budget, how do you access product if your budget runs out? Please select all that apply.</v>
          </cell>
          <cell r="BX1" t="str">
            <v>Does your organization wish to receive menstrual product donations (i.e. Pads, Tampons, Liners, Menstrual Cups, etc.) from United Way’s Period Promise Campaign?</v>
          </cell>
          <cell r="BY1" t="str">
            <v>Pads (disposable)</v>
          </cell>
          <cell r="BZ1" t="str">
            <v>Tampons</v>
          </cell>
          <cell r="CA1" t="str">
            <v>Liners (disposable)</v>
          </cell>
          <cell r="CB1" t="str">
            <v>Reusable Pads</v>
          </cell>
          <cell r="CC1" t="str">
            <v>Menstrual Cups</v>
          </cell>
          <cell r="CD1" t="str">
            <v>Reusable Underwear</v>
          </cell>
          <cell r="CE1" t="str">
            <v>Menstrual Discs</v>
          </cell>
          <cell r="CF1" t="str">
            <v>Please check the box that best reflects your capacity to store and receive boxes of product.</v>
          </cell>
          <cell r="CG1" t="str">
            <v>If we are able to provide your organization with product, are you able to pick up the product from a local United Way distribution center (Burnaby or Abbotsford)?</v>
          </cell>
          <cell r="CH1" t="str">
            <v>If it is possible to send a financial contribution to your organization, so that you can purchase product directly, would you prefer to do so?
Note that in order to receive funding from United Wa...</v>
          </cell>
          <cell r="CI1" t="str">
            <v>Would your organization be interested in being involved in further research with United Way BC related to period poverty?</v>
          </cell>
          <cell r="CJ1" t="str">
            <v>Would your organization be interested in being involved in a community of practice with other community organizations to discuss how menstrual products are being distributed to clientele so that w...</v>
          </cell>
        </row>
        <row r="2">
          <cell r="A2">
            <v>4</v>
          </cell>
          <cell r="B2">
            <v>45043.677384259303</v>
          </cell>
          <cell r="C2">
            <v>45043.678217592598</v>
          </cell>
          <cell r="D2" t="str">
            <v>anonymous</v>
          </cell>
          <cell r="F2" t="str">
            <v>No</v>
          </cell>
          <cell r="N2"/>
          <cell r="BY2"/>
          <cell r="BZ2"/>
          <cell r="CA2"/>
          <cell r="CB2"/>
          <cell r="CC2"/>
          <cell r="CD2"/>
          <cell r="CE2"/>
        </row>
        <row r="3">
          <cell r="A3">
            <v>5</v>
          </cell>
          <cell r="B3">
            <v>45049.54446759259</v>
          </cell>
          <cell r="C3">
            <v>45049.549618055556</v>
          </cell>
          <cell r="D3" t="str">
            <v>anonymous</v>
          </cell>
          <cell r="F3" t="str">
            <v>Yes</v>
          </cell>
          <cell r="G3"/>
          <cell r="I3"/>
          <cell r="J3"/>
          <cell r="K3"/>
          <cell r="M3"/>
          <cell r="N3"/>
          <cell r="BY3"/>
          <cell r="BZ3"/>
          <cell r="CA3"/>
          <cell r="CB3"/>
          <cell r="CC3"/>
          <cell r="CD3"/>
          <cell r="CE3"/>
        </row>
        <row r="4">
          <cell r="A4">
            <v>6</v>
          </cell>
          <cell r="B4">
            <v>45049.544120370374</v>
          </cell>
          <cell r="C4">
            <v>45049.550856481481</v>
          </cell>
          <cell r="D4" t="str">
            <v>anonymous</v>
          </cell>
          <cell r="F4" t="str">
            <v>Yes</v>
          </cell>
          <cell r="G4">
            <v>283002</v>
          </cell>
          <cell r="I4" t="str">
            <v>Creative Centre Society</v>
          </cell>
          <cell r="N4"/>
          <cell r="AN4" t="str">
            <v>No</v>
          </cell>
          <cell r="AO4" t="str">
            <v>No</v>
          </cell>
          <cell r="AP4" t="str">
            <v>Yes (Included in Programming)</v>
          </cell>
          <cell r="AQ4" t="str">
            <v>Yes (Included in Programming)</v>
          </cell>
          <cell r="AR4" t="str">
            <v>No</v>
          </cell>
          <cell r="AS4" t="str">
            <v>Yes (Included in Programming)</v>
          </cell>
          <cell r="AT4" t="str">
            <v>Yes (Included in Programming)</v>
          </cell>
          <cell r="AU4" t="str">
            <v>Yes (Included in Programming)</v>
          </cell>
          <cell r="AV4" t="str">
            <v>Yes (Included in Programming)</v>
          </cell>
          <cell r="AW4" t="str">
            <v>Yes (Included in Programming)</v>
          </cell>
          <cell r="AX4" t="str">
            <v>Yes (Included in Programming)</v>
          </cell>
          <cell r="AY4" t="str">
            <v>Yes (Included in Programming)</v>
          </cell>
          <cell r="AZ4" t="str">
            <v>No</v>
          </cell>
          <cell r="BA4" t="str">
            <v>No</v>
          </cell>
          <cell r="BB4" t="str">
            <v>Yes (Included in Programming)</v>
          </cell>
          <cell r="BC4" t="str">
            <v>Yes (Included in Programming)</v>
          </cell>
          <cell r="BD4" t="str">
            <v>Yes (Included in Programming)</v>
          </cell>
          <cell r="BE4" t="str">
            <v>No</v>
          </cell>
          <cell r="BF4" t="str">
            <v>Yes (Included in Programming)</v>
          </cell>
          <cell r="BG4" t="str">
            <v>No</v>
          </cell>
          <cell r="BH4" t="str">
            <v>No</v>
          </cell>
          <cell r="BI4" t="str">
            <v>No</v>
          </cell>
          <cell r="BJ4" t="str">
            <v>No</v>
          </cell>
          <cell r="BK4" t="str">
            <v>No</v>
          </cell>
          <cell r="BL4" t="str">
            <v>No</v>
          </cell>
          <cell r="BM4" t="str">
            <v>No</v>
          </cell>
          <cell r="BN4" t="str">
            <v>No</v>
          </cell>
          <cell r="BO4" t="str">
            <v>No</v>
          </cell>
          <cell r="BP4" t="str">
            <v>Yes</v>
          </cell>
          <cell r="BQ4" t="str">
            <v>No</v>
          </cell>
          <cell r="BR4" t="str">
            <v>No</v>
          </cell>
          <cell r="BS4" t="str">
            <v>Rarely (1 -2 times a month)</v>
          </cell>
          <cell r="BT4" t="str">
            <v>Yes</v>
          </cell>
          <cell r="BV4" t="str">
            <v>Under $100</v>
          </cell>
          <cell r="BW4" t="str">
            <v>WE DONT;</v>
          </cell>
          <cell r="BX4" t="str">
            <v>Yes</v>
          </cell>
          <cell r="BY4">
            <v>1500</v>
          </cell>
          <cell r="BZ4">
            <v>1500</v>
          </cell>
          <cell r="CA4">
            <v>1500</v>
          </cell>
          <cell r="CB4">
            <v>10</v>
          </cell>
          <cell r="CC4">
            <v>10</v>
          </cell>
          <cell r="CD4">
            <v>10</v>
          </cell>
          <cell r="CE4">
            <v>10</v>
          </cell>
          <cell r="CF4" t="str">
            <v xml:space="preserve">We do not have enough storage space for this much product, but we could find it. </v>
          </cell>
          <cell r="CG4" t="str">
            <v>No</v>
          </cell>
          <cell r="CH4" t="str">
            <v>Yes</v>
          </cell>
          <cell r="CI4" t="str">
            <v>Yes</v>
          </cell>
          <cell r="CJ4" t="str">
            <v>No</v>
          </cell>
        </row>
        <row r="5">
          <cell r="A5">
            <v>7</v>
          </cell>
          <cell r="B5">
            <v>45049.546111111114</v>
          </cell>
          <cell r="C5">
            <v>45049.552048611113</v>
          </cell>
          <cell r="D5" t="str">
            <v>anonymous</v>
          </cell>
          <cell r="F5" t="str">
            <v>No</v>
          </cell>
          <cell r="G5">
            <v>9921826</v>
          </cell>
          <cell r="H5" t="str">
            <v>NA</v>
          </cell>
          <cell r="I5" t="str">
            <v>Connective - Elmbrook</v>
          </cell>
          <cell r="J5" t="str">
            <v>connective.ca</v>
          </cell>
          <cell r="K5" t="str">
            <v>13939 104th ave</v>
          </cell>
          <cell r="L5" t="str">
            <v xml:space="preserve">Surrey </v>
          </cell>
          <cell r="M5" t="str">
            <v>V3T1X1</v>
          </cell>
          <cell r="N5" t="str">
            <v>604-496-0368</v>
          </cell>
          <cell r="O5" t="str">
            <v>Rechelle Martin</v>
          </cell>
          <cell r="P5" t="str">
            <v>rechelle.martin@connective.ca</v>
          </cell>
          <cell r="Q5" t="str">
            <v>604-496-0368</v>
          </cell>
          <cell r="R5" t="str">
            <v>Yes</v>
          </cell>
          <cell r="S5" t="str">
            <v>NA</v>
          </cell>
          <cell r="AN5" t="str">
            <v>No</v>
          </cell>
          <cell r="AO5" t="str">
            <v>No</v>
          </cell>
          <cell r="AP5" t="str">
            <v>Yes (Included in Programming)</v>
          </cell>
          <cell r="AQ5" t="str">
            <v>Yes (Included in Programming)</v>
          </cell>
          <cell r="AR5" t="str">
            <v>Yes (Included in Programming)</v>
          </cell>
          <cell r="AS5" t="str">
            <v>Yes (Included in Programming)</v>
          </cell>
          <cell r="AT5" t="str">
            <v>Yes (Included in Programming)</v>
          </cell>
          <cell r="AU5" t="str">
            <v>Yes (Included in Programming)</v>
          </cell>
          <cell r="AV5" t="str">
            <v>Yes (Included in Programming)</v>
          </cell>
          <cell r="AW5" t="str">
            <v>Yes (Included in Programming)</v>
          </cell>
          <cell r="AX5" t="str">
            <v>Yes (Included in Programming)</v>
          </cell>
          <cell r="AY5" t="str">
            <v>Yes (Included in Programming)</v>
          </cell>
          <cell r="AZ5" t="str">
            <v>Yes (Included in Programming)</v>
          </cell>
          <cell r="BA5" t="str">
            <v>Yes (Included in Programming)</v>
          </cell>
          <cell r="BB5" t="str">
            <v>Yes (Included in Programming)</v>
          </cell>
          <cell r="BC5" t="str">
            <v>Yes (Included in Programming)</v>
          </cell>
          <cell r="BD5" t="str">
            <v>Yes (Included in Programming)</v>
          </cell>
          <cell r="BE5" t="str">
            <v>Yes (Included in Programming)</v>
          </cell>
          <cell r="BF5" t="str">
            <v>Yes (Included in Programming)</v>
          </cell>
          <cell r="BG5" t="str">
            <v>Yes</v>
          </cell>
          <cell r="BH5" t="str">
            <v>No</v>
          </cell>
          <cell r="BI5" t="str">
            <v>No</v>
          </cell>
          <cell r="BJ5" t="str">
            <v>Yes</v>
          </cell>
          <cell r="BK5" t="str">
            <v>No</v>
          </cell>
          <cell r="BL5" t="str">
            <v>No</v>
          </cell>
          <cell r="BM5" t="str">
            <v>No</v>
          </cell>
          <cell r="BN5" t="str">
            <v>No</v>
          </cell>
          <cell r="BO5" t="str">
            <v>No</v>
          </cell>
          <cell r="BP5" t="str">
            <v>No</v>
          </cell>
          <cell r="BQ5" t="str">
            <v>No</v>
          </cell>
          <cell r="BR5" t="str">
            <v>No</v>
          </cell>
          <cell r="BS5" t="str">
            <v>Frequently (more than once a week)</v>
          </cell>
          <cell r="BT5" t="str">
            <v>No</v>
          </cell>
          <cell r="BX5" t="str">
            <v>Yes</v>
          </cell>
          <cell r="BY5">
            <v>1500</v>
          </cell>
          <cell r="BZ5">
            <v>1500</v>
          </cell>
          <cell r="CA5">
            <v>1500</v>
          </cell>
          <cell r="CB5">
            <v>0</v>
          </cell>
          <cell r="CC5">
            <v>10</v>
          </cell>
          <cell r="CD5">
            <v>10</v>
          </cell>
          <cell r="CE5">
            <v>10</v>
          </cell>
          <cell r="CF5" t="str">
            <v xml:space="preserve">We have enough storage space to meet the need. </v>
          </cell>
          <cell r="CG5" t="str">
            <v>Yes</v>
          </cell>
          <cell r="CH5" t="str">
            <v>Yes</v>
          </cell>
          <cell r="CI5" t="str">
            <v>No</v>
          </cell>
          <cell r="CJ5" t="str">
            <v>No</v>
          </cell>
        </row>
        <row r="6">
          <cell r="A6">
            <v>8</v>
          </cell>
          <cell r="B6">
            <v>45049.54587962963</v>
          </cell>
          <cell r="C6">
            <v>45049.556921296295</v>
          </cell>
          <cell r="D6" t="str">
            <v>anonymous</v>
          </cell>
          <cell r="F6" t="str">
            <v>No</v>
          </cell>
          <cell r="G6">
            <v>7694292</v>
          </cell>
          <cell r="H6" t="str">
            <v>76991 2676 RR0001</v>
          </cell>
          <cell r="I6" t="str">
            <v>Soap for Hope Canada Society</v>
          </cell>
          <cell r="J6" t="str">
            <v>www.soapforhopecanada.ca</v>
          </cell>
          <cell r="K6" t="str">
            <v>426b William Street</v>
          </cell>
          <cell r="L6" t="str">
            <v>Victoria</v>
          </cell>
          <cell r="M6" t="str">
            <v>V9A 3Y9</v>
          </cell>
          <cell r="N6" t="str">
            <v>250-590-1462</v>
          </cell>
          <cell r="O6" t="str">
            <v>Angie Vinueza, Program Director</v>
          </cell>
          <cell r="P6" t="str">
            <v>victoria@soapforhopecanada.ca</v>
          </cell>
          <cell r="Q6" t="str">
            <v>250-590-1462</v>
          </cell>
          <cell r="R6" t="str">
            <v>No</v>
          </cell>
          <cell r="S6" t="str">
            <v>N/A</v>
          </cell>
          <cell r="AN6" t="str">
            <v>Yes (Program Specific)</v>
          </cell>
          <cell r="AO6" t="str">
            <v>Yes (Program Specific)</v>
          </cell>
          <cell r="AP6" t="str">
            <v>Yes (Program Specific)</v>
          </cell>
          <cell r="AQ6" t="str">
            <v>Yes (Program Specific)</v>
          </cell>
          <cell r="AR6" t="str">
            <v>Yes (Program Specific)</v>
          </cell>
          <cell r="AS6" t="str">
            <v>Yes (Program Specific)</v>
          </cell>
          <cell r="AT6" t="str">
            <v>Yes (Program Specific)</v>
          </cell>
          <cell r="AU6" t="str">
            <v>Yes (Program Specific)</v>
          </cell>
          <cell r="AV6" t="str">
            <v>Yes (Program Specific)</v>
          </cell>
          <cell r="AW6" t="str">
            <v>Yes (Program Specific)</v>
          </cell>
          <cell r="AX6" t="str">
            <v>Yes (Program Specific)</v>
          </cell>
          <cell r="AY6" t="str">
            <v>Yes (Program Specific)</v>
          </cell>
          <cell r="AZ6" t="str">
            <v>Yes (Program Specific)</v>
          </cell>
          <cell r="BA6" t="str">
            <v>Yes (Program Specific)</v>
          </cell>
          <cell r="BB6" t="str">
            <v>Yes (Program Specific)</v>
          </cell>
          <cell r="BC6" t="str">
            <v>Yes (Program Specific)</v>
          </cell>
          <cell r="BD6" t="str">
            <v>Yes (Program Specific)</v>
          </cell>
          <cell r="BE6" t="str">
            <v>Yes (Program Specific)</v>
          </cell>
          <cell r="BF6" t="str">
            <v>Yes (Program Specific)</v>
          </cell>
          <cell r="BG6" t="str">
            <v>Yes</v>
          </cell>
          <cell r="BH6" t="str">
            <v>No</v>
          </cell>
          <cell r="BI6" t="str">
            <v>No</v>
          </cell>
          <cell r="BJ6" t="str">
            <v>No</v>
          </cell>
          <cell r="BK6" t="str">
            <v>No</v>
          </cell>
          <cell r="BL6" t="str">
            <v>No</v>
          </cell>
          <cell r="BM6" t="str">
            <v>No</v>
          </cell>
          <cell r="BN6" t="str">
            <v>No</v>
          </cell>
          <cell r="BO6" t="str">
            <v>No</v>
          </cell>
          <cell r="BP6" t="str">
            <v>No</v>
          </cell>
          <cell r="BQ6" t="str">
            <v>No</v>
          </cell>
          <cell r="BR6" t="str">
            <v>No</v>
          </cell>
          <cell r="BS6" t="str">
            <v>Daily</v>
          </cell>
          <cell r="BT6" t="str">
            <v>Yes</v>
          </cell>
          <cell r="BU6" t="str">
            <v>By providing essential hygiene amenities (including feminine products) at no charge to financially struggling families and individuals, it allows them to spend their already stretched funds on other essentials. We know that for teen girls, it has an effect on their self esteem and make them feel more confident/secure knowing they have the feminine supplies they need.</v>
          </cell>
          <cell r="BV6" t="str">
            <v>Over $500</v>
          </cell>
          <cell r="BW6" t="str">
            <v>Financial donations from a fund-specific collection drive ;Product donations from the general public ;Product donations from a broader community appeal like United Way’s Period Promise campaign ;</v>
          </cell>
          <cell r="BX6" t="str">
            <v>Yes</v>
          </cell>
          <cell r="BY6">
            <v>12000</v>
          </cell>
          <cell r="BZ6">
            <v>12000</v>
          </cell>
          <cell r="CA6">
            <v>6000</v>
          </cell>
          <cell r="CB6">
            <v>20</v>
          </cell>
          <cell r="CC6">
            <v>0</v>
          </cell>
          <cell r="CD6">
            <v>20</v>
          </cell>
          <cell r="CE6">
            <v>0</v>
          </cell>
          <cell r="CF6" t="str">
            <v xml:space="preserve">We have enough storage space to meet the need. </v>
          </cell>
          <cell r="CG6" t="str">
            <v>Yes</v>
          </cell>
          <cell r="CH6" t="str">
            <v>Yes</v>
          </cell>
          <cell r="CI6" t="str">
            <v>Yes</v>
          </cell>
          <cell r="CJ6" t="str">
            <v>No</v>
          </cell>
        </row>
        <row r="7">
          <cell r="A7">
            <v>9</v>
          </cell>
          <cell r="B7">
            <v>45049.551516203705</v>
          </cell>
          <cell r="C7">
            <v>45049.559351851851</v>
          </cell>
          <cell r="D7" t="str">
            <v>anonymous</v>
          </cell>
          <cell r="F7" t="str">
            <v>No</v>
          </cell>
          <cell r="G7">
            <v>283002</v>
          </cell>
          <cell r="H7" t="str">
            <v>NA</v>
          </cell>
          <cell r="I7" t="str">
            <v>The Creative Centre Society for Mental Wellness</v>
          </cell>
          <cell r="J7" t="str">
            <v>https://www.creativecentresociety.org</v>
          </cell>
          <cell r="K7" t="str">
            <v>2676 Gladys Avenue</v>
          </cell>
          <cell r="L7" t="str">
            <v>Abbotsford</v>
          </cell>
          <cell r="M7" t="str">
            <v>V2S 3X8</v>
          </cell>
          <cell r="N7" t="str">
            <v>604-302-6001</v>
          </cell>
          <cell r="O7" t="str">
            <v>Christine Cruickshanks</v>
          </cell>
          <cell r="P7" t="str">
            <v>christinecruickshanks.ccs@gmail.com</v>
          </cell>
          <cell r="Q7" t="str">
            <v>604-302-6001</v>
          </cell>
          <cell r="R7" t="str">
            <v>Yes</v>
          </cell>
          <cell r="AN7" t="str">
            <v>No</v>
          </cell>
          <cell r="AO7" t="str">
            <v>No</v>
          </cell>
          <cell r="AP7" t="str">
            <v>No</v>
          </cell>
          <cell r="AQ7" t="str">
            <v>No</v>
          </cell>
          <cell r="AR7" t="str">
            <v>No</v>
          </cell>
          <cell r="AS7" t="str">
            <v>No</v>
          </cell>
          <cell r="AT7" t="str">
            <v>No</v>
          </cell>
          <cell r="AU7" t="str">
            <v>No</v>
          </cell>
          <cell r="AV7" t="str">
            <v>No</v>
          </cell>
          <cell r="AW7" t="str">
            <v>No</v>
          </cell>
          <cell r="AX7" t="str">
            <v>No</v>
          </cell>
          <cell r="AY7" t="str">
            <v>No</v>
          </cell>
          <cell r="AZ7" t="str">
            <v>No</v>
          </cell>
          <cell r="BA7" t="str">
            <v>No</v>
          </cell>
          <cell r="BB7" t="str">
            <v>No</v>
          </cell>
          <cell r="BC7" t="str">
            <v>No</v>
          </cell>
          <cell r="BD7" t="str">
            <v>No</v>
          </cell>
          <cell r="BE7" t="str">
            <v>No</v>
          </cell>
          <cell r="BF7" t="str">
            <v>Yes (Included in Programming)</v>
          </cell>
          <cell r="BG7" t="str">
            <v>No</v>
          </cell>
          <cell r="BH7" t="str">
            <v>No</v>
          </cell>
          <cell r="BI7" t="str">
            <v>No</v>
          </cell>
          <cell r="BJ7" t="str">
            <v>Yes</v>
          </cell>
          <cell r="BK7" t="str">
            <v>No</v>
          </cell>
          <cell r="BL7" t="str">
            <v>Yes</v>
          </cell>
          <cell r="BM7" t="str">
            <v>No</v>
          </cell>
          <cell r="BN7" t="str">
            <v>No</v>
          </cell>
          <cell r="BO7" t="str">
            <v>No</v>
          </cell>
          <cell r="BP7" t="str">
            <v>No</v>
          </cell>
          <cell r="BQ7" t="str">
            <v>No</v>
          </cell>
          <cell r="BR7" t="str">
            <v>No</v>
          </cell>
          <cell r="BS7" t="str">
            <v>Occasionally (4-5 times a month)</v>
          </cell>
          <cell r="BT7" t="str">
            <v>Yes</v>
          </cell>
          <cell r="BV7" t="str">
            <v>Under $100</v>
          </cell>
          <cell r="BW7" t="str">
            <v>Product donations from a broader community appeal like United Way’s Period Promise campaign ;</v>
          </cell>
          <cell r="BX7" t="str">
            <v>Yes</v>
          </cell>
          <cell r="BY7">
            <v>3000</v>
          </cell>
          <cell r="BZ7">
            <v>3000</v>
          </cell>
          <cell r="CA7">
            <v>1500</v>
          </cell>
          <cell r="CB7">
            <v>30</v>
          </cell>
          <cell r="CC7">
            <v>15</v>
          </cell>
          <cell r="CD7">
            <v>30</v>
          </cell>
          <cell r="CE7">
            <v>15</v>
          </cell>
          <cell r="CF7" t="str">
            <v xml:space="preserve">We have enough storage space to meet the need. </v>
          </cell>
          <cell r="CG7" t="str">
            <v>Yes</v>
          </cell>
          <cell r="CH7" t="str">
            <v>No</v>
          </cell>
          <cell r="CI7" t="str">
            <v>Yes</v>
          </cell>
          <cell r="CJ7" t="str">
            <v>Yes</v>
          </cell>
        </row>
        <row r="8">
          <cell r="A8">
            <v>10</v>
          </cell>
          <cell r="B8">
            <v>45049.561527777776</v>
          </cell>
          <cell r="C8">
            <v>45049.567361111112</v>
          </cell>
          <cell r="D8" t="str">
            <v>anonymous</v>
          </cell>
          <cell r="F8" t="str">
            <v>Yes</v>
          </cell>
          <cell r="G8">
            <v>237495</v>
          </cell>
          <cell r="I8" t="str">
            <v>Sea to Sky Community Services Society</v>
          </cell>
          <cell r="L8" t="str">
            <v>Squamish</v>
          </cell>
          <cell r="N8"/>
          <cell r="P8" t="str">
            <v>estelle.taylor@sscs.ca</v>
          </cell>
          <cell r="AN8" t="str">
            <v>Yes (Included in Programming)</v>
          </cell>
          <cell r="AO8" t="str">
            <v>Yes (Included in Programming)</v>
          </cell>
          <cell r="AP8" t="str">
            <v>Yes (Included in Programming)</v>
          </cell>
          <cell r="AQ8" t="str">
            <v>Yes (Included in Programming)</v>
          </cell>
          <cell r="AR8" t="str">
            <v>Yes (Included in Programming)</v>
          </cell>
          <cell r="AS8" t="str">
            <v>Yes (Included in Programming)</v>
          </cell>
          <cell r="AT8" t="str">
            <v>Yes (Included in Programming)</v>
          </cell>
          <cell r="AU8" t="str">
            <v>Yes (Included in Programming)</v>
          </cell>
          <cell r="AV8" t="str">
            <v>Yes (Included in Programming)</v>
          </cell>
          <cell r="AW8" t="str">
            <v>Yes (Included in Programming)</v>
          </cell>
          <cell r="AX8" t="str">
            <v>Yes (Included in Programming)</v>
          </cell>
          <cell r="AY8" t="str">
            <v>Yes (Included in Programming)</v>
          </cell>
          <cell r="AZ8" t="str">
            <v>Yes (Included in Programming)</v>
          </cell>
          <cell r="BA8" t="str">
            <v>Yes (Included in Programming)</v>
          </cell>
          <cell r="BB8" t="str">
            <v>Yes (Included in Programming)</v>
          </cell>
          <cell r="BC8" t="str">
            <v>Yes (Included in Programming)</v>
          </cell>
          <cell r="BD8" t="str">
            <v>Yes (Included in Programming)</v>
          </cell>
          <cell r="BE8" t="str">
            <v>Yes (Included in Programming)</v>
          </cell>
          <cell r="BF8" t="str">
            <v>Yes (Included in Programming)</v>
          </cell>
          <cell r="BG8" t="str">
            <v>Yes</v>
          </cell>
          <cell r="BH8" t="str">
            <v>No</v>
          </cell>
          <cell r="BI8" t="str">
            <v>No</v>
          </cell>
          <cell r="BJ8" t="str">
            <v>Yes</v>
          </cell>
          <cell r="BK8" t="str">
            <v>No</v>
          </cell>
          <cell r="BL8" t="str">
            <v>No</v>
          </cell>
          <cell r="BM8" t="str">
            <v>No</v>
          </cell>
          <cell r="BN8" t="str">
            <v>No</v>
          </cell>
          <cell r="BO8" t="str">
            <v>Yes</v>
          </cell>
          <cell r="BP8" t="str">
            <v>No</v>
          </cell>
          <cell r="BQ8" t="str">
            <v>No</v>
          </cell>
          <cell r="BR8" t="str">
            <v>Yes</v>
          </cell>
          <cell r="BS8" t="str">
            <v>Occasionally (4-5 times a month)</v>
          </cell>
          <cell r="BT8" t="str">
            <v>Yes</v>
          </cell>
          <cell r="BV8" t="str">
            <v>None</v>
          </cell>
          <cell r="BW8" t="str">
            <v>Product donations from a broader community appeal like United Way’s Period Promise campaign ;</v>
          </cell>
          <cell r="BX8" t="str">
            <v>Yes</v>
          </cell>
          <cell r="BY8">
            <v>6000</v>
          </cell>
          <cell r="BZ8">
            <v>6000</v>
          </cell>
          <cell r="CA8">
            <v>6000</v>
          </cell>
          <cell r="CB8">
            <v>15</v>
          </cell>
          <cell r="CC8">
            <v>15</v>
          </cell>
          <cell r="CD8">
            <v>15</v>
          </cell>
          <cell r="CE8">
            <v>15</v>
          </cell>
          <cell r="CF8" t="str">
            <v xml:space="preserve">We do not have enough storage space for this much product, but we could find it. </v>
          </cell>
          <cell r="CG8" t="str">
            <v>possibly</v>
          </cell>
          <cell r="CH8" t="str">
            <v>Yes</v>
          </cell>
          <cell r="CI8" t="str">
            <v>Yes</v>
          </cell>
          <cell r="CJ8" t="str">
            <v>No</v>
          </cell>
        </row>
        <row r="9">
          <cell r="A9">
            <v>11</v>
          </cell>
          <cell r="B9">
            <v>45049.545486111114</v>
          </cell>
          <cell r="C9">
            <v>45049.57739583333</v>
          </cell>
          <cell r="D9" t="str">
            <v>anonymous</v>
          </cell>
          <cell r="F9" t="str">
            <v>No</v>
          </cell>
          <cell r="G9">
            <v>281840</v>
          </cell>
          <cell r="H9" t="str">
            <v>86150 8018 RR0001</v>
          </cell>
          <cell r="I9" t="str">
            <v>Coast Foundation Society</v>
          </cell>
          <cell r="J9" t="str">
            <v>https://www.coastmentalhealth.com/</v>
          </cell>
          <cell r="K9" t="str">
            <v>205 Kingsway</v>
          </cell>
          <cell r="L9" t="str">
            <v>Vancouver</v>
          </cell>
          <cell r="M9" t="str">
            <v>V5T3J5</v>
          </cell>
          <cell r="N9" t="str">
            <v>2369897710</v>
          </cell>
          <cell r="O9" t="str">
            <v>Katrina Leffelaar</v>
          </cell>
          <cell r="P9" t="str">
            <v>katrina.leffelaar@coastmentalhealth.com</v>
          </cell>
          <cell r="Q9" t="str">
            <v>2369897710</v>
          </cell>
          <cell r="R9" t="str">
            <v>Yes</v>
          </cell>
          <cell r="S9" t="str">
            <v>HEU/HSABC depending on position</v>
          </cell>
          <cell r="AN9" t="str">
            <v>No</v>
          </cell>
          <cell r="AO9" t="str">
            <v>No</v>
          </cell>
          <cell r="AP9" t="str">
            <v>Yes (Included in Programming)</v>
          </cell>
          <cell r="AQ9" t="str">
            <v>Yes (Included in Programming)</v>
          </cell>
          <cell r="AR9" t="str">
            <v>Yes (Included in Programming)</v>
          </cell>
          <cell r="AS9" t="str">
            <v>Yes (Included in Programming)</v>
          </cell>
          <cell r="AT9" t="str">
            <v>Yes (Included in Programming)</v>
          </cell>
          <cell r="AU9" t="str">
            <v>Yes (Included in Programming)</v>
          </cell>
          <cell r="AV9" t="str">
            <v>Yes (Included in Programming)</v>
          </cell>
          <cell r="AW9" t="str">
            <v>Yes (Included in Programming)</v>
          </cell>
          <cell r="AX9" t="str">
            <v>Yes (Included in Programming)</v>
          </cell>
          <cell r="AY9" t="str">
            <v>Yes (Included in Programming)</v>
          </cell>
          <cell r="AZ9" t="str">
            <v>Yes (Included in Programming)</v>
          </cell>
          <cell r="BA9" t="str">
            <v>Yes (Included in Programming)</v>
          </cell>
          <cell r="BB9" t="str">
            <v>Yes (Included in Programming)</v>
          </cell>
          <cell r="BC9" t="str">
            <v>Yes (Included in Programming)</v>
          </cell>
          <cell r="BD9" t="str">
            <v>Yes (Included in Programming)</v>
          </cell>
          <cell r="BE9" t="str">
            <v>No</v>
          </cell>
          <cell r="BF9" t="str">
            <v>Yes (Included in Programming)</v>
          </cell>
          <cell r="BG9" t="str">
            <v>Yes</v>
          </cell>
          <cell r="BH9" t="str">
            <v>No</v>
          </cell>
          <cell r="BI9" t="str">
            <v>No</v>
          </cell>
          <cell r="BJ9" t="str">
            <v>Yes</v>
          </cell>
          <cell r="BK9" t="str">
            <v>No</v>
          </cell>
          <cell r="BL9" t="str">
            <v>No</v>
          </cell>
          <cell r="BM9" t="str">
            <v>No</v>
          </cell>
          <cell r="BN9" t="str">
            <v>No</v>
          </cell>
          <cell r="BO9" t="str">
            <v>No</v>
          </cell>
          <cell r="BP9" t="str">
            <v>No</v>
          </cell>
          <cell r="BQ9" t="str">
            <v>No</v>
          </cell>
          <cell r="BR9" t="str">
            <v>No</v>
          </cell>
          <cell r="BS9" t="str">
            <v>Occasionally (4-5 times a month)</v>
          </cell>
          <cell r="BT9" t="str">
            <v>Yes</v>
          </cell>
          <cell r="BV9" t="str">
            <v>None</v>
          </cell>
          <cell r="BW9" t="str">
            <v>Product donations from a broader community appeal like United Way’s Period Promise campaign ;</v>
          </cell>
          <cell r="BX9" t="str">
            <v>Yes</v>
          </cell>
          <cell r="BY9">
            <v>3000</v>
          </cell>
          <cell r="BZ9">
            <v>3000</v>
          </cell>
          <cell r="CA9">
            <v>3000</v>
          </cell>
          <cell r="CB9">
            <v>0</v>
          </cell>
          <cell r="CC9">
            <v>0</v>
          </cell>
          <cell r="CD9">
            <v>10</v>
          </cell>
          <cell r="CE9">
            <v>0</v>
          </cell>
          <cell r="CF9" t="str">
            <v xml:space="preserve">We have enough storage space to meet the need. </v>
          </cell>
          <cell r="CG9" t="str">
            <v>No</v>
          </cell>
          <cell r="CH9" t="str">
            <v>No</v>
          </cell>
          <cell r="CI9" t="str">
            <v>No</v>
          </cell>
          <cell r="CJ9" t="str">
            <v>No</v>
          </cell>
        </row>
        <row r="10">
          <cell r="A10">
            <v>12</v>
          </cell>
          <cell r="B10">
            <v>45049.578842592593</v>
          </cell>
          <cell r="C10">
            <v>45049.58803240741</v>
          </cell>
          <cell r="D10" t="str">
            <v>anonymous</v>
          </cell>
          <cell r="F10" t="str">
            <v>Yes</v>
          </cell>
          <cell r="G10">
            <v>260349</v>
          </cell>
          <cell r="I10" t="str">
            <v>Pacific Community Church</v>
          </cell>
          <cell r="K10" t="str">
            <v>5337 - 180th Street</v>
          </cell>
          <cell r="L10" t="str">
            <v>Surrey</v>
          </cell>
          <cell r="M10" t="str">
            <v>V3S4K5</v>
          </cell>
          <cell r="N10"/>
          <cell r="Q10"/>
          <cell r="AN10" t="str">
            <v>Yes (Included in Programming)</v>
          </cell>
          <cell r="AO10" t="str">
            <v>Yes (Included in Programming)</v>
          </cell>
          <cell r="AP10" t="str">
            <v>Yes (Included in Programming)</v>
          </cell>
          <cell r="AQ10" t="str">
            <v>Yes (Included in Programming)</v>
          </cell>
          <cell r="AR10" t="str">
            <v>Yes (Included in Programming)</v>
          </cell>
          <cell r="AS10" t="str">
            <v>Yes (Included in Programming)</v>
          </cell>
          <cell r="AT10" t="str">
            <v>Yes (Included in Programming)</v>
          </cell>
          <cell r="AU10" t="str">
            <v>Yes (Included in Programming)</v>
          </cell>
          <cell r="AV10" t="str">
            <v>Yes (Included in Programming)</v>
          </cell>
          <cell r="AW10" t="str">
            <v>Yes (Included in Programming)</v>
          </cell>
          <cell r="AX10" t="str">
            <v>Yes (Included in Programming)</v>
          </cell>
          <cell r="AY10" t="str">
            <v>Yes (Included in Programming)</v>
          </cell>
          <cell r="AZ10" t="str">
            <v>Yes (Included in Programming)</v>
          </cell>
          <cell r="BA10" t="str">
            <v>Yes (Included in Programming)</v>
          </cell>
          <cell r="BB10" t="str">
            <v>Yes (Included in Programming)</v>
          </cell>
          <cell r="BC10" t="str">
            <v>Yes (Included in Programming)</v>
          </cell>
          <cell r="BD10" t="str">
            <v>Yes (Included in Programming)</v>
          </cell>
          <cell r="BE10" t="str">
            <v>Yes (Included in Programming)</v>
          </cell>
          <cell r="BF10" t="str">
            <v>Yes (Included in Programming)</v>
          </cell>
          <cell r="BG10" t="str">
            <v>Yes</v>
          </cell>
          <cell r="BH10" t="str">
            <v>No</v>
          </cell>
          <cell r="BI10" t="str">
            <v>No</v>
          </cell>
          <cell r="BJ10" t="str">
            <v>No</v>
          </cell>
          <cell r="BK10" t="str">
            <v>No</v>
          </cell>
          <cell r="BL10" t="str">
            <v>No</v>
          </cell>
          <cell r="BM10" t="str">
            <v>No</v>
          </cell>
          <cell r="BN10" t="str">
            <v>No</v>
          </cell>
          <cell r="BO10" t="str">
            <v>Yes</v>
          </cell>
          <cell r="BP10" t="str">
            <v>No</v>
          </cell>
          <cell r="BQ10" t="str">
            <v>No</v>
          </cell>
          <cell r="BR10" t="str">
            <v>No</v>
          </cell>
          <cell r="BS10" t="str">
            <v>Frequently (more than once a week)</v>
          </cell>
          <cell r="BT10" t="str">
            <v>Yes</v>
          </cell>
          <cell r="BV10" t="str">
            <v>None</v>
          </cell>
          <cell r="BW10" t="str">
            <v>Product donations from the general public ;Product donations from a broader community appeal like United Way’s Period Promise campaign ;</v>
          </cell>
          <cell r="BX10" t="str">
            <v>Yes</v>
          </cell>
          <cell r="BY10">
            <v>3000</v>
          </cell>
          <cell r="BZ10">
            <v>3000</v>
          </cell>
          <cell r="CA10">
            <v>3000</v>
          </cell>
          <cell r="CB10">
            <v>20</v>
          </cell>
          <cell r="CC10">
            <v>20</v>
          </cell>
          <cell r="CD10">
            <v>20</v>
          </cell>
          <cell r="CE10">
            <v>20</v>
          </cell>
          <cell r="CF10" t="str">
            <v xml:space="preserve">We have enough storage space to meet the need. </v>
          </cell>
          <cell r="CG10" t="str">
            <v>Yes</v>
          </cell>
          <cell r="CH10" t="str">
            <v>No</v>
          </cell>
          <cell r="CI10" t="str">
            <v>Yes</v>
          </cell>
          <cell r="CJ10" t="str">
            <v>Yes</v>
          </cell>
        </row>
        <row r="11">
          <cell r="A11">
            <v>13</v>
          </cell>
          <cell r="B11">
            <v>45049.562222222223</v>
          </cell>
          <cell r="C11">
            <v>45049.590717592589</v>
          </cell>
          <cell r="D11" t="str">
            <v>anonymous</v>
          </cell>
          <cell r="F11" t="str">
            <v>Yes</v>
          </cell>
          <cell r="G11">
            <v>248815</v>
          </cell>
          <cell r="I11" t="str">
            <v>Hope &amp; Area Transition Society</v>
          </cell>
          <cell r="J11" t="str">
            <v>http://hopetransition.org/</v>
          </cell>
          <cell r="K11" t="str">
            <v>PO Box 1761</v>
          </cell>
          <cell r="L11" t="str">
            <v>Hope</v>
          </cell>
          <cell r="M11" t="str">
            <v>V0X1L0</v>
          </cell>
          <cell r="N11"/>
          <cell r="Q11"/>
          <cell r="AN11" t="str">
            <v>Yes (Included in Programming)</v>
          </cell>
          <cell r="AO11" t="str">
            <v>Yes (Included in Programming)</v>
          </cell>
          <cell r="AP11" t="str">
            <v>No</v>
          </cell>
          <cell r="AQ11" t="str">
            <v>Yes (Included in Programming)</v>
          </cell>
          <cell r="AR11" t="str">
            <v>No</v>
          </cell>
          <cell r="AS11" t="str">
            <v>Yes (Included in Programming)</v>
          </cell>
          <cell r="AT11" t="str">
            <v>Yes (Included in Programming)</v>
          </cell>
          <cell r="AU11" t="str">
            <v>No</v>
          </cell>
          <cell r="AV11" t="str">
            <v>No</v>
          </cell>
          <cell r="AW11" t="str">
            <v>No</v>
          </cell>
          <cell r="AX11" t="str">
            <v>No</v>
          </cell>
          <cell r="AY11" t="str">
            <v>No</v>
          </cell>
          <cell r="AZ11" t="str">
            <v>No</v>
          </cell>
          <cell r="BA11" t="str">
            <v>No</v>
          </cell>
          <cell r="BB11" t="str">
            <v>No</v>
          </cell>
          <cell r="BC11" t="str">
            <v>No</v>
          </cell>
          <cell r="BD11" t="str">
            <v>Yes (Included in Programming)</v>
          </cell>
          <cell r="BE11" t="str">
            <v>No</v>
          </cell>
          <cell r="BF11" t="str">
            <v>Yes (Included in Programming)</v>
          </cell>
          <cell r="BG11" t="str">
            <v>Yes</v>
          </cell>
          <cell r="BH11" t="str">
            <v>No</v>
          </cell>
          <cell r="BI11" t="str">
            <v>Yes</v>
          </cell>
          <cell r="BJ11" t="str">
            <v>No</v>
          </cell>
          <cell r="BK11" t="str">
            <v>No</v>
          </cell>
          <cell r="BL11" t="str">
            <v>No</v>
          </cell>
          <cell r="BM11" t="str">
            <v>No</v>
          </cell>
          <cell r="BN11" t="str">
            <v>No</v>
          </cell>
          <cell r="BO11" t="str">
            <v>No</v>
          </cell>
          <cell r="BP11" t="str">
            <v>No</v>
          </cell>
          <cell r="BQ11" t="str">
            <v>No</v>
          </cell>
          <cell r="BR11" t="str">
            <v>No</v>
          </cell>
          <cell r="BS11" t="str">
            <v>Frequently (more than once a week)</v>
          </cell>
          <cell r="BT11" t="str">
            <v>Yes</v>
          </cell>
          <cell r="BV11" t="str">
            <v>None</v>
          </cell>
          <cell r="BW11" t="str">
            <v>Product donations from a broader community appeal like United Way’s Period Promise campaign ;</v>
          </cell>
          <cell r="BX11" t="str">
            <v>Yes</v>
          </cell>
          <cell r="BY11">
            <v>3000</v>
          </cell>
          <cell r="BZ11">
            <v>3000</v>
          </cell>
          <cell r="CA11">
            <v>1500</v>
          </cell>
          <cell r="CB11">
            <v>20</v>
          </cell>
          <cell r="CC11">
            <v>10</v>
          </cell>
          <cell r="CD11">
            <v>10</v>
          </cell>
          <cell r="CE11">
            <v>10</v>
          </cell>
          <cell r="CF11" t="str">
            <v xml:space="preserve">We have enough storage space to meet the need. </v>
          </cell>
          <cell r="CG11" t="str">
            <v>Yes</v>
          </cell>
          <cell r="CH11" t="str">
            <v>Yes</v>
          </cell>
          <cell r="CI11" t="str">
            <v>Yes</v>
          </cell>
          <cell r="CJ11" t="str">
            <v>Yes</v>
          </cell>
        </row>
        <row r="12">
          <cell r="A12">
            <v>14</v>
          </cell>
          <cell r="B12">
            <v>45049.586597222224</v>
          </cell>
          <cell r="C12">
            <v>45049.592812499999</v>
          </cell>
          <cell r="D12" t="str">
            <v>anonymous</v>
          </cell>
          <cell r="F12" t="str">
            <v>Yes</v>
          </cell>
          <cell r="G12">
            <v>204545</v>
          </cell>
          <cell r="I12" t="str">
            <v>Surrey Women's Centre Society</v>
          </cell>
          <cell r="J12" t="str">
            <v>www.surreywomencentre.ca</v>
          </cell>
          <cell r="L12" t="str">
            <v>Surrey</v>
          </cell>
          <cell r="M12" t="str">
            <v>V3T5R5</v>
          </cell>
          <cell r="N12" t="str">
            <v>REPEAT row48</v>
          </cell>
          <cell r="Q12"/>
          <cell r="AN12" t="str">
            <v>Yes (Included in Programming)</v>
          </cell>
          <cell r="AO12" t="str">
            <v>Yes (Included in Programming)</v>
          </cell>
          <cell r="AP12" t="str">
            <v>Yes (Included in Programming)</v>
          </cell>
          <cell r="AQ12" t="str">
            <v>Yes (Included in Programming)</v>
          </cell>
          <cell r="AR12" t="str">
            <v>Yes (Included in Programming)</v>
          </cell>
          <cell r="AS12" t="str">
            <v>Yes (Included in Programming)</v>
          </cell>
          <cell r="AT12" t="str">
            <v>Yes (Included in Programming)</v>
          </cell>
          <cell r="AU12" t="str">
            <v>Yes (Included in Programming)</v>
          </cell>
          <cell r="AV12" t="str">
            <v>Yes (Included in Programming)</v>
          </cell>
          <cell r="AW12" t="str">
            <v>Yes (Included in Programming)</v>
          </cell>
          <cell r="AX12" t="str">
            <v>Yes (Included in Programming)</v>
          </cell>
          <cell r="AY12" t="str">
            <v>Yes (Included in Programming)</v>
          </cell>
          <cell r="AZ12" t="str">
            <v>Yes (Included in Programming)</v>
          </cell>
          <cell r="BA12" t="str">
            <v>Yes (Included in Programming)</v>
          </cell>
          <cell r="BB12" t="str">
            <v>Yes (Included in Programming)</v>
          </cell>
          <cell r="BC12" t="str">
            <v>Yes (Included in Programming)</v>
          </cell>
          <cell r="BD12" t="str">
            <v>Yes (Included in Programming)</v>
          </cell>
          <cell r="BE12" t="str">
            <v>Yes (Included in Programming)</v>
          </cell>
          <cell r="BF12" t="str">
            <v>Yes (Included in Programming)</v>
          </cell>
          <cell r="BG12" t="str">
            <v>Yes</v>
          </cell>
          <cell r="BH12" t="str">
            <v>No</v>
          </cell>
          <cell r="BI12" t="str">
            <v>No</v>
          </cell>
          <cell r="BJ12" t="str">
            <v>No</v>
          </cell>
          <cell r="BK12" t="str">
            <v>No</v>
          </cell>
          <cell r="BL12" t="str">
            <v>No</v>
          </cell>
          <cell r="BM12" t="str">
            <v>No</v>
          </cell>
          <cell r="BN12" t="str">
            <v>No</v>
          </cell>
          <cell r="BO12" t="str">
            <v>No</v>
          </cell>
          <cell r="BP12" t="str">
            <v>No</v>
          </cell>
          <cell r="BQ12" t="str">
            <v>No</v>
          </cell>
          <cell r="BR12" t="str">
            <v>No</v>
          </cell>
          <cell r="BS12" t="str">
            <v>Daily</v>
          </cell>
          <cell r="BT12" t="str">
            <v>Yes</v>
          </cell>
          <cell r="BU12" t="str">
            <v>We have mom and daughter for an example come in here as they would not otherwise be able to buy pads and had to use toiletpaper. We get multiple women from different stages in their life that are really grateful for us providing free products</v>
          </cell>
          <cell r="BV12" t="str">
            <v>None</v>
          </cell>
          <cell r="BW12" t="str">
            <v>Product donations from the general public ;</v>
          </cell>
          <cell r="BX12" t="str">
            <v>Yes</v>
          </cell>
          <cell r="BY12"/>
          <cell r="BZ12"/>
          <cell r="CA12"/>
          <cell r="CB12"/>
          <cell r="CC12"/>
          <cell r="CD12"/>
          <cell r="CE12"/>
          <cell r="CF12" t="str">
            <v xml:space="preserve">We have enough storage space to meet the need. </v>
          </cell>
          <cell r="CG12" t="str">
            <v>Yes</v>
          </cell>
          <cell r="CH12" t="str">
            <v>Yes</v>
          </cell>
          <cell r="CI12" t="str">
            <v>Yes</v>
          </cell>
          <cell r="CJ12" t="str">
            <v>Yes</v>
          </cell>
        </row>
        <row r="13">
          <cell r="A13">
            <v>15</v>
          </cell>
          <cell r="B13">
            <v>45049.581990740742</v>
          </cell>
          <cell r="C13">
            <v>45049.604004629633</v>
          </cell>
          <cell r="D13" t="str">
            <v>anonymous</v>
          </cell>
          <cell r="F13" t="str">
            <v>No</v>
          </cell>
          <cell r="G13">
            <v>223925</v>
          </cell>
          <cell r="H13" t="str">
            <v>yes</v>
          </cell>
          <cell r="I13" t="str">
            <v xml:space="preserve">Fraser Region Aboriginal Friendship Centre Association </v>
          </cell>
          <cell r="J13" t="str">
            <v>www.frafca.org</v>
          </cell>
          <cell r="K13" t="str">
            <v>10095 whalley boulevard</v>
          </cell>
          <cell r="L13" t="str">
            <v>surrey</v>
          </cell>
          <cell r="M13" t="str">
            <v>v3t4g1</v>
          </cell>
          <cell r="N13" t="str">
            <v>REPEAT row54</v>
          </cell>
          <cell r="O13" t="str">
            <v>tanya tomma- community coordinator</v>
          </cell>
          <cell r="P13" t="str">
            <v>dontpanic.coordinator@frafca.org</v>
          </cell>
          <cell r="Q13" t="str">
            <v>6045951170</v>
          </cell>
          <cell r="R13" t="str">
            <v>No</v>
          </cell>
          <cell r="AN13" t="str">
            <v>Yes (Included in Programming)</v>
          </cell>
          <cell r="AO13" t="str">
            <v>Yes (Included in Programming)</v>
          </cell>
          <cell r="AP13" t="str">
            <v>Yes (Included in Programming)</v>
          </cell>
          <cell r="AQ13" t="str">
            <v>Yes (Included in Programming)</v>
          </cell>
          <cell r="AR13" t="str">
            <v>Yes (Included in Programming)</v>
          </cell>
          <cell r="AS13" t="str">
            <v>Yes (Included in Programming)</v>
          </cell>
          <cell r="AT13" t="str">
            <v>Yes (Included in Programming)</v>
          </cell>
          <cell r="AU13" t="str">
            <v>No</v>
          </cell>
          <cell r="AV13" t="str">
            <v>No</v>
          </cell>
          <cell r="AW13" t="str">
            <v>No</v>
          </cell>
          <cell r="AX13" t="str">
            <v>No</v>
          </cell>
          <cell r="AY13" t="str">
            <v>No</v>
          </cell>
          <cell r="AZ13" t="str">
            <v>No</v>
          </cell>
          <cell r="BA13" t="str">
            <v>No</v>
          </cell>
          <cell r="BB13" t="str">
            <v>No</v>
          </cell>
          <cell r="BC13" t="str">
            <v>No</v>
          </cell>
          <cell r="BD13" t="str">
            <v>Yes (Included in Programming)</v>
          </cell>
          <cell r="BE13" t="str">
            <v>No</v>
          </cell>
          <cell r="BF13" t="str">
            <v>Yes (Included in Programming)</v>
          </cell>
          <cell r="BG13" t="str">
            <v>Yes</v>
          </cell>
          <cell r="BH13" t="str">
            <v>No</v>
          </cell>
          <cell r="BI13" t="str">
            <v>Yes</v>
          </cell>
          <cell r="BJ13" t="str">
            <v>Yes</v>
          </cell>
          <cell r="BK13" t="str">
            <v>Yes</v>
          </cell>
          <cell r="BL13" t="str">
            <v>Yes</v>
          </cell>
          <cell r="BM13" t="str">
            <v>Yes</v>
          </cell>
          <cell r="BN13" t="str">
            <v>Yes</v>
          </cell>
          <cell r="BO13" t="str">
            <v>Yes</v>
          </cell>
          <cell r="BP13" t="str">
            <v>Yes</v>
          </cell>
          <cell r="BQ13" t="str">
            <v>No</v>
          </cell>
          <cell r="BR13" t="str">
            <v>Yes</v>
          </cell>
          <cell r="BS13" t="str">
            <v>Daily</v>
          </cell>
          <cell r="BT13" t="str">
            <v>Yes</v>
          </cell>
          <cell r="BU13" t="str">
            <v>no</v>
          </cell>
          <cell r="BV13" t="str">
            <v>Under $100</v>
          </cell>
          <cell r="BW13" t="str">
            <v>Product donations from the general public ;Product donations from a broader community appeal like United Way’s Period Promise campaign ;</v>
          </cell>
          <cell r="BX13" t="str">
            <v>Yes</v>
          </cell>
          <cell r="BY13"/>
          <cell r="BZ13"/>
          <cell r="CA13"/>
          <cell r="CB13"/>
          <cell r="CC13">
            <v>0</v>
          </cell>
          <cell r="CD13">
            <v>0</v>
          </cell>
          <cell r="CE13">
            <v>0</v>
          </cell>
          <cell r="CF13" t="str">
            <v xml:space="preserve">We have enough storage space to meet the need. </v>
          </cell>
          <cell r="CG13" t="str">
            <v>Yes</v>
          </cell>
          <cell r="CH13" t="str">
            <v>Yes</v>
          </cell>
          <cell r="CI13" t="str">
            <v>No</v>
          </cell>
          <cell r="CJ13" t="str">
            <v>No</v>
          </cell>
        </row>
        <row r="14">
          <cell r="A14">
            <v>16</v>
          </cell>
          <cell r="B14">
            <v>45049.608344907407</v>
          </cell>
          <cell r="C14">
            <v>45049.611041666663</v>
          </cell>
          <cell r="D14" t="str">
            <v>anonymous</v>
          </cell>
          <cell r="F14" t="str">
            <v>Yes</v>
          </cell>
          <cell r="G14">
            <v>238931</v>
          </cell>
          <cell r="I14" t="str">
            <v>Marpole Oakridge Family Place Society</v>
          </cell>
          <cell r="K14" t="str">
            <v>8188 Lord Street</v>
          </cell>
          <cell r="L14" t="str">
            <v>Vancouver</v>
          </cell>
          <cell r="M14" t="str">
            <v>V6P0G8</v>
          </cell>
          <cell r="N14"/>
          <cell r="P14" t="str">
            <v>tracyh@mofp.org</v>
          </cell>
          <cell r="Q14"/>
          <cell r="AN14" t="str">
            <v>Yes (Program Specific)</v>
          </cell>
          <cell r="AO14" t="str">
            <v>Yes (Program Specific)</v>
          </cell>
          <cell r="AP14" t="str">
            <v>Yes (Program Specific)</v>
          </cell>
          <cell r="AQ14" t="str">
            <v>Yes (Included in Programming)</v>
          </cell>
          <cell r="AR14" t="str">
            <v>Yes (Included in Programming)</v>
          </cell>
          <cell r="AS14" t="str">
            <v>Yes (Included in Programming)</v>
          </cell>
          <cell r="AT14" t="str">
            <v>Yes (Included in Programming)</v>
          </cell>
          <cell r="AU14" t="str">
            <v>Yes (Included in Programming)</v>
          </cell>
          <cell r="AV14" t="str">
            <v>Yes (Included in Programming)</v>
          </cell>
          <cell r="AW14" t="str">
            <v>Yes (Included in Programming)</v>
          </cell>
          <cell r="AX14" t="str">
            <v>Yes (Included in Programming)</v>
          </cell>
          <cell r="AY14" t="str">
            <v>Yes (Included in Programming)</v>
          </cell>
          <cell r="AZ14" t="str">
            <v>Yes (Included in Programming)</v>
          </cell>
          <cell r="BA14" t="str">
            <v>Yes (Included in Programming)</v>
          </cell>
          <cell r="BB14" t="str">
            <v>Yes (Included in Programming)</v>
          </cell>
          <cell r="BC14" t="str">
            <v>Yes (Included in Programming)</v>
          </cell>
          <cell r="BD14" t="str">
            <v>Yes (Included in Programming)</v>
          </cell>
          <cell r="BE14" t="str">
            <v>Yes (Included in Programming)</v>
          </cell>
          <cell r="BF14" t="str">
            <v>Yes (Included in Programming)</v>
          </cell>
          <cell r="BG14" t="str">
            <v>Yes</v>
          </cell>
          <cell r="BH14" t="str">
            <v>No</v>
          </cell>
          <cell r="BI14" t="str">
            <v>No</v>
          </cell>
          <cell r="BJ14" t="str">
            <v>No</v>
          </cell>
          <cell r="BK14" t="str">
            <v>No</v>
          </cell>
          <cell r="BL14" t="str">
            <v>No</v>
          </cell>
          <cell r="BM14" t="str">
            <v>No</v>
          </cell>
          <cell r="BN14" t="str">
            <v>No</v>
          </cell>
          <cell r="BO14" t="str">
            <v>Yes</v>
          </cell>
          <cell r="BP14" t="str">
            <v>No</v>
          </cell>
          <cell r="BQ14" t="str">
            <v>No</v>
          </cell>
          <cell r="BR14" t="str">
            <v>No</v>
          </cell>
          <cell r="BS14" t="str">
            <v>Rarely (1 -2 times a month)</v>
          </cell>
          <cell r="BT14" t="str">
            <v>No</v>
          </cell>
          <cell r="BX14" t="str">
            <v>No</v>
          </cell>
          <cell r="BY14"/>
          <cell r="BZ14"/>
          <cell r="CA14"/>
          <cell r="CB14"/>
          <cell r="CC14"/>
          <cell r="CD14"/>
          <cell r="CE14"/>
          <cell r="CI14" t="str">
            <v>No</v>
          </cell>
          <cell r="CJ14" t="str">
            <v>No</v>
          </cell>
        </row>
        <row r="15">
          <cell r="A15">
            <v>17</v>
          </cell>
          <cell r="B15">
            <v>45049.54246527778</v>
          </cell>
          <cell r="C15">
            <v>45049.620636574073</v>
          </cell>
          <cell r="D15" t="str">
            <v>anonymous</v>
          </cell>
          <cell r="F15" t="str">
            <v>Yes</v>
          </cell>
          <cell r="G15">
            <v>16014</v>
          </cell>
          <cell r="I15" t="str">
            <v>Jewish Family Service Agency Vancouver</v>
          </cell>
          <cell r="K15" t="str">
            <v>320 - 2285 Clark Dr</v>
          </cell>
          <cell r="N15" t="str">
            <v>REPEAT row59</v>
          </cell>
          <cell r="Q15"/>
          <cell r="AN15" t="str">
            <v>Yes (Included in Programming)</v>
          </cell>
          <cell r="AO15" t="str">
            <v>Yes (Program Specific)</v>
          </cell>
          <cell r="AP15" t="str">
            <v>Yes (Program Specific)</v>
          </cell>
          <cell r="AQ15" t="str">
            <v>Yes (Included in Programming)</v>
          </cell>
          <cell r="AR15" t="str">
            <v>Yes (Included in Programming)</v>
          </cell>
          <cell r="AS15" t="str">
            <v>Yes (Included in Programming)</v>
          </cell>
          <cell r="AT15" t="str">
            <v>Yes (Included in Programming)</v>
          </cell>
          <cell r="AU15" t="str">
            <v>Yes (Included in Programming)</v>
          </cell>
          <cell r="AV15" t="str">
            <v>Yes (Included in Programming)</v>
          </cell>
          <cell r="AW15" t="str">
            <v>Yes (Included in Programming)</v>
          </cell>
          <cell r="AX15" t="str">
            <v>Yes (Included in Programming)</v>
          </cell>
          <cell r="AY15" t="str">
            <v>Yes (Included in Programming)</v>
          </cell>
          <cell r="AZ15" t="str">
            <v>Yes (Included in Programming)</v>
          </cell>
          <cell r="BA15" t="str">
            <v>Yes (Included in Programming)</v>
          </cell>
          <cell r="BB15" t="str">
            <v>Yes (Included in Programming)</v>
          </cell>
          <cell r="BC15" t="str">
            <v>Yes (Included in Programming)</v>
          </cell>
          <cell r="BD15" t="str">
            <v>Yes (Included in Programming)</v>
          </cell>
          <cell r="BE15" t="str">
            <v>Yes (Program Specific)</v>
          </cell>
          <cell r="BF15" t="str">
            <v>Yes (Program Specific)</v>
          </cell>
          <cell r="BG15" t="str">
            <v>Yes</v>
          </cell>
          <cell r="BH15" t="str">
            <v>Yes</v>
          </cell>
          <cell r="BI15" t="str">
            <v>No</v>
          </cell>
          <cell r="BJ15" t="str">
            <v>No</v>
          </cell>
          <cell r="BK15" t="str">
            <v>No</v>
          </cell>
          <cell r="BL15" t="str">
            <v>No</v>
          </cell>
          <cell r="BM15" t="str">
            <v>No</v>
          </cell>
          <cell r="BN15" t="str">
            <v>No</v>
          </cell>
          <cell r="BO15" t="str">
            <v>Yes</v>
          </cell>
          <cell r="BP15" t="str">
            <v>No</v>
          </cell>
          <cell r="BQ15" t="str">
            <v>No</v>
          </cell>
          <cell r="BR15" t="str">
            <v>No</v>
          </cell>
          <cell r="BS15" t="str">
            <v>Frequently (more than once a week)</v>
          </cell>
          <cell r="BT15" t="str">
            <v>Yes</v>
          </cell>
          <cell r="BU15" t="str">
            <v>Women share with us that this donation helps them feel more dignity because they often can't afford to purchase the needed products, improves the quality of their lives, and have a more positive view of them as women.</v>
          </cell>
          <cell r="BV15" t="str">
            <v>$101-$250</v>
          </cell>
          <cell r="BW15" t="str">
            <v>Product donations from the general public ;Product donations from a broader community appeal like United Way’s Period Promise campaign ;</v>
          </cell>
          <cell r="BX15" t="str">
            <v>Yes</v>
          </cell>
          <cell r="BY15"/>
          <cell r="BZ15"/>
          <cell r="CA15"/>
          <cell r="CB15"/>
          <cell r="CC15"/>
          <cell r="CD15"/>
          <cell r="CE15"/>
          <cell r="CF15" t="str">
            <v xml:space="preserve">We have enough storage space to meet the need. </v>
          </cell>
          <cell r="CG15" t="str">
            <v>Yes</v>
          </cell>
          <cell r="CH15" t="str">
            <v>Yes</v>
          </cell>
          <cell r="CI15" t="str">
            <v>Yes</v>
          </cell>
          <cell r="CJ15" t="str">
            <v>Yes</v>
          </cell>
        </row>
        <row r="16">
          <cell r="A16">
            <v>18</v>
          </cell>
          <cell r="B16">
            <v>45049.600972222222</v>
          </cell>
          <cell r="C16">
            <v>45049.652766203704</v>
          </cell>
          <cell r="D16" t="str">
            <v>anonymous</v>
          </cell>
          <cell r="F16" t="str">
            <v>Yes</v>
          </cell>
          <cell r="G16">
            <v>237016</v>
          </cell>
          <cell r="I16" t="str">
            <v>Sunshine Coast Community Services</v>
          </cell>
          <cell r="L16" t="str">
            <v>Sechelt</v>
          </cell>
          <cell r="M16" t="str">
            <v>V0N3A0</v>
          </cell>
          <cell r="N16"/>
          <cell r="P16" t="str">
            <v>kfoley@sccss.ca</v>
          </cell>
          <cell r="Q16"/>
          <cell r="AN16" t="str">
            <v>Yes (Program Specific)</v>
          </cell>
          <cell r="AO16" t="str">
            <v>Yes (Program Specific)</v>
          </cell>
          <cell r="AP16" t="str">
            <v>Yes (Program Specific)</v>
          </cell>
          <cell r="AQ16" t="str">
            <v>Yes (Included in Programming)</v>
          </cell>
          <cell r="AR16" t="str">
            <v>Yes (Included in Programming)</v>
          </cell>
          <cell r="AS16" t="str">
            <v>Yes (Included in Programming)</v>
          </cell>
          <cell r="AT16" t="str">
            <v>Yes (Included in Programming)</v>
          </cell>
          <cell r="AU16" t="str">
            <v>Yes (Included in Programming)</v>
          </cell>
          <cell r="AV16" t="str">
            <v>Yes (Included in Programming)</v>
          </cell>
          <cell r="AW16" t="str">
            <v>Yes (Included in Programming)</v>
          </cell>
          <cell r="AX16" t="str">
            <v>Yes (Included in Programming)</v>
          </cell>
          <cell r="AY16" t="str">
            <v>Yes (Included in Programming)</v>
          </cell>
          <cell r="AZ16" t="str">
            <v>Yes (Included in Programming)</v>
          </cell>
          <cell r="BA16" t="str">
            <v>Yes (Included in Programming)</v>
          </cell>
          <cell r="BB16" t="str">
            <v>Yes (Included in Programming)</v>
          </cell>
          <cell r="BC16" t="str">
            <v>Yes (Included in Programming)</v>
          </cell>
          <cell r="BD16" t="str">
            <v>Yes (Program Specific)</v>
          </cell>
          <cell r="BE16" t="str">
            <v>Yes (Included in Programming)</v>
          </cell>
          <cell r="BF16" t="str">
            <v>Yes (Program Specific)</v>
          </cell>
          <cell r="BG16" t="str">
            <v>Yes</v>
          </cell>
          <cell r="BH16" t="str">
            <v>No</v>
          </cell>
          <cell r="BI16" t="str">
            <v>Yes</v>
          </cell>
          <cell r="BJ16" t="str">
            <v>No</v>
          </cell>
          <cell r="BK16" t="str">
            <v>No</v>
          </cell>
          <cell r="BL16" t="str">
            <v>No</v>
          </cell>
          <cell r="BM16" t="str">
            <v>No</v>
          </cell>
          <cell r="BN16" t="str">
            <v>No</v>
          </cell>
          <cell r="BO16" t="str">
            <v>Yes</v>
          </cell>
          <cell r="BP16" t="str">
            <v>No</v>
          </cell>
          <cell r="BQ16" t="str">
            <v>No</v>
          </cell>
          <cell r="BR16" t="str">
            <v>Yes</v>
          </cell>
          <cell r="BS16" t="str">
            <v>Frequently (more than once a week)</v>
          </cell>
          <cell r="BT16" t="str">
            <v>Yes</v>
          </cell>
          <cell r="BV16" t="str">
            <v>None</v>
          </cell>
          <cell r="BW16" t="str">
            <v>Product donations from a broader community appeal like United Way’s Period Promise campaign ;Product donations from the general public ;</v>
          </cell>
          <cell r="BX16" t="str">
            <v>Yes</v>
          </cell>
          <cell r="BY16">
            <v>3000</v>
          </cell>
          <cell r="BZ16">
            <v>3000</v>
          </cell>
          <cell r="CA16">
            <v>3000</v>
          </cell>
          <cell r="CB16">
            <v>10</v>
          </cell>
          <cell r="CC16">
            <v>10</v>
          </cell>
          <cell r="CD16">
            <v>10</v>
          </cell>
          <cell r="CE16">
            <v>10</v>
          </cell>
          <cell r="CF16" t="str">
            <v xml:space="preserve">We have enough storage space to meet the need. </v>
          </cell>
          <cell r="CG16" t="str">
            <v>we are on the sunshine coast and could pay for shipping</v>
          </cell>
          <cell r="CH16" t="str">
            <v>Yes</v>
          </cell>
          <cell r="CI16" t="str">
            <v>No</v>
          </cell>
          <cell r="CJ16" t="str">
            <v>No</v>
          </cell>
        </row>
        <row r="17">
          <cell r="A17">
            <v>19</v>
          </cell>
          <cell r="B17">
            <v>45049.586273148147</v>
          </cell>
          <cell r="C17">
            <v>45049.66134259259</v>
          </cell>
          <cell r="D17" t="str">
            <v>anonymous</v>
          </cell>
          <cell r="F17" t="str">
            <v>Yes</v>
          </cell>
          <cell r="G17">
            <v>245456</v>
          </cell>
          <cell r="I17" t="str">
            <v>Urban Native Youth Association</v>
          </cell>
          <cell r="K17" t="str">
            <v>1640 East Hastings Street</v>
          </cell>
          <cell r="L17" t="str">
            <v>Vancouver</v>
          </cell>
          <cell r="M17" t="str">
            <v>V5L1S6</v>
          </cell>
          <cell r="N17"/>
          <cell r="Q17"/>
          <cell r="AN17" t="str">
            <v>Yes (Included in Programming)</v>
          </cell>
          <cell r="AO17" t="str">
            <v>Yes (Program Specific)</v>
          </cell>
          <cell r="AP17" t="str">
            <v>No</v>
          </cell>
          <cell r="AQ17" t="str">
            <v>Yes (Included in Programming)</v>
          </cell>
          <cell r="AR17" t="str">
            <v>Yes (Included in Programming)</v>
          </cell>
          <cell r="AS17" t="str">
            <v>Yes (Included in Programming)</v>
          </cell>
          <cell r="AT17" t="str">
            <v>Yes (Included in Programming)</v>
          </cell>
          <cell r="AU17" t="str">
            <v>No</v>
          </cell>
          <cell r="AV17" t="str">
            <v>No</v>
          </cell>
          <cell r="AW17" t="str">
            <v>No</v>
          </cell>
          <cell r="AX17" t="str">
            <v>No</v>
          </cell>
          <cell r="AY17" t="str">
            <v>No</v>
          </cell>
          <cell r="AZ17" t="str">
            <v>No</v>
          </cell>
          <cell r="BA17" t="str">
            <v>No</v>
          </cell>
          <cell r="BB17" t="str">
            <v>No</v>
          </cell>
          <cell r="BC17" t="str">
            <v>No</v>
          </cell>
          <cell r="BD17" t="str">
            <v>Yes (Included in Programming)</v>
          </cell>
          <cell r="BE17" t="str">
            <v>No</v>
          </cell>
          <cell r="BF17" t="str">
            <v>Yes (Included in Programming)</v>
          </cell>
          <cell r="BG17" t="str">
            <v>Yes</v>
          </cell>
          <cell r="BH17" t="str">
            <v>No</v>
          </cell>
          <cell r="BI17" t="str">
            <v>Yes</v>
          </cell>
          <cell r="BJ17" t="str">
            <v>Yes</v>
          </cell>
          <cell r="BK17" t="str">
            <v>Yes</v>
          </cell>
          <cell r="BL17" t="str">
            <v>Yes</v>
          </cell>
          <cell r="BM17" t="str">
            <v>No</v>
          </cell>
          <cell r="BN17" t="str">
            <v>Yes</v>
          </cell>
          <cell r="BO17" t="str">
            <v>Yes</v>
          </cell>
          <cell r="BP17" t="str">
            <v>Yes</v>
          </cell>
          <cell r="BQ17" t="str">
            <v>No</v>
          </cell>
          <cell r="BR17" t="str">
            <v>Yes</v>
          </cell>
          <cell r="BS17" t="str">
            <v>Daily</v>
          </cell>
          <cell r="BT17" t="str">
            <v>Yes</v>
          </cell>
          <cell r="BU17" t="str">
            <v xml:space="preserve">Free menstrual products are available for anyone accessing our services in any of our programs that include our health clinic, drop in center, schools, Safehouse, and other residential homes. Each month we also have a food pantry where packets of menstrual products are given out to youth and their families. The monthly food pantry alone spends about 200-500$ but this does not often meet the full need of an individuals cycle, the packs include a couple pads, tampons and liners. The food pantry always draws a large line and our youth and families have come to relay on this service in the community. </v>
          </cell>
          <cell r="BV17" t="str">
            <v>Over $500</v>
          </cell>
          <cell r="BW17" t="str">
            <v>We haven't run out, but we are mindful to ration them out throughout the month  in the drop in space. Residential home will always have them stocked and ready for youth to use. ;</v>
          </cell>
          <cell r="BX17" t="str">
            <v>Yes</v>
          </cell>
          <cell r="BY17">
            <v>6000</v>
          </cell>
          <cell r="BZ17">
            <v>6000</v>
          </cell>
          <cell r="CA17">
            <v>6000</v>
          </cell>
          <cell r="CB17">
            <v>0</v>
          </cell>
          <cell r="CC17">
            <v>15</v>
          </cell>
          <cell r="CD17">
            <v>15</v>
          </cell>
          <cell r="CE17">
            <v>0</v>
          </cell>
          <cell r="CF17" t="str">
            <v xml:space="preserve">We do not have enough storage space for this much product, but we could find it. </v>
          </cell>
          <cell r="CG17" t="str">
            <v>No</v>
          </cell>
          <cell r="CH17" t="str">
            <v>Yes</v>
          </cell>
          <cell r="CI17" t="str">
            <v>Yes</v>
          </cell>
          <cell r="CJ17" t="str">
            <v>No</v>
          </cell>
        </row>
        <row r="18">
          <cell r="A18">
            <v>20</v>
          </cell>
          <cell r="B18">
            <v>45049.64984953704</v>
          </cell>
          <cell r="C18">
            <v>45049.673854166664</v>
          </cell>
          <cell r="D18" t="str">
            <v>anonymous</v>
          </cell>
          <cell r="F18" t="str">
            <v>Yes</v>
          </cell>
          <cell r="G18">
            <v>248617</v>
          </cell>
          <cell r="I18" t="str">
            <v>Sardis Doorway for Mothers &amp; Children</v>
          </cell>
          <cell r="J18" t="str">
            <v>http://www.sardisdoorway.com/</v>
          </cell>
          <cell r="K18" t="str">
            <v>45625 South Sumas Road</v>
          </cell>
          <cell r="L18" t="str">
            <v>Sardis</v>
          </cell>
          <cell r="M18" t="str">
            <v>V2R4M7</v>
          </cell>
          <cell r="N18"/>
          <cell r="Q18"/>
          <cell r="AN18" t="str">
            <v>Yes (Included in Programming)</v>
          </cell>
          <cell r="AO18" t="str">
            <v>Yes (Program Specific)</v>
          </cell>
          <cell r="AP18" t="str">
            <v>No</v>
          </cell>
          <cell r="AQ18" t="str">
            <v>Yes (Included in Programming)</v>
          </cell>
          <cell r="AR18" t="str">
            <v>No</v>
          </cell>
          <cell r="AS18" t="str">
            <v>Yes (Included in Programming)</v>
          </cell>
          <cell r="AT18" t="str">
            <v>No</v>
          </cell>
          <cell r="AU18" t="str">
            <v>No</v>
          </cell>
          <cell r="AV18" t="str">
            <v>No</v>
          </cell>
          <cell r="AW18" t="str">
            <v>No</v>
          </cell>
          <cell r="AX18" t="str">
            <v>No</v>
          </cell>
          <cell r="AY18" t="str">
            <v>No</v>
          </cell>
          <cell r="AZ18" t="str">
            <v>No</v>
          </cell>
          <cell r="BA18" t="str">
            <v>No</v>
          </cell>
          <cell r="BB18" t="str">
            <v>No</v>
          </cell>
          <cell r="BC18" t="str">
            <v>No</v>
          </cell>
          <cell r="BD18" t="str">
            <v>Yes (Included in Programming)</v>
          </cell>
          <cell r="BE18" t="str">
            <v>No</v>
          </cell>
          <cell r="BF18" t="str">
            <v>Yes (Included in Programming)</v>
          </cell>
          <cell r="BG18" t="str">
            <v>Yes</v>
          </cell>
          <cell r="BH18" t="str">
            <v>No</v>
          </cell>
          <cell r="BI18" t="str">
            <v>No</v>
          </cell>
          <cell r="BJ18" t="str">
            <v>No</v>
          </cell>
          <cell r="BK18" t="str">
            <v>No</v>
          </cell>
          <cell r="BL18" t="str">
            <v>No</v>
          </cell>
          <cell r="BM18" t="str">
            <v>No</v>
          </cell>
          <cell r="BN18" t="str">
            <v>No</v>
          </cell>
          <cell r="BO18" t="str">
            <v>No</v>
          </cell>
          <cell r="BP18" t="str">
            <v>No</v>
          </cell>
          <cell r="BQ18" t="str">
            <v>No</v>
          </cell>
          <cell r="BR18" t="str">
            <v>No</v>
          </cell>
          <cell r="BS18" t="str">
            <v>Occasionally (4-5 times a month)</v>
          </cell>
          <cell r="BT18" t="str">
            <v>Yes</v>
          </cell>
          <cell r="BU18" t="str">
            <v xml:space="preserve">By being able to provide free menstrual products through out our program year, our participants can then use those funds for food items.  It also makes asking for  help a bit less daunting as we can laugh about our 'lady issues' </v>
          </cell>
          <cell r="BV18" t="str">
            <v>None</v>
          </cell>
          <cell r="BW18" t="str">
            <v>if we run out, we don't give out any ;</v>
          </cell>
          <cell r="BX18" t="str">
            <v>Yes</v>
          </cell>
          <cell r="BY18">
            <v>1500</v>
          </cell>
          <cell r="BZ18">
            <v>1500</v>
          </cell>
          <cell r="CA18">
            <v>1500</v>
          </cell>
          <cell r="CB18">
            <v>10</v>
          </cell>
          <cell r="CC18">
            <v>10</v>
          </cell>
          <cell r="CD18">
            <v>0</v>
          </cell>
          <cell r="CE18">
            <v>0</v>
          </cell>
          <cell r="CF18" t="str">
            <v xml:space="preserve">We have enough storage space to meet the need. </v>
          </cell>
          <cell r="CG18" t="str">
            <v>Yes</v>
          </cell>
          <cell r="CH18" t="str">
            <v>No</v>
          </cell>
          <cell r="CI18" t="str">
            <v>Yes</v>
          </cell>
          <cell r="CJ18" t="str">
            <v>Yes</v>
          </cell>
        </row>
        <row r="19">
          <cell r="A19">
            <v>21</v>
          </cell>
          <cell r="B19">
            <v>45049.68</v>
          </cell>
          <cell r="C19">
            <v>45049.682650462964</v>
          </cell>
          <cell r="D19" t="str">
            <v>anonymous</v>
          </cell>
          <cell r="F19" t="str">
            <v>Yes</v>
          </cell>
          <cell r="G19">
            <v>7218969</v>
          </cell>
          <cell r="I19" t="str">
            <v>Mamas for Mamas</v>
          </cell>
          <cell r="K19" t="str">
            <v>unit 123-11121 horseshoe way</v>
          </cell>
          <cell r="L19" t="str">
            <v>richmond</v>
          </cell>
          <cell r="M19" t="str">
            <v>V7A5G7</v>
          </cell>
          <cell r="N19"/>
          <cell r="Q19"/>
          <cell r="AN19" t="str">
            <v>Yes (Included in Programming)</v>
          </cell>
          <cell r="AO19" t="str">
            <v>Yes (Included in Programming)</v>
          </cell>
          <cell r="AP19" t="str">
            <v>Yes (Included in Programming)</v>
          </cell>
          <cell r="AQ19" t="str">
            <v>Yes (Included in Programming)</v>
          </cell>
          <cell r="AR19" t="str">
            <v>Yes (Included in Programming)</v>
          </cell>
          <cell r="AS19" t="str">
            <v>Yes (Included in Programming)</v>
          </cell>
          <cell r="AT19" t="str">
            <v>Yes (Included in Programming)</v>
          </cell>
          <cell r="AU19" t="str">
            <v>Yes (Included in Programming)</v>
          </cell>
          <cell r="AV19" t="str">
            <v>Yes (Included in Programming)</v>
          </cell>
          <cell r="AW19" t="str">
            <v>Yes (Included in Programming)</v>
          </cell>
          <cell r="AX19" t="str">
            <v>Yes (Included in Programming)</v>
          </cell>
          <cell r="AY19" t="str">
            <v>Yes (Included in Programming)</v>
          </cell>
          <cell r="AZ19" t="str">
            <v>Yes (Included in Programming)</v>
          </cell>
          <cell r="BA19" t="str">
            <v>Yes (Included in Programming)</v>
          </cell>
          <cell r="BB19" t="str">
            <v>Yes (Included in Programming)</v>
          </cell>
          <cell r="BC19" t="str">
            <v>Yes (Included in Programming)</v>
          </cell>
          <cell r="BD19" t="str">
            <v>Yes (Included in Programming)</v>
          </cell>
          <cell r="BE19" t="str">
            <v>Yes (Included in Programming)</v>
          </cell>
          <cell r="BF19" t="str">
            <v>Yes (Included in Programming)</v>
          </cell>
          <cell r="BG19" t="str">
            <v>Yes</v>
          </cell>
          <cell r="BH19" t="str">
            <v>No</v>
          </cell>
          <cell r="BI19" t="str">
            <v>Yes</v>
          </cell>
          <cell r="BJ19" t="str">
            <v>No</v>
          </cell>
          <cell r="BK19" t="str">
            <v>Yes</v>
          </cell>
          <cell r="BL19" t="str">
            <v>No</v>
          </cell>
          <cell r="BM19" t="str">
            <v>Yes</v>
          </cell>
          <cell r="BN19" t="str">
            <v>No</v>
          </cell>
          <cell r="BO19" t="str">
            <v>No</v>
          </cell>
          <cell r="BP19" t="str">
            <v>No</v>
          </cell>
          <cell r="BQ19" t="str">
            <v>No</v>
          </cell>
          <cell r="BR19" t="str">
            <v>No</v>
          </cell>
          <cell r="BS19" t="str">
            <v>Daily</v>
          </cell>
          <cell r="BT19" t="str">
            <v>Yes</v>
          </cell>
          <cell r="BU19" t="str">
            <v xml:space="preserve">Yes absolutely- I would love to do a write up if you wish straight from our social worker </v>
          </cell>
          <cell r="BV19" t="str">
            <v>$251-$500</v>
          </cell>
          <cell r="BW19" t="str">
            <v>Financial donations from a fund-specific collection drive ;Product donations from the general public ;Product donations from a broader community appeal like United Way’s Period Promise campaign ;Staff’s personal finances ;Staff donating products to the organization;Community drives ;</v>
          </cell>
          <cell r="BX19" t="str">
            <v>Yes</v>
          </cell>
          <cell r="BY19">
            <v>12000</v>
          </cell>
          <cell r="BZ19">
            <v>12000</v>
          </cell>
          <cell r="CA19">
            <v>12000</v>
          </cell>
          <cell r="CB19">
            <v>30</v>
          </cell>
          <cell r="CC19">
            <v>30</v>
          </cell>
          <cell r="CD19">
            <v>30</v>
          </cell>
          <cell r="CE19">
            <v>30</v>
          </cell>
          <cell r="CF19" t="str">
            <v xml:space="preserve">We have loads of space to store product and can offer some space to support a nearby organization’s needs if they do not have enough. </v>
          </cell>
          <cell r="CG19" t="str">
            <v>Yes</v>
          </cell>
          <cell r="CH19" t="str">
            <v>Yes</v>
          </cell>
          <cell r="CI19" t="str">
            <v>Yes</v>
          </cell>
          <cell r="CJ19" t="str">
            <v>Yes</v>
          </cell>
        </row>
        <row r="20">
          <cell r="A20">
            <v>22</v>
          </cell>
          <cell r="B20">
            <v>45049.69189814815</v>
          </cell>
          <cell r="C20">
            <v>45049.702835648146</v>
          </cell>
          <cell r="D20" t="str">
            <v>anonymous</v>
          </cell>
          <cell r="F20" t="str">
            <v>Yes</v>
          </cell>
          <cell r="G20">
            <v>227926</v>
          </cell>
          <cell r="I20" t="str">
            <v>North Shore Women's Centre</v>
          </cell>
          <cell r="K20" t="str">
            <v>131 East 2nd Street</v>
          </cell>
          <cell r="L20" t="str">
            <v>North Vancouver</v>
          </cell>
          <cell r="M20" t="str">
            <v>V7L1C2</v>
          </cell>
          <cell r="N20"/>
          <cell r="Q20"/>
          <cell r="AN20" t="str">
            <v>Yes (Included in Programming)</v>
          </cell>
          <cell r="AO20" t="str">
            <v>Yes (Included in Programming)</v>
          </cell>
          <cell r="AP20" t="str">
            <v>Yes (Included in Programming)</v>
          </cell>
          <cell r="AQ20" t="str">
            <v>Yes (Included in Programming)</v>
          </cell>
          <cell r="AR20" t="str">
            <v>Yes (Included in Programming)</v>
          </cell>
          <cell r="AS20" t="str">
            <v>Yes (Included in Programming)</v>
          </cell>
          <cell r="AT20" t="str">
            <v>Yes (Included in Programming)</v>
          </cell>
          <cell r="AU20" t="str">
            <v>Yes (Included in Programming)</v>
          </cell>
          <cell r="AV20" t="str">
            <v>Yes (Included in Programming)</v>
          </cell>
          <cell r="AW20" t="str">
            <v>Yes (Included in Programming)</v>
          </cell>
          <cell r="AX20" t="str">
            <v>Yes (Included in Programming)</v>
          </cell>
          <cell r="AY20" t="str">
            <v>Yes (Included in Programming)</v>
          </cell>
          <cell r="AZ20" t="str">
            <v>Yes (Included in Programming)</v>
          </cell>
          <cell r="BA20" t="str">
            <v>Yes (Included in Programming)</v>
          </cell>
          <cell r="BB20" t="str">
            <v>Yes (Included in Programming)</v>
          </cell>
          <cell r="BC20" t="str">
            <v>Yes (Included in Programming)</v>
          </cell>
          <cell r="BD20" t="str">
            <v>Yes (Included in Programming)</v>
          </cell>
          <cell r="BE20" t="str">
            <v>Yes (Included in Programming)</v>
          </cell>
          <cell r="BF20" t="str">
            <v>Yes (Included in Programming)</v>
          </cell>
          <cell r="BG20" t="str">
            <v>No</v>
          </cell>
          <cell r="BH20" t="str">
            <v>No</v>
          </cell>
          <cell r="BI20" t="str">
            <v>No</v>
          </cell>
          <cell r="BJ20" t="str">
            <v>No</v>
          </cell>
          <cell r="BK20" t="str">
            <v>No</v>
          </cell>
          <cell r="BL20" t="str">
            <v>Yes</v>
          </cell>
          <cell r="BM20" t="str">
            <v>No</v>
          </cell>
          <cell r="BN20" t="str">
            <v>No</v>
          </cell>
          <cell r="BO20" t="str">
            <v>No</v>
          </cell>
          <cell r="BP20" t="str">
            <v>No</v>
          </cell>
          <cell r="BQ20" t="str">
            <v>No</v>
          </cell>
          <cell r="BR20" t="str">
            <v>No</v>
          </cell>
          <cell r="BS20" t="str">
            <v>Frequently (more than once a week)</v>
          </cell>
          <cell r="BT20" t="str">
            <v>Yes</v>
          </cell>
          <cell r="BV20" t="str">
            <v>None</v>
          </cell>
          <cell r="BW20" t="str">
            <v>Product donations from the general public ;</v>
          </cell>
          <cell r="BX20" t="str">
            <v>Yes</v>
          </cell>
          <cell r="BY20">
            <v>12000</v>
          </cell>
          <cell r="BZ20">
            <v>1500</v>
          </cell>
          <cell r="CA20">
            <v>12000</v>
          </cell>
          <cell r="CB20">
            <v>30</v>
          </cell>
          <cell r="CC20">
            <v>10</v>
          </cell>
          <cell r="CD20">
            <v>20</v>
          </cell>
          <cell r="CE20">
            <v>10</v>
          </cell>
          <cell r="CF20" t="str">
            <v xml:space="preserve">We have enough storage space to meet the need. </v>
          </cell>
          <cell r="CG20" t="str">
            <v>Yes</v>
          </cell>
          <cell r="CH20" t="str">
            <v>Yes</v>
          </cell>
          <cell r="CI20" t="str">
            <v>Yes</v>
          </cell>
          <cell r="CJ20" t="str">
            <v>Yes</v>
          </cell>
        </row>
        <row r="21">
          <cell r="A21">
            <v>23</v>
          </cell>
          <cell r="B21">
            <v>45049.723587962966</v>
          </cell>
          <cell r="C21">
            <v>45049.732824074075</v>
          </cell>
          <cell r="D21" t="str">
            <v>anonymous</v>
          </cell>
          <cell r="F21" t="str">
            <v>Yes</v>
          </cell>
          <cell r="G21">
            <v>365346</v>
          </cell>
          <cell r="I21" t="str">
            <v>Kateslem Youth Society</v>
          </cell>
          <cell r="J21" t="str">
            <v>http://www.kateslem.com/</v>
          </cell>
          <cell r="K21" t="str">
            <v>2194 Sunnyside Road</v>
          </cell>
          <cell r="L21" t="str">
            <v>Anmore</v>
          </cell>
          <cell r="M21" t="str">
            <v>V3H4Y4</v>
          </cell>
          <cell r="N21"/>
          <cell r="P21" t="str">
            <v>karynskateslem@yahoo.ca</v>
          </cell>
          <cell r="Q21"/>
          <cell r="AN21" t="str">
            <v>Yes (Program Specific)</v>
          </cell>
          <cell r="AO21" t="str">
            <v>Yes (Included in Programming)</v>
          </cell>
          <cell r="AP21" t="str">
            <v>No</v>
          </cell>
          <cell r="AQ21" t="str">
            <v>Yes (Included in Programming)</v>
          </cell>
          <cell r="AR21" t="str">
            <v>No</v>
          </cell>
          <cell r="AS21" t="str">
            <v>No</v>
          </cell>
          <cell r="AT21" t="str">
            <v>Yes (Included in Programming)</v>
          </cell>
          <cell r="AU21" t="str">
            <v>Yes (Included in Programming)</v>
          </cell>
          <cell r="AV21" t="str">
            <v>Yes (Included in Programming)</v>
          </cell>
          <cell r="AW21" t="str">
            <v>Yes (Included in Programming)</v>
          </cell>
          <cell r="AX21" t="str">
            <v>Yes (Included in Programming)</v>
          </cell>
          <cell r="AY21" t="str">
            <v>Yes (Included in Programming)</v>
          </cell>
          <cell r="AZ21" t="str">
            <v>Yes (Included in Programming)</v>
          </cell>
          <cell r="BA21" t="str">
            <v>Yes (Included in Programming)</v>
          </cell>
          <cell r="BB21" t="str">
            <v>Yes (Included in Programming)</v>
          </cell>
          <cell r="BC21" t="str">
            <v>Yes (Included in Programming)</v>
          </cell>
          <cell r="BD21" t="str">
            <v>Yes (Included in Programming)</v>
          </cell>
          <cell r="BE21" t="str">
            <v>Yes (Included in Programming)</v>
          </cell>
          <cell r="BF21" t="str">
            <v>Yes (Included in Programming)</v>
          </cell>
          <cell r="BG21" t="str">
            <v>Yes</v>
          </cell>
          <cell r="BH21" t="str">
            <v>No</v>
          </cell>
          <cell r="BI21" t="str">
            <v>No</v>
          </cell>
          <cell r="BJ21" t="str">
            <v>No</v>
          </cell>
          <cell r="BK21" t="str">
            <v>No</v>
          </cell>
          <cell r="BL21" t="str">
            <v>No</v>
          </cell>
          <cell r="BM21" t="str">
            <v>No</v>
          </cell>
          <cell r="BN21" t="str">
            <v>No</v>
          </cell>
          <cell r="BO21" t="str">
            <v>No</v>
          </cell>
          <cell r="BP21" t="str">
            <v>No</v>
          </cell>
          <cell r="BQ21" t="str">
            <v>No</v>
          </cell>
          <cell r="BR21" t="str">
            <v>No</v>
          </cell>
          <cell r="BS21" t="str">
            <v>Occasionally (4-5 times a month)</v>
          </cell>
          <cell r="BT21" t="str">
            <v>Yes</v>
          </cell>
          <cell r="BU21" t="str">
            <v xml:space="preserve">With all the inflation costs, menstrual products come low on the list of priorities.  We cannot count how many times families have expressed their gratitude over the assistance of our providing them with menstrual products has given them. </v>
          </cell>
          <cell r="BV21" t="str">
            <v>Over $500</v>
          </cell>
          <cell r="BW21" t="str">
            <v>Product donations from the general public ;Financial donations from a fund-specific collection drive ;Product donations from a broader community appeal like United Way’s Period Promise campaign ;Staff’s personal finances ;Staff donating products to the organization;</v>
          </cell>
          <cell r="BX21" t="str">
            <v>Yes</v>
          </cell>
          <cell r="BY21">
            <v>3000</v>
          </cell>
          <cell r="BZ21">
            <v>3000</v>
          </cell>
          <cell r="CA21">
            <v>3000</v>
          </cell>
          <cell r="CB21">
            <v>15</v>
          </cell>
          <cell r="CC21">
            <v>15</v>
          </cell>
          <cell r="CD21">
            <v>15</v>
          </cell>
          <cell r="CE21">
            <v>10</v>
          </cell>
          <cell r="CF21" t="str">
            <v xml:space="preserve">We have enough storage space to meet the need. </v>
          </cell>
          <cell r="CG21" t="str">
            <v>Yes</v>
          </cell>
          <cell r="CH21" t="str">
            <v>Yes</v>
          </cell>
          <cell r="CI21" t="str">
            <v>Yes</v>
          </cell>
          <cell r="CJ21" t="str">
            <v>Yes</v>
          </cell>
        </row>
        <row r="22">
          <cell r="A22">
            <v>24</v>
          </cell>
          <cell r="B22">
            <v>45050.399907407409</v>
          </cell>
          <cell r="C22">
            <v>45050.403136574074</v>
          </cell>
          <cell r="D22" t="str">
            <v>anonymous</v>
          </cell>
          <cell r="F22" t="str">
            <v>Yes</v>
          </cell>
          <cell r="G22">
            <v>10298</v>
          </cell>
          <cell r="I22" t="str">
            <v>North Shore Neighbourhood House</v>
          </cell>
          <cell r="K22" t="str">
            <v>225 2 St E</v>
          </cell>
          <cell r="L22" t="str">
            <v>North Vancouver</v>
          </cell>
          <cell r="M22" t="str">
            <v>V7L1C4</v>
          </cell>
          <cell r="N22"/>
          <cell r="P22" t="str">
            <v>heather@ediblegardenproject.com</v>
          </cell>
          <cell r="Q22"/>
          <cell r="AN22" t="str">
            <v>Yes (Program Specific)</v>
          </cell>
          <cell r="AO22" t="str">
            <v>Yes (Program Specific)</v>
          </cell>
          <cell r="AP22" t="str">
            <v>Yes (Program Specific)</v>
          </cell>
          <cell r="AQ22" t="str">
            <v>Yes (Program Specific)</v>
          </cell>
          <cell r="AR22" t="str">
            <v>No</v>
          </cell>
          <cell r="AS22" t="str">
            <v>No</v>
          </cell>
          <cell r="AT22" t="str">
            <v>Yes (Program Specific)</v>
          </cell>
          <cell r="AU22" t="str">
            <v>Yes (Program Specific)</v>
          </cell>
          <cell r="AV22" t="str">
            <v>Yes (Program Specific)</v>
          </cell>
          <cell r="AW22" t="str">
            <v>Yes (Program Specific)</v>
          </cell>
          <cell r="AX22" t="str">
            <v>Yes (Program Specific)</v>
          </cell>
          <cell r="AY22" t="str">
            <v>Yes (Program Specific)</v>
          </cell>
          <cell r="AZ22" t="str">
            <v>Yes (Program Specific)</v>
          </cell>
          <cell r="BA22" t="str">
            <v>Yes (Program Specific)</v>
          </cell>
          <cell r="BB22" t="str">
            <v>Yes (Program Specific)</v>
          </cell>
          <cell r="BC22" t="str">
            <v>Yes (Program Specific)</v>
          </cell>
          <cell r="BD22" t="str">
            <v>Yes (Program Specific)</v>
          </cell>
          <cell r="BE22" t="str">
            <v>Yes (Program Specific)</v>
          </cell>
          <cell r="BF22" t="str">
            <v>Yes (Program Specific)</v>
          </cell>
          <cell r="BG22" t="str">
            <v>Yes</v>
          </cell>
          <cell r="BH22" t="str">
            <v>Yes</v>
          </cell>
          <cell r="BI22" t="str">
            <v>Yes</v>
          </cell>
          <cell r="BJ22" t="str">
            <v>Yes</v>
          </cell>
          <cell r="BK22" t="str">
            <v>Yes</v>
          </cell>
          <cell r="BL22" t="str">
            <v>Yes</v>
          </cell>
          <cell r="BM22" t="str">
            <v>Yes</v>
          </cell>
          <cell r="BN22" t="str">
            <v>No</v>
          </cell>
          <cell r="BO22" t="str">
            <v>Yes</v>
          </cell>
          <cell r="BP22" t="str">
            <v>No</v>
          </cell>
          <cell r="BQ22" t="str">
            <v>Yes</v>
          </cell>
          <cell r="BR22" t="str">
            <v>Yes</v>
          </cell>
          <cell r="BS22" t="str">
            <v>Frequently (more than once a week)</v>
          </cell>
          <cell r="BT22" t="str">
            <v>Yes</v>
          </cell>
          <cell r="BU22" t="str">
            <v>always the receivers of this are thrilled.</v>
          </cell>
          <cell r="BV22" t="str">
            <v>Under $100</v>
          </cell>
          <cell r="BW22" t="str">
            <v>Product donations from the general public ;Staff donating products to the organization;</v>
          </cell>
          <cell r="BX22" t="str">
            <v>Yes</v>
          </cell>
          <cell r="BY22">
            <v>9000</v>
          </cell>
          <cell r="BZ22">
            <v>9000</v>
          </cell>
          <cell r="CA22">
            <v>9000</v>
          </cell>
          <cell r="CB22">
            <v>25</v>
          </cell>
          <cell r="CC22">
            <v>25</v>
          </cell>
          <cell r="CD22">
            <v>25</v>
          </cell>
          <cell r="CE22">
            <v>25</v>
          </cell>
          <cell r="CF22" t="str">
            <v xml:space="preserve">We have enough storage space to meet the need. </v>
          </cell>
          <cell r="CG22" t="str">
            <v>Yes</v>
          </cell>
          <cell r="CH22" t="str">
            <v>No</v>
          </cell>
          <cell r="CI22" t="str">
            <v>Yes</v>
          </cell>
          <cell r="CJ22" t="str">
            <v>Yes</v>
          </cell>
        </row>
        <row r="23">
          <cell r="A23">
            <v>25</v>
          </cell>
          <cell r="B23">
            <v>45050.421956018516</v>
          </cell>
          <cell r="C23">
            <v>45050.431076388886</v>
          </cell>
          <cell r="D23" t="str">
            <v>anonymous</v>
          </cell>
          <cell r="F23" t="str">
            <v>No</v>
          </cell>
          <cell r="G23">
            <v>7751233</v>
          </cell>
          <cell r="H23" t="str">
            <v>119161768RR0001</v>
          </cell>
          <cell r="I23" t="str">
            <v>Don't Go Hungry Food Support Program - St. Aidan's Presbyterian Church</v>
          </cell>
          <cell r="J23" t="str">
            <v>dontgohungry.ca</v>
          </cell>
          <cell r="K23" t="str">
            <v xml:space="preserve">1320 Seventh Ave. </v>
          </cell>
          <cell r="L23" t="str">
            <v>New Westminster</v>
          </cell>
          <cell r="M23" t="str">
            <v>V3A 2K1</v>
          </cell>
          <cell r="N23" t="str">
            <v>604-836-8400</v>
          </cell>
          <cell r="O23" t="str">
            <v>Laurie McKay</v>
          </cell>
          <cell r="P23" t="str">
            <v>lauriemckaydeacon@gmail.com</v>
          </cell>
          <cell r="Q23" t="str">
            <v>604-836-8400</v>
          </cell>
          <cell r="R23" t="str">
            <v>No</v>
          </cell>
          <cell r="S23" t="str">
            <v>N/A</v>
          </cell>
          <cell r="AN23" t="str">
            <v>Yes (Included in Programming)</v>
          </cell>
          <cell r="AO23" t="str">
            <v>Yes (Included in Programming)</v>
          </cell>
          <cell r="AP23" t="str">
            <v>Yes (Included in Programming)</v>
          </cell>
          <cell r="AQ23" t="str">
            <v>Yes (Included in Programming)</v>
          </cell>
          <cell r="AR23" t="str">
            <v>Yes (Included in Programming)</v>
          </cell>
          <cell r="AS23" t="str">
            <v>Yes (Included in Programming)</v>
          </cell>
          <cell r="AT23" t="str">
            <v>Yes (Included in Programming)</v>
          </cell>
          <cell r="AU23" t="str">
            <v>Yes (Included in Programming)</v>
          </cell>
          <cell r="AV23" t="str">
            <v>Yes (Included in Programming)</v>
          </cell>
          <cell r="AW23" t="str">
            <v>Yes (Included in Programming)</v>
          </cell>
          <cell r="AX23" t="str">
            <v>Yes (Included in Programming)</v>
          </cell>
          <cell r="AY23" t="str">
            <v>Yes (Included in Programming)</v>
          </cell>
          <cell r="AZ23" t="str">
            <v>Yes (Included in Programming)</v>
          </cell>
          <cell r="BA23" t="str">
            <v>Yes (Included in Programming)</v>
          </cell>
          <cell r="BB23" t="str">
            <v>Yes (Included in Programming)</v>
          </cell>
          <cell r="BC23" t="str">
            <v>Yes (Included in Programming)</v>
          </cell>
          <cell r="BD23" t="str">
            <v>Yes (Included in Programming)</v>
          </cell>
          <cell r="BE23" t="str">
            <v>Yes (Included in Programming)</v>
          </cell>
          <cell r="BF23" t="str">
            <v>Yes (Included in Programming)</v>
          </cell>
          <cell r="BG23" t="str">
            <v>No</v>
          </cell>
          <cell r="BH23" t="str">
            <v>No</v>
          </cell>
          <cell r="BI23" t="str">
            <v>No</v>
          </cell>
          <cell r="BJ23" t="str">
            <v>No</v>
          </cell>
          <cell r="BK23" t="str">
            <v>No</v>
          </cell>
          <cell r="BL23" t="str">
            <v>No</v>
          </cell>
          <cell r="BM23" t="str">
            <v>No</v>
          </cell>
          <cell r="BN23" t="str">
            <v>No</v>
          </cell>
          <cell r="BO23" t="str">
            <v>Yes</v>
          </cell>
          <cell r="BP23" t="str">
            <v>No</v>
          </cell>
          <cell r="BQ23" t="str">
            <v>No</v>
          </cell>
          <cell r="BR23" t="str">
            <v>No</v>
          </cell>
          <cell r="BS23" t="str">
            <v>Frequently (more than once a week)</v>
          </cell>
          <cell r="BT23" t="str">
            <v>Yes</v>
          </cell>
          <cell r="BU23" t="str">
            <v>Approximately 1/2 of our recipients are immigrants - most new arrivals are from Ukraine and Columbia.  One single Columbian refugee was surprised and delighted that we offer menstrual products as she is a single mother of 2 teenage girls.  The ability to save spending on these products means that other essential costs can be covered in their new home.
We also have many from countries that prefer pads over tampons and the donation of pads from the United Way has been a game changer for these women.  We distribute once a month to all locations and serve 200 women (plus teenagers) these essential items that are costly and take money away from other essentials household items.</v>
          </cell>
          <cell r="BV23" t="str">
            <v>None</v>
          </cell>
          <cell r="BW23" t="str">
            <v>Product donations from the general public ;Product donations from a broader community appeal like United Way’s Period Promise campaign ;</v>
          </cell>
          <cell r="BX23" t="str">
            <v>Yes</v>
          </cell>
          <cell r="BY23">
            <v>6000</v>
          </cell>
          <cell r="BZ23">
            <v>3000</v>
          </cell>
          <cell r="CA23">
            <v>3000</v>
          </cell>
          <cell r="CB23">
            <v>0</v>
          </cell>
          <cell r="CC23">
            <v>0</v>
          </cell>
          <cell r="CD23">
            <v>0</v>
          </cell>
          <cell r="CE23">
            <v>0</v>
          </cell>
          <cell r="CF23" t="str">
            <v xml:space="preserve">We have enough storage space to meet the need. </v>
          </cell>
          <cell r="CG23" t="str">
            <v>Yes</v>
          </cell>
          <cell r="CH23" t="str">
            <v>Yes</v>
          </cell>
          <cell r="CI23" t="str">
            <v>Yes</v>
          </cell>
          <cell r="CJ23" t="str">
            <v>No</v>
          </cell>
        </row>
        <row r="24">
          <cell r="A24">
            <v>26</v>
          </cell>
          <cell r="B24">
            <v>45049.542013888888</v>
          </cell>
          <cell r="C24">
            <v>45050.432546296295</v>
          </cell>
          <cell r="D24" t="str">
            <v>anonymous</v>
          </cell>
          <cell r="F24" t="str">
            <v>No</v>
          </cell>
          <cell r="G24">
            <v>9904475</v>
          </cell>
          <cell r="H24" t="str">
            <v>812165827RR0001</v>
          </cell>
          <cell r="I24" t="str">
            <v>Face of Today</v>
          </cell>
          <cell r="J24" t="str">
            <v>www.faceoftoday.ca</v>
          </cell>
          <cell r="K24" t="str">
            <v>100-207 W Hastings Ave</v>
          </cell>
          <cell r="L24" t="str">
            <v>Vancouver</v>
          </cell>
          <cell r="M24" t="str">
            <v>V6B 1H7</v>
          </cell>
          <cell r="N24" t="str">
            <v>604354915</v>
          </cell>
          <cell r="O24" t="str">
            <v>Meagan Conn</v>
          </cell>
          <cell r="P24" t="str">
            <v>meaganconn@faceoftoday.ca</v>
          </cell>
          <cell r="Q24" t="str">
            <v>6043543915</v>
          </cell>
          <cell r="R24" t="str">
            <v>No</v>
          </cell>
          <cell r="AN24" t="str">
            <v>Yes (Included in Programming)</v>
          </cell>
          <cell r="AO24" t="str">
            <v>Yes (Included in Programming)</v>
          </cell>
          <cell r="AP24" t="str">
            <v>No</v>
          </cell>
          <cell r="AQ24" t="str">
            <v>Yes (Included in Programming)</v>
          </cell>
          <cell r="AR24" t="str">
            <v>Yes (Included in Programming)</v>
          </cell>
          <cell r="AS24" t="str">
            <v>Yes (Included in Programming)</v>
          </cell>
          <cell r="AT24" t="str">
            <v>Yes (Included in Programming)</v>
          </cell>
          <cell r="AU24" t="str">
            <v>Yes (Included in Programming)</v>
          </cell>
          <cell r="AV24" t="str">
            <v>Yes (Included in Programming)</v>
          </cell>
          <cell r="AW24" t="str">
            <v>Yes (Included in Programming)</v>
          </cell>
          <cell r="AX24" t="str">
            <v>Yes (Included in Programming)</v>
          </cell>
          <cell r="AY24" t="str">
            <v>Yes (Included in Programming)</v>
          </cell>
          <cell r="AZ24" t="str">
            <v>Yes (Included in Programming)</v>
          </cell>
          <cell r="BA24" t="str">
            <v>Yes (Included in Programming)</v>
          </cell>
          <cell r="BB24" t="str">
            <v>Yes (Included in Programming)</v>
          </cell>
          <cell r="BC24" t="str">
            <v>Yes (Included in Programming)</v>
          </cell>
          <cell r="BD24" t="str">
            <v>Yes (Included in Programming)</v>
          </cell>
          <cell r="BE24" t="str">
            <v>Yes (Included in Programming)</v>
          </cell>
          <cell r="BF24" t="str">
            <v>Yes (Included in Programming)</v>
          </cell>
          <cell r="BG24" t="str">
            <v>Yes</v>
          </cell>
          <cell r="BH24" t="str">
            <v>No</v>
          </cell>
          <cell r="BI24" t="str">
            <v>No</v>
          </cell>
          <cell r="BJ24" t="str">
            <v>No</v>
          </cell>
          <cell r="BK24" t="str">
            <v>No</v>
          </cell>
          <cell r="BL24" t="str">
            <v>Yes</v>
          </cell>
          <cell r="BM24" t="str">
            <v>No</v>
          </cell>
          <cell r="BN24" t="str">
            <v>No</v>
          </cell>
          <cell r="BO24" t="str">
            <v>No</v>
          </cell>
          <cell r="BP24" t="str">
            <v>No</v>
          </cell>
          <cell r="BQ24" t="str">
            <v>No</v>
          </cell>
          <cell r="BR24" t="str">
            <v>No</v>
          </cell>
          <cell r="BS24" t="str">
            <v>Frequently (more than once a week)</v>
          </cell>
          <cell r="BT24" t="str">
            <v>Yes</v>
          </cell>
          <cell r="BU24" t="str">
            <v>We currently stock our youth hygiene pantry at $500 per week, and by the end of the week the pantry is empty. We are in serious need of these products as our youth are not able to access at home and need boxes at a time. Using our funds on these products means we cannot use them on other dire needs including food, emergency grant support and programming.</v>
          </cell>
          <cell r="BV24" t="str">
            <v>Over $500</v>
          </cell>
          <cell r="BW24" t="str">
            <v>Product donations from the general public ;Staff donating products to the organization;</v>
          </cell>
          <cell r="BX24" t="str">
            <v>Yes</v>
          </cell>
          <cell r="BY24">
            <v>12000</v>
          </cell>
          <cell r="BZ24">
            <v>1500</v>
          </cell>
          <cell r="CA24">
            <v>12000</v>
          </cell>
          <cell r="CB24">
            <v>30</v>
          </cell>
          <cell r="CC24">
            <v>0</v>
          </cell>
          <cell r="CD24">
            <v>20</v>
          </cell>
          <cell r="CE24">
            <v>0</v>
          </cell>
          <cell r="CF24" t="str">
            <v xml:space="preserve">We have enough storage space to meet the need. </v>
          </cell>
          <cell r="CG24" t="str">
            <v>Yes</v>
          </cell>
          <cell r="CH24" t="str">
            <v>No</v>
          </cell>
          <cell r="CI24" t="str">
            <v>Yes</v>
          </cell>
          <cell r="CJ24" t="str">
            <v>Yes</v>
          </cell>
        </row>
        <row r="25">
          <cell r="A25">
            <v>27</v>
          </cell>
          <cell r="B25">
            <v>45050.453715277778</v>
          </cell>
          <cell r="C25">
            <v>45050.463969907411</v>
          </cell>
          <cell r="D25" t="str">
            <v>anonymous</v>
          </cell>
          <cell r="F25" t="str">
            <v>Yes</v>
          </cell>
          <cell r="G25">
            <v>225615</v>
          </cell>
          <cell r="I25" t="str">
            <v>Lower Mainland Down Syndrome Society</v>
          </cell>
          <cell r="K25" t="str">
            <v>481 - 13320  78 Ave</v>
          </cell>
          <cell r="L25" t="str">
            <v>Surrey</v>
          </cell>
          <cell r="M25" t="str">
            <v>V3W0H6</v>
          </cell>
          <cell r="N25"/>
          <cell r="Q25"/>
          <cell r="AN25" t="str">
            <v>Yes (Included in Programming)</v>
          </cell>
          <cell r="AO25" t="str">
            <v>Yes (Included in Programming)</v>
          </cell>
          <cell r="AP25" t="str">
            <v>Yes (Included in Programming)</v>
          </cell>
          <cell r="AQ25" t="str">
            <v>Yes (Included in Programming)</v>
          </cell>
          <cell r="AR25" t="str">
            <v>Yes (Included in Programming)</v>
          </cell>
          <cell r="AS25" t="str">
            <v>Yes (Included in Programming)</v>
          </cell>
          <cell r="AT25" t="str">
            <v>Yes (Included in Programming)</v>
          </cell>
          <cell r="AU25" t="str">
            <v>Yes (Included in Programming)</v>
          </cell>
          <cell r="AV25" t="str">
            <v>Yes (Included in Programming)</v>
          </cell>
          <cell r="AW25" t="str">
            <v>Yes (Included in Programming)</v>
          </cell>
          <cell r="AX25" t="str">
            <v>Yes (Included in Programming)</v>
          </cell>
          <cell r="AY25" t="str">
            <v>Yes (Included in Programming)</v>
          </cell>
          <cell r="AZ25" t="str">
            <v>Yes (Included in Programming)</v>
          </cell>
          <cell r="BA25" t="str">
            <v>Yes (Included in Programming)</v>
          </cell>
          <cell r="BB25" t="str">
            <v>Yes (Included in Programming)</v>
          </cell>
          <cell r="BC25" t="str">
            <v>Yes (Included in Programming)</v>
          </cell>
          <cell r="BD25" t="str">
            <v>Yes (Included in Programming)</v>
          </cell>
          <cell r="BE25" t="str">
            <v>Yes (Included in Programming)</v>
          </cell>
          <cell r="BF25" t="str">
            <v>Yes (Included in Programming)</v>
          </cell>
          <cell r="BG25" t="str">
            <v>Yes</v>
          </cell>
          <cell r="BH25" t="str">
            <v>No</v>
          </cell>
          <cell r="BI25" t="str">
            <v>No</v>
          </cell>
          <cell r="BJ25" t="str">
            <v>No</v>
          </cell>
          <cell r="BK25" t="str">
            <v>No</v>
          </cell>
          <cell r="BL25" t="str">
            <v>No</v>
          </cell>
          <cell r="BM25" t="str">
            <v>No</v>
          </cell>
          <cell r="BN25" t="str">
            <v>No</v>
          </cell>
          <cell r="BO25" t="str">
            <v>No</v>
          </cell>
          <cell r="BP25" t="str">
            <v>No</v>
          </cell>
          <cell r="BQ25" t="str">
            <v>No</v>
          </cell>
          <cell r="BR25" t="str">
            <v>No</v>
          </cell>
          <cell r="BS25" t="str">
            <v>Occasionally (4-5 times a month)</v>
          </cell>
          <cell r="BT25" t="str">
            <v>Yes</v>
          </cell>
          <cell r="BU25" t="str">
            <v>Having this program available to our members means that they don't have to purchase menstrual products. As our members are already dealing with the huge costs of raising children with special needs this is just one way that we help to keep their family budgets in line.</v>
          </cell>
          <cell r="BV25" t="str">
            <v>None</v>
          </cell>
          <cell r="BW25" t="str">
            <v>We solely relay on United Way donations.;</v>
          </cell>
          <cell r="BX25" t="str">
            <v>Yes</v>
          </cell>
          <cell r="BY25">
            <v>6000</v>
          </cell>
          <cell r="BZ25">
            <v>0</v>
          </cell>
          <cell r="CA25">
            <v>6000</v>
          </cell>
          <cell r="CB25">
            <v>30</v>
          </cell>
          <cell r="CC25">
            <v>0</v>
          </cell>
          <cell r="CD25">
            <v>30</v>
          </cell>
          <cell r="CE25">
            <v>0</v>
          </cell>
          <cell r="CF25" t="str">
            <v>We do have enough space but would like to be able to look at coupons, or apps for our members to receive products</v>
          </cell>
          <cell r="CG25" t="str">
            <v>Yes</v>
          </cell>
          <cell r="CH25" t="str">
            <v>Yes</v>
          </cell>
          <cell r="CI25" t="str">
            <v>Yes</v>
          </cell>
          <cell r="CJ25" t="str">
            <v>Yes</v>
          </cell>
        </row>
        <row r="26">
          <cell r="A26">
            <v>28</v>
          </cell>
          <cell r="B26">
            <v>45050.523101851853</v>
          </cell>
          <cell r="C26">
            <v>45050.526319444441</v>
          </cell>
          <cell r="D26" t="str">
            <v>anonymous</v>
          </cell>
          <cell r="F26" t="str">
            <v>Yes</v>
          </cell>
          <cell r="G26">
            <v>150383</v>
          </cell>
          <cell r="I26" t="str">
            <v>Tri-City Transitions Society</v>
          </cell>
          <cell r="J26" t="str">
            <v>www.tricitytransitions.com</v>
          </cell>
          <cell r="K26" t="str">
            <v>402 - 207 Kingsway Ave</v>
          </cell>
          <cell r="L26" t="str">
            <v>Port Coquitlam</v>
          </cell>
          <cell r="M26" t="str">
            <v>V3C6N2</v>
          </cell>
          <cell r="N26"/>
          <cell r="P26" t="str">
            <v>arbe@tricitytransitions.com</v>
          </cell>
          <cell r="Q26"/>
          <cell r="AN26" t="str">
            <v>Yes (Program Specific)</v>
          </cell>
          <cell r="AO26" t="str">
            <v>Yes (Program Specific)</v>
          </cell>
          <cell r="AP26" t="str">
            <v>Yes (Program Specific)</v>
          </cell>
          <cell r="AQ26" t="str">
            <v>Yes (Program Specific)</v>
          </cell>
          <cell r="AR26" t="str">
            <v>Yes (Included in Programming)</v>
          </cell>
          <cell r="AS26" t="str">
            <v>Yes (Included in Programming)</v>
          </cell>
          <cell r="AT26" t="str">
            <v>Yes (Program Specific)</v>
          </cell>
          <cell r="AU26" t="str">
            <v>Yes (Included in Programming)</v>
          </cell>
          <cell r="AV26" t="str">
            <v>Yes (Included in Programming)</v>
          </cell>
          <cell r="AW26" t="str">
            <v>Yes (Included in Programming)</v>
          </cell>
          <cell r="AX26" t="str">
            <v>Yes (Included in Programming)</v>
          </cell>
          <cell r="AY26" t="str">
            <v>Yes (Included in Programming)</v>
          </cell>
          <cell r="AZ26" t="str">
            <v>Yes (Included in Programming)</v>
          </cell>
          <cell r="BA26" t="str">
            <v>Yes (Included in Programming)</v>
          </cell>
          <cell r="BB26" t="str">
            <v>Yes (Included in Programming)</v>
          </cell>
          <cell r="BC26" t="str">
            <v>Yes (Included in Programming)</v>
          </cell>
          <cell r="BD26" t="str">
            <v>Yes (Included in Programming)</v>
          </cell>
          <cell r="BE26" t="str">
            <v>Yes (Included in Programming)</v>
          </cell>
          <cell r="BF26" t="str">
            <v>Yes (Included in Programming)</v>
          </cell>
          <cell r="BG26" t="str">
            <v>No</v>
          </cell>
          <cell r="BH26" t="str">
            <v>No</v>
          </cell>
          <cell r="BI26" t="str">
            <v>No</v>
          </cell>
          <cell r="BJ26" t="str">
            <v>No</v>
          </cell>
          <cell r="BK26" t="str">
            <v>No</v>
          </cell>
          <cell r="BL26" t="str">
            <v>Yes</v>
          </cell>
          <cell r="BM26" t="str">
            <v>No</v>
          </cell>
          <cell r="BN26" t="str">
            <v>No</v>
          </cell>
          <cell r="BO26" t="str">
            <v>No</v>
          </cell>
          <cell r="BP26" t="str">
            <v>No</v>
          </cell>
          <cell r="BQ26" t="str">
            <v>No</v>
          </cell>
          <cell r="BR26" t="str">
            <v>No</v>
          </cell>
          <cell r="BS26" t="str">
            <v>Frequently (more than once a week)</v>
          </cell>
          <cell r="BT26" t="str">
            <v>Yes</v>
          </cell>
          <cell r="BU26"/>
          <cell r="BV26" t="str">
            <v>None</v>
          </cell>
          <cell r="BW26" t="str">
            <v>Product donations from a broader community appeal like United Way’s Period Promise campaign ;</v>
          </cell>
          <cell r="BX26" t="str">
            <v>Yes</v>
          </cell>
          <cell r="BY26">
            <v>1500</v>
          </cell>
          <cell r="BZ26">
            <v>1500</v>
          </cell>
          <cell r="CA26">
            <v>1500</v>
          </cell>
          <cell r="CB26">
            <v>0</v>
          </cell>
          <cell r="CC26">
            <v>10</v>
          </cell>
          <cell r="CD26">
            <v>20</v>
          </cell>
          <cell r="CE26">
            <v>0</v>
          </cell>
          <cell r="CF26" t="str">
            <v xml:space="preserve">We have enough storage space to meet the need. </v>
          </cell>
          <cell r="CG26" t="str">
            <v>No</v>
          </cell>
          <cell r="CH26" t="str">
            <v>No</v>
          </cell>
          <cell r="CI26" t="str">
            <v>Yes</v>
          </cell>
          <cell r="CJ26" t="str">
            <v>No</v>
          </cell>
        </row>
        <row r="27">
          <cell r="A27">
            <v>29</v>
          </cell>
          <cell r="B27">
            <v>45051.383819444447</v>
          </cell>
          <cell r="C27">
            <v>45051.391944444447</v>
          </cell>
          <cell r="D27" t="str">
            <v>anonymous</v>
          </cell>
          <cell r="F27" t="str">
            <v>Yes</v>
          </cell>
          <cell r="G27">
            <v>247445</v>
          </cell>
          <cell r="I27" t="str">
            <v>W I N G S Fellowship Ministries</v>
          </cell>
          <cell r="K27" t="str">
            <v>501 - 104  1015 Columbia St</v>
          </cell>
          <cell r="L27" t="str">
            <v>New Westminster</v>
          </cell>
          <cell r="M27" t="str">
            <v>V3M6V3</v>
          </cell>
          <cell r="N27"/>
          <cell r="Q27"/>
          <cell r="AN27" t="str">
            <v>Yes (Included in Programming)</v>
          </cell>
          <cell r="AO27" t="str">
            <v>Yes (Included in Programming)</v>
          </cell>
          <cell r="AP27" t="str">
            <v>Yes (Included in Programming)</v>
          </cell>
          <cell r="AQ27" t="str">
            <v>Yes (Included in Programming)</v>
          </cell>
          <cell r="AR27" t="str">
            <v>Yes (Included in Programming)</v>
          </cell>
          <cell r="AS27" t="str">
            <v>Yes (Included in Programming)</v>
          </cell>
          <cell r="AT27" t="str">
            <v>Yes (Included in Programming)</v>
          </cell>
          <cell r="AU27" t="str">
            <v>Yes (Included in Programming)</v>
          </cell>
          <cell r="AV27" t="str">
            <v>Yes (Included in Programming)</v>
          </cell>
          <cell r="AW27" t="str">
            <v>Yes (Included in Programming)</v>
          </cell>
          <cell r="AX27" t="str">
            <v>Yes (Included in Programming)</v>
          </cell>
          <cell r="AY27" t="str">
            <v>Yes (Included in Programming)</v>
          </cell>
          <cell r="AZ27" t="str">
            <v>Yes (Included in Programming)</v>
          </cell>
          <cell r="BA27" t="str">
            <v>Yes (Included in Programming)</v>
          </cell>
          <cell r="BB27" t="str">
            <v>Yes (Included in Programming)</v>
          </cell>
          <cell r="BC27" t="str">
            <v>Yes (Included in Programming)</v>
          </cell>
          <cell r="BD27" t="str">
            <v>Yes (Included in Programming)</v>
          </cell>
          <cell r="BE27" t="str">
            <v>Yes (Included in Programming)</v>
          </cell>
          <cell r="BF27" t="str">
            <v>Yes (Included in Programming)</v>
          </cell>
          <cell r="BG27" t="str">
            <v>Yes</v>
          </cell>
          <cell r="BH27" t="str">
            <v>No</v>
          </cell>
          <cell r="BI27" t="str">
            <v>Yes</v>
          </cell>
          <cell r="BJ27" t="str">
            <v>Yes</v>
          </cell>
          <cell r="BK27" t="str">
            <v>No</v>
          </cell>
          <cell r="BL27" t="str">
            <v>No</v>
          </cell>
          <cell r="BM27" t="str">
            <v>No</v>
          </cell>
          <cell r="BN27" t="str">
            <v>No</v>
          </cell>
          <cell r="BO27" t="str">
            <v>No</v>
          </cell>
          <cell r="BP27" t="str">
            <v>No</v>
          </cell>
          <cell r="BQ27" t="str">
            <v>No</v>
          </cell>
          <cell r="BR27" t="str">
            <v>No</v>
          </cell>
          <cell r="BS27" t="str">
            <v>Frequently (more than once a week)</v>
          </cell>
          <cell r="BT27" t="str">
            <v>Yes</v>
          </cell>
          <cell r="BU27"/>
          <cell r="BV27" t="str">
            <v>None</v>
          </cell>
          <cell r="BW27" t="str">
            <v>Product donations from the general public ;Product donations from a broader community appeal like United Way’s Period Promise campaign ;Staff donating products to the organization;</v>
          </cell>
          <cell r="BX27" t="str">
            <v>Yes</v>
          </cell>
          <cell r="BY27">
            <v>0</v>
          </cell>
          <cell r="BZ27">
            <v>1500</v>
          </cell>
          <cell r="CA27">
            <v>0</v>
          </cell>
          <cell r="CB27">
            <v>20</v>
          </cell>
          <cell r="CC27">
            <v>25</v>
          </cell>
          <cell r="CD27">
            <v>20</v>
          </cell>
          <cell r="CE27">
            <v>20</v>
          </cell>
          <cell r="CF27" t="str">
            <v xml:space="preserve">We have enough storage space to meet the need. </v>
          </cell>
          <cell r="CG27" t="str">
            <v>Yes</v>
          </cell>
          <cell r="CH27" t="str">
            <v>Yes</v>
          </cell>
          <cell r="CI27" t="str">
            <v>Yes</v>
          </cell>
          <cell r="CJ27" t="str">
            <v>Yes</v>
          </cell>
        </row>
        <row r="28">
          <cell r="A28">
            <v>30</v>
          </cell>
          <cell r="B28">
            <v>45051.425000000003</v>
          </cell>
          <cell r="C28">
            <v>45051.440682870372</v>
          </cell>
          <cell r="D28" t="str">
            <v>anonymous</v>
          </cell>
          <cell r="F28" t="str">
            <v>Yes</v>
          </cell>
          <cell r="G28">
            <v>265850</v>
          </cell>
          <cell r="I28" t="str">
            <v>Ann Davis Transition House Society</v>
          </cell>
          <cell r="K28" t="str">
            <v>9046 Young Rd</v>
          </cell>
          <cell r="L28" t="str">
            <v>Chilliwack</v>
          </cell>
          <cell r="M28" t="str">
            <v>V2P4R6</v>
          </cell>
          <cell r="N28"/>
          <cell r="Q28"/>
          <cell r="AN28" t="str">
            <v>Yes (Included in Programming)</v>
          </cell>
          <cell r="AO28" t="str">
            <v>Yes (Included in Programming)</v>
          </cell>
          <cell r="AP28" t="str">
            <v>Yes (Included in Programming)</v>
          </cell>
          <cell r="AQ28" t="str">
            <v>Yes (Included in Programming)</v>
          </cell>
          <cell r="AR28" t="str">
            <v>Yes (Included in Programming)</v>
          </cell>
          <cell r="AS28" t="str">
            <v>Yes (Included in Programming)</v>
          </cell>
          <cell r="AT28" t="str">
            <v>Yes (Included in Programming)</v>
          </cell>
          <cell r="AU28" t="str">
            <v>Yes (Included in Programming)</v>
          </cell>
          <cell r="AV28" t="str">
            <v>Yes (Included in Programming)</v>
          </cell>
          <cell r="AW28" t="str">
            <v>Yes (Included in Programming)</v>
          </cell>
          <cell r="AX28" t="str">
            <v>Yes (Included in Programming)</v>
          </cell>
          <cell r="AY28" t="str">
            <v>Yes (Included in Programming)</v>
          </cell>
          <cell r="AZ28" t="str">
            <v>Yes (Included in Programming)</v>
          </cell>
          <cell r="BA28" t="str">
            <v>Yes (Included in Programming)</v>
          </cell>
          <cell r="BB28" t="str">
            <v>Yes (Included in Programming)</v>
          </cell>
          <cell r="BC28" t="str">
            <v>Yes (Included in Programming)</v>
          </cell>
          <cell r="BD28" t="str">
            <v>Yes (Included in Programming)</v>
          </cell>
          <cell r="BE28" t="str">
            <v>Yes (Included in Programming)</v>
          </cell>
          <cell r="BF28" t="str">
            <v>Yes (Included in Programming)</v>
          </cell>
          <cell r="BG28" t="str">
            <v>Yes</v>
          </cell>
          <cell r="BH28" t="str">
            <v>No</v>
          </cell>
          <cell r="BI28" t="str">
            <v>Yes</v>
          </cell>
          <cell r="BJ28" t="str">
            <v>No</v>
          </cell>
          <cell r="BK28" t="str">
            <v>No</v>
          </cell>
          <cell r="BL28" t="str">
            <v>No</v>
          </cell>
          <cell r="BM28" t="str">
            <v>No</v>
          </cell>
          <cell r="BN28" t="str">
            <v>No</v>
          </cell>
          <cell r="BO28" t="str">
            <v>No</v>
          </cell>
          <cell r="BP28" t="str">
            <v>No</v>
          </cell>
          <cell r="BQ28" t="str">
            <v>No</v>
          </cell>
          <cell r="BR28" t="str">
            <v>No</v>
          </cell>
          <cell r="BS28" t="str">
            <v>Frequently (more than once a week)</v>
          </cell>
          <cell r="BT28" t="str">
            <v>Yes</v>
          </cell>
          <cell r="BU28" t="str">
            <v>With the high cost of food, clients are struggling to meet their basic needs. We provided menstrual products to a new mom who was having to choose between feeding her child or buying menstrual products for herself. She was so happy when we were able to provide her with 2 months supply of product.</v>
          </cell>
          <cell r="BV28" t="str">
            <v>Under $100</v>
          </cell>
          <cell r="BW28" t="str">
            <v>Product donations from a broader community appeal like United Way’s Period Promise campaign ;Product donations from the general public ;</v>
          </cell>
          <cell r="BX28" t="str">
            <v>Yes</v>
          </cell>
          <cell r="BY28">
            <v>3000</v>
          </cell>
          <cell r="BZ28">
            <v>6000</v>
          </cell>
          <cell r="CA28">
            <v>3000</v>
          </cell>
          <cell r="CB28">
            <v>0</v>
          </cell>
          <cell r="CC28">
            <v>0</v>
          </cell>
          <cell r="CD28">
            <v>0</v>
          </cell>
          <cell r="CE28">
            <v>0</v>
          </cell>
          <cell r="CF28" t="str">
            <v xml:space="preserve">We have enough storage space to meet the need. </v>
          </cell>
          <cell r="CG28" t="str">
            <v>No</v>
          </cell>
          <cell r="CH28" t="str">
            <v>No</v>
          </cell>
          <cell r="CI28" t="str">
            <v>Yes</v>
          </cell>
          <cell r="CJ28" t="str">
            <v>Yes</v>
          </cell>
        </row>
        <row r="29">
          <cell r="A29">
            <v>31</v>
          </cell>
          <cell r="B29">
            <v>45051.626516203702</v>
          </cell>
          <cell r="C29">
            <v>45051.642199074071</v>
          </cell>
          <cell r="D29" t="str">
            <v>anonymous</v>
          </cell>
          <cell r="F29" t="str">
            <v>Yes</v>
          </cell>
          <cell r="G29">
            <v>14647</v>
          </cell>
          <cell r="I29" t="str">
            <v>Dixon Transition Society</v>
          </cell>
          <cell r="K29" t="str">
            <v>204 - 2101 Holdom Ave</v>
          </cell>
          <cell r="L29" t="str">
            <v>Burnaby</v>
          </cell>
          <cell r="M29" t="str">
            <v>V5B0A4</v>
          </cell>
          <cell r="N29"/>
          <cell r="Q29"/>
          <cell r="AN29" t="str">
            <v>Yes (Included in Programming)</v>
          </cell>
          <cell r="AO29" t="str">
            <v>Yes (Included in Programming)</v>
          </cell>
          <cell r="AP29" t="str">
            <v>No</v>
          </cell>
          <cell r="AQ29" t="str">
            <v>Yes (Included in Programming)</v>
          </cell>
          <cell r="AR29" t="str">
            <v>Yes (Included in Programming)</v>
          </cell>
          <cell r="AS29" t="str">
            <v>Yes (Included in Programming)</v>
          </cell>
          <cell r="AT29" t="str">
            <v>Yes (Included in Programming)</v>
          </cell>
          <cell r="AU29" t="str">
            <v>Yes (Included in Programming)</v>
          </cell>
          <cell r="AV29" t="str">
            <v>Yes (Included in Programming)</v>
          </cell>
          <cell r="AW29" t="str">
            <v>Yes (Included in Programming)</v>
          </cell>
          <cell r="AX29" t="str">
            <v>Yes (Included in Programming)</v>
          </cell>
          <cell r="AY29" t="str">
            <v>Yes (Included in Programming)</v>
          </cell>
          <cell r="AZ29" t="str">
            <v>Yes (Included in Programming)</v>
          </cell>
          <cell r="BA29" t="str">
            <v>Yes (Included in Programming)</v>
          </cell>
          <cell r="BB29" t="str">
            <v>Yes (Included in Programming)</v>
          </cell>
          <cell r="BC29" t="str">
            <v>Yes (Included in Programming)</v>
          </cell>
          <cell r="BD29" t="str">
            <v>No</v>
          </cell>
          <cell r="BE29" t="str">
            <v>Yes (Included in Programming)</v>
          </cell>
          <cell r="BF29" t="str">
            <v>No</v>
          </cell>
          <cell r="BG29" t="str">
            <v>No</v>
          </cell>
          <cell r="BH29" t="str">
            <v>No</v>
          </cell>
          <cell r="BI29" t="str">
            <v>Yes</v>
          </cell>
          <cell r="BJ29" t="str">
            <v>No</v>
          </cell>
          <cell r="BK29" t="str">
            <v>No</v>
          </cell>
          <cell r="BL29" t="str">
            <v>No</v>
          </cell>
          <cell r="BM29" t="str">
            <v>No</v>
          </cell>
          <cell r="BN29" t="str">
            <v>No</v>
          </cell>
          <cell r="BO29" t="str">
            <v>No</v>
          </cell>
          <cell r="BP29" t="str">
            <v>No</v>
          </cell>
          <cell r="BQ29" t="str">
            <v>No</v>
          </cell>
          <cell r="BR29" t="str">
            <v>No</v>
          </cell>
          <cell r="BS29" t="str">
            <v>Occasionally (4-5 times a month)</v>
          </cell>
          <cell r="BT29" t="str">
            <v>Yes</v>
          </cell>
          <cell r="BU29" t="str">
            <v xml:space="preserve">One of the stories I can share is about *Jasmine. Jasmine is a mother of three who fled her home due to domestic violence. She had been living in fear for a long time and finally decided that she and her children needed to leave in order to be safe.
After leaving her home, Jasmine and her children found themselves without a place to stay. Fortunately, they were able to stay with Dixon at our transitional housing program that provides shelter, food, and basic necessities for families in need, including free menstrual products for women.
At first, Jasmine was hesitant to use the free menstrual products. She felt embarrassed and ashamed that she had to rely on the program for basic necessities. However, the staff at Dixon assured her that there was nothing to be ashamed of and that they were there to help her in any way they could. As Jasmine settled into the program, she began to see the value of having access to free menstrual products. It was one less thing for her to worry about during a time of great uncertainty and change. It also gave her a sense of dignity and respect to know that her basic needs were being met without judgment or stigma.
Through the support of Dixon's transitional housing program, Jasmine was able to secure a job and find a new home for herself and her children. She never forgot the kindness and support she received during her time in the program. 
Thanks to the support of Dixon and the provision of free menstrual products, Jasmine was able to overcome the challenges of domestic violence and provide a safe and loving home for her children.
*Name changed to protect the privacy of the client </v>
          </cell>
          <cell r="BV29" t="str">
            <v>$251-$500</v>
          </cell>
          <cell r="BW29" t="str">
            <v>Product donations from the general public ;Staff donating products to the organization;Financial donations from a fund-specific collection drive ;</v>
          </cell>
          <cell r="BX29" t="str">
            <v>Yes</v>
          </cell>
          <cell r="BY29">
            <v>1500</v>
          </cell>
          <cell r="BZ29">
            <v>1500</v>
          </cell>
          <cell r="CA29">
            <v>0</v>
          </cell>
          <cell r="CB29">
            <v>10</v>
          </cell>
          <cell r="CC29">
            <v>10</v>
          </cell>
          <cell r="CD29">
            <v>0</v>
          </cell>
          <cell r="CE29">
            <v>0</v>
          </cell>
          <cell r="CF29" t="str">
            <v xml:space="preserve">We have enough storage space to meet the need. </v>
          </cell>
          <cell r="CG29" t="str">
            <v>Yes</v>
          </cell>
          <cell r="CH29" t="str">
            <v>Yes</v>
          </cell>
          <cell r="CI29" t="str">
            <v>No</v>
          </cell>
          <cell r="CJ29" t="str">
            <v>Yes</v>
          </cell>
        </row>
        <row r="30">
          <cell r="A30">
            <v>32</v>
          </cell>
          <cell r="B30">
            <v>45051.672303240739</v>
          </cell>
          <cell r="C30">
            <v>45051.67560185185</v>
          </cell>
          <cell r="D30" t="str">
            <v>anonymous</v>
          </cell>
          <cell r="F30" t="str">
            <v>Yes</v>
          </cell>
          <cell r="G30">
            <v>150730</v>
          </cell>
          <cell r="I30" t="str">
            <v>Tri-City Transitions Society</v>
          </cell>
          <cell r="K30" t="str">
            <v>402 - 207 Kingsway Ave</v>
          </cell>
          <cell r="L30" t="str">
            <v>Port Coquitlam</v>
          </cell>
          <cell r="M30" t="str">
            <v>V3C6N2</v>
          </cell>
          <cell r="N30"/>
          <cell r="Q30"/>
          <cell r="AN30" t="str">
            <v>Yes (Included in Programming)</v>
          </cell>
          <cell r="AO30" t="str">
            <v>Yes (Included in Programming)</v>
          </cell>
          <cell r="AP30" t="str">
            <v>Yes (Included in Programming)</v>
          </cell>
          <cell r="AQ30" t="str">
            <v>Yes (Included in Programming)</v>
          </cell>
          <cell r="AR30" t="str">
            <v>Yes (Included in Programming)</v>
          </cell>
          <cell r="AS30" t="str">
            <v>Yes (Included in Programming)</v>
          </cell>
          <cell r="AT30" t="str">
            <v>Yes (Included in Programming)</v>
          </cell>
          <cell r="AU30" t="str">
            <v>Yes (Included in Programming)</v>
          </cell>
          <cell r="AV30" t="str">
            <v>Yes (Included in Programming)</v>
          </cell>
          <cell r="AW30" t="str">
            <v>Yes (Included in Programming)</v>
          </cell>
          <cell r="AX30" t="str">
            <v>Yes (Included in Programming)</v>
          </cell>
          <cell r="AY30" t="str">
            <v>Yes (Included in Programming)</v>
          </cell>
          <cell r="AZ30" t="str">
            <v>Yes (Included in Programming)</v>
          </cell>
          <cell r="BA30" t="str">
            <v>Yes (Included in Programming)</v>
          </cell>
          <cell r="BB30" t="str">
            <v>Yes (Included in Programming)</v>
          </cell>
          <cell r="BC30" t="str">
            <v>Yes (Included in Programming)</v>
          </cell>
          <cell r="BD30" t="str">
            <v>Yes (Included in Programming)</v>
          </cell>
          <cell r="BE30" t="str">
            <v>Yes (Included in Programming)</v>
          </cell>
          <cell r="BF30" t="str">
            <v>Yes (Included in Programming)</v>
          </cell>
          <cell r="BG30" t="str">
            <v>Yes</v>
          </cell>
          <cell r="BH30" t="str">
            <v>No</v>
          </cell>
          <cell r="BI30" t="str">
            <v>Yes</v>
          </cell>
          <cell r="BJ30" t="str">
            <v>Yes</v>
          </cell>
          <cell r="BK30" t="str">
            <v>No</v>
          </cell>
          <cell r="BL30" t="str">
            <v>No</v>
          </cell>
          <cell r="BM30" t="str">
            <v>Yes</v>
          </cell>
          <cell r="BN30" t="str">
            <v>Yes</v>
          </cell>
          <cell r="BO30" t="str">
            <v>No</v>
          </cell>
          <cell r="BP30" t="str">
            <v>No</v>
          </cell>
          <cell r="BQ30" t="str">
            <v>No</v>
          </cell>
          <cell r="BR30" t="str">
            <v>No</v>
          </cell>
          <cell r="BS30" t="str">
            <v>Frequently (more than once a week)</v>
          </cell>
          <cell r="BT30" t="str">
            <v>Yes</v>
          </cell>
          <cell r="BU30"/>
          <cell r="BV30" t="str">
            <v>None</v>
          </cell>
          <cell r="BW30" t="str">
            <v>Product donations from the general public ;Product donations from a broader community appeal like United Way’s Period Promise campaign ;Staff donating products to the organization;</v>
          </cell>
          <cell r="BX30" t="str">
            <v>Yes</v>
          </cell>
          <cell r="BY30">
            <v>3000</v>
          </cell>
          <cell r="BZ30">
            <v>3000</v>
          </cell>
          <cell r="CA30">
            <v>3000</v>
          </cell>
          <cell r="CB30">
            <v>20</v>
          </cell>
          <cell r="CC30">
            <v>20</v>
          </cell>
          <cell r="CD30">
            <v>20</v>
          </cell>
          <cell r="CE30">
            <v>20</v>
          </cell>
          <cell r="CF30" t="str">
            <v xml:space="preserve">We do not have enough storage space for this much product, and we would need help to find it. </v>
          </cell>
          <cell r="CG30" t="str">
            <v>Yes</v>
          </cell>
          <cell r="CH30" t="str">
            <v>No</v>
          </cell>
          <cell r="CI30" t="str">
            <v>Yes</v>
          </cell>
          <cell r="CJ30" t="str">
            <v>Yes</v>
          </cell>
        </row>
        <row r="31">
          <cell r="A31">
            <v>33</v>
          </cell>
          <cell r="B31">
            <v>45051.856840277775</v>
          </cell>
          <cell r="C31">
            <v>45051.863206018519</v>
          </cell>
          <cell r="D31" t="str">
            <v>anonymous</v>
          </cell>
          <cell r="F31" t="str">
            <v>Yes</v>
          </cell>
          <cell r="G31">
            <v>24851</v>
          </cell>
          <cell r="I31" t="str">
            <v>Sardis Doorway for Mothers &amp; Children</v>
          </cell>
          <cell r="K31" t="str">
            <v>45625 South Sumas Road</v>
          </cell>
          <cell r="L31" t="str">
            <v>Sardis</v>
          </cell>
          <cell r="M31" t="str">
            <v>V2R4M7</v>
          </cell>
          <cell r="N31"/>
          <cell r="Q31"/>
          <cell r="AN31" t="str">
            <v>Yes (Included in Programming)</v>
          </cell>
          <cell r="AO31" t="str">
            <v>Yes (Included in Programming)</v>
          </cell>
          <cell r="AP31" t="str">
            <v>Yes (Included in Programming)</v>
          </cell>
          <cell r="AQ31" t="str">
            <v>Yes (Included in Programming)</v>
          </cell>
          <cell r="AR31" t="str">
            <v>No</v>
          </cell>
          <cell r="AS31" t="str">
            <v>No</v>
          </cell>
          <cell r="AT31" t="str">
            <v>Yes (Included in Programming)</v>
          </cell>
          <cell r="AU31" t="str">
            <v>Yes (Included in Programming)</v>
          </cell>
          <cell r="AV31" t="str">
            <v>Yes (Included in Programming)</v>
          </cell>
          <cell r="AW31" t="str">
            <v>Yes (Included in Programming)</v>
          </cell>
          <cell r="AX31" t="str">
            <v>Yes (Included in Programming)</v>
          </cell>
          <cell r="AY31" t="str">
            <v>Yes (Included in Programming)</v>
          </cell>
          <cell r="AZ31" t="str">
            <v>Yes (Included in Programming)</v>
          </cell>
          <cell r="BA31" t="str">
            <v>Yes (Included in Programming)</v>
          </cell>
          <cell r="BB31" t="str">
            <v>Yes (Included in Programming)</v>
          </cell>
          <cell r="BC31" t="str">
            <v>Yes (Included in Programming)</v>
          </cell>
          <cell r="BD31" t="str">
            <v>Yes (Included in Programming)</v>
          </cell>
          <cell r="BE31" t="str">
            <v>Yes (Included in Programming)</v>
          </cell>
          <cell r="BF31" t="str">
            <v>Yes (Included in Programming)</v>
          </cell>
          <cell r="BG31" t="str">
            <v>Yes</v>
          </cell>
          <cell r="BH31" t="str">
            <v>No</v>
          </cell>
          <cell r="BI31" t="str">
            <v>Yes</v>
          </cell>
          <cell r="BJ31" t="str">
            <v>Yes</v>
          </cell>
          <cell r="BK31" t="str">
            <v>No</v>
          </cell>
          <cell r="BL31" t="str">
            <v>No</v>
          </cell>
          <cell r="BM31" t="str">
            <v>Yes</v>
          </cell>
          <cell r="BN31" t="str">
            <v>Yes</v>
          </cell>
          <cell r="BO31" t="str">
            <v>Yes</v>
          </cell>
          <cell r="BP31" t="str">
            <v>No</v>
          </cell>
          <cell r="BQ31" t="str">
            <v>No</v>
          </cell>
          <cell r="BR31" t="str">
            <v>Yes</v>
          </cell>
          <cell r="BS31" t="str">
            <v>Daily</v>
          </cell>
          <cell r="BT31" t="str">
            <v>Yes</v>
          </cell>
          <cell r="BU31" t="str">
            <v>na</v>
          </cell>
          <cell r="BV31" t="str">
            <v>Under $100</v>
          </cell>
          <cell r="BW31" t="str">
            <v>Product donations from the general public ;Product donations from a broader community appeal like United Way’s Period Promise campaign ;Financial donations from a fund-specific collection drive ;</v>
          </cell>
          <cell r="BX31" t="str">
            <v>Yes</v>
          </cell>
          <cell r="BY31">
            <v>6000</v>
          </cell>
          <cell r="BZ31">
            <v>6000</v>
          </cell>
          <cell r="CA31">
            <v>6000</v>
          </cell>
          <cell r="CB31">
            <v>0</v>
          </cell>
          <cell r="CC31">
            <v>30</v>
          </cell>
          <cell r="CD31">
            <v>30</v>
          </cell>
          <cell r="CE31">
            <v>0</v>
          </cell>
          <cell r="CF31" t="str">
            <v xml:space="preserve">We have enough storage space to meet the need. </v>
          </cell>
          <cell r="CG31" t="str">
            <v>No</v>
          </cell>
          <cell r="CH31" t="str">
            <v>Yes</v>
          </cell>
          <cell r="CI31" t="str">
            <v>Yes</v>
          </cell>
          <cell r="CJ31" t="str">
            <v>Yes</v>
          </cell>
        </row>
        <row r="32">
          <cell r="A32">
            <v>34</v>
          </cell>
          <cell r="B32">
            <v>45052.549305555556</v>
          </cell>
          <cell r="C32">
            <v>45052.561979166669</v>
          </cell>
          <cell r="D32" t="str">
            <v>anonymous</v>
          </cell>
          <cell r="F32" t="str">
            <v>No</v>
          </cell>
          <cell r="G32">
            <v>9904384</v>
          </cell>
          <cell r="H32" t="str">
            <v>NA</v>
          </cell>
          <cell r="I32" t="str">
            <v>Project AIM Community Association</v>
          </cell>
          <cell r="J32" t="str">
            <v>www.projectaimcommunity.com</v>
          </cell>
          <cell r="K32" t="str">
            <v>2614 Else Road</v>
          </cell>
          <cell r="L32" t="str">
            <v>Agassiz</v>
          </cell>
          <cell r="M32" t="str">
            <v>V0M 1A3</v>
          </cell>
          <cell r="N32" t="str">
            <v>6048892235</v>
          </cell>
          <cell r="O32" t="str">
            <v>Tiffany Francis</v>
          </cell>
          <cell r="P32" t="str">
            <v>projectaimcommunity@gmail.com</v>
          </cell>
          <cell r="Q32" t="str">
            <v>6043163466</v>
          </cell>
          <cell r="R32" t="str">
            <v>No</v>
          </cell>
          <cell r="S32" t="str">
            <v>NA</v>
          </cell>
          <cell r="AN32" t="str">
            <v>Yes (Included in Programming)</v>
          </cell>
          <cell r="AO32" t="str">
            <v>Yes (Included in Programming)</v>
          </cell>
          <cell r="AP32" t="str">
            <v>Yes (Included in Programming)</v>
          </cell>
          <cell r="AQ32" t="str">
            <v>Yes (Included in Programming)</v>
          </cell>
          <cell r="AR32" t="str">
            <v>No</v>
          </cell>
          <cell r="AS32" t="str">
            <v>Yes (Included in Programming)</v>
          </cell>
          <cell r="AT32" t="str">
            <v>Yes (Included in Programming)</v>
          </cell>
          <cell r="AU32" t="str">
            <v>Yes (Included in Programming)</v>
          </cell>
          <cell r="AV32" t="str">
            <v>Yes (Included in Programming)</v>
          </cell>
          <cell r="AW32" t="str">
            <v>Yes (Included in Programming)</v>
          </cell>
          <cell r="AX32" t="str">
            <v>Yes (Included in Programming)</v>
          </cell>
          <cell r="AY32" t="str">
            <v>Yes (Included in Programming)</v>
          </cell>
          <cell r="AZ32" t="str">
            <v>Yes (Included in Programming)</v>
          </cell>
          <cell r="BA32" t="str">
            <v>Yes (Included in Programming)</v>
          </cell>
          <cell r="BB32" t="str">
            <v>Yes (Included in Programming)</v>
          </cell>
          <cell r="BC32" t="str">
            <v>Yes (Included in Programming)</v>
          </cell>
          <cell r="BD32" t="str">
            <v>Yes (Included in Programming)</v>
          </cell>
          <cell r="BE32" t="str">
            <v>Yes (Included in Programming)</v>
          </cell>
          <cell r="BF32" t="str">
            <v>Yes (Included in Programming)</v>
          </cell>
          <cell r="BG32" t="str">
            <v>Yes</v>
          </cell>
          <cell r="BH32" t="str">
            <v>No</v>
          </cell>
          <cell r="BI32" t="str">
            <v>No</v>
          </cell>
          <cell r="BJ32" t="str">
            <v>No</v>
          </cell>
          <cell r="BK32" t="str">
            <v>No</v>
          </cell>
          <cell r="BL32" t="str">
            <v>No</v>
          </cell>
          <cell r="BM32" t="str">
            <v>No</v>
          </cell>
          <cell r="BN32" t="str">
            <v>No</v>
          </cell>
          <cell r="BO32" t="str">
            <v>No</v>
          </cell>
          <cell r="BP32" t="str">
            <v>No</v>
          </cell>
          <cell r="BQ32" t="str">
            <v>No</v>
          </cell>
          <cell r="BR32" t="str">
            <v>No</v>
          </cell>
          <cell r="BS32" t="str">
            <v>Daily</v>
          </cell>
          <cell r="BT32" t="str">
            <v>Yes</v>
          </cell>
          <cell r="BU32" t="str">
            <v>Yes, some can be found on our website or we can provide via email. We have too many to write here!</v>
          </cell>
          <cell r="BV32" t="str">
            <v>Over $500</v>
          </cell>
          <cell r="BW32" t="str">
            <v>Financial donations from a fund-specific collection drive ;Product donations from the general public ;Product donations from a broader community appeal like United Way’s Period Promise campaign ;Staff’s personal finances ;Staff donating products to the organization;Grants we can apply for;</v>
          </cell>
          <cell r="BX32" t="str">
            <v>Yes</v>
          </cell>
          <cell r="BY32">
            <v>9000</v>
          </cell>
          <cell r="BZ32">
            <v>9000</v>
          </cell>
          <cell r="CA32">
            <v>6000</v>
          </cell>
          <cell r="CB32">
            <v>30</v>
          </cell>
          <cell r="CC32">
            <v>30</v>
          </cell>
          <cell r="CD32">
            <v>30</v>
          </cell>
          <cell r="CE32">
            <v>30</v>
          </cell>
          <cell r="CF32" t="str">
            <v xml:space="preserve">We have enough storage space to meet the need. </v>
          </cell>
          <cell r="CG32" t="str">
            <v>Yes</v>
          </cell>
          <cell r="CH32" t="str">
            <v>Yes</v>
          </cell>
          <cell r="CI32" t="str">
            <v>Yes</v>
          </cell>
          <cell r="CJ32" t="str">
            <v>Yes</v>
          </cell>
        </row>
        <row r="33">
          <cell r="A33">
            <v>35</v>
          </cell>
          <cell r="B33">
            <v>45052.969641203701</v>
          </cell>
          <cell r="C33">
            <v>45052.97384259259</v>
          </cell>
          <cell r="D33" t="str">
            <v>anonymous</v>
          </cell>
          <cell r="F33" t="str">
            <v>No</v>
          </cell>
          <cell r="G33">
            <v>150466</v>
          </cell>
          <cell r="H33" t="str">
            <v>10668 9896 RR0001</v>
          </cell>
          <cell r="I33" t="str">
            <v>Vancouver AIDS Society</v>
          </cell>
          <cell r="J33" t="str">
            <v>www.aidsvancouver.org</v>
          </cell>
          <cell r="K33" t="str">
            <v>1101 Seymour St</v>
          </cell>
          <cell r="L33" t="str">
            <v>Vancouver</v>
          </cell>
          <cell r="M33" t="str">
            <v>v6b 0r1</v>
          </cell>
          <cell r="N33" t="str">
            <v>604-893-2201</v>
          </cell>
          <cell r="O33" t="str">
            <v>Jason Pinto</v>
          </cell>
          <cell r="P33" t="str">
            <v>jasonp@aidsvancouver.org</v>
          </cell>
          <cell r="Q33" t="str">
            <v>604-696-4699</v>
          </cell>
          <cell r="R33" t="str">
            <v>Yes</v>
          </cell>
          <cell r="S33" t="str">
            <v>HSA AIDS Vancouver Chapter - #849</v>
          </cell>
          <cell r="AN33" t="str">
            <v>Yes (Included in Programming)</v>
          </cell>
          <cell r="AO33" t="str">
            <v>Yes (Included in Programming)</v>
          </cell>
          <cell r="AP33" t="str">
            <v>Yes (Program Specific)</v>
          </cell>
          <cell r="AQ33" t="str">
            <v>Yes (Program Specific)</v>
          </cell>
          <cell r="AR33" t="str">
            <v>Yes (Included in Programming)</v>
          </cell>
          <cell r="AS33" t="str">
            <v>Yes (Program Specific)</v>
          </cell>
          <cell r="AT33" t="str">
            <v>Yes (Included in Programming)</v>
          </cell>
          <cell r="AU33" t="str">
            <v>Yes (Included in Programming)</v>
          </cell>
          <cell r="AV33" t="str">
            <v>Yes (Included in Programming)</v>
          </cell>
          <cell r="AW33" t="str">
            <v>Yes (Included in Programming)</v>
          </cell>
          <cell r="AX33" t="str">
            <v>Yes (Included in Programming)</v>
          </cell>
          <cell r="AY33" t="str">
            <v>Yes (Included in Programming)</v>
          </cell>
          <cell r="AZ33" t="str">
            <v>Yes (Included in Programming)</v>
          </cell>
          <cell r="BA33" t="str">
            <v>Yes (Included in Programming)</v>
          </cell>
          <cell r="BB33" t="str">
            <v>Yes (Program Specific)</v>
          </cell>
          <cell r="BC33" t="str">
            <v>Yes (Included in Programming)</v>
          </cell>
          <cell r="BD33" t="str">
            <v>Yes (Included in Programming)</v>
          </cell>
          <cell r="BE33" t="str">
            <v>Yes (Included in Programming)</v>
          </cell>
          <cell r="BF33" t="str">
            <v>Yes (Included in Programming)</v>
          </cell>
          <cell r="BG33" t="str">
            <v>Yes</v>
          </cell>
          <cell r="BH33" t="str">
            <v>No</v>
          </cell>
          <cell r="BI33" t="str">
            <v>No</v>
          </cell>
          <cell r="BJ33" t="str">
            <v>No</v>
          </cell>
          <cell r="BK33" t="str">
            <v>No</v>
          </cell>
          <cell r="BL33" t="str">
            <v>No</v>
          </cell>
          <cell r="BM33" t="str">
            <v>No</v>
          </cell>
          <cell r="BN33" t="str">
            <v>No</v>
          </cell>
          <cell r="BO33" t="str">
            <v>Yes</v>
          </cell>
          <cell r="BP33" t="str">
            <v>No</v>
          </cell>
          <cell r="BQ33" t="str">
            <v>No</v>
          </cell>
          <cell r="BR33" t="str">
            <v>No</v>
          </cell>
          <cell r="BS33" t="str">
            <v>Occasionally (4-5 times a month)</v>
          </cell>
          <cell r="BT33" t="str">
            <v>Yes</v>
          </cell>
          <cell r="BU33"/>
          <cell r="BV33" t="str">
            <v>Under $100</v>
          </cell>
          <cell r="BW33" t="str">
            <v>Product donations from a broader community appeal like United Way’s Period Promise campaign ;</v>
          </cell>
          <cell r="BX33" t="str">
            <v>Yes</v>
          </cell>
          <cell r="BY33">
            <v>3000</v>
          </cell>
          <cell r="BZ33">
            <v>3000</v>
          </cell>
          <cell r="CA33">
            <v>1500</v>
          </cell>
          <cell r="CB33">
            <v>20</v>
          </cell>
          <cell r="CC33">
            <v>10</v>
          </cell>
          <cell r="CD33">
            <v>20</v>
          </cell>
          <cell r="CE33">
            <v>10</v>
          </cell>
          <cell r="CF33" t="str">
            <v xml:space="preserve">We have enough storage space to meet the need. </v>
          </cell>
          <cell r="CG33" t="str">
            <v>Yes</v>
          </cell>
          <cell r="CH33" t="str">
            <v>Yes</v>
          </cell>
          <cell r="CI33" t="str">
            <v>Yes</v>
          </cell>
          <cell r="CJ33" t="str">
            <v>Yes</v>
          </cell>
        </row>
        <row r="34">
          <cell r="A34">
            <v>36</v>
          </cell>
          <cell r="B34">
            <v>45055.3749537037</v>
          </cell>
          <cell r="C34">
            <v>45055.37909722222</v>
          </cell>
          <cell r="D34" t="str">
            <v>anonymous</v>
          </cell>
          <cell r="F34" t="str">
            <v>Yes</v>
          </cell>
          <cell r="G34">
            <v>156711</v>
          </cell>
          <cell r="I34" t="str">
            <v>Immigrant Services Society of BC</v>
          </cell>
          <cell r="K34" t="str">
            <v>2610 Victoria Dr</v>
          </cell>
          <cell r="L34" t="str">
            <v>Vancouver</v>
          </cell>
          <cell r="M34" t="str">
            <v>V5N4L2</v>
          </cell>
          <cell r="N34"/>
          <cell r="Q34"/>
          <cell r="AN34" t="str">
            <v>Yes (Program Specific)</v>
          </cell>
          <cell r="AO34" t="str">
            <v>Yes (Included in Programming)</v>
          </cell>
          <cell r="AP34" t="str">
            <v>Yes (Program Specific)</v>
          </cell>
          <cell r="AQ34" t="str">
            <v>No</v>
          </cell>
          <cell r="AR34" t="str">
            <v>No</v>
          </cell>
          <cell r="AS34" t="str">
            <v>No</v>
          </cell>
          <cell r="AT34" t="str">
            <v>No</v>
          </cell>
          <cell r="AU34" t="str">
            <v>Yes (Included in Programming)</v>
          </cell>
          <cell r="AV34" t="str">
            <v>Yes (Included in Programming)</v>
          </cell>
          <cell r="AW34" t="str">
            <v>Yes (Included in Programming)</v>
          </cell>
          <cell r="AX34" t="str">
            <v>Yes (Included in Programming)</v>
          </cell>
          <cell r="AY34" t="str">
            <v>Yes (Included in Programming)</v>
          </cell>
          <cell r="AZ34" t="str">
            <v>Yes (Included in Programming)</v>
          </cell>
          <cell r="BA34" t="str">
            <v>Yes (Included in Programming)</v>
          </cell>
          <cell r="BB34" t="str">
            <v>Yes (Included in Programming)</v>
          </cell>
          <cell r="BC34" t="str">
            <v>Yes (Included in Programming)</v>
          </cell>
          <cell r="BD34" t="str">
            <v>Yes (Included in Programming)</v>
          </cell>
          <cell r="BE34" t="str">
            <v>Yes (Program Specific)</v>
          </cell>
          <cell r="BF34" t="str">
            <v>Yes (Included in Programming)</v>
          </cell>
          <cell r="BG34" t="str">
            <v>Yes</v>
          </cell>
          <cell r="BH34" t="str">
            <v>Yes</v>
          </cell>
          <cell r="BI34" t="str">
            <v>No</v>
          </cell>
          <cell r="BJ34" t="str">
            <v>No</v>
          </cell>
          <cell r="BK34" t="str">
            <v>No</v>
          </cell>
          <cell r="BL34" t="str">
            <v>No</v>
          </cell>
          <cell r="BM34" t="str">
            <v>No</v>
          </cell>
          <cell r="BN34" t="str">
            <v>No</v>
          </cell>
          <cell r="BO34" t="str">
            <v>No</v>
          </cell>
          <cell r="BP34" t="str">
            <v>No</v>
          </cell>
          <cell r="BQ34" t="str">
            <v>Yes</v>
          </cell>
          <cell r="BR34" t="str">
            <v>No</v>
          </cell>
          <cell r="BS34" t="str">
            <v>Frequently (more than once a week)</v>
          </cell>
          <cell r="BT34" t="str">
            <v>No</v>
          </cell>
          <cell r="BU34"/>
          <cell r="BX34" t="str">
            <v>Yes</v>
          </cell>
          <cell r="BY34">
            <v>9000</v>
          </cell>
          <cell r="BZ34">
            <v>1500</v>
          </cell>
          <cell r="CA34">
            <v>0</v>
          </cell>
          <cell r="CB34">
            <v>30</v>
          </cell>
          <cell r="CC34">
            <v>20</v>
          </cell>
          <cell r="CD34">
            <v>30</v>
          </cell>
          <cell r="CE34">
            <v>20</v>
          </cell>
          <cell r="CF34" t="str">
            <v xml:space="preserve">We have enough storage space to meet the need. </v>
          </cell>
          <cell r="CG34" t="str">
            <v>Yes</v>
          </cell>
          <cell r="CH34" t="str">
            <v>Yes</v>
          </cell>
          <cell r="CI34" t="str">
            <v>Yes</v>
          </cell>
          <cell r="CJ34" t="str">
            <v>Yes</v>
          </cell>
        </row>
        <row r="35">
          <cell r="A35">
            <v>37</v>
          </cell>
          <cell r="B35">
            <v>45055.367650462962</v>
          </cell>
          <cell r="C35">
            <v>45055.397465277776</v>
          </cell>
          <cell r="D35" t="str">
            <v>anonymous</v>
          </cell>
          <cell r="F35" t="str">
            <v>Yes</v>
          </cell>
          <cell r="G35">
            <v>191783</v>
          </cell>
          <cell r="I35" t="str">
            <v>Agassiz-Harrison Community Services</v>
          </cell>
          <cell r="L35" t="str">
            <v>Agassiz</v>
          </cell>
          <cell r="M35" t="str">
            <v>V0M1A0</v>
          </cell>
          <cell r="N35"/>
          <cell r="Q35"/>
          <cell r="AN35" t="str">
            <v>Yes (Program Specific)</v>
          </cell>
          <cell r="AO35" t="str">
            <v>Yes (Program Specific)</v>
          </cell>
          <cell r="AP35" t="str">
            <v>Yes (Program Specific)</v>
          </cell>
          <cell r="AQ35" t="str">
            <v>Yes (Included in Programming)</v>
          </cell>
          <cell r="AR35" t="str">
            <v>Yes (Included in Programming)</v>
          </cell>
          <cell r="AS35" t="str">
            <v>Yes (Included in Programming)</v>
          </cell>
          <cell r="AT35" t="str">
            <v>Yes (Included in Programming)</v>
          </cell>
          <cell r="AU35" t="str">
            <v>Yes (Included in Programming)</v>
          </cell>
          <cell r="AV35" t="str">
            <v>Yes (Included in Programming)</v>
          </cell>
          <cell r="AW35" t="str">
            <v>Yes (Included in Programming)</v>
          </cell>
          <cell r="AX35" t="str">
            <v>Yes (Included in Programming)</v>
          </cell>
          <cell r="AY35" t="str">
            <v>Yes (Included in Programming)</v>
          </cell>
          <cell r="AZ35" t="str">
            <v>Yes (Included in Programming)</v>
          </cell>
          <cell r="BA35" t="str">
            <v>Yes (Included in Programming)</v>
          </cell>
          <cell r="BB35" t="str">
            <v>Yes (Included in Programming)</v>
          </cell>
          <cell r="BC35" t="str">
            <v>Yes (Included in Programming)</v>
          </cell>
          <cell r="BD35" t="str">
            <v>Yes (Included in Programming)</v>
          </cell>
          <cell r="BE35" t="str">
            <v>Yes (Program Specific)</v>
          </cell>
          <cell r="BF35" t="str">
            <v>Yes (Included in Programming)</v>
          </cell>
          <cell r="BG35" t="str">
            <v>Yes</v>
          </cell>
          <cell r="BH35" t="str">
            <v>No</v>
          </cell>
          <cell r="BI35" t="str">
            <v>No</v>
          </cell>
          <cell r="BJ35" t="str">
            <v>No</v>
          </cell>
          <cell r="BK35" t="str">
            <v>No</v>
          </cell>
          <cell r="BL35" t="str">
            <v>No</v>
          </cell>
          <cell r="BM35" t="str">
            <v>No</v>
          </cell>
          <cell r="BN35" t="str">
            <v>No</v>
          </cell>
          <cell r="BO35" t="str">
            <v>Yes</v>
          </cell>
          <cell r="BP35" t="str">
            <v>No</v>
          </cell>
          <cell r="BQ35" t="str">
            <v>Yes</v>
          </cell>
          <cell r="BR35" t="str">
            <v>No</v>
          </cell>
          <cell r="BS35" t="str">
            <v>Occasionally (4-5 times a month)</v>
          </cell>
          <cell r="BT35" t="str">
            <v>Yes</v>
          </cell>
          <cell r="BU35" t="str">
            <v xml:space="preserve">We don't have one specific story but there is an overarching story of surprise, gratitude and relief every time someone receives menstrual products for free.  It is such a simple thing but to someone who has the need it makes all the difference for them. </v>
          </cell>
          <cell r="BV35" t="str">
            <v>None</v>
          </cell>
          <cell r="BW35" t="str">
            <v>Product donations from the general public ;Product donations from a broader community appeal like United Way’s Period Promise campaign ;Staff donating products to the organization;</v>
          </cell>
          <cell r="BX35" t="str">
            <v>Yes</v>
          </cell>
          <cell r="BY35">
            <v>1500</v>
          </cell>
          <cell r="BZ35">
            <v>1500</v>
          </cell>
          <cell r="CA35">
            <v>1500</v>
          </cell>
          <cell r="CB35">
            <v>10</v>
          </cell>
          <cell r="CC35">
            <v>10</v>
          </cell>
          <cell r="CD35">
            <v>10</v>
          </cell>
          <cell r="CE35">
            <v>10</v>
          </cell>
          <cell r="CF35" t="str">
            <v xml:space="preserve">We have enough storage space to meet the need. </v>
          </cell>
          <cell r="CG35" t="str">
            <v>No</v>
          </cell>
          <cell r="CH35" t="str">
            <v>No</v>
          </cell>
          <cell r="CI35" t="str">
            <v>Yes</v>
          </cell>
          <cell r="CJ35" t="str">
            <v>No</v>
          </cell>
        </row>
        <row r="36">
          <cell r="A36">
            <v>38</v>
          </cell>
          <cell r="B36">
            <v>45056.65520833333</v>
          </cell>
          <cell r="C36">
            <v>45056.659641203703</v>
          </cell>
          <cell r="D36" t="str">
            <v>anonymous</v>
          </cell>
          <cell r="F36" t="str">
            <v>Yes</v>
          </cell>
          <cell r="G36">
            <v>174227</v>
          </cell>
          <cell r="I36" t="str">
            <v>Kitsilano Neighbourhood House</v>
          </cell>
          <cell r="K36" t="str">
            <v>2305 West 7th Ave</v>
          </cell>
          <cell r="L36" t="str">
            <v>Vancouver</v>
          </cell>
          <cell r="M36" t="str">
            <v>V6K1Y4</v>
          </cell>
          <cell r="N36"/>
          <cell r="P36" t="str">
            <v>nikki@kitshouse.org</v>
          </cell>
          <cell r="Q36"/>
          <cell r="AN36" t="str">
            <v>Yes (Program Specific)</v>
          </cell>
          <cell r="AO36" t="str">
            <v>Yes (Included in Programming)</v>
          </cell>
          <cell r="AP36" t="str">
            <v>Yes (Included in Programming)</v>
          </cell>
          <cell r="AQ36" t="str">
            <v>No</v>
          </cell>
          <cell r="AR36" t="str">
            <v>No</v>
          </cell>
          <cell r="AS36" t="str">
            <v>No</v>
          </cell>
          <cell r="AT36" t="str">
            <v>No</v>
          </cell>
          <cell r="AU36" t="str">
            <v>No</v>
          </cell>
          <cell r="AV36" t="str">
            <v>Yes (Included in Programming)</v>
          </cell>
          <cell r="AW36" t="str">
            <v>Yes (Included in Programming)</v>
          </cell>
          <cell r="AX36" t="str">
            <v>Yes (Included in Programming)</v>
          </cell>
          <cell r="AY36" t="str">
            <v>Yes (Included in Programming)</v>
          </cell>
          <cell r="AZ36" t="str">
            <v>Yes (Included in Programming)</v>
          </cell>
          <cell r="BA36" t="str">
            <v>No</v>
          </cell>
          <cell r="BB36" t="str">
            <v>Yes (Included in Programming)</v>
          </cell>
          <cell r="BC36" t="str">
            <v>Yes (Included in Programming)</v>
          </cell>
          <cell r="BD36" t="str">
            <v>Yes (Included in Programming)</v>
          </cell>
          <cell r="BE36" t="str">
            <v>Yes (Included in Programming)</v>
          </cell>
          <cell r="BF36" t="str">
            <v>Yes (Included in Programming)</v>
          </cell>
          <cell r="BG36" t="str">
            <v>Yes</v>
          </cell>
          <cell r="BH36" t="str">
            <v>Yes</v>
          </cell>
          <cell r="BI36" t="str">
            <v>No</v>
          </cell>
          <cell r="BJ36" t="str">
            <v>Yes</v>
          </cell>
          <cell r="BK36" t="str">
            <v>No</v>
          </cell>
          <cell r="BL36" t="str">
            <v>Yes</v>
          </cell>
          <cell r="BM36" t="str">
            <v>No</v>
          </cell>
          <cell r="BN36" t="str">
            <v>No</v>
          </cell>
          <cell r="BO36" t="str">
            <v>Yes</v>
          </cell>
          <cell r="BP36" t="str">
            <v>No</v>
          </cell>
          <cell r="BQ36" t="str">
            <v>Yes</v>
          </cell>
          <cell r="BR36" t="str">
            <v>No</v>
          </cell>
          <cell r="BS36" t="str">
            <v>Frequently (more than once a week)</v>
          </cell>
          <cell r="BT36" t="str">
            <v>Yes</v>
          </cell>
          <cell r="BU36" t="str">
            <v>n/a</v>
          </cell>
          <cell r="BV36" t="str">
            <v>None</v>
          </cell>
          <cell r="BW36" t="str">
            <v>Product donations from the general public ;Product donations from a broader community appeal like United Way’s Period Promise campaign ;</v>
          </cell>
          <cell r="BX36" t="str">
            <v>Yes</v>
          </cell>
          <cell r="BY36">
            <v>6000</v>
          </cell>
          <cell r="BZ36">
            <v>3000</v>
          </cell>
          <cell r="CA36">
            <v>3000</v>
          </cell>
          <cell r="CB36">
            <v>0</v>
          </cell>
          <cell r="CC36">
            <v>10</v>
          </cell>
          <cell r="CD36">
            <v>0</v>
          </cell>
          <cell r="CE36">
            <v>0</v>
          </cell>
          <cell r="CF36" t="str">
            <v xml:space="preserve">We do not have enough storage space for this much product, but we could find it. </v>
          </cell>
          <cell r="CG36" t="str">
            <v>Yes</v>
          </cell>
          <cell r="CH36" t="str">
            <v>No</v>
          </cell>
          <cell r="CI36" t="str">
            <v>Yes</v>
          </cell>
          <cell r="CJ36" t="str">
            <v>Yes</v>
          </cell>
        </row>
        <row r="37">
          <cell r="A37">
            <v>39</v>
          </cell>
          <cell r="B37">
            <v>45049.544212962966</v>
          </cell>
          <cell r="C37">
            <v>45057.570775462962</v>
          </cell>
          <cell r="D37" t="str">
            <v>anonymous</v>
          </cell>
          <cell r="F37" t="str">
            <v>Yes</v>
          </cell>
          <cell r="G37">
            <v>251025</v>
          </cell>
          <cell r="I37" t="str">
            <v>WISH Drop-In Centre Society</v>
          </cell>
          <cell r="K37" t="str">
            <v>334 Alexander St</v>
          </cell>
          <cell r="L37" t="str">
            <v>Vancouver</v>
          </cell>
          <cell r="M37" t="str">
            <v>V6A1C3</v>
          </cell>
          <cell r="N37"/>
          <cell r="Q37"/>
          <cell r="AN37" t="str">
            <v>No</v>
          </cell>
          <cell r="AO37" t="str">
            <v>No</v>
          </cell>
          <cell r="AP37" t="str">
            <v>Yes (Included in Programming)</v>
          </cell>
          <cell r="AQ37" t="str">
            <v>Yes (Included in Programming)</v>
          </cell>
          <cell r="AR37" t="str">
            <v>Yes (Included in Programming)</v>
          </cell>
          <cell r="AS37" t="str">
            <v>Yes (Included in Programming)</v>
          </cell>
          <cell r="AT37" t="str">
            <v>Yes (Included in Programming)</v>
          </cell>
          <cell r="AU37" t="str">
            <v>Yes (Included in Programming)</v>
          </cell>
          <cell r="AV37" t="str">
            <v>Yes (Included in Programming)</v>
          </cell>
          <cell r="AW37" t="str">
            <v>Yes (Included in Programming)</v>
          </cell>
          <cell r="AX37" t="str">
            <v>Yes (Included in Programming)</v>
          </cell>
          <cell r="AY37" t="str">
            <v>Yes (Included in Programming)</v>
          </cell>
          <cell r="AZ37" t="str">
            <v>Yes (Included in Programming)</v>
          </cell>
          <cell r="BA37" t="str">
            <v>Yes (Included in Programming)</v>
          </cell>
          <cell r="BB37" t="str">
            <v>Yes (Included in Programming)</v>
          </cell>
          <cell r="BC37" t="str">
            <v>Yes (Included in Programming)</v>
          </cell>
          <cell r="BD37" t="str">
            <v>Yes (Included in Programming)</v>
          </cell>
          <cell r="BE37" t="str">
            <v>Yes (Included in Programming)</v>
          </cell>
          <cell r="BF37" t="str">
            <v>Yes (Included in Programming)</v>
          </cell>
          <cell r="BG37" t="str">
            <v>Yes</v>
          </cell>
          <cell r="BH37" t="str">
            <v>No</v>
          </cell>
          <cell r="BI37" t="str">
            <v>Yes</v>
          </cell>
          <cell r="BJ37" t="str">
            <v>No</v>
          </cell>
          <cell r="BK37" t="str">
            <v>No</v>
          </cell>
          <cell r="BL37" t="str">
            <v>No</v>
          </cell>
          <cell r="BM37" t="str">
            <v>No</v>
          </cell>
          <cell r="BN37" t="str">
            <v>No</v>
          </cell>
          <cell r="BO37" t="str">
            <v>No</v>
          </cell>
          <cell r="BP37" t="str">
            <v>No</v>
          </cell>
          <cell r="BQ37" t="str">
            <v>No</v>
          </cell>
          <cell r="BR37" t="str">
            <v>No</v>
          </cell>
          <cell r="BS37" t="str">
            <v>Daily</v>
          </cell>
          <cell r="BT37" t="str">
            <v>Yes</v>
          </cell>
          <cell r="BU37"/>
          <cell r="BV37" t="str">
            <v>Under $100</v>
          </cell>
          <cell r="BW37" t="str">
            <v>Product donations from the general public ;Product donations from a broader community appeal like United Way’s Period Promise campaign ;</v>
          </cell>
          <cell r="BX37" t="str">
            <v>Yes</v>
          </cell>
          <cell r="BY37">
            <v>6000</v>
          </cell>
          <cell r="BZ37">
            <v>9000</v>
          </cell>
          <cell r="CA37">
            <v>9000</v>
          </cell>
          <cell r="CB37">
            <v>0</v>
          </cell>
          <cell r="CC37">
            <v>0</v>
          </cell>
          <cell r="CD37">
            <v>15</v>
          </cell>
          <cell r="CE37">
            <v>0</v>
          </cell>
          <cell r="CF37" t="str">
            <v xml:space="preserve">We do not have enough storage space for this much product, but we could find it. </v>
          </cell>
          <cell r="CG37" t="str">
            <v>No</v>
          </cell>
          <cell r="CH37" t="str">
            <v>No</v>
          </cell>
          <cell r="CI37" t="str">
            <v>Yes</v>
          </cell>
          <cell r="CJ37" t="str">
            <v>Yes</v>
          </cell>
        </row>
        <row r="38">
          <cell r="A38">
            <v>40</v>
          </cell>
          <cell r="B38">
            <v>45057.56449074074</v>
          </cell>
          <cell r="C38">
            <v>45057.572395833333</v>
          </cell>
          <cell r="D38" t="str">
            <v>anonymous</v>
          </cell>
          <cell r="F38" t="str">
            <v>Yes</v>
          </cell>
          <cell r="G38">
            <v>235515</v>
          </cell>
          <cell r="I38" t="str">
            <v>Touchstone Family Association</v>
          </cell>
          <cell r="K38" t="str">
            <v>120 - 6411 Buswell St</v>
          </cell>
          <cell r="L38" t="str">
            <v>Richmond</v>
          </cell>
          <cell r="M38" t="str">
            <v>V6Y2G5</v>
          </cell>
          <cell r="N38"/>
          <cell r="Q38"/>
          <cell r="AN38" t="str">
            <v>Yes (Included in Programming)</v>
          </cell>
          <cell r="AO38" t="str">
            <v>Yes (Included in Programming)</v>
          </cell>
          <cell r="AP38" t="str">
            <v>Yes (Included in Programming)</v>
          </cell>
          <cell r="AQ38" t="str">
            <v>Yes (Included in Programming)</v>
          </cell>
          <cell r="AR38" t="str">
            <v>Yes (Included in Programming)</v>
          </cell>
          <cell r="AS38" t="str">
            <v>Yes (Included in Programming)</v>
          </cell>
          <cell r="AT38" t="str">
            <v>Yes (Included in Programming)</v>
          </cell>
          <cell r="AU38" t="str">
            <v>Yes (Included in Programming)</v>
          </cell>
          <cell r="AV38" t="str">
            <v>Yes (Included in Programming)</v>
          </cell>
          <cell r="AW38" t="str">
            <v>Yes (Included in Programming)</v>
          </cell>
          <cell r="AX38" t="str">
            <v>Yes (Included in Programming)</v>
          </cell>
          <cell r="AY38" t="str">
            <v>Yes (Included in Programming)</v>
          </cell>
          <cell r="AZ38" t="str">
            <v>Yes (Included in Programming)</v>
          </cell>
          <cell r="BA38" t="str">
            <v>Yes (Included in Programming)</v>
          </cell>
          <cell r="BB38" t="str">
            <v>Yes (Included in Programming)</v>
          </cell>
          <cell r="BC38" t="str">
            <v>Yes (Included in Programming)</v>
          </cell>
          <cell r="BD38" t="str">
            <v>Yes (Included in Programming)</v>
          </cell>
          <cell r="BE38" t="str">
            <v>Yes (Included in Programming)</v>
          </cell>
          <cell r="BF38" t="str">
            <v>Yes (Included in Programming)</v>
          </cell>
          <cell r="BG38" t="str">
            <v>Yes</v>
          </cell>
          <cell r="BH38" t="str">
            <v>No</v>
          </cell>
          <cell r="BI38" t="str">
            <v>No</v>
          </cell>
          <cell r="BJ38" t="str">
            <v>Yes</v>
          </cell>
          <cell r="BK38" t="str">
            <v>No</v>
          </cell>
          <cell r="BL38" t="str">
            <v>No</v>
          </cell>
          <cell r="BM38" t="str">
            <v>No</v>
          </cell>
          <cell r="BN38" t="str">
            <v>No</v>
          </cell>
          <cell r="BO38" t="str">
            <v>No</v>
          </cell>
          <cell r="BP38" t="str">
            <v>No</v>
          </cell>
          <cell r="BQ38" t="str">
            <v>No</v>
          </cell>
          <cell r="BR38" t="str">
            <v>Yes</v>
          </cell>
          <cell r="BS38" t="str">
            <v>Frequently (more than once a week)</v>
          </cell>
          <cell r="BT38" t="str">
            <v>Yes</v>
          </cell>
          <cell r="BU38"/>
          <cell r="BV38" t="str">
            <v>None</v>
          </cell>
          <cell r="BW38" t="str">
            <v>Product donations from a broader community appeal like United Way’s Period Promise campaign ;</v>
          </cell>
          <cell r="BX38" t="str">
            <v>Yes</v>
          </cell>
          <cell r="BY38">
            <v>1500</v>
          </cell>
          <cell r="BZ38">
            <v>1500</v>
          </cell>
          <cell r="CA38">
            <v>1500</v>
          </cell>
          <cell r="CB38">
            <v>0</v>
          </cell>
          <cell r="CC38">
            <v>0</v>
          </cell>
          <cell r="CD38">
            <v>0</v>
          </cell>
          <cell r="CE38">
            <v>0</v>
          </cell>
          <cell r="CF38" t="str">
            <v xml:space="preserve">We have enough storage space to meet the need. </v>
          </cell>
          <cell r="CG38" t="str">
            <v xml:space="preserve">Burnaby </v>
          </cell>
          <cell r="CH38" t="str">
            <v>No</v>
          </cell>
          <cell r="CI38" t="str">
            <v>No</v>
          </cell>
          <cell r="CJ38" t="str">
            <v>No</v>
          </cell>
        </row>
        <row r="39">
          <cell r="A39">
            <v>41</v>
          </cell>
          <cell r="B39">
            <v>45057.433483796296</v>
          </cell>
          <cell r="C39">
            <v>45057.613958333335</v>
          </cell>
          <cell r="D39" t="str">
            <v>anonymous</v>
          </cell>
          <cell r="F39" t="str">
            <v>No</v>
          </cell>
          <cell r="G39">
            <v>9921875</v>
          </cell>
          <cell r="H39" t="str">
            <v>NA</v>
          </cell>
          <cell r="I39" t="str">
            <v>Ellendale Elementary</v>
          </cell>
          <cell r="J39" t="str">
            <v>https://www.surreyschools.ca/ellendale</v>
          </cell>
          <cell r="K39" t="str">
            <v xml:space="preserve"> 14525 110a Ave, Surrey</v>
          </cell>
          <cell r="L39" t="str">
            <v>Surrey</v>
          </cell>
          <cell r="M39" t="str">
            <v>V3R 2B4</v>
          </cell>
          <cell r="N39" t="str">
            <v>778-885-6414</v>
          </cell>
          <cell r="O39" t="str">
            <v>Nicole Ottahal</v>
          </cell>
          <cell r="P39" t="str">
            <v>ottahal_n@surreyschools.ca</v>
          </cell>
          <cell r="Q39" t="str">
            <v>778-885-6414</v>
          </cell>
          <cell r="R39" t="str">
            <v>Yes</v>
          </cell>
          <cell r="S39" t="str">
            <v>BCTF</v>
          </cell>
          <cell r="AN39" t="str">
            <v>Yes (Included in Programming)</v>
          </cell>
          <cell r="AO39" t="str">
            <v>Yes (Included in Programming)</v>
          </cell>
          <cell r="AP39" t="str">
            <v>No</v>
          </cell>
          <cell r="AQ39" t="str">
            <v>Yes (Included in Programming)</v>
          </cell>
          <cell r="AR39" t="str">
            <v>No</v>
          </cell>
          <cell r="AS39" t="str">
            <v>Yes (Included in Programming)</v>
          </cell>
          <cell r="AT39" t="str">
            <v>Yes (Included in Programming)</v>
          </cell>
          <cell r="AU39" t="str">
            <v>Yes (Included in Programming)</v>
          </cell>
          <cell r="AV39" t="str">
            <v>Yes (Included in Programming)</v>
          </cell>
          <cell r="AW39" t="str">
            <v>Yes (Included in Programming)</v>
          </cell>
          <cell r="AX39" t="str">
            <v>Yes (Included in Programming)</v>
          </cell>
          <cell r="AY39" t="str">
            <v>Yes (Included in Programming)</v>
          </cell>
          <cell r="AZ39" t="str">
            <v>Yes (Included in Programming)</v>
          </cell>
          <cell r="BA39" t="str">
            <v>Yes (Included in Programming)</v>
          </cell>
          <cell r="BB39" t="str">
            <v>Yes (Included in Programming)</v>
          </cell>
          <cell r="BC39" t="str">
            <v>Yes (Included in Programming)</v>
          </cell>
          <cell r="BD39" t="str">
            <v>Yes (Included in Programming)</v>
          </cell>
          <cell r="BE39" t="str">
            <v>Yes (Included in Programming)</v>
          </cell>
          <cell r="BF39" t="str">
            <v>Yes (Included in Programming)</v>
          </cell>
          <cell r="BG39" t="str">
            <v>No</v>
          </cell>
          <cell r="BH39" t="str">
            <v>No</v>
          </cell>
          <cell r="BI39" t="str">
            <v>No</v>
          </cell>
          <cell r="BJ39" t="str">
            <v>No</v>
          </cell>
          <cell r="BK39" t="str">
            <v>Yes</v>
          </cell>
          <cell r="BL39" t="str">
            <v>No</v>
          </cell>
          <cell r="BM39" t="str">
            <v>No</v>
          </cell>
          <cell r="BN39" t="str">
            <v>No</v>
          </cell>
          <cell r="BO39" t="str">
            <v>No</v>
          </cell>
          <cell r="BP39" t="str">
            <v>No</v>
          </cell>
          <cell r="BQ39" t="str">
            <v>No</v>
          </cell>
          <cell r="BR39" t="str">
            <v>No</v>
          </cell>
          <cell r="BS39" t="str">
            <v>Rarely (1 -2 times a month)</v>
          </cell>
          <cell r="BT39" t="str">
            <v>No</v>
          </cell>
          <cell r="BU39"/>
          <cell r="BX39" t="str">
            <v>Yes</v>
          </cell>
          <cell r="BY39">
            <v>1500</v>
          </cell>
          <cell r="BZ39">
            <v>1500</v>
          </cell>
          <cell r="CA39">
            <v>1500</v>
          </cell>
          <cell r="CB39">
            <v>30</v>
          </cell>
          <cell r="CC39">
            <v>10</v>
          </cell>
          <cell r="CD39">
            <v>30</v>
          </cell>
          <cell r="CE39">
            <v>0</v>
          </cell>
          <cell r="CF39" t="str">
            <v xml:space="preserve">We have enough storage space to meet the need. </v>
          </cell>
          <cell r="CG39" t="str">
            <v>Yes</v>
          </cell>
          <cell r="CH39" t="str">
            <v>No</v>
          </cell>
          <cell r="CI39" t="str">
            <v>No</v>
          </cell>
          <cell r="CJ39" t="str">
            <v>No</v>
          </cell>
        </row>
        <row r="40">
          <cell r="A40">
            <v>42</v>
          </cell>
          <cell r="B40">
            <v>45058.612812500003</v>
          </cell>
          <cell r="C40">
            <v>45058.65996527778</v>
          </cell>
          <cell r="D40" t="str">
            <v>anonymous</v>
          </cell>
          <cell r="F40" t="str">
            <v>Yes</v>
          </cell>
          <cell r="G40">
            <v>205419</v>
          </cell>
          <cell r="I40" t="str">
            <v>Atira Women's Resource Society</v>
          </cell>
          <cell r="K40" t="str">
            <v>201 - 190 Alexander St</v>
          </cell>
          <cell r="L40" t="str">
            <v>Vancouver</v>
          </cell>
          <cell r="M40" t="str">
            <v>V6A1B5</v>
          </cell>
          <cell r="N40"/>
          <cell r="Q40"/>
          <cell r="AN40" t="str">
            <v>Yes (Included in Programming)</v>
          </cell>
          <cell r="AO40" t="str">
            <v>Yes (Included in Programming)</v>
          </cell>
          <cell r="AP40" t="str">
            <v>Yes (Included in Programming)</v>
          </cell>
          <cell r="AQ40" t="str">
            <v>Yes (Included in Programming)</v>
          </cell>
          <cell r="AR40" t="str">
            <v>Yes (Included in Programming)</v>
          </cell>
          <cell r="AS40" t="str">
            <v>Yes (Included in Programming)</v>
          </cell>
          <cell r="AT40" t="str">
            <v>Yes (Included in Programming)</v>
          </cell>
          <cell r="AU40" t="str">
            <v>Yes (Included in Programming)</v>
          </cell>
          <cell r="AV40" t="str">
            <v>Yes (Included in Programming)</v>
          </cell>
          <cell r="AW40" t="str">
            <v>Yes (Included in Programming)</v>
          </cell>
          <cell r="AX40" t="str">
            <v>Yes (Included in Programming)</v>
          </cell>
          <cell r="AY40" t="str">
            <v>Yes (Included in Programming)</v>
          </cell>
          <cell r="AZ40" t="str">
            <v>Yes (Included in Programming)</v>
          </cell>
          <cell r="BA40" t="str">
            <v>Yes (Included in Programming)</v>
          </cell>
          <cell r="BB40" t="str">
            <v>Yes (Included in Programming)</v>
          </cell>
          <cell r="BC40" t="str">
            <v>Yes (Included in Programming)</v>
          </cell>
          <cell r="BD40" t="str">
            <v>Yes (Included in Programming)</v>
          </cell>
          <cell r="BE40" t="str">
            <v>Yes (Included in Programming)</v>
          </cell>
          <cell r="BF40" t="str">
            <v>Yes (Included in Programming)</v>
          </cell>
          <cell r="BG40" t="str">
            <v>Yes</v>
          </cell>
          <cell r="BH40" t="str">
            <v>No</v>
          </cell>
          <cell r="BI40" t="str">
            <v>Yes</v>
          </cell>
          <cell r="BJ40" t="str">
            <v>Yes</v>
          </cell>
          <cell r="BK40" t="str">
            <v>No</v>
          </cell>
          <cell r="BL40" t="str">
            <v>No</v>
          </cell>
          <cell r="BM40" t="str">
            <v>No</v>
          </cell>
          <cell r="BN40" t="str">
            <v>No</v>
          </cell>
          <cell r="BO40" t="str">
            <v>No</v>
          </cell>
          <cell r="BP40" t="str">
            <v>No</v>
          </cell>
          <cell r="BQ40" t="str">
            <v>No</v>
          </cell>
          <cell r="BR40" t="str">
            <v>No</v>
          </cell>
          <cell r="BS40" t="str">
            <v>Occasionally (4-5 times a month)</v>
          </cell>
          <cell r="BT40" t="str">
            <v>No</v>
          </cell>
          <cell r="BU40"/>
          <cell r="BX40" t="str">
            <v>Yes</v>
          </cell>
          <cell r="BY40">
            <v>1500</v>
          </cell>
          <cell r="BZ40">
            <v>3000</v>
          </cell>
          <cell r="CA40">
            <v>1500</v>
          </cell>
          <cell r="CB40">
            <v>25</v>
          </cell>
          <cell r="CC40">
            <v>25</v>
          </cell>
          <cell r="CD40">
            <v>25</v>
          </cell>
          <cell r="CE40">
            <v>25</v>
          </cell>
          <cell r="CF40" t="str">
            <v xml:space="preserve">We have enough storage space to meet the need. </v>
          </cell>
          <cell r="CG40" t="str">
            <v>No</v>
          </cell>
          <cell r="CH40" t="str">
            <v>No</v>
          </cell>
          <cell r="CI40" t="str">
            <v>Yes</v>
          </cell>
          <cell r="CJ40" t="str">
            <v>Yes</v>
          </cell>
        </row>
        <row r="41">
          <cell r="A41">
            <v>43</v>
          </cell>
          <cell r="B41">
            <v>45058.650833333333</v>
          </cell>
          <cell r="C41">
            <v>45058.70175925926</v>
          </cell>
          <cell r="D41" t="str">
            <v>anonymous</v>
          </cell>
          <cell r="F41" t="str">
            <v>No</v>
          </cell>
          <cell r="G41">
            <v>9921883</v>
          </cell>
          <cell r="H41" t="str">
            <v>NA</v>
          </cell>
          <cell r="I41" t="str">
            <v>Hello Period!</v>
          </cell>
          <cell r="J41" t="str">
            <v>https://helloperiod.ca</v>
          </cell>
          <cell r="K41" t="str">
            <v>3576 W26th Ave</v>
          </cell>
          <cell r="L41" t="str">
            <v xml:space="preserve">Vancouver </v>
          </cell>
          <cell r="M41" t="str">
            <v>V6S 1N9</v>
          </cell>
          <cell r="N41" t="str">
            <v>(604)997-5262</v>
          </cell>
          <cell r="O41" t="str">
            <v>Holly Johnston</v>
          </cell>
          <cell r="P41" t="str">
            <v>Holly@helloperiod.ca</v>
          </cell>
          <cell r="Q41" t="str">
            <v>(604)997-5262</v>
          </cell>
          <cell r="R41" t="str">
            <v>No</v>
          </cell>
          <cell r="AN41" t="str">
            <v>Yes (Included in Programming)</v>
          </cell>
          <cell r="AO41" t="str">
            <v>Yes (Included in Programming)</v>
          </cell>
          <cell r="AP41" t="str">
            <v>No</v>
          </cell>
          <cell r="AQ41" t="str">
            <v>Yes (Included in Programming)</v>
          </cell>
          <cell r="AR41" t="str">
            <v>Yes (Included in Programming)</v>
          </cell>
          <cell r="AS41" t="str">
            <v>Yes (Included in Programming)</v>
          </cell>
          <cell r="AT41" t="str">
            <v>Yes (Included in Programming)</v>
          </cell>
          <cell r="AU41" t="str">
            <v>Yes (Included in Programming)</v>
          </cell>
          <cell r="AV41" t="str">
            <v>Yes (Included in Programming)</v>
          </cell>
          <cell r="AW41" t="str">
            <v>Yes (Included in Programming)</v>
          </cell>
          <cell r="AX41" t="str">
            <v>Yes (Included in Programming)</v>
          </cell>
          <cell r="AY41" t="str">
            <v>Yes (Included in Programming)</v>
          </cell>
          <cell r="AZ41" t="str">
            <v>Yes (Included in Programming)</v>
          </cell>
          <cell r="BA41" t="str">
            <v>Yes (Included in Programming)</v>
          </cell>
          <cell r="BB41" t="str">
            <v>Yes (Included in Programming)</v>
          </cell>
          <cell r="BC41" t="str">
            <v>Yes (Included in Programming)</v>
          </cell>
          <cell r="BD41" t="str">
            <v>Yes (Included in Programming)</v>
          </cell>
          <cell r="BE41" t="str">
            <v>Yes (Included in Programming)</v>
          </cell>
          <cell r="BF41" t="str">
            <v>Yes (Program Specific)</v>
          </cell>
          <cell r="BG41" t="str">
            <v>Yes</v>
          </cell>
          <cell r="BH41" t="str">
            <v>No</v>
          </cell>
          <cell r="BI41" t="str">
            <v>No</v>
          </cell>
          <cell r="BJ41" t="str">
            <v>No</v>
          </cell>
          <cell r="BK41" t="str">
            <v>No</v>
          </cell>
          <cell r="BL41" t="str">
            <v>No</v>
          </cell>
          <cell r="BM41" t="str">
            <v>No</v>
          </cell>
          <cell r="BN41" t="str">
            <v>No</v>
          </cell>
          <cell r="BO41" t="str">
            <v>No</v>
          </cell>
          <cell r="BP41" t="str">
            <v>No</v>
          </cell>
          <cell r="BQ41" t="str">
            <v>No</v>
          </cell>
          <cell r="BR41" t="str">
            <v>No</v>
          </cell>
          <cell r="BS41" t="str">
            <v>Daily</v>
          </cell>
          <cell r="BT41" t="str">
            <v>No</v>
          </cell>
          <cell r="BU41"/>
          <cell r="BX41" t="str">
            <v>Yes</v>
          </cell>
          <cell r="BY41">
            <v>3000</v>
          </cell>
          <cell r="BZ41">
            <v>3000</v>
          </cell>
          <cell r="CA41">
            <v>3000</v>
          </cell>
          <cell r="CB41">
            <v>15</v>
          </cell>
          <cell r="CC41">
            <v>15</v>
          </cell>
          <cell r="CD41">
            <v>15</v>
          </cell>
          <cell r="CE41">
            <v>15</v>
          </cell>
          <cell r="CF41" t="str">
            <v xml:space="preserve">We have enough storage space to meet the need. </v>
          </cell>
          <cell r="CG41" t="str">
            <v>Yes</v>
          </cell>
          <cell r="CH41" t="str">
            <v>Yes</v>
          </cell>
          <cell r="CI41" t="str">
            <v>Yes</v>
          </cell>
          <cell r="CJ41" t="str">
            <v>Yes</v>
          </cell>
        </row>
        <row r="42">
          <cell r="A42">
            <v>44</v>
          </cell>
          <cell r="B42">
            <v>45062.4922337963</v>
          </cell>
          <cell r="C42">
            <v>45062.502175925925</v>
          </cell>
          <cell r="D42" t="str">
            <v>anonymous</v>
          </cell>
          <cell r="F42" t="str">
            <v>Yes</v>
          </cell>
          <cell r="G42">
            <v>9433483</v>
          </cell>
          <cell r="I42" t="str">
            <v>st?l??w? Arts &amp; Cultural Society</v>
          </cell>
          <cell r="L42" t="str">
            <v>Fort Langley</v>
          </cell>
          <cell r="M42" t="str">
            <v>V1M2S3</v>
          </cell>
          <cell r="N42"/>
          <cell r="Q42"/>
          <cell r="AN42" t="str">
            <v>Yes (Included in Programming)</v>
          </cell>
          <cell r="AO42" t="str">
            <v>Yes (Included in Programming)</v>
          </cell>
          <cell r="AP42" t="str">
            <v>Yes (Included in Programming)</v>
          </cell>
          <cell r="AQ42" t="str">
            <v>Yes (Program Specific)</v>
          </cell>
          <cell r="AR42" t="str">
            <v>Yes (Included in Programming)</v>
          </cell>
          <cell r="AS42" t="str">
            <v>Yes (Included in Programming)</v>
          </cell>
          <cell r="AT42" t="str">
            <v>Yes (Program Specific)</v>
          </cell>
          <cell r="AU42" t="str">
            <v>No</v>
          </cell>
          <cell r="AV42" t="str">
            <v>No</v>
          </cell>
          <cell r="AW42" t="str">
            <v>No</v>
          </cell>
          <cell r="AX42" t="str">
            <v>No</v>
          </cell>
          <cell r="AY42" t="str">
            <v>No</v>
          </cell>
          <cell r="AZ42" t="str">
            <v>No</v>
          </cell>
          <cell r="BA42" t="str">
            <v>No</v>
          </cell>
          <cell r="BB42" t="str">
            <v>No</v>
          </cell>
          <cell r="BC42" t="str">
            <v>No</v>
          </cell>
          <cell r="BD42" t="str">
            <v>Yes (Included in Programming)</v>
          </cell>
          <cell r="BE42" t="str">
            <v>No</v>
          </cell>
          <cell r="BF42" t="str">
            <v>Yes (Included in Programming)</v>
          </cell>
          <cell r="BG42" t="str">
            <v>Yes</v>
          </cell>
          <cell r="BH42" t="str">
            <v>No</v>
          </cell>
          <cell r="BI42" t="str">
            <v>No</v>
          </cell>
          <cell r="BJ42" t="str">
            <v>No</v>
          </cell>
          <cell r="BK42" t="str">
            <v>No</v>
          </cell>
          <cell r="BL42" t="str">
            <v>No</v>
          </cell>
          <cell r="BM42" t="str">
            <v>Yes</v>
          </cell>
          <cell r="BN42" t="str">
            <v>Yes</v>
          </cell>
          <cell r="BO42" t="str">
            <v>No</v>
          </cell>
          <cell r="BP42" t="str">
            <v>Yes</v>
          </cell>
          <cell r="BQ42" t="str">
            <v>No</v>
          </cell>
          <cell r="BR42" t="str">
            <v>No</v>
          </cell>
          <cell r="BS42" t="str">
            <v>Frequently (more than once a week)</v>
          </cell>
          <cell r="BT42" t="str">
            <v>Yes</v>
          </cell>
          <cell r="BU42" t="str">
            <v xml:space="preserve">We have supplies available in our public washrooms allowing clients to access without the embarrassment of having to ask.  
Supplies were given as part of homeless packages to those in need.  </v>
          </cell>
          <cell r="BV42" t="str">
            <v>Under $100</v>
          </cell>
          <cell r="BW42" t="str">
            <v>Product donations from a broader community appeal like United Way’s Period Promise campaign ;Product donations from the general public ;</v>
          </cell>
          <cell r="BX42" t="str">
            <v>Yes</v>
          </cell>
          <cell r="BY42">
            <v>1500</v>
          </cell>
          <cell r="BZ42">
            <v>1500</v>
          </cell>
          <cell r="CA42">
            <v>1500</v>
          </cell>
          <cell r="CB42">
            <v>15</v>
          </cell>
          <cell r="CC42">
            <v>15</v>
          </cell>
          <cell r="CD42">
            <v>15</v>
          </cell>
          <cell r="CE42">
            <v>15</v>
          </cell>
          <cell r="CF42" t="str">
            <v xml:space="preserve">We have enough storage space to meet the need. </v>
          </cell>
          <cell r="CG42" t="str">
            <v>Yes</v>
          </cell>
          <cell r="CH42" t="str">
            <v>Yes</v>
          </cell>
          <cell r="CI42" t="str">
            <v>Yes</v>
          </cell>
          <cell r="CJ42" t="str">
            <v>Yes</v>
          </cell>
        </row>
        <row r="43">
          <cell r="A43">
            <v>45</v>
          </cell>
          <cell r="B43">
            <v>45062.505393518521</v>
          </cell>
          <cell r="C43">
            <v>45062.512986111113</v>
          </cell>
          <cell r="D43" t="str">
            <v>anonymous</v>
          </cell>
          <cell r="F43" t="str">
            <v>Yes</v>
          </cell>
          <cell r="G43">
            <v>308932</v>
          </cell>
          <cell r="I43" t="str">
            <v>United for Literacy/ Littératie Ensemble</v>
          </cell>
          <cell r="K43" t="str">
            <v>35 Jackes Avenue</v>
          </cell>
          <cell r="L43" t="str">
            <v>Toronto</v>
          </cell>
          <cell r="M43" t="str">
            <v>M4T1E2</v>
          </cell>
          <cell r="N43"/>
          <cell r="P43" t="str">
            <v>lboudreau@frontiercollege.ca</v>
          </cell>
          <cell r="Q43"/>
          <cell r="AN43" t="str">
            <v>Yes (Included in Programming)</v>
          </cell>
          <cell r="AO43" t="str">
            <v>Yes (Included in Programming)</v>
          </cell>
          <cell r="AP43" t="str">
            <v>Yes (Included in Programming)</v>
          </cell>
          <cell r="AQ43" t="str">
            <v>Yes (Included in Programming)</v>
          </cell>
          <cell r="AR43" t="str">
            <v>Yes (Included in Programming)</v>
          </cell>
          <cell r="AS43" t="str">
            <v>Yes (Included in Programming)</v>
          </cell>
          <cell r="AT43" t="str">
            <v>Yes (Included in Programming)</v>
          </cell>
          <cell r="AU43" t="str">
            <v>Yes (Included in Programming)</v>
          </cell>
          <cell r="AV43" t="str">
            <v>Yes (Included in Programming)</v>
          </cell>
          <cell r="AW43" t="str">
            <v>Yes (Included in Programming)</v>
          </cell>
          <cell r="AX43" t="str">
            <v>Yes (Included in Programming)</v>
          </cell>
          <cell r="AY43" t="str">
            <v>Yes (Included in Programming)</v>
          </cell>
          <cell r="AZ43" t="str">
            <v>Yes (Included in Programming)</v>
          </cell>
          <cell r="BA43" t="str">
            <v>Yes (Included in Programming)</v>
          </cell>
          <cell r="BB43" t="str">
            <v>Yes (Included in Programming)</v>
          </cell>
          <cell r="BC43" t="str">
            <v>Yes (Included in Programming)</v>
          </cell>
          <cell r="BD43" t="str">
            <v>Yes (Included in Programming)</v>
          </cell>
          <cell r="BE43" t="str">
            <v>Yes (Included in Programming)</v>
          </cell>
          <cell r="BF43" t="str">
            <v>Yes (Included in Programming)</v>
          </cell>
          <cell r="BG43" t="str">
            <v>Yes</v>
          </cell>
          <cell r="BH43" t="str">
            <v>No</v>
          </cell>
          <cell r="BI43" t="str">
            <v>No</v>
          </cell>
          <cell r="BJ43" t="str">
            <v>No</v>
          </cell>
          <cell r="BK43" t="str">
            <v>No</v>
          </cell>
          <cell r="BL43" t="str">
            <v>No</v>
          </cell>
          <cell r="BM43" t="str">
            <v>No</v>
          </cell>
          <cell r="BN43" t="str">
            <v>No</v>
          </cell>
          <cell r="BO43" t="str">
            <v>No</v>
          </cell>
          <cell r="BP43" t="str">
            <v>No</v>
          </cell>
          <cell r="BQ43" t="str">
            <v>No</v>
          </cell>
          <cell r="BR43" t="str">
            <v>No</v>
          </cell>
          <cell r="BS43" t="str">
            <v>Rarely (1 -2 times a month)</v>
          </cell>
          <cell r="BT43" t="str">
            <v>No</v>
          </cell>
          <cell r="BU43"/>
          <cell r="BX43" t="str">
            <v>Yes</v>
          </cell>
          <cell r="BY43">
            <v>1500</v>
          </cell>
          <cell r="BZ43">
            <v>1500</v>
          </cell>
          <cell r="CA43">
            <v>1500</v>
          </cell>
          <cell r="CB43">
            <v>15</v>
          </cell>
          <cell r="CC43">
            <v>20</v>
          </cell>
          <cell r="CD43">
            <v>0</v>
          </cell>
          <cell r="CE43">
            <v>0</v>
          </cell>
          <cell r="CF43" t="str">
            <v xml:space="preserve">We have enough storage space to meet the need. </v>
          </cell>
          <cell r="CG43" t="str">
            <v>Depending on timing. Pickup from Burnaby is possible but delivery is appreciated.</v>
          </cell>
          <cell r="CH43" t="str">
            <v>No</v>
          </cell>
          <cell r="CI43" t="str">
            <v>No</v>
          </cell>
          <cell r="CJ43" t="str">
            <v>No</v>
          </cell>
        </row>
        <row r="44">
          <cell r="A44">
            <v>46</v>
          </cell>
          <cell r="B44">
            <v>45065.612835648149</v>
          </cell>
          <cell r="C44">
            <v>45065.652222222219</v>
          </cell>
          <cell r="D44" t="str">
            <v>anonymous</v>
          </cell>
          <cell r="F44" t="str">
            <v>Yes</v>
          </cell>
          <cell r="G44">
            <v>5930953</v>
          </cell>
          <cell r="I44" t="str">
            <v>Alexandra Neighbourhood House</v>
          </cell>
          <cell r="K44" t="str">
            <v>2916 McBride Avenue</v>
          </cell>
          <cell r="L44" t="str">
            <v>Surrey</v>
          </cell>
          <cell r="M44" t="str">
            <v>V4A3G2</v>
          </cell>
          <cell r="N44"/>
          <cell r="Q44"/>
          <cell r="AN44" t="str">
            <v>Yes (Included in Programming)</v>
          </cell>
          <cell r="AO44" t="str">
            <v>Yes (Included in Programming)</v>
          </cell>
          <cell r="AP44" t="str">
            <v>Yes (Included in Programming)</v>
          </cell>
          <cell r="AQ44" t="str">
            <v>Yes (Included in Programming)</v>
          </cell>
          <cell r="AR44" t="str">
            <v>Yes (Included in Programming)</v>
          </cell>
          <cell r="AS44" t="str">
            <v>Yes (Included in Programming)</v>
          </cell>
          <cell r="AT44" t="str">
            <v>Yes (Included in Programming)</v>
          </cell>
          <cell r="AU44" t="str">
            <v>Yes (Included in Programming)</v>
          </cell>
          <cell r="AV44" t="str">
            <v>Yes (Included in Programming)</v>
          </cell>
          <cell r="AW44" t="str">
            <v>Yes (Included in Programming)</v>
          </cell>
          <cell r="AX44" t="str">
            <v>Yes (Included in Programming)</v>
          </cell>
          <cell r="AY44" t="str">
            <v>Yes (Included in Programming)</v>
          </cell>
          <cell r="AZ44" t="str">
            <v>Yes (Included in Programming)</v>
          </cell>
          <cell r="BA44" t="str">
            <v>Yes (Included in Programming)</v>
          </cell>
          <cell r="BB44" t="str">
            <v>Yes (Included in Programming)</v>
          </cell>
          <cell r="BC44" t="str">
            <v>Yes (Included in Programming)</v>
          </cell>
          <cell r="BD44" t="str">
            <v>Yes (Included in Programming)</v>
          </cell>
          <cell r="BE44" t="str">
            <v>Yes (Included in Programming)</v>
          </cell>
          <cell r="BF44" t="str">
            <v>Yes (Included in Programming)</v>
          </cell>
          <cell r="BG44" t="str">
            <v>Yes</v>
          </cell>
          <cell r="BH44" t="str">
            <v>No</v>
          </cell>
          <cell r="BI44" t="str">
            <v>No</v>
          </cell>
          <cell r="BJ44" t="str">
            <v>No</v>
          </cell>
          <cell r="BK44" t="str">
            <v>No</v>
          </cell>
          <cell r="BL44" t="str">
            <v>Yes</v>
          </cell>
          <cell r="BM44" t="str">
            <v>No</v>
          </cell>
          <cell r="BN44" t="str">
            <v>No</v>
          </cell>
          <cell r="BO44" t="str">
            <v>No</v>
          </cell>
          <cell r="BP44" t="str">
            <v>No</v>
          </cell>
          <cell r="BQ44" t="str">
            <v>No</v>
          </cell>
          <cell r="BR44" t="str">
            <v>No</v>
          </cell>
          <cell r="BS44" t="str">
            <v>Frequently (more than once a week)</v>
          </cell>
          <cell r="BT44" t="str">
            <v>Yes</v>
          </cell>
          <cell r="BU44" t="str">
            <v xml:space="preserve">Clients have shared how appreciative they are to be able to access these products in a way that decreases or alleviates stress, stigma and shame. They can access enough products that they need, and have choice in the type of products, as a result of the Period Promise campaign.
Clients have also shared how this support means they have more money to put towards food and other expenses, and they don't have to decide between going without adequate access to period products and other basic needs.
Products are also available for free in washroom locations in program and office spaces that clients access, to allow for increased access. These products are refilled on a regular basis, again demonstrating the need. </v>
          </cell>
          <cell r="BV44" t="str">
            <v>Under $100</v>
          </cell>
          <cell r="BW44" t="str">
            <v>Product donations from a broader community appeal like United Way’s Period Promise campaign ;Staff donating products to the organization;Gift card donation;</v>
          </cell>
          <cell r="BX44" t="str">
            <v>Yes</v>
          </cell>
          <cell r="BY44">
            <v>1500</v>
          </cell>
          <cell r="BZ44">
            <v>6000</v>
          </cell>
          <cell r="CA44">
            <v>1500</v>
          </cell>
          <cell r="CB44">
            <v>10</v>
          </cell>
          <cell r="CC44">
            <v>10</v>
          </cell>
          <cell r="CD44">
            <v>10</v>
          </cell>
          <cell r="CE44">
            <v>0</v>
          </cell>
          <cell r="CF44" t="str">
            <v>Storage is limited but we will make it work!</v>
          </cell>
          <cell r="CG44" t="str">
            <v>Yes</v>
          </cell>
          <cell r="CH44" t="str">
            <v>Yes</v>
          </cell>
          <cell r="CI44" t="str">
            <v>No</v>
          </cell>
          <cell r="CJ44" t="str">
            <v>Yes</v>
          </cell>
        </row>
        <row r="45">
          <cell r="A45">
            <v>47</v>
          </cell>
          <cell r="B45">
            <v>45070.480185185188</v>
          </cell>
          <cell r="C45">
            <v>45070.486956018518</v>
          </cell>
          <cell r="D45" t="str">
            <v>anonymous</v>
          </cell>
          <cell r="F45" t="str">
            <v>Yes</v>
          </cell>
          <cell r="G45">
            <v>7531197</v>
          </cell>
          <cell r="N45"/>
          <cell r="Q45"/>
          <cell r="AN45" t="str">
            <v>Yes (Program Specific)</v>
          </cell>
          <cell r="AO45" t="str">
            <v>Yes (Program Specific)</v>
          </cell>
          <cell r="AP45" t="str">
            <v>Yes (Program Specific)</v>
          </cell>
          <cell r="AQ45" t="str">
            <v>Yes (Included in Programming)</v>
          </cell>
          <cell r="AR45" t="str">
            <v>Yes (Included in Programming)</v>
          </cell>
          <cell r="AS45" t="str">
            <v>Yes (Included in Programming)</v>
          </cell>
          <cell r="AT45" t="str">
            <v>Yes (Included in Programming)</v>
          </cell>
          <cell r="AU45" t="str">
            <v>Yes (Included in Programming)</v>
          </cell>
          <cell r="AV45" t="str">
            <v>Yes (Included in Programming)</v>
          </cell>
          <cell r="AW45" t="str">
            <v>Yes (Included in Programming)</v>
          </cell>
          <cell r="AX45" t="str">
            <v>Yes (Included in Programming)</v>
          </cell>
          <cell r="AY45" t="str">
            <v>Yes (Included in Programming)</v>
          </cell>
          <cell r="AZ45" t="str">
            <v>Yes (Included in Programming)</v>
          </cell>
          <cell r="BA45" t="str">
            <v>Yes (Included in Programming)</v>
          </cell>
          <cell r="BB45" t="str">
            <v>Yes (Included in Programming)</v>
          </cell>
          <cell r="BC45" t="str">
            <v>Yes (Included in Programming)</v>
          </cell>
          <cell r="BD45" t="str">
            <v>Yes (Included in Programming)</v>
          </cell>
          <cell r="BE45" t="str">
            <v>Yes (Included in Programming)</v>
          </cell>
          <cell r="BF45" t="str">
            <v>Yes (Included in Programming)</v>
          </cell>
          <cell r="BG45" t="str">
            <v>Yes</v>
          </cell>
          <cell r="BH45" t="str">
            <v>No</v>
          </cell>
          <cell r="BI45" t="str">
            <v>No</v>
          </cell>
          <cell r="BJ45" t="str">
            <v>No</v>
          </cell>
          <cell r="BK45" t="str">
            <v>No</v>
          </cell>
          <cell r="BL45" t="str">
            <v>No</v>
          </cell>
          <cell r="BM45" t="str">
            <v>No</v>
          </cell>
          <cell r="BN45" t="str">
            <v>No</v>
          </cell>
          <cell r="BO45" t="str">
            <v>Yes</v>
          </cell>
          <cell r="BP45" t="str">
            <v>No</v>
          </cell>
          <cell r="BQ45" t="str">
            <v>No</v>
          </cell>
          <cell r="BR45" t="str">
            <v>No</v>
          </cell>
          <cell r="BS45" t="str">
            <v>Frequently (more than once a week)</v>
          </cell>
          <cell r="BT45" t="str">
            <v>Yes</v>
          </cell>
          <cell r="BU45" t="str">
            <v xml:space="preserve">Having free menstrual products to offer to our food bank guests, during outreach, individuals receiving mentorship, and to our under-resourced school partners has been amazing. It is such a need, and by lowering the barrier for people, while offering these supplies in a dignified manner is life-giving. </v>
          </cell>
          <cell r="BV45" t="str">
            <v>Under $100</v>
          </cell>
          <cell r="BW45" t="str">
            <v>Product donations from a broader community appeal like United Way’s Period Promise campaign ;</v>
          </cell>
          <cell r="BX45" t="str">
            <v>Yes</v>
          </cell>
          <cell r="BY45">
            <v>3000</v>
          </cell>
          <cell r="BZ45">
            <v>3000</v>
          </cell>
          <cell r="CA45">
            <v>3000</v>
          </cell>
          <cell r="CB45">
            <v>0</v>
          </cell>
          <cell r="CC45">
            <v>0</v>
          </cell>
          <cell r="CD45">
            <v>0</v>
          </cell>
          <cell r="CE45">
            <v>0</v>
          </cell>
          <cell r="CF45" t="str">
            <v xml:space="preserve">We have enough storage space to meet the need. </v>
          </cell>
          <cell r="CG45" t="str">
            <v>Yes</v>
          </cell>
          <cell r="CH45" t="str">
            <v>Yes</v>
          </cell>
          <cell r="CI45" t="str">
            <v>Yes</v>
          </cell>
          <cell r="CJ45" t="str">
            <v>Yes</v>
          </cell>
        </row>
        <row r="46">
          <cell r="A46">
            <v>48</v>
          </cell>
          <cell r="B46">
            <v>45071.51462962963</v>
          </cell>
          <cell r="C46">
            <v>45071.516851851855</v>
          </cell>
          <cell r="D46" t="str">
            <v>anonymous</v>
          </cell>
          <cell r="F46" t="str">
            <v>Yes</v>
          </cell>
          <cell r="G46">
            <v>305714</v>
          </cell>
          <cell r="I46" t="str">
            <v>Vancouver Aboriginal Child &amp; Family</v>
          </cell>
          <cell r="K46" t="str">
            <v>745 Clark Dr</v>
          </cell>
          <cell r="L46" t="str">
            <v>Vancouver</v>
          </cell>
          <cell r="M46" t="str">
            <v>V5L3J3</v>
          </cell>
          <cell r="N46"/>
          <cell r="Q46"/>
          <cell r="AN46" t="str">
            <v>Yes (Included in Programming)</v>
          </cell>
          <cell r="AO46" t="str">
            <v>Yes (Included in Programming)</v>
          </cell>
          <cell r="AP46" t="str">
            <v>No</v>
          </cell>
          <cell r="AQ46" t="str">
            <v>Yes (Included in Programming)</v>
          </cell>
          <cell r="AR46" t="str">
            <v>Yes (Included in Programming)</v>
          </cell>
          <cell r="AS46" t="str">
            <v>Yes (Included in Programming)</v>
          </cell>
          <cell r="AT46" t="str">
            <v>Yes (Included in Programming)</v>
          </cell>
          <cell r="AU46" t="str">
            <v>No</v>
          </cell>
          <cell r="AV46" t="str">
            <v>No</v>
          </cell>
          <cell r="AW46" t="str">
            <v>No</v>
          </cell>
          <cell r="AX46" t="str">
            <v>No</v>
          </cell>
          <cell r="AY46" t="str">
            <v>No</v>
          </cell>
          <cell r="AZ46" t="str">
            <v>No</v>
          </cell>
          <cell r="BA46" t="str">
            <v>No</v>
          </cell>
          <cell r="BB46" t="str">
            <v>No</v>
          </cell>
          <cell r="BC46" t="str">
            <v>No</v>
          </cell>
          <cell r="BD46" t="str">
            <v>Yes (Included in Programming)</v>
          </cell>
          <cell r="BE46" t="str">
            <v>No</v>
          </cell>
          <cell r="BF46" t="str">
            <v>Yes (Included in Programming)</v>
          </cell>
          <cell r="BG46" t="str">
            <v>Yes</v>
          </cell>
          <cell r="BH46" t="str">
            <v>No</v>
          </cell>
          <cell r="BI46" t="str">
            <v>No</v>
          </cell>
          <cell r="BJ46" t="str">
            <v>No</v>
          </cell>
          <cell r="BK46" t="str">
            <v>No</v>
          </cell>
          <cell r="BL46" t="str">
            <v>No</v>
          </cell>
          <cell r="BM46" t="str">
            <v>No</v>
          </cell>
          <cell r="BN46" t="str">
            <v>Yes</v>
          </cell>
          <cell r="BO46" t="str">
            <v>No</v>
          </cell>
          <cell r="BP46" t="str">
            <v>No</v>
          </cell>
          <cell r="BQ46" t="str">
            <v>No</v>
          </cell>
          <cell r="BR46" t="str">
            <v>Yes</v>
          </cell>
          <cell r="BS46" t="str">
            <v>Occasionally (4-5 times a month)</v>
          </cell>
          <cell r="BT46" t="str">
            <v>No</v>
          </cell>
          <cell r="BU46"/>
          <cell r="BX46" t="str">
            <v>Yes</v>
          </cell>
          <cell r="BY46">
            <v>1500</v>
          </cell>
          <cell r="BZ46">
            <v>3000</v>
          </cell>
          <cell r="CA46">
            <v>1500</v>
          </cell>
          <cell r="CB46">
            <v>0</v>
          </cell>
          <cell r="CC46">
            <v>0</v>
          </cell>
          <cell r="CD46">
            <v>10</v>
          </cell>
          <cell r="CE46">
            <v>0</v>
          </cell>
          <cell r="CF46" t="str">
            <v xml:space="preserve">We have enough storage space to meet the need. </v>
          </cell>
          <cell r="CG46" t="str">
            <v>No</v>
          </cell>
          <cell r="CH46" t="str">
            <v>No</v>
          </cell>
          <cell r="CI46" t="str">
            <v>Yes</v>
          </cell>
          <cell r="CJ46" t="str">
            <v>No</v>
          </cell>
        </row>
        <row r="47">
          <cell r="A47">
            <v>49</v>
          </cell>
          <cell r="B47">
            <v>45071.485960648148</v>
          </cell>
          <cell r="C47">
            <v>45072.656481481485</v>
          </cell>
          <cell r="D47" t="str">
            <v>anonymous</v>
          </cell>
          <cell r="F47" t="str">
            <v>No</v>
          </cell>
          <cell r="G47">
            <v>7524770</v>
          </cell>
          <cell r="H47" t="str">
            <v>807569728 RR 0001</v>
          </cell>
          <cell r="I47" t="str">
            <v>Guru Nanak's Free Kitchen Society</v>
          </cell>
          <cell r="J47" t="str">
            <v>gnfk.org</v>
          </cell>
          <cell r="K47" t="str">
            <v>Suite 236 105-7655 Edmonds St.</v>
          </cell>
          <cell r="L47" t="str">
            <v>Burnaby</v>
          </cell>
          <cell r="M47" t="str">
            <v>V3N 0C3</v>
          </cell>
          <cell r="N47" t="str">
            <v>604-617-7382</v>
          </cell>
          <cell r="O47" t="str">
            <v>Sukhvinder Kaur</v>
          </cell>
          <cell r="P47" t="str">
            <v>foodsaveah@gnfk.org</v>
          </cell>
          <cell r="Q47" t="str">
            <v>604 338 1299</v>
          </cell>
          <cell r="R47" t="str">
            <v>No</v>
          </cell>
          <cell r="AN47" t="str">
            <v>Yes (Included in Programming)</v>
          </cell>
          <cell r="AO47" t="str">
            <v>Yes (Included in Programming)</v>
          </cell>
          <cell r="AP47" t="str">
            <v>Yes (Included in Programming)</v>
          </cell>
          <cell r="AQ47" t="str">
            <v>Yes (Included in Programming)</v>
          </cell>
          <cell r="AR47" t="str">
            <v>No</v>
          </cell>
          <cell r="AS47" t="str">
            <v>Yes (Included in Programming)</v>
          </cell>
          <cell r="AT47" t="str">
            <v>Yes (Included in Programming)</v>
          </cell>
          <cell r="AU47" t="str">
            <v>Yes (Included in Programming)</v>
          </cell>
          <cell r="AV47" t="str">
            <v>Yes (Included in Programming)</v>
          </cell>
          <cell r="AW47" t="str">
            <v>Yes (Included in Programming)</v>
          </cell>
          <cell r="AX47" t="str">
            <v>Yes (Included in Programming)</v>
          </cell>
          <cell r="AY47" t="str">
            <v>Yes (Included in Programming)</v>
          </cell>
          <cell r="AZ47" t="str">
            <v>Yes (Included in Programming)</v>
          </cell>
          <cell r="BA47" t="str">
            <v>Yes (Included in Programming)</v>
          </cell>
          <cell r="BB47" t="str">
            <v>Yes (Included in Programming)</v>
          </cell>
          <cell r="BC47" t="str">
            <v>Yes (Included in Programming)</v>
          </cell>
          <cell r="BD47" t="str">
            <v>Yes (Included in Programming)</v>
          </cell>
          <cell r="BE47" t="str">
            <v>Yes (Included in Programming)</v>
          </cell>
          <cell r="BF47" t="str">
            <v>Yes (Included in Programming)</v>
          </cell>
          <cell r="BG47" t="str">
            <v>Yes</v>
          </cell>
          <cell r="BH47" t="str">
            <v>No</v>
          </cell>
          <cell r="BI47" t="str">
            <v>No</v>
          </cell>
          <cell r="BJ47" t="str">
            <v>No</v>
          </cell>
          <cell r="BK47" t="str">
            <v>No</v>
          </cell>
          <cell r="BL47" t="str">
            <v>No</v>
          </cell>
          <cell r="BM47" t="str">
            <v>No</v>
          </cell>
          <cell r="BN47" t="str">
            <v>No</v>
          </cell>
          <cell r="BO47" t="str">
            <v>Yes</v>
          </cell>
          <cell r="BP47" t="str">
            <v>No</v>
          </cell>
          <cell r="BQ47" t="str">
            <v>No</v>
          </cell>
          <cell r="BR47" t="str">
            <v>No</v>
          </cell>
          <cell r="BS47" t="str">
            <v>Frequently (more than once a week)</v>
          </cell>
          <cell r="BT47" t="str">
            <v>No</v>
          </cell>
          <cell r="BU47"/>
          <cell r="BX47" t="str">
            <v>Yes</v>
          </cell>
          <cell r="BY47">
            <v>1500</v>
          </cell>
          <cell r="BZ47">
            <v>1500</v>
          </cell>
          <cell r="CA47">
            <v>1500</v>
          </cell>
          <cell r="CB47">
            <v>30</v>
          </cell>
          <cell r="CC47">
            <v>30</v>
          </cell>
          <cell r="CD47">
            <v>30</v>
          </cell>
          <cell r="CE47">
            <v>30</v>
          </cell>
          <cell r="CF47" t="str">
            <v xml:space="preserve">We have enough storage space to meet the need. </v>
          </cell>
          <cell r="CG47" t="str">
            <v>Yes</v>
          </cell>
          <cell r="CH47" t="str">
            <v>Yes</v>
          </cell>
          <cell r="CI47" t="str">
            <v>Yes</v>
          </cell>
          <cell r="CJ47" t="str">
            <v>Yes</v>
          </cell>
        </row>
        <row r="48">
          <cell r="A48">
            <v>50</v>
          </cell>
          <cell r="B48">
            <v>45076.447453703702</v>
          </cell>
          <cell r="C48">
            <v>45076.456504629627</v>
          </cell>
          <cell r="D48" t="str">
            <v>anonymous</v>
          </cell>
          <cell r="F48" t="str">
            <v>No</v>
          </cell>
          <cell r="G48">
            <v>204545</v>
          </cell>
          <cell r="H48" t="str">
            <v>yes</v>
          </cell>
          <cell r="I48" t="str">
            <v>Surrey women's centre</v>
          </cell>
          <cell r="J48" t="str">
            <v>www.surreywomenscentre.ca</v>
          </cell>
          <cell r="K48" t="str">
            <v>10075 whalley blvd</v>
          </cell>
          <cell r="L48" t="str">
            <v>Surrey</v>
          </cell>
          <cell r="M48" t="str">
            <v>V3T 4G1</v>
          </cell>
          <cell r="N48" t="str">
            <v>604-589-1868</v>
          </cell>
          <cell r="O48" t="str">
            <v>Lovisa Kelly</v>
          </cell>
          <cell r="P48" t="str">
            <v>lk@surreywomenscentre.ca</v>
          </cell>
          <cell r="Q48" t="str">
            <v>404-589-1868 ext 221</v>
          </cell>
          <cell r="R48" t="str">
            <v>No</v>
          </cell>
          <cell r="AN48" t="str">
            <v>Yes (Included in Programming)</v>
          </cell>
          <cell r="AO48" t="str">
            <v>No</v>
          </cell>
          <cell r="AP48" t="str">
            <v>Yes (Included in Programming)</v>
          </cell>
          <cell r="AQ48" t="str">
            <v>Yes (Included in Programming)</v>
          </cell>
          <cell r="AR48" t="str">
            <v>Yes (Included in Programming)</v>
          </cell>
          <cell r="AS48" t="str">
            <v>Yes (Included in Programming)</v>
          </cell>
          <cell r="AT48" t="str">
            <v>Yes (Included in Programming)</v>
          </cell>
          <cell r="AU48" t="str">
            <v>Yes (Included in Programming)</v>
          </cell>
          <cell r="AV48" t="str">
            <v>Yes (Included in Programming)</v>
          </cell>
          <cell r="AW48" t="str">
            <v>Yes (Included in Programming)</v>
          </cell>
          <cell r="AX48" t="str">
            <v>Yes (Included in Programming)</v>
          </cell>
          <cell r="AY48" t="str">
            <v>Yes (Included in Programming)</v>
          </cell>
          <cell r="AZ48" t="str">
            <v>Yes (Included in Programming)</v>
          </cell>
          <cell r="BA48" t="str">
            <v>Yes (Included in Programming)</v>
          </cell>
          <cell r="BB48" t="str">
            <v>Yes (Included in Programming)</v>
          </cell>
          <cell r="BC48" t="str">
            <v>Yes (Included in Programming)</v>
          </cell>
          <cell r="BD48" t="str">
            <v>Yes (Included in Programming)</v>
          </cell>
          <cell r="BE48" t="str">
            <v>Yes (Included in Programming)</v>
          </cell>
          <cell r="BF48" t="str">
            <v>Yes (Included in Programming)</v>
          </cell>
          <cell r="BG48" t="str">
            <v>Yes</v>
          </cell>
          <cell r="BH48" t="str">
            <v>No</v>
          </cell>
          <cell r="BI48" t="str">
            <v>No</v>
          </cell>
          <cell r="BJ48" t="str">
            <v>No</v>
          </cell>
          <cell r="BK48" t="str">
            <v>No</v>
          </cell>
          <cell r="BL48" t="str">
            <v>No</v>
          </cell>
          <cell r="BM48" t="str">
            <v>No</v>
          </cell>
          <cell r="BN48" t="str">
            <v>No</v>
          </cell>
          <cell r="BO48" t="str">
            <v>No</v>
          </cell>
          <cell r="BP48" t="str">
            <v>No</v>
          </cell>
          <cell r="BQ48" t="str">
            <v>No</v>
          </cell>
          <cell r="BR48" t="str">
            <v>No</v>
          </cell>
          <cell r="BS48" t="str">
            <v>Daily</v>
          </cell>
          <cell r="BT48" t="str">
            <v>Yes</v>
          </cell>
          <cell r="BU48" t="str">
            <v>Women come here, often with their daughters as they can't get any elsewhere. As well as women living on the street that have had to use toiletpaper when they don't have access to free product</v>
          </cell>
          <cell r="BV48" t="str">
            <v>None</v>
          </cell>
          <cell r="BW48" t="str">
            <v>Product donations from the general public ;Product donations from a broader community appeal like United Way’s Period Promise campaign ;</v>
          </cell>
          <cell r="BX48" t="str">
            <v>Yes</v>
          </cell>
          <cell r="BY48">
            <v>12000</v>
          </cell>
          <cell r="BZ48">
            <v>3000</v>
          </cell>
          <cell r="CA48">
            <v>6000</v>
          </cell>
          <cell r="CB48">
            <v>30</v>
          </cell>
          <cell r="CC48">
            <v>10</v>
          </cell>
          <cell r="CD48">
            <v>10</v>
          </cell>
          <cell r="CE48">
            <v>10</v>
          </cell>
          <cell r="CF48" t="str">
            <v xml:space="preserve">We have enough storage space to meet the need. </v>
          </cell>
          <cell r="CG48" t="str">
            <v>No</v>
          </cell>
          <cell r="CH48" t="str">
            <v>No</v>
          </cell>
          <cell r="CI48" t="str">
            <v>Yes</v>
          </cell>
          <cell r="CJ48" t="str">
            <v>Yes</v>
          </cell>
        </row>
        <row r="49">
          <cell r="A49">
            <v>51</v>
          </cell>
          <cell r="B49">
            <v>45076.451701388891</v>
          </cell>
          <cell r="C49">
            <v>45076.457604166666</v>
          </cell>
          <cell r="D49" t="str">
            <v>anonymous</v>
          </cell>
          <cell r="F49" t="str">
            <v>Yes</v>
          </cell>
          <cell r="G49">
            <v>8409</v>
          </cell>
          <cell r="I49" t="str">
            <v>Langley Community Services Society</v>
          </cell>
          <cell r="K49" t="str">
            <v>5339 - 207 St</v>
          </cell>
          <cell r="L49" t="str">
            <v>Langley</v>
          </cell>
          <cell r="M49" t="str">
            <v>V3A2E6</v>
          </cell>
          <cell r="N49"/>
          <cell r="P49" t="str">
            <v>bcliffe@lcss.ca</v>
          </cell>
          <cell r="Q49"/>
          <cell r="AN49" t="str">
            <v>Yes (Included in Programming)</v>
          </cell>
          <cell r="AO49" t="str">
            <v>Yes (Included in Programming)</v>
          </cell>
          <cell r="AP49" t="str">
            <v>Yes (Program Specific)</v>
          </cell>
          <cell r="AQ49" t="str">
            <v>Yes (Program Specific)</v>
          </cell>
          <cell r="AR49" t="str">
            <v>No</v>
          </cell>
          <cell r="AS49" t="str">
            <v>Yes (Program Specific)</v>
          </cell>
          <cell r="AT49" t="str">
            <v>Yes (Program Specific)</v>
          </cell>
          <cell r="AU49" t="str">
            <v>Yes (Included in Programming)</v>
          </cell>
          <cell r="AV49" t="str">
            <v>Yes (Included in Programming)</v>
          </cell>
          <cell r="AW49" t="str">
            <v>Yes (Included in Programming)</v>
          </cell>
          <cell r="AX49" t="str">
            <v>Yes (Included in Programming)</v>
          </cell>
          <cell r="AY49" t="str">
            <v>Yes (Included in Programming)</v>
          </cell>
          <cell r="AZ49" t="str">
            <v>Yes (Included in Programming)</v>
          </cell>
          <cell r="BA49" t="str">
            <v>Yes (Included in Programming)</v>
          </cell>
          <cell r="BB49" t="str">
            <v>Yes (Included in Programming)</v>
          </cell>
          <cell r="BC49" t="str">
            <v>Yes (Included in Programming)</v>
          </cell>
          <cell r="BD49" t="str">
            <v>Yes (Program Specific)</v>
          </cell>
          <cell r="BE49" t="str">
            <v>Yes (Included in Programming)</v>
          </cell>
          <cell r="BF49" t="str">
            <v>Yes (Program Specific)</v>
          </cell>
          <cell r="BG49" t="str">
            <v>Yes</v>
          </cell>
          <cell r="BH49" t="str">
            <v>Yes</v>
          </cell>
          <cell r="BI49" t="str">
            <v>No</v>
          </cell>
          <cell r="BJ49" t="str">
            <v>Yes</v>
          </cell>
          <cell r="BK49" t="str">
            <v>No</v>
          </cell>
          <cell r="BL49" t="str">
            <v>Yes</v>
          </cell>
          <cell r="BM49" t="str">
            <v>No</v>
          </cell>
          <cell r="BN49" t="str">
            <v>No</v>
          </cell>
          <cell r="BO49" t="str">
            <v>No</v>
          </cell>
          <cell r="BP49" t="str">
            <v>No</v>
          </cell>
          <cell r="BQ49" t="str">
            <v>Yes</v>
          </cell>
          <cell r="BR49" t="str">
            <v>Yes</v>
          </cell>
          <cell r="BS49" t="str">
            <v>Frequently (more than once a week)</v>
          </cell>
          <cell r="BT49" t="str">
            <v>Yes</v>
          </cell>
          <cell r="BU49" t="str">
            <v>Often young mothers are choosing between feeding the family or buying menstrual products. Buy providing the free products helps meet the financial need of the family.</v>
          </cell>
          <cell r="BV49" t="str">
            <v>Under $100</v>
          </cell>
          <cell r="BW49" t="str">
            <v>Financial donations from a fund-specific collection drive ;Product donations from a broader community appeal like United Way’s Period Promise campaign ;Staff’s personal finances ;Staff donating products to the organization;</v>
          </cell>
          <cell r="BX49" t="str">
            <v>Yes</v>
          </cell>
          <cell r="BY49">
            <v>1500</v>
          </cell>
          <cell r="BZ49">
            <v>1500</v>
          </cell>
          <cell r="CA49">
            <v>1500</v>
          </cell>
          <cell r="CB49">
            <v>0</v>
          </cell>
          <cell r="CC49">
            <v>0</v>
          </cell>
          <cell r="CD49">
            <v>0</v>
          </cell>
          <cell r="CE49">
            <v>0</v>
          </cell>
          <cell r="CF49" t="str">
            <v xml:space="preserve">We have enough storage space to meet the need. </v>
          </cell>
          <cell r="CG49" t="str">
            <v>Yes</v>
          </cell>
          <cell r="CH49" t="str">
            <v>Yes</v>
          </cell>
          <cell r="CI49" t="str">
            <v>Yes</v>
          </cell>
          <cell r="CJ49" t="str">
            <v>No</v>
          </cell>
        </row>
        <row r="50">
          <cell r="A50">
            <v>52</v>
          </cell>
          <cell r="B50">
            <v>45076.449282407404</v>
          </cell>
          <cell r="C50">
            <v>45076.461435185185</v>
          </cell>
          <cell r="D50" t="str">
            <v>anonymous</v>
          </cell>
          <cell r="F50" t="str">
            <v>No</v>
          </cell>
          <cell r="G50">
            <v>9922451</v>
          </cell>
          <cell r="H50" t="str">
            <v>889970661RR0001</v>
          </cell>
          <cell r="I50" t="str">
            <v>CISV (Children's International Summer Villages - Vancouver Chapter)</v>
          </cell>
          <cell r="J50" t="str">
            <v>www.cisvvancouver.ca</v>
          </cell>
          <cell r="K50" t="str">
            <v>1294 Tercel Court</v>
          </cell>
          <cell r="L50" t="str">
            <v>Coquitlam</v>
          </cell>
          <cell r="M50" t="str">
            <v>V3E 2C3</v>
          </cell>
          <cell r="N50" t="str">
            <v>604-812-2502</v>
          </cell>
          <cell r="O50" t="str">
            <v>Heidi Luking</v>
          </cell>
          <cell r="P50" t="str">
            <v>info@cisvvancouver.ca</v>
          </cell>
          <cell r="Q50" t="str">
            <v>604-812-2502</v>
          </cell>
          <cell r="R50" t="str">
            <v>No</v>
          </cell>
          <cell r="AN50" t="str">
            <v>Yes (Included in Programming)</v>
          </cell>
          <cell r="AO50" t="str">
            <v>Yes (Included in Programming)</v>
          </cell>
          <cell r="AP50" t="str">
            <v>No</v>
          </cell>
          <cell r="AQ50" t="str">
            <v>Yes (Included in Programming)</v>
          </cell>
          <cell r="AR50" t="str">
            <v>No</v>
          </cell>
          <cell r="AS50" t="str">
            <v>Yes (Included in Programming)</v>
          </cell>
          <cell r="AT50" t="str">
            <v>Yes (Included in Programming)</v>
          </cell>
          <cell r="AU50" t="str">
            <v>Yes (Included in Programming)</v>
          </cell>
          <cell r="AV50" t="str">
            <v>Yes (Included in Programming)</v>
          </cell>
          <cell r="AW50" t="str">
            <v>Yes (Included in Programming)</v>
          </cell>
          <cell r="AX50" t="str">
            <v>Yes (Included in Programming)</v>
          </cell>
          <cell r="AY50" t="str">
            <v>Yes (Included in Programming)</v>
          </cell>
          <cell r="AZ50" t="str">
            <v>Yes (Included in Programming)</v>
          </cell>
          <cell r="BA50" t="str">
            <v>Yes (Included in Programming)</v>
          </cell>
          <cell r="BB50" t="str">
            <v>Yes (Included in Programming)</v>
          </cell>
          <cell r="BC50" t="str">
            <v>Yes (Included in Programming)</v>
          </cell>
          <cell r="BD50" t="str">
            <v>Yes (Included in Programming)</v>
          </cell>
          <cell r="BE50" t="str">
            <v>No</v>
          </cell>
          <cell r="BF50" t="str">
            <v>No</v>
          </cell>
          <cell r="BG50" t="str">
            <v>Yes</v>
          </cell>
          <cell r="BH50" t="str">
            <v>No</v>
          </cell>
          <cell r="BI50" t="str">
            <v>No</v>
          </cell>
          <cell r="BJ50" t="str">
            <v>No</v>
          </cell>
          <cell r="BK50" t="str">
            <v>Yes</v>
          </cell>
          <cell r="BL50" t="str">
            <v>No</v>
          </cell>
          <cell r="BM50" t="str">
            <v>No</v>
          </cell>
          <cell r="BN50" t="str">
            <v>No</v>
          </cell>
          <cell r="BO50" t="str">
            <v>No</v>
          </cell>
          <cell r="BP50" t="str">
            <v>No</v>
          </cell>
          <cell r="BQ50" t="str">
            <v>No</v>
          </cell>
          <cell r="BR50" t="str">
            <v>No</v>
          </cell>
          <cell r="BS50" t="str">
            <v>Occasionally (4-5 times a month)</v>
          </cell>
          <cell r="BT50" t="str">
            <v>No</v>
          </cell>
          <cell r="BU50"/>
          <cell r="BX50" t="str">
            <v>Yes</v>
          </cell>
          <cell r="BY50">
            <v>1500</v>
          </cell>
          <cell r="BZ50">
            <v>1500</v>
          </cell>
          <cell r="CA50">
            <v>1500</v>
          </cell>
          <cell r="CB50">
            <v>0</v>
          </cell>
          <cell r="CC50">
            <v>0</v>
          </cell>
          <cell r="CD50">
            <v>0</v>
          </cell>
          <cell r="CE50">
            <v>0</v>
          </cell>
          <cell r="CF50" t="str">
            <v xml:space="preserve">We do not have enough storage space for this much product, but we could find it. </v>
          </cell>
          <cell r="CG50" t="str">
            <v>Yes</v>
          </cell>
          <cell r="CH50" t="str">
            <v>Yes</v>
          </cell>
          <cell r="CI50" t="str">
            <v>No</v>
          </cell>
          <cell r="CJ50" t="str">
            <v>No</v>
          </cell>
        </row>
        <row r="51">
          <cell r="A51">
            <v>53</v>
          </cell>
          <cell r="B51">
            <v>45076.466145833336</v>
          </cell>
          <cell r="C51">
            <v>45076.47383101852</v>
          </cell>
          <cell r="D51" t="str">
            <v>anonymous</v>
          </cell>
          <cell r="F51" t="str">
            <v>Yes</v>
          </cell>
          <cell r="G51">
            <v>247445</v>
          </cell>
          <cell r="I51" t="str">
            <v>W I N G S Fellowship Ministries</v>
          </cell>
          <cell r="K51" t="str">
            <v>501 - 104  1015 Columbia St</v>
          </cell>
          <cell r="L51" t="str">
            <v>New Westminster</v>
          </cell>
          <cell r="M51" t="str">
            <v>V3M6V3</v>
          </cell>
          <cell r="N51"/>
          <cell r="Q51"/>
          <cell r="AN51" t="str">
            <v>Yes (Included in Programming)</v>
          </cell>
          <cell r="AO51" t="str">
            <v>Yes (Included in Programming)</v>
          </cell>
          <cell r="AP51" t="str">
            <v>Yes (Included in Programming)</v>
          </cell>
          <cell r="AQ51" t="str">
            <v>Yes (Included in Programming)</v>
          </cell>
          <cell r="AR51" t="str">
            <v>Yes (Included in Programming)</v>
          </cell>
          <cell r="AS51" t="str">
            <v>Yes (Included in Programming)</v>
          </cell>
          <cell r="AT51" t="str">
            <v>Yes (Included in Programming)</v>
          </cell>
          <cell r="AU51" t="str">
            <v>Yes (Included in Programming)</v>
          </cell>
          <cell r="AV51" t="str">
            <v>Yes (Included in Programming)</v>
          </cell>
          <cell r="AW51" t="str">
            <v>Yes (Included in Programming)</v>
          </cell>
          <cell r="AX51" t="str">
            <v>Yes (Included in Programming)</v>
          </cell>
          <cell r="AY51" t="str">
            <v>Yes (Included in Programming)</v>
          </cell>
          <cell r="AZ51" t="str">
            <v>Yes (Included in Programming)</v>
          </cell>
          <cell r="BA51" t="str">
            <v>Yes (Included in Programming)</v>
          </cell>
          <cell r="BB51" t="str">
            <v>Yes (Included in Programming)</v>
          </cell>
          <cell r="BC51" t="str">
            <v>Yes (Included in Programming)</v>
          </cell>
          <cell r="BD51" t="str">
            <v>Yes (Included in Programming)</v>
          </cell>
          <cell r="BE51" t="str">
            <v>Yes (Included in Programming)</v>
          </cell>
          <cell r="BF51" t="str">
            <v>Yes (Included in Programming)</v>
          </cell>
          <cell r="BG51" t="str">
            <v>Yes</v>
          </cell>
          <cell r="BH51" t="str">
            <v>No</v>
          </cell>
          <cell r="BI51" t="str">
            <v>Yes</v>
          </cell>
          <cell r="BJ51" t="str">
            <v>Yes</v>
          </cell>
          <cell r="BK51" t="str">
            <v>No</v>
          </cell>
          <cell r="BL51" t="str">
            <v>No</v>
          </cell>
          <cell r="BM51" t="str">
            <v>No</v>
          </cell>
          <cell r="BN51" t="str">
            <v>No</v>
          </cell>
          <cell r="BO51" t="str">
            <v>No</v>
          </cell>
          <cell r="BP51" t="str">
            <v>No</v>
          </cell>
          <cell r="BQ51" t="str">
            <v>No</v>
          </cell>
          <cell r="BR51" t="str">
            <v>No</v>
          </cell>
          <cell r="BS51" t="str">
            <v>Frequently (more than once a week)</v>
          </cell>
          <cell r="BT51" t="str">
            <v>Yes</v>
          </cell>
          <cell r="BU51"/>
          <cell r="BV51" t="str">
            <v>None</v>
          </cell>
          <cell r="BW51" t="str">
            <v>Product donations from the general public ;Product donations from a broader community appeal like United Way’s Period Promise campaign ;</v>
          </cell>
          <cell r="BX51" t="str">
            <v>Yes</v>
          </cell>
          <cell r="BY51">
            <v>0</v>
          </cell>
          <cell r="BZ51">
            <v>1500</v>
          </cell>
          <cell r="CA51">
            <v>0</v>
          </cell>
          <cell r="CB51">
            <v>15</v>
          </cell>
          <cell r="CC51">
            <v>15</v>
          </cell>
          <cell r="CD51">
            <v>30</v>
          </cell>
          <cell r="CE51">
            <v>15</v>
          </cell>
          <cell r="CF51" t="str">
            <v xml:space="preserve">We have enough storage space to meet the need. </v>
          </cell>
          <cell r="CG51" t="str">
            <v>Yes</v>
          </cell>
          <cell r="CH51" t="str">
            <v>Yes</v>
          </cell>
          <cell r="CI51" t="str">
            <v>Yes</v>
          </cell>
          <cell r="CJ51" t="str">
            <v>No</v>
          </cell>
        </row>
        <row r="52">
          <cell r="A52">
            <v>54</v>
          </cell>
          <cell r="B52">
            <v>45076.452465277776</v>
          </cell>
          <cell r="C52">
            <v>45076.474120370367</v>
          </cell>
          <cell r="D52" t="str">
            <v>anonymous</v>
          </cell>
          <cell r="F52" t="str">
            <v>No</v>
          </cell>
          <cell r="G52">
            <v>233353</v>
          </cell>
          <cell r="H52" t="str">
            <v>135120145</v>
          </cell>
          <cell r="I52" t="str">
            <v>Elizabeth Bagshaw Society</v>
          </cell>
          <cell r="J52" t="str">
            <v>bagshawclinic.ca</v>
          </cell>
          <cell r="K52" t="str">
            <v>200-1177 West Broadway</v>
          </cell>
          <cell r="L52" t="str">
            <v>Vancouver</v>
          </cell>
          <cell r="M52" t="str">
            <v>V6H 1G3</v>
          </cell>
          <cell r="N52" t="str">
            <v>604-736-7878 x 227</v>
          </cell>
          <cell r="O52" t="str">
            <v>Karen Groden or Ivana Sigur</v>
          </cell>
          <cell r="P52" t="str">
            <v>office@bagshaw.ca or operations@bagshawclinic.ca</v>
          </cell>
          <cell r="Q52" t="str">
            <v>604-736-7878 x 227</v>
          </cell>
          <cell r="R52" t="str">
            <v>Yes</v>
          </cell>
          <cell r="S52" t="str">
            <v>There are 3 union contracts, 2 with BCGEU and 1 with BCNU</v>
          </cell>
          <cell r="AN52" t="str">
            <v>Yes (Included in Programming)</v>
          </cell>
          <cell r="AO52" t="str">
            <v>No</v>
          </cell>
          <cell r="AP52" t="str">
            <v>No</v>
          </cell>
          <cell r="AQ52" t="str">
            <v>Yes (Included in Programming)</v>
          </cell>
          <cell r="AR52" t="str">
            <v>Yes (Included in Programming)</v>
          </cell>
          <cell r="AS52" t="str">
            <v>Yes (Included in Programming)</v>
          </cell>
          <cell r="AT52" t="str">
            <v>Yes (Included in Programming)</v>
          </cell>
          <cell r="AU52" t="str">
            <v>Yes (Included in Programming)</v>
          </cell>
          <cell r="AV52" t="str">
            <v>Yes (Included in Programming)</v>
          </cell>
          <cell r="AW52" t="str">
            <v>Yes (Included in Programming)</v>
          </cell>
          <cell r="AX52" t="str">
            <v>Yes (Included in Programming)</v>
          </cell>
          <cell r="AY52" t="str">
            <v>Yes (Included in Programming)</v>
          </cell>
          <cell r="AZ52" t="str">
            <v>Yes (Included in Programming)</v>
          </cell>
          <cell r="BA52" t="str">
            <v>Yes (Included in Programming)</v>
          </cell>
          <cell r="BB52" t="str">
            <v>Yes (Included in Programming)</v>
          </cell>
          <cell r="BC52" t="str">
            <v>Yes (Included in Programming)</v>
          </cell>
          <cell r="BD52" t="str">
            <v>Yes (Included in Programming)</v>
          </cell>
          <cell r="BE52" t="str">
            <v>Yes (Included in Programming)</v>
          </cell>
          <cell r="BF52" t="str">
            <v>Yes (Included in Programming)</v>
          </cell>
          <cell r="BG52" t="str">
            <v>Yes</v>
          </cell>
          <cell r="BH52" t="str">
            <v>No</v>
          </cell>
          <cell r="BI52" t="str">
            <v>No</v>
          </cell>
          <cell r="BJ52" t="str">
            <v>No</v>
          </cell>
          <cell r="BK52" t="str">
            <v>No</v>
          </cell>
          <cell r="BL52" t="str">
            <v>No</v>
          </cell>
          <cell r="BM52" t="str">
            <v>No</v>
          </cell>
          <cell r="BN52" t="str">
            <v>No</v>
          </cell>
          <cell r="BO52" t="str">
            <v>No</v>
          </cell>
          <cell r="BP52" t="str">
            <v>Yes</v>
          </cell>
          <cell r="BQ52" t="str">
            <v>No</v>
          </cell>
          <cell r="BR52" t="str">
            <v>No</v>
          </cell>
          <cell r="BS52" t="str">
            <v>Frequently (more than once a week)</v>
          </cell>
          <cell r="BT52" t="str">
            <v>Yes</v>
          </cell>
          <cell r="BU52" t="str">
            <v>We provide abortion care to all who need it and sometimes have patients who can't afford menstrual products, birth control, etc. The impact on these patients is huge as it helps them to care for themselves and maintain their privacy.</v>
          </cell>
          <cell r="BV52" t="str">
            <v>Under $100</v>
          </cell>
          <cell r="BW52" t="str">
            <v>Financial donations from a fund-specific collection drive ;Staff donating products to the organization;</v>
          </cell>
          <cell r="BX52" t="str">
            <v>Yes</v>
          </cell>
          <cell r="BY52">
            <v>1500</v>
          </cell>
          <cell r="BZ52">
            <v>0</v>
          </cell>
          <cell r="CA52">
            <v>3000</v>
          </cell>
          <cell r="CB52">
            <v>20</v>
          </cell>
          <cell r="CC52">
            <v>20</v>
          </cell>
          <cell r="CD52">
            <v>20</v>
          </cell>
          <cell r="CE52">
            <v>20</v>
          </cell>
          <cell r="CF52" t="str">
            <v xml:space="preserve">Not sure, but we will take it anyway. </v>
          </cell>
          <cell r="CG52" t="str">
            <v>No</v>
          </cell>
          <cell r="CH52" t="str">
            <v>No</v>
          </cell>
          <cell r="CI52" t="str">
            <v>Yes</v>
          </cell>
          <cell r="CJ52" t="str">
            <v>No</v>
          </cell>
        </row>
        <row r="53">
          <cell r="A53">
            <v>55</v>
          </cell>
          <cell r="B53">
            <v>45076.470219907409</v>
          </cell>
          <cell r="C53">
            <v>45076.477916666663</v>
          </cell>
          <cell r="D53" t="str">
            <v>anonymous</v>
          </cell>
          <cell r="F53" t="str">
            <v>No</v>
          </cell>
          <cell r="G53">
            <v>9922469</v>
          </cell>
          <cell r="H53" t="str">
            <v>NA</v>
          </cell>
          <cell r="I53" t="str">
            <v xml:space="preserve">Ukraine Harmony Foundation </v>
          </cell>
          <cell r="J53" t="str">
            <v>Ukraineharmony.com</v>
          </cell>
          <cell r="K53" t="str">
            <v xml:space="preserve">1206-5833 Wilson Ave </v>
          </cell>
          <cell r="L53" t="str">
            <v xml:space="preserve">Burnaby </v>
          </cell>
          <cell r="M53" t="str">
            <v xml:space="preserve">V5H4R8 </v>
          </cell>
          <cell r="N53" t="str">
            <v>6045687770</v>
          </cell>
          <cell r="O53" t="str">
            <v xml:space="preserve">Elena Khvostova OR Larysa Khvostova </v>
          </cell>
          <cell r="P53" t="str">
            <v>Elena@ukraineharmony.com</v>
          </cell>
          <cell r="Q53" t="str">
            <v>6045687770</v>
          </cell>
          <cell r="R53" t="str">
            <v>No</v>
          </cell>
          <cell r="S53" t="str">
            <v>NA</v>
          </cell>
          <cell r="AN53" t="str">
            <v>Yes (Included in Programming)</v>
          </cell>
          <cell r="AO53" t="str">
            <v>Yes (Included in Programming)</v>
          </cell>
          <cell r="AP53" t="str">
            <v>Yes (Included in Programming)</v>
          </cell>
          <cell r="AQ53" t="str">
            <v>No</v>
          </cell>
          <cell r="AR53" t="str">
            <v>No</v>
          </cell>
          <cell r="AS53" t="str">
            <v>No</v>
          </cell>
          <cell r="AT53" t="str">
            <v>No</v>
          </cell>
          <cell r="AU53" t="str">
            <v>Yes (Included in Programming)</v>
          </cell>
          <cell r="AV53" t="str">
            <v>No</v>
          </cell>
          <cell r="AW53" t="str">
            <v>No</v>
          </cell>
          <cell r="AX53" t="str">
            <v>No</v>
          </cell>
          <cell r="AY53" t="str">
            <v>No</v>
          </cell>
          <cell r="AZ53" t="str">
            <v>No</v>
          </cell>
          <cell r="BA53" t="str">
            <v>No</v>
          </cell>
          <cell r="BB53" t="str">
            <v>No</v>
          </cell>
          <cell r="BC53" t="str">
            <v>No</v>
          </cell>
          <cell r="BD53" t="str">
            <v>Yes (Included in Programming)</v>
          </cell>
          <cell r="BE53" t="str">
            <v>Yes (Included in Programming)</v>
          </cell>
          <cell r="BF53" t="str">
            <v>Yes (Included in Programming)</v>
          </cell>
          <cell r="BG53" t="str">
            <v>Yes</v>
          </cell>
          <cell r="BH53" t="str">
            <v>Yes</v>
          </cell>
          <cell r="BI53" t="str">
            <v>Yes</v>
          </cell>
          <cell r="BJ53" t="str">
            <v>No</v>
          </cell>
          <cell r="BK53" t="str">
            <v>No</v>
          </cell>
          <cell r="BL53" t="str">
            <v>No</v>
          </cell>
          <cell r="BM53" t="str">
            <v>No</v>
          </cell>
          <cell r="BN53" t="str">
            <v>No</v>
          </cell>
          <cell r="BO53" t="str">
            <v>No</v>
          </cell>
          <cell r="BP53" t="str">
            <v>No</v>
          </cell>
          <cell r="BQ53" t="str">
            <v>No</v>
          </cell>
          <cell r="BR53" t="str">
            <v>No</v>
          </cell>
          <cell r="BS53" t="str">
            <v>Frequently (more than once a week)</v>
          </cell>
          <cell r="BT53" t="str">
            <v>Yes</v>
          </cell>
          <cell r="BU53" t="str">
            <v>Pink tax along with the cost of period products are already quite high. For a displaced persons or immigrants access to free menstrual products helps to allocate more funds for food and other things.</v>
          </cell>
          <cell r="BV53" t="str">
            <v>$101-$250</v>
          </cell>
          <cell r="BW53" t="str">
            <v>Product donations from the general public ;Product donations from a broader community appeal like United Way’s Period Promise campaign ;</v>
          </cell>
          <cell r="BX53" t="str">
            <v>Yes</v>
          </cell>
          <cell r="BY53">
            <v>3000</v>
          </cell>
          <cell r="BZ53">
            <v>3000</v>
          </cell>
          <cell r="CA53">
            <v>3000</v>
          </cell>
          <cell r="CB53">
            <v>15</v>
          </cell>
          <cell r="CC53">
            <v>10</v>
          </cell>
          <cell r="CD53">
            <v>10</v>
          </cell>
          <cell r="CE53">
            <v>10</v>
          </cell>
          <cell r="CF53" t="str">
            <v xml:space="preserve">We have enough storage space to meet the need. </v>
          </cell>
          <cell r="CG53" t="str">
            <v>Yes</v>
          </cell>
          <cell r="CH53" t="str">
            <v>Yes</v>
          </cell>
          <cell r="CI53" t="str">
            <v>Yes</v>
          </cell>
          <cell r="CJ53" t="str">
            <v>Yes</v>
          </cell>
        </row>
        <row r="54">
          <cell r="A54">
            <v>56</v>
          </cell>
          <cell r="B54">
            <v>45076.475659722222</v>
          </cell>
          <cell r="C54">
            <v>45076.489155092589</v>
          </cell>
          <cell r="D54" t="str">
            <v>anonymous</v>
          </cell>
          <cell r="F54" t="str">
            <v>No</v>
          </cell>
          <cell r="G54">
            <v>223925</v>
          </cell>
          <cell r="H54" t="str">
            <v>Not on hand</v>
          </cell>
          <cell r="I54" t="str">
            <v xml:space="preserve">Fraser region aboriginal friendship Center association </v>
          </cell>
          <cell r="J54" t="str">
            <v>Wwwfrafca.org</v>
          </cell>
          <cell r="K54" t="str">
            <v xml:space="preserve">10095 Whalley Boulevard </v>
          </cell>
          <cell r="L54" t="str">
            <v>Surrey bc</v>
          </cell>
          <cell r="M54" t="str">
            <v>V3w4g1</v>
          </cell>
          <cell r="N54">
            <v>7788351857</v>
          </cell>
          <cell r="O54" t="str">
            <v>Tanya</v>
          </cell>
          <cell r="P54" t="str">
            <v>Dontpanic.coordinator@frafca.org</v>
          </cell>
          <cell r="Q54" t="str">
            <v>6045951170</v>
          </cell>
          <cell r="R54" t="str">
            <v>No</v>
          </cell>
          <cell r="AN54" t="str">
            <v>Yes (Program Specific)</v>
          </cell>
          <cell r="AO54" t="str">
            <v>Yes (Program Specific)</v>
          </cell>
          <cell r="AP54" t="str">
            <v>Yes (Program Specific)</v>
          </cell>
          <cell r="AQ54" t="str">
            <v>Yes (Program Specific)</v>
          </cell>
          <cell r="AR54" t="str">
            <v>Yes (Program Specific)</v>
          </cell>
          <cell r="AS54" t="str">
            <v>Yes (Program Specific)</v>
          </cell>
          <cell r="AT54" t="str">
            <v>Yes (Program Specific)</v>
          </cell>
          <cell r="AU54" t="str">
            <v>Yes (Program Specific)</v>
          </cell>
          <cell r="AV54" t="str">
            <v>No</v>
          </cell>
          <cell r="AW54" t="str">
            <v>No</v>
          </cell>
          <cell r="AX54" t="str">
            <v>No</v>
          </cell>
          <cell r="AY54" t="str">
            <v>No</v>
          </cell>
          <cell r="AZ54" t="str">
            <v>No</v>
          </cell>
          <cell r="BA54" t="str">
            <v>No</v>
          </cell>
          <cell r="BB54" t="str">
            <v>No</v>
          </cell>
          <cell r="BC54" t="str">
            <v>No</v>
          </cell>
          <cell r="BD54" t="str">
            <v>Yes (Program Specific)</v>
          </cell>
          <cell r="BE54" t="str">
            <v>No</v>
          </cell>
          <cell r="BF54" t="str">
            <v>Yes (Program Specific)</v>
          </cell>
          <cell r="BG54" t="str">
            <v>Yes</v>
          </cell>
          <cell r="BH54" t="str">
            <v>No</v>
          </cell>
          <cell r="BI54" t="str">
            <v>Yes</v>
          </cell>
          <cell r="BJ54" t="str">
            <v>Yes</v>
          </cell>
          <cell r="BK54" t="str">
            <v>Yes</v>
          </cell>
          <cell r="BL54" t="str">
            <v>Yes</v>
          </cell>
          <cell r="BM54" t="str">
            <v>Yes</v>
          </cell>
          <cell r="BN54" t="str">
            <v>Yes</v>
          </cell>
          <cell r="BO54" t="str">
            <v>Yes</v>
          </cell>
          <cell r="BP54" t="str">
            <v>Yes</v>
          </cell>
          <cell r="BQ54" t="str">
            <v>No</v>
          </cell>
          <cell r="BR54" t="str">
            <v>Yes</v>
          </cell>
          <cell r="BS54" t="str">
            <v>Daily</v>
          </cell>
          <cell r="BT54" t="str">
            <v>Yes</v>
          </cell>
          <cell r="BU54" t="str">
            <v>We provide menstrual products to all frontline clients at the shelters and hotels. Recovery houses and third stage housing</v>
          </cell>
          <cell r="BV54" t="str">
            <v>Under $100</v>
          </cell>
          <cell r="BW54" t="str">
            <v>Product donations from a broader community appeal like United Way’s Period Promise campaign ;Staff donating products to the organization;</v>
          </cell>
          <cell r="BX54" t="str">
            <v>Yes</v>
          </cell>
          <cell r="BY54">
            <v>1500</v>
          </cell>
          <cell r="BZ54">
            <v>1500</v>
          </cell>
          <cell r="CA54">
            <v>1500</v>
          </cell>
          <cell r="CB54">
            <v>0</v>
          </cell>
          <cell r="CC54">
            <v>0</v>
          </cell>
          <cell r="CD54">
            <v>0</v>
          </cell>
          <cell r="CE54">
            <v>0</v>
          </cell>
          <cell r="CF54" t="str">
            <v xml:space="preserve">We have enough storage space to meet the need. </v>
          </cell>
          <cell r="CG54" t="str">
            <v>Yes</v>
          </cell>
          <cell r="CH54" t="str">
            <v>Yes</v>
          </cell>
          <cell r="CI54" t="str">
            <v>No</v>
          </cell>
          <cell r="CJ54" t="str">
            <v>No</v>
          </cell>
        </row>
        <row r="55">
          <cell r="A55">
            <v>57</v>
          </cell>
          <cell r="B55">
            <v>45076.505127314813</v>
          </cell>
          <cell r="C55">
            <v>45076.511967592596</v>
          </cell>
          <cell r="D55" t="str">
            <v>anonymous</v>
          </cell>
          <cell r="F55" t="str">
            <v>Yes</v>
          </cell>
          <cell r="G55">
            <v>174243</v>
          </cell>
          <cell r="H55"/>
          <cell r="I55" t="str">
            <v>South Vancouver Neighbourhood House</v>
          </cell>
          <cell r="K55" t="str">
            <v>6470 Victoria Dr</v>
          </cell>
          <cell r="L55" t="str">
            <v>Vancouver</v>
          </cell>
          <cell r="M55" t="str">
            <v>V5P3X7</v>
          </cell>
          <cell r="N55"/>
          <cell r="P55" t="str">
            <v>jeannie.furmanek@southvan.org</v>
          </cell>
          <cell r="Q55"/>
          <cell r="AN55" t="str">
            <v>Yes (Program Specific)</v>
          </cell>
          <cell r="AO55" t="str">
            <v>Yes (Program Specific)</v>
          </cell>
          <cell r="AP55" t="str">
            <v>Yes (Program Specific)</v>
          </cell>
          <cell r="AQ55" t="str">
            <v>Yes (Included in Programming)</v>
          </cell>
          <cell r="AR55" t="str">
            <v>Yes (Included in Programming)</v>
          </cell>
          <cell r="AS55" t="str">
            <v>Yes (Included in Programming)</v>
          </cell>
          <cell r="AT55" t="str">
            <v>Yes (Included in Programming)</v>
          </cell>
          <cell r="AU55" t="str">
            <v>Yes (Included in Programming)</v>
          </cell>
          <cell r="AV55" t="str">
            <v>Yes (Program Specific)</v>
          </cell>
          <cell r="AW55" t="str">
            <v>Yes (Program Specific)</v>
          </cell>
          <cell r="AX55" t="str">
            <v>Yes (Program Specific)</v>
          </cell>
          <cell r="AY55" t="str">
            <v>Yes (Program Specific)</v>
          </cell>
          <cell r="AZ55" t="str">
            <v>Yes (Included in Programming)</v>
          </cell>
          <cell r="BA55" t="str">
            <v>Yes (Included in Programming)</v>
          </cell>
          <cell r="BB55" t="str">
            <v>Yes (Included in Programming)</v>
          </cell>
          <cell r="BC55" t="str">
            <v>Yes (Included in Programming)</v>
          </cell>
          <cell r="BD55" t="str">
            <v>Yes (Included in Programming)</v>
          </cell>
          <cell r="BE55" t="str">
            <v>Yes (Program Specific)</v>
          </cell>
          <cell r="BF55" t="str">
            <v>Yes (Included in Programming)</v>
          </cell>
          <cell r="BG55" t="str">
            <v>Yes</v>
          </cell>
          <cell r="BH55" t="str">
            <v>Yes</v>
          </cell>
          <cell r="BI55" t="str">
            <v>No</v>
          </cell>
          <cell r="BJ55" t="str">
            <v>No</v>
          </cell>
          <cell r="BK55" t="str">
            <v>No</v>
          </cell>
          <cell r="BL55" t="str">
            <v>Yes</v>
          </cell>
          <cell r="BM55" t="str">
            <v>No</v>
          </cell>
          <cell r="BN55" t="str">
            <v>No</v>
          </cell>
          <cell r="BO55" t="str">
            <v>Yes</v>
          </cell>
          <cell r="BP55" t="str">
            <v>No</v>
          </cell>
          <cell r="BQ55" t="str">
            <v>Yes</v>
          </cell>
          <cell r="BR55" t="str">
            <v>Yes</v>
          </cell>
          <cell r="BS55" t="str">
            <v>Daily</v>
          </cell>
          <cell r="BT55" t="str">
            <v>Yes</v>
          </cell>
          <cell r="BU55" t="str">
            <v>We noticed that many newcomers are hesitant to ask for menstrual products at our front desk reception. We began leaving them at our washrooms so that those who need it can take as needed. We also will be starting a series of dialogue circles with our INSPIRE Girls and Non-Binary Youth Group on the topic of menstrual health and period stigma.</v>
          </cell>
          <cell r="BV55" t="str">
            <v>$251-$500</v>
          </cell>
          <cell r="BW55" t="str">
            <v>Product donations from a broader community appeal like United Way’s Period Promise campaign ;</v>
          </cell>
          <cell r="BX55" t="str">
            <v>Yes</v>
          </cell>
          <cell r="BY55">
            <v>12000</v>
          </cell>
          <cell r="BZ55">
            <v>6000</v>
          </cell>
          <cell r="CA55">
            <v>0</v>
          </cell>
          <cell r="CB55">
            <v>20</v>
          </cell>
          <cell r="CC55">
            <v>25</v>
          </cell>
          <cell r="CD55">
            <v>0</v>
          </cell>
          <cell r="CE55">
            <v>0</v>
          </cell>
          <cell r="CF55" t="str">
            <v xml:space="preserve">We have enough storage space to meet the need. </v>
          </cell>
          <cell r="CG55" t="str">
            <v>No</v>
          </cell>
          <cell r="CH55" t="str">
            <v>Yes</v>
          </cell>
          <cell r="CI55" t="str">
            <v>Yes</v>
          </cell>
          <cell r="CJ55" t="str">
            <v>Yes</v>
          </cell>
        </row>
        <row r="56">
          <cell r="A56">
            <v>58</v>
          </cell>
          <cell r="B56">
            <v>45076.609467592592</v>
          </cell>
          <cell r="C56">
            <v>45076.616400462961</v>
          </cell>
          <cell r="D56" t="str">
            <v>anonymous</v>
          </cell>
          <cell r="F56" t="str">
            <v>No</v>
          </cell>
          <cell r="G56">
            <v>7505407</v>
          </cell>
          <cell r="H56" t="str">
            <v>89296536RR0001</v>
          </cell>
          <cell r="I56" t="str">
            <v>Kehila Society of Richmond</v>
          </cell>
          <cell r="J56" t="str">
            <v>https://kehilasociety.org/</v>
          </cell>
          <cell r="K56" t="str">
            <v>130 - 10691 Shellbridge Way</v>
          </cell>
          <cell r="L56" t="str">
            <v xml:space="preserve">Richmond </v>
          </cell>
          <cell r="M56" t="str">
            <v>V6X 2W8</v>
          </cell>
          <cell r="N56" t="str">
            <v>6042419270</v>
          </cell>
          <cell r="O56" t="str">
            <v>Lynne Fader</v>
          </cell>
          <cell r="P56" t="str">
            <v>lfader@kehilasociety.org</v>
          </cell>
          <cell r="Q56" t="str">
            <v>7788991162</v>
          </cell>
          <cell r="R56" t="str">
            <v>No</v>
          </cell>
          <cell r="AN56" t="str">
            <v>Yes (Included in Programming)</v>
          </cell>
          <cell r="AO56" t="str">
            <v>Yes (Included in Programming)</v>
          </cell>
          <cell r="AP56" t="str">
            <v>Yes (Included in Programming)</v>
          </cell>
          <cell r="AQ56" t="str">
            <v>No</v>
          </cell>
          <cell r="AR56" t="str">
            <v>No</v>
          </cell>
          <cell r="AS56" t="str">
            <v>No</v>
          </cell>
          <cell r="AT56" t="str">
            <v>No</v>
          </cell>
          <cell r="AU56" t="str">
            <v>No</v>
          </cell>
          <cell r="AV56" t="str">
            <v>No</v>
          </cell>
          <cell r="AW56" t="str">
            <v>No</v>
          </cell>
          <cell r="AX56" t="str">
            <v>No</v>
          </cell>
          <cell r="AY56" t="str">
            <v>No</v>
          </cell>
          <cell r="AZ56" t="str">
            <v>No</v>
          </cell>
          <cell r="BA56" t="str">
            <v>No</v>
          </cell>
          <cell r="BB56" t="str">
            <v>No</v>
          </cell>
          <cell r="BC56" t="str">
            <v>No</v>
          </cell>
          <cell r="BD56" t="str">
            <v>Yes (Included in Programming)</v>
          </cell>
          <cell r="BE56" t="str">
            <v>Yes (Included in Programming)</v>
          </cell>
          <cell r="BF56" t="str">
            <v>Yes (Included in Programming)</v>
          </cell>
          <cell r="BG56" t="str">
            <v>Yes</v>
          </cell>
          <cell r="BH56" t="str">
            <v>No</v>
          </cell>
          <cell r="BI56" t="str">
            <v>No</v>
          </cell>
          <cell r="BJ56" t="str">
            <v>No</v>
          </cell>
          <cell r="BK56" t="str">
            <v>Yes</v>
          </cell>
          <cell r="BL56" t="str">
            <v>No</v>
          </cell>
          <cell r="BM56" t="str">
            <v>No</v>
          </cell>
          <cell r="BN56" t="str">
            <v>No</v>
          </cell>
          <cell r="BO56" t="str">
            <v>Yes</v>
          </cell>
          <cell r="BP56" t="str">
            <v>No</v>
          </cell>
          <cell r="BQ56" t="str">
            <v>Yes</v>
          </cell>
          <cell r="BR56" t="str">
            <v>No</v>
          </cell>
          <cell r="BS56" t="str">
            <v>Occasionally (4-5 times a month)</v>
          </cell>
          <cell r="BT56" t="str">
            <v>Yes</v>
          </cell>
          <cell r="BU56" t="str">
            <v>no thank you</v>
          </cell>
          <cell r="BV56" t="str">
            <v>None</v>
          </cell>
          <cell r="BW56" t="str">
            <v>Product donations from the general public ;Financial donations from a fund-specific collection drive ;Product donations from a broader community appeal like United Way’s Period Promise campaign ;Staff’s personal finances ;Staff donating products to the organization;</v>
          </cell>
          <cell r="BX56" t="str">
            <v>Yes</v>
          </cell>
          <cell r="BY56">
            <v>3000</v>
          </cell>
          <cell r="BZ56">
            <v>0</v>
          </cell>
          <cell r="CA56">
            <v>1500</v>
          </cell>
          <cell r="CB56">
            <v>0</v>
          </cell>
          <cell r="CC56">
            <v>0</v>
          </cell>
          <cell r="CD56">
            <v>0</v>
          </cell>
          <cell r="CE56">
            <v>0</v>
          </cell>
          <cell r="CF56" t="str">
            <v xml:space="preserve">We do not have enough storage space for this much product, but we could find it. </v>
          </cell>
          <cell r="CG56" t="str">
            <v>Yes</v>
          </cell>
          <cell r="CH56" t="str">
            <v>No</v>
          </cell>
          <cell r="CI56" t="str">
            <v>Yes</v>
          </cell>
          <cell r="CJ56" t="str">
            <v>Yes</v>
          </cell>
        </row>
        <row r="57">
          <cell r="A57">
            <v>59</v>
          </cell>
          <cell r="B57">
            <v>45076.589305555557</v>
          </cell>
          <cell r="C57">
            <v>45076.635115740741</v>
          </cell>
          <cell r="D57" t="str">
            <v>anonymous</v>
          </cell>
          <cell r="F57" t="str">
            <v>No</v>
          </cell>
          <cell r="G57">
            <v>24851</v>
          </cell>
          <cell r="H57" t="str">
            <v>11888417ORR0002</v>
          </cell>
          <cell r="I57" t="str">
            <v>Deltassist Family &amp; Community Services Society</v>
          </cell>
          <cell r="J57" t="str">
            <v>www.deltassist.com</v>
          </cell>
          <cell r="K57" t="str">
            <v>9097 120th</v>
          </cell>
          <cell r="L57" t="str">
            <v xml:space="preserve">Delta </v>
          </cell>
          <cell r="M57" t="str">
            <v>V4C6R7</v>
          </cell>
          <cell r="N57" t="str">
            <v>604-594-3455</v>
          </cell>
          <cell r="O57" t="str">
            <v>Lisa Pitman</v>
          </cell>
          <cell r="P57" t="str">
            <v>lisap@deltassist.com</v>
          </cell>
          <cell r="Q57" t="str">
            <v>604-238-4007</v>
          </cell>
          <cell r="R57" t="str">
            <v>Yes</v>
          </cell>
          <cell r="S57" t="str">
            <v>CSSEA Region 7</v>
          </cell>
          <cell r="AN57" t="str">
            <v>Yes (Included in Programming)</v>
          </cell>
          <cell r="AO57" t="str">
            <v>Yes (Included in Programming)</v>
          </cell>
          <cell r="AP57" t="str">
            <v>Yes (Included in Programming)</v>
          </cell>
          <cell r="AQ57" t="str">
            <v>Yes (Included in Programming)</v>
          </cell>
          <cell r="AR57" t="str">
            <v>Yes (Included in Programming)</v>
          </cell>
          <cell r="AS57" t="str">
            <v>Yes (Included in Programming)</v>
          </cell>
          <cell r="AT57" t="str">
            <v>Yes (Included in Programming)</v>
          </cell>
          <cell r="AU57" t="str">
            <v>Yes (Included in Programming)</v>
          </cell>
          <cell r="AV57" t="str">
            <v>Yes (Included in Programming)</v>
          </cell>
          <cell r="AW57" t="str">
            <v>Yes (Included in Programming)</v>
          </cell>
          <cell r="AX57" t="str">
            <v>Yes (Included in Programming)</v>
          </cell>
          <cell r="AY57" t="str">
            <v>Yes (Included in Programming)</v>
          </cell>
          <cell r="AZ57" t="str">
            <v>Yes (Included in Programming)</v>
          </cell>
          <cell r="BA57" t="str">
            <v>Yes (Included in Programming)</v>
          </cell>
          <cell r="BB57" t="str">
            <v>Yes (Included in Programming)</v>
          </cell>
          <cell r="BC57" t="str">
            <v>Yes (Included in Programming)</v>
          </cell>
          <cell r="BD57" t="str">
            <v>Yes (Included in Programming)</v>
          </cell>
          <cell r="BE57" t="str">
            <v>Yes (Included in Programming)</v>
          </cell>
          <cell r="BF57" t="str">
            <v>Yes (Included in Programming)</v>
          </cell>
          <cell r="BG57" t="str">
            <v>Yes</v>
          </cell>
          <cell r="BH57" t="str">
            <v>No</v>
          </cell>
          <cell r="BI57" t="str">
            <v>No</v>
          </cell>
          <cell r="BJ57" t="str">
            <v>No</v>
          </cell>
          <cell r="BK57" t="str">
            <v>No</v>
          </cell>
          <cell r="BL57" t="str">
            <v>No</v>
          </cell>
          <cell r="BM57" t="str">
            <v>No</v>
          </cell>
          <cell r="BN57" t="str">
            <v>No</v>
          </cell>
          <cell r="BO57" t="str">
            <v>No</v>
          </cell>
          <cell r="BP57" t="str">
            <v>No</v>
          </cell>
          <cell r="BQ57" t="str">
            <v>No</v>
          </cell>
          <cell r="BR57" t="str">
            <v>No</v>
          </cell>
          <cell r="BS57" t="str">
            <v>Occasionally (4-5 times a month)</v>
          </cell>
          <cell r="BT57" t="str">
            <v>Yes</v>
          </cell>
          <cell r="BU57" t="str">
            <v>not at this time</v>
          </cell>
          <cell r="BV57" t="str">
            <v>Under $100</v>
          </cell>
          <cell r="BW57" t="str">
            <v>Product donations from the general public ;Product donations from a broader community appeal like United Way’s Period Promise campaign ;</v>
          </cell>
          <cell r="BX57" t="str">
            <v>Yes</v>
          </cell>
          <cell r="BY57">
            <v>6000</v>
          </cell>
          <cell r="BZ57">
            <v>6000</v>
          </cell>
          <cell r="CA57">
            <v>6000</v>
          </cell>
          <cell r="CB57">
            <v>30</v>
          </cell>
          <cell r="CC57">
            <v>30</v>
          </cell>
          <cell r="CD57">
            <v>30</v>
          </cell>
          <cell r="CE57">
            <v>30</v>
          </cell>
          <cell r="CF57" t="str">
            <v xml:space="preserve">We have enough storage space to meet the need. </v>
          </cell>
          <cell r="CG57" t="str">
            <v>No</v>
          </cell>
          <cell r="CH57" t="str">
            <v>Yes</v>
          </cell>
          <cell r="CI57" t="str">
            <v>No</v>
          </cell>
          <cell r="CJ57" t="str">
            <v>No</v>
          </cell>
        </row>
        <row r="58">
          <cell r="A58">
            <v>60</v>
          </cell>
          <cell r="B58">
            <v>45076.672418981485</v>
          </cell>
          <cell r="C58">
            <v>45076.693252314813</v>
          </cell>
          <cell r="D58" t="str">
            <v>anonymous</v>
          </cell>
          <cell r="F58" t="str">
            <v>Yes</v>
          </cell>
          <cell r="G58">
            <v>150342</v>
          </cell>
          <cell r="H58" t="str">
            <v>107663403RR0001</v>
          </cell>
          <cell r="I58" t="str">
            <v>The Family Education and Support Centre</v>
          </cell>
          <cell r="J58" t="str">
            <v>familyed.bc.ca</v>
          </cell>
          <cell r="K58" t="str">
            <v>22554 Lougheed Hwy</v>
          </cell>
          <cell r="L58" t="str">
            <v>Maple Ridge</v>
          </cell>
          <cell r="M58" t="str">
            <v>V2X 2V1</v>
          </cell>
          <cell r="N58" t="str">
            <v>604-467-6055</v>
          </cell>
          <cell r="O58" t="str">
            <v>Natalie Binns</v>
          </cell>
          <cell r="P58" t="str">
            <v>n.binns@familyed.ca</v>
          </cell>
          <cell r="Q58" t="str">
            <v>778-726-1826</v>
          </cell>
          <cell r="R58" t="str">
            <v>No</v>
          </cell>
          <cell r="S58" t="str">
            <v>n/a</v>
          </cell>
          <cell r="AN58" t="str">
            <v>Yes (Included in Programming)</v>
          </cell>
          <cell r="AO58" t="str">
            <v>Yes (Included in Programming)</v>
          </cell>
          <cell r="AP58" t="str">
            <v>Yes (Included in Programming)</v>
          </cell>
          <cell r="AQ58" t="str">
            <v>Yes (Included in Programming)</v>
          </cell>
          <cell r="AR58" t="str">
            <v>Yes (Included in Programming)</v>
          </cell>
          <cell r="AS58" t="str">
            <v>Yes (Included in Programming)</v>
          </cell>
          <cell r="AT58" t="str">
            <v>Yes (Included in Programming)</v>
          </cell>
          <cell r="AU58" t="str">
            <v>Yes (Included in Programming)</v>
          </cell>
          <cell r="AV58" t="str">
            <v>Yes (Included in Programming)</v>
          </cell>
          <cell r="AW58" t="str">
            <v>Yes (Included in Programming)</v>
          </cell>
          <cell r="AX58" t="str">
            <v>Yes (Included in Programming)</v>
          </cell>
          <cell r="AY58" t="str">
            <v>Yes (Included in Programming)</v>
          </cell>
          <cell r="AZ58" t="str">
            <v>Yes (Included in Programming)</v>
          </cell>
          <cell r="BA58" t="str">
            <v>Yes (Included in Programming)</v>
          </cell>
          <cell r="BB58" t="str">
            <v>Yes (Included in Programming)</v>
          </cell>
          <cell r="BC58" t="str">
            <v>Yes (Included in Programming)</v>
          </cell>
          <cell r="BD58" t="str">
            <v>Yes (Included in Programming)</v>
          </cell>
          <cell r="BE58" t="str">
            <v>Yes (Included in Programming)</v>
          </cell>
          <cell r="BF58" t="str">
            <v>Yes (Included in Programming)</v>
          </cell>
          <cell r="BG58" t="str">
            <v>Yes</v>
          </cell>
          <cell r="BH58" t="str">
            <v>No</v>
          </cell>
          <cell r="BI58" t="str">
            <v>No</v>
          </cell>
          <cell r="BJ58" t="str">
            <v>No</v>
          </cell>
          <cell r="BK58" t="str">
            <v>No</v>
          </cell>
          <cell r="BL58" t="str">
            <v>No</v>
          </cell>
          <cell r="BM58" t="str">
            <v>No</v>
          </cell>
          <cell r="BN58" t="str">
            <v>No</v>
          </cell>
          <cell r="BO58" t="str">
            <v>No</v>
          </cell>
          <cell r="BP58" t="str">
            <v>No</v>
          </cell>
          <cell r="BQ58" t="str">
            <v>No</v>
          </cell>
          <cell r="BR58" t="str">
            <v>Yes</v>
          </cell>
          <cell r="BS58" t="str">
            <v>Frequently (more than once a week)</v>
          </cell>
          <cell r="BT58" t="str">
            <v>Yes</v>
          </cell>
          <cell r="BU58" t="str">
            <v xml:space="preserve">Our clients have shared this with us:
"My older daughter needs this stuff now. I'm so happy I can get these for me and for her here for free."
Our clients have also expressed how it takes some cost pressure off for them when they can access free menstrual products at our agency. </v>
          </cell>
          <cell r="BV58" t="str">
            <v>Under $100</v>
          </cell>
          <cell r="BW58" t="str">
            <v>Product donations from a broader community appeal like United Way’s Period Promise campaign ;</v>
          </cell>
          <cell r="BX58" t="str">
            <v>Yes</v>
          </cell>
          <cell r="BY58">
            <v>6000</v>
          </cell>
          <cell r="BZ58">
            <v>0</v>
          </cell>
          <cell r="CA58">
            <v>1500</v>
          </cell>
          <cell r="CB58">
            <v>30</v>
          </cell>
          <cell r="CC58">
            <v>30</v>
          </cell>
          <cell r="CD58">
            <v>30</v>
          </cell>
          <cell r="CE58">
            <v>30</v>
          </cell>
          <cell r="CF58" t="str">
            <v xml:space="preserve">We do not have enough storage space for this much product, but we could find it. </v>
          </cell>
          <cell r="CG58" t="str">
            <v>No</v>
          </cell>
          <cell r="CH58" t="str">
            <v>Yes</v>
          </cell>
          <cell r="CI58" t="str">
            <v>Yes</v>
          </cell>
          <cell r="CJ58" t="str">
            <v>Yes</v>
          </cell>
        </row>
        <row r="59">
          <cell r="A59">
            <v>61</v>
          </cell>
          <cell r="B59">
            <v>45077.560914351852</v>
          </cell>
          <cell r="C59">
            <v>45077.689733796295</v>
          </cell>
          <cell r="D59" t="str">
            <v>anonymous</v>
          </cell>
          <cell r="F59" t="str">
            <v>No</v>
          </cell>
          <cell r="G59">
            <v>16014</v>
          </cell>
          <cell r="H59" t="str">
            <v>107534794RR0001</v>
          </cell>
          <cell r="I59" t="str">
            <v>Jewish Family Services</v>
          </cell>
          <cell r="J59" t="str">
            <v>https://www.jfsvancouver.ca/</v>
          </cell>
          <cell r="K59" t="str">
            <v>320 - 2285 Clark Dr.</v>
          </cell>
          <cell r="L59" t="str">
            <v> Vancouver, BC</v>
          </cell>
          <cell r="M59" t="str">
            <v xml:space="preserve">V5N 3G9 </v>
          </cell>
          <cell r="N59" t="str">
            <v>604-257.5151</v>
          </cell>
          <cell r="O59" t="str">
            <v>Carol Hopkins</v>
          </cell>
          <cell r="P59" t="str">
            <v>chopkins@jfsvancouver.ca</v>
          </cell>
          <cell r="Q59" t="str">
            <v>604 404 3700</v>
          </cell>
          <cell r="R59" t="str">
            <v>No</v>
          </cell>
          <cell r="AN59" t="str">
            <v>Yes (Included in Programming)</v>
          </cell>
          <cell r="AO59" t="str">
            <v>Yes (Included in Programming)</v>
          </cell>
          <cell r="AP59" t="str">
            <v>Yes (Included in Programming)</v>
          </cell>
          <cell r="AQ59" t="str">
            <v>Yes (Included in Programming)</v>
          </cell>
          <cell r="AR59" t="str">
            <v>No</v>
          </cell>
          <cell r="AS59" t="str">
            <v>No</v>
          </cell>
          <cell r="AT59" t="str">
            <v>No</v>
          </cell>
          <cell r="AU59" t="str">
            <v>Yes (Included in Programming)</v>
          </cell>
          <cell r="AV59" t="str">
            <v>Yes (Included in Programming)</v>
          </cell>
          <cell r="AW59" t="str">
            <v>Yes (Included in Programming)</v>
          </cell>
          <cell r="AX59" t="str">
            <v>Yes (Included in Programming)</v>
          </cell>
          <cell r="AY59" t="str">
            <v>Yes (Included in Programming)</v>
          </cell>
          <cell r="AZ59" t="str">
            <v>Yes (Included in Programming)</v>
          </cell>
          <cell r="BA59" t="str">
            <v>Yes (Included in Programming)</v>
          </cell>
          <cell r="BB59" t="str">
            <v>Yes (Included in Programming)</v>
          </cell>
          <cell r="BC59" t="str">
            <v>Yes (Included in Programming)</v>
          </cell>
          <cell r="BD59" t="str">
            <v>Yes (Included in Programming)</v>
          </cell>
          <cell r="BE59" t="str">
            <v>Yes (Included in Programming)</v>
          </cell>
          <cell r="BF59" t="str">
            <v>Yes (Included in Programming)</v>
          </cell>
          <cell r="BG59" t="str">
            <v>Yes</v>
          </cell>
          <cell r="BH59" t="str">
            <v>No</v>
          </cell>
          <cell r="BI59" t="str">
            <v>No</v>
          </cell>
          <cell r="BJ59" t="str">
            <v>No</v>
          </cell>
          <cell r="BK59" t="str">
            <v>No</v>
          </cell>
          <cell r="BL59" t="str">
            <v>No</v>
          </cell>
          <cell r="BM59" t="str">
            <v>No</v>
          </cell>
          <cell r="BN59" t="str">
            <v>No</v>
          </cell>
          <cell r="BO59" t="str">
            <v>Yes</v>
          </cell>
          <cell r="BP59" t="str">
            <v>No</v>
          </cell>
          <cell r="BQ59" t="str">
            <v>No</v>
          </cell>
          <cell r="BR59" t="str">
            <v>No</v>
          </cell>
          <cell r="BS59" t="str">
            <v>Occasionally (4-5 times a month)</v>
          </cell>
          <cell r="BT59" t="str">
            <v>Yes</v>
          </cell>
          <cell r="BU59"/>
          <cell r="BV59" t="str">
            <v>None</v>
          </cell>
          <cell r="BW59" t="str">
            <v>Product donations from the general public ;Product donations from a broader community appeal like United Way’s Period Promise campaign ;</v>
          </cell>
          <cell r="BX59" t="str">
            <v>Yes</v>
          </cell>
          <cell r="BY59">
            <v>12000</v>
          </cell>
          <cell r="BZ59">
            <v>0</v>
          </cell>
          <cell r="CA59">
            <v>12000</v>
          </cell>
          <cell r="CB59">
            <v>0</v>
          </cell>
          <cell r="CC59">
            <v>0</v>
          </cell>
          <cell r="CD59">
            <v>0</v>
          </cell>
          <cell r="CE59">
            <v>0</v>
          </cell>
          <cell r="CF59" t="str">
            <v xml:space="preserve">We have enough storage space to meet the need. </v>
          </cell>
          <cell r="CG59" t="str">
            <v>No</v>
          </cell>
          <cell r="CH59" t="str">
            <v>No</v>
          </cell>
          <cell r="CI59" t="str">
            <v>No</v>
          </cell>
          <cell r="CJ59" t="str">
            <v>No</v>
          </cell>
        </row>
        <row r="60">
          <cell r="A60">
            <v>62</v>
          </cell>
          <cell r="B60">
            <v>45078.541307870371</v>
          </cell>
          <cell r="C60">
            <v>45078.567256944443</v>
          </cell>
          <cell r="D60" t="str">
            <v>anonymous</v>
          </cell>
          <cell r="F60" t="str">
            <v>No</v>
          </cell>
          <cell r="G60">
            <v>9922477</v>
          </cell>
          <cell r="H60" t="str">
            <v>79464 8063 RR0001</v>
          </cell>
          <cell r="I60" t="str">
            <v>CEDAR Outreach Society of British Columbia</v>
          </cell>
          <cell r="J60" t="str">
            <v>https://www.cedaroutreach.com/</v>
          </cell>
          <cell r="K60" t="str">
            <v>34194 Marshall Rd #105</v>
          </cell>
          <cell r="L60" t="str">
            <v>Abbotsford</v>
          </cell>
          <cell r="M60" t="str">
            <v>V2S 5E4</v>
          </cell>
          <cell r="N60" t="str">
            <v>604-835-5225</v>
          </cell>
          <cell r="O60" t="str">
            <v>Josh Burton</v>
          </cell>
          <cell r="P60" t="str">
            <v>josh.burton@cedaroutreach.com</v>
          </cell>
          <cell r="Q60" t="str">
            <v>604-226-1248</v>
          </cell>
          <cell r="R60" t="str">
            <v>No</v>
          </cell>
          <cell r="S60" t="str">
            <v>N/A</v>
          </cell>
          <cell r="AN60" t="str">
            <v>No</v>
          </cell>
          <cell r="AO60" t="str">
            <v>No</v>
          </cell>
          <cell r="AP60" t="str">
            <v>Yes (Included in Programming)</v>
          </cell>
          <cell r="AQ60" t="str">
            <v>Yes (Included in Programming)</v>
          </cell>
          <cell r="AR60" t="str">
            <v>No</v>
          </cell>
          <cell r="AS60" t="str">
            <v>Yes (Included in Programming)</v>
          </cell>
          <cell r="AT60" t="str">
            <v>Yes (Included in Programming)</v>
          </cell>
          <cell r="AU60" t="str">
            <v>No</v>
          </cell>
          <cell r="AV60" t="str">
            <v>No</v>
          </cell>
          <cell r="AW60" t="str">
            <v>No</v>
          </cell>
          <cell r="AX60" t="str">
            <v>No</v>
          </cell>
          <cell r="AY60" t="str">
            <v>No</v>
          </cell>
          <cell r="AZ60" t="str">
            <v>No</v>
          </cell>
          <cell r="BA60" t="str">
            <v>No</v>
          </cell>
          <cell r="BB60" t="str">
            <v>No</v>
          </cell>
          <cell r="BC60" t="str">
            <v>No</v>
          </cell>
          <cell r="BD60" t="str">
            <v>Yes (Included in Programming)</v>
          </cell>
          <cell r="BE60" t="str">
            <v>No</v>
          </cell>
          <cell r="BF60" t="str">
            <v>Yes (Included in Programming)</v>
          </cell>
          <cell r="BG60" t="str">
            <v>Yes</v>
          </cell>
          <cell r="BH60" t="str">
            <v>No</v>
          </cell>
          <cell r="BI60" t="str">
            <v>No</v>
          </cell>
          <cell r="BJ60" t="str">
            <v>No</v>
          </cell>
          <cell r="BK60" t="str">
            <v>No</v>
          </cell>
          <cell r="BL60" t="str">
            <v>No</v>
          </cell>
          <cell r="BM60" t="str">
            <v>No</v>
          </cell>
          <cell r="BN60" t="str">
            <v>No</v>
          </cell>
          <cell r="BO60" t="str">
            <v>No</v>
          </cell>
          <cell r="BP60" t="str">
            <v>No</v>
          </cell>
          <cell r="BQ60" t="str">
            <v>No</v>
          </cell>
          <cell r="BR60" t="str">
            <v>No</v>
          </cell>
          <cell r="BS60" t="str">
            <v>Frequently (more than once a week)</v>
          </cell>
          <cell r="BT60" t="str">
            <v>Yes</v>
          </cell>
          <cell r="BU60"/>
          <cell r="BV60" t="str">
            <v>None</v>
          </cell>
          <cell r="BW60" t="str">
            <v>Product donations from the general public ;Product donations from a broader community appeal like United Way’s Period Promise campaign ;</v>
          </cell>
          <cell r="BX60" t="str">
            <v>Yes</v>
          </cell>
          <cell r="BY60">
            <v>3000</v>
          </cell>
          <cell r="BZ60">
            <v>3000</v>
          </cell>
          <cell r="CA60">
            <v>0</v>
          </cell>
          <cell r="CB60">
            <v>0</v>
          </cell>
          <cell r="CC60">
            <v>0</v>
          </cell>
          <cell r="CD60">
            <v>30</v>
          </cell>
          <cell r="CE60">
            <v>0</v>
          </cell>
          <cell r="CF60" t="str">
            <v xml:space="preserve">We have enough storage space to meet the need. </v>
          </cell>
          <cell r="CG60" t="str">
            <v>Yes</v>
          </cell>
          <cell r="CH60" t="str">
            <v>No</v>
          </cell>
          <cell r="CI60" t="str">
            <v>Yes</v>
          </cell>
          <cell r="CJ60" t="str">
            <v>Yes</v>
          </cell>
        </row>
        <row r="61">
          <cell r="A61">
            <v>63</v>
          </cell>
          <cell r="B61">
            <v>45079.411562499998</v>
          </cell>
          <cell r="C61">
            <v>45079.436956018515</v>
          </cell>
          <cell r="D61" t="str">
            <v>anonymous</v>
          </cell>
          <cell r="F61" t="str">
            <v>No</v>
          </cell>
          <cell r="G61">
            <v>150516</v>
          </cell>
          <cell r="H61" t="str">
            <v>11920 6589 RR0001</v>
          </cell>
          <cell r="I61" t="str">
            <v>Diversecity Community Resource Society</v>
          </cell>
          <cell r="J61" t="str">
            <v>https://www.dcrs.ca/</v>
          </cell>
          <cell r="K61" t="str">
            <v xml:space="preserve">13455 76 Ave  </v>
          </cell>
          <cell r="L61" t="str">
            <v xml:space="preserve">Surrey </v>
          </cell>
          <cell r="M61" t="str">
            <v>V3W 2W3</v>
          </cell>
          <cell r="N61" t="str">
            <v>(604) 597-0205</v>
          </cell>
          <cell r="O61" t="str">
            <v>Margarita Tellez Espana</v>
          </cell>
          <cell r="P61" t="str">
            <v>mtellez@dcrs.ca</v>
          </cell>
          <cell r="Q61" t="str">
            <v>604-307-5983</v>
          </cell>
          <cell r="R61" t="str">
            <v>Yes</v>
          </cell>
          <cell r="S61" t="str">
            <v>BC General Employees' Union</v>
          </cell>
          <cell r="AN61" t="str">
            <v>Yes (Included in Programming)</v>
          </cell>
          <cell r="AO61" t="str">
            <v>Yes (Included in Programming)</v>
          </cell>
          <cell r="AP61" t="str">
            <v>Yes (Included in Programming)</v>
          </cell>
          <cell r="AQ61" t="str">
            <v>No</v>
          </cell>
          <cell r="AR61" t="str">
            <v>No</v>
          </cell>
          <cell r="AS61" t="str">
            <v>No</v>
          </cell>
          <cell r="AT61" t="str">
            <v>No</v>
          </cell>
          <cell r="AU61" t="str">
            <v>No</v>
          </cell>
          <cell r="AV61" t="str">
            <v>Yes (Included in Programming)</v>
          </cell>
          <cell r="AW61" t="str">
            <v>Yes (Included in Programming)</v>
          </cell>
          <cell r="AX61" t="str">
            <v>Yes (Included in Programming)</v>
          </cell>
          <cell r="AY61" t="str">
            <v>Yes (Included in Programming)</v>
          </cell>
          <cell r="AZ61" t="str">
            <v>Yes (Included in Programming)</v>
          </cell>
          <cell r="BA61" t="str">
            <v>Yes (Included in Programming)</v>
          </cell>
          <cell r="BB61" t="str">
            <v>Yes (Included in Programming)</v>
          </cell>
          <cell r="BC61" t="str">
            <v>Yes (Included in Programming)</v>
          </cell>
          <cell r="BD61" t="str">
            <v>Yes (Included in Programming)</v>
          </cell>
          <cell r="BE61" t="str">
            <v>Yes (Included in Programming)</v>
          </cell>
          <cell r="BF61" t="str">
            <v>Yes (Included in Programming)</v>
          </cell>
          <cell r="BG61" t="str">
            <v>Yes</v>
          </cell>
          <cell r="BH61" t="str">
            <v>Yes</v>
          </cell>
          <cell r="BI61" t="str">
            <v>No</v>
          </cell>
          <cell r="BJ61" t="str">
            <v>No</v>
          </cell>
          <cell r="BK61" t="str">
            <v>No</v>
          </cell>
          <cell r="BL61" t="str">
            <v>No</v>
          </cell>
          <cell r="BM61" t="str">
            <v>No</v>
          </cell>
          <cell r="BN61" t="str">
            <v>No</v>
          </cell>
          <cell r="BO61" t="str">
            <v>No</v>
          </cell>
          <cell r="BP61" t="str">
            <v>No</v>
          </cell>
          <cell r="BQ61" t="str">
            <v>Yes</v>
          </cell>
          <cell r="BR61" t="str">
            <v>No</v>
          </cell>
          <cell r="BS61" t="str">
            <v>Occasionally (4-5 times a month)</v>
          </cell>
          <cell r="BT61" t="str">
            <v>No</v>
          </cell>
          <cell r="BU61"/>
          <cell r="BX61" t="str">
            <v>Yes</v>
          </cell>
          <cell r="BY61">
            <v>6000</v>
          </cell>
          <cell r="BZ61">
            <v>0</v>
          </cell>
          <cell r="CA61">
            <v>6000</v>
          </cell>
          <cell r="CB61">
            <v>10</v>
          </cell>
          <cell r="CC61">
            <v>10</v>
          </cell>
          <cell r="CD61">
            <v>0</v>
          </cell>
          <cell r="CE61">
            <v>0</v>
          </cell>
          <cell r="CF61" t="str">
            <v xml:space="preserve">We do not have enough storage space for this much product, and we would need help to find it. </v>
          </cell>
          <cell r="CG61" t="str">
            <v>Yes</v>
          </cell>
          <cell r="CH61" t="str">
            <v>No</v>
          </cell>
          <cell r="CI61" t="str">
            <v>Yes</v>
          </cell>
          <cell r="CJ61" t="str">
            <v>Yes</v>
          </cell>
        </row>
        <row r="62">
          <cell r="A62">
            <v>64</v>
          </cell>
          <cell r="B62">
            <v>45082.528078703705</v>
          </cell>
          <cell r="C62">
            <v>45082.530891203707</v>
          </cell>
          <cell r="D62" t="str">
            <v>anonymous</v>
          </cell>
          <cell r="F62" t="str">
            <v>Yes</v>
          </cell>
          <cell r="G62">
            <v>304980</v>
          </cell>
          <cell r="H62" t="str">
            <v>#868370206 RR 0001</v>
          </cell>
          <cell r="I62" t="str">
            <v>CityReach Care Society</v>
          </cell>
          <cell r="J62" t="str">
            <v>www.cityreach.org</v>
          </cell>
          <cell r="K62" t="str">
            <v>2650 Slocan</v>
          </cell>
          <cell r="L62" t="str">
            <v>Vancouver</v>
          </cell>
          <cell r="M62" t="str">
            <v>V5M 4E9</v>
          </cell>
          <cell r="N62" t="str">
            <v>604-254-2489</v>
          </cell>
          <cell r="O62" t="str">
            <v>Cheryl McManus</v>
          </cell>
          <cell r="P62" t="str">
            <v>cherylm@cityreach.org</v>
          </cell>
          <cell r="Q62" t="str">
            <v>604-813-6920 (cell)</v>
          </cell>
          <cell r="R62" t="str">
            <v>No</v>
          </cell>
          <cell r="AN62" t="str">
            <v>Yes (Program Specific)</v>
          </cell>
          <cell r="AO62" t="str">
            <v>Yes (Program Specific)</v>
          </cell>
          <cell r="AP62" t="str">
            <v>Yes (Program Specific)</v>
          </cell>
          <cell r="AQ62" t="str">
            <v>Yes (Included in Programming)</v>
          </cell>
          <cell r="AR62" t="str">
            <v>Yes (Included in Programming)</v>
          </cell>
          <cell r="AS62" t="str">
            <v>Yes (Included in Programming)</v>
          </cell>
          <cell r="AT62" t="str">
            <v>Yes (Included in Programming)</v>
          </cell>
          <cell r="AU62" t="str">
            <v>Yes (Included in Programming)</v>
          </cell>
          <cell r="AV62" t="str">
            <v>Yes (Included in Programming)</v>
          </cell>
          <cell r="AW62" t="str">
            <v>Yes (Included in Programming)</v>
          </cell>
          <cell r="AX62" t="str">
            <v>Yes (Included in Programming)</v>
          </cell>
          <cell r="AY62" t="str">
            <v>Yes (Included in Programming)</v>
          </cell>
          <cell r="AZ62" t="str">
            <v>Yes (Included in Programming)</v>
          </cell>
          <cell r="BA62" t="str">
            <v>Yes (Included in Programming)</v>
          </cell>
          <cell r="BB62" t="str">
            <v>Yes (Included in Programming)</v>
          </cell>
          <cell r="BC62" t="str">
            <v>Yes (Included in Programming)</v>
          </cell>
          <cell r="BD62" t="str">
            <v>Yes (Included in Programming)</v>
          </cell>
          <cell r="BE62" t="str">
            <v>Yes (Included in Programming)</v>
          </cell>
          <cell r="BF62" t="str">
            <v>Yes (Included in Programming)</v>
          </cell>
          <cell r="BG62" t="str">
            <v>Yes</v>
          </cell>
          <cell r="BH62" t="str">
            <v>No</v>
          </cell>
          <cell r="BI62" t="str">
            <v>No</v>
          </cell>
          <cell r="BJ62" t="str">
            <v>No</v>
          </cell>
          <cell r="BK62" t="str">
            <v>No</v>
          </cell>
          <cell r="BL62" t="str">
            <v>No</v>
          </cell>
          <cell r="BM62" t="str">
            <v>No</v>
          </cell>
          <cell r="BN62" t="str">
            <v>No</v>
          </cell>
          <cell r="BO62" t="str">
            <v>Yes</v>
          </cell>
          <cell r="BP62" t="str">
            <v>No</v>
          </cell>
          <cell r="BQ62" t="str">
            <v>No</v>
          </cell>
          <cell r="BR62" t="str">
            <v>No</v>
          </cell>
          <cell r="BS62" t="str">
            <v>Frequently (more than once a week)</v>
          </cell>
          <cell r="BT62" t="str">
            <v>Yes</v>
          </cell>
          <cell r="BU62"/>
          <cell r="BV62" t="str">
            <v>None</v>
          </cell>
          <cell r="BW62" t="str">
            <v>Product donations from a broader community appeal like United Way’s Period Promise campaign ;Product donations from the general public ;</v>
          </cell>
          <cell r="BX62" t="str">
            <v>Yes</v>
          </cell>
          <cell r="BY62">
            <v>3000</v>
          </cell>
          <cell r="BZ62">
            <v>3000</v>
          </cell>
          <cell r="CA62">
            <v>3000</v>
          </cell>
          <cell r="CB62">
            <v>0</v>
          </cell>
          <cell r="CC62">
            <v>0</v>
          </cell>
          <cell r="CD62">
            <v>0</v>
          </cell>
          <cell r="CE62">
            <v>0</v>
          </cell>
          <cell r="CF62" t="str">
            <v xml:space="preserve">We have enough storage space to meet the need. </v>
          </cell>
          <cell r="CG62" t="str">
            <v>Yes</v>
          </cell>
          <cell r="CH62" t="str">
            <v>Yes</v>
          </cell>
          <cell r="CI62" t="str">
            <v>Yes</v>
          </cell>
          <cell r="CJ62" t="str">
            <v>Yes</v>
          </cell>
        </row>
        <row r="63">
          <cell r="A63">
            <v>65</v>
          </cell>
          <cell r="B63">
            <v>45083.409247685187</v>
          </cell>
          <cell r="C63">
            <v>45083.416296296295</v>
          </cell>
          <cell r="D63" t="str">
            <v>anonymous</v>
          </cell>
          <cell r="F63" t="str">
            <v>No</v>
          </cell>
          <cell r="G63">
            <v>9922485</v>
          </cell>
          <cell r="H63" t="str">
            <v>n/a</v>
          </cell>
          <cell r="I63" t="str">
            <v>ABBOTSFORD WHALERS AQUATIC CLUB</v>
          </cell>
          <cell r="J63" t="str">
            <v>WWW.ABBOTSFORDWHALERS.COM</v>
          </cell>
          <cell r="K63" t="str">
            <v>2499 MCMILLIAN ROAD</v>
          </cell>
          <cell r="L63" t="str">
            <v>ABBOTSFORD</v>
          </cell>
          <cell r="M63" t="str">
            <v>V2S7S5</v>
          </cell>
          <cell r="N63" t="str">
            <v>7782402583</v>
          </cell>
          <cell r="O63" t="str">
            <v>GURJIT SANDHU</v>
          </cell>
          <cell r="P63" t="str">
            <v>gurjits@uwbc.ca</v>
          </cell>
          <cell r="Q63" t="str">
            <v>7782402583</v>
          </cell>
          <cell r="R63" t="str">
            <v>No</v>
          </cell>
          <cell r="S63" t="str">
            <v>n/a</v>
          </cell>
          <cell r="AN63" t="str">
            <v>Yes (Included in Programming)</v>
          </cell>
          <cell r="AO63" t="str">
            <v>Yes (Included in Programming)</v>
          </cell>
          <cell r="AP63" t="str">
            <v>Yes (Included in Programming)</v>
          </cell>
          <cell r="AQ63" t="str">
            <v>Yes (Included in Programming)</v>
          </cell>
          <cell r="AR63" t="str">
            <v>No</v>
          </cell>
          <cell r="AS63" t="str">
            <v>Yes (Included in Programming)</v>
          </cell>
          <cell r="AT63" t="str">
            <v>Yes (Included in Programming)</v>
          </cell>
          <cell r="AU63" t="str">
            <v>Yes (Included in Programming)</v>
          </cell>
          <cell r="AV63" t="str">
            <v>Yes (Included in Programming)</v>
          </cell>
          <cell r="AW63" t="str">
            <v>Yes (Included in Programming)</v>
          </cell>
          <cell r="AX63" t="str">
            <v>Yes (Included in Programming)</v>
          </cell>
          <cell r="AY63" t="str">
            <v>Yes (Included in Programming)</v>
          </cell>
          <cell r="AZ63" t="str">
            <v>Yes (Included in Programming)</v>
          </cell>
          <cell r="BA63" t="str">
            <v>Yes (Included in Programming)</v>
          </cell>
          <cell r="BB63" t="str">
            <v>Yes (Included in Programming)</v>
          </cell>
          <cell r="BC63" t="str">
            <v>Yes (Included in Programming)</v>
          </cell>
          <cell r="BD63" t="str">
            <v>Yes (Included in Programming)</v>
          </cell>
          <cell r="BE63" t="str">
            <v>Yes (Included in Programming)</v>
          </cell>
          <cell r="BF63" t="str">
            <v>No</v>
          </cell>
          <cell r="BG63" t="str">
            <v>No</v>
          </cell>
          <cell r="BH63" t="str">
            <v>No</v>
          </cell>
          <cell r="BI63" t="str">
            <v>No</v>
          </cell>
          <cell r="BJ63" t="str">
            <v>No</v>
          </cell>
          <cell r="BK63" t="str">
            <v>Yes</v>
          </cell>
          <cell r="BL63" t="str">
            <v>No</v>
          </cell>
          <cell r="BM63" t="str">
            <v>No</v>
          </cell>
          <cell r="BN63" t="str">
            <v>No</v>
          </cell>
          <cell r="BO63" t="str">
            <v>No</v>
          </cell>
          <cell r="BP63" t="str">
            <v>No</v>
          </cell>
          <cell r="BQ63" t="str">
            <v>No</v>
          </cell>
          <cell r="BR63" t="str">
            <v>No</v>
          </cell>
          <cell r="BS63" t="str">
            <v>Frequently (more than once a week)</v>
          </cell>
          <cell r="BT63" t="str">
            <v>No</v>
          </cell>
          <cell r="BU63"/>
          <cell r="BX63" t="str">
            <v>Yes</v>
          </cell>
          <cell r="BY63">
            <v>1500</v>
          </cell>
          <cell r="BZ63">
            <v>3000</v>
          </cell>
          <cell r="CA63">
            <v>1500</v>
          </cell>
          <cell r="CB63">
            <v>10</v>
          </cell>
          <cell r="CC63">
            <v>10</v>
          </cell>
          <cell r="CD63">
            <v>30</v>
          </cell>
          <cell r="CE63">
            <v>10</v>
          </cell>
          <cell r="CF63" t="str">
            <v xml:space="preserve">We have loads of space to store product and can offer some space to support a nearby organization’s needs if they do not have enough. </v>
          </cell>
          <cell r="CG63" t="str">
            <v>Yes</v>
          </cell>
          <cell r="CH63" t="str">
            <v>No</v>
          </cell>
          <cell r="CI63" t="str">
            <v>Yes</v>
          </cell>
          <cell r="CJ63" t="str">
            <v>Yes</v>
          </cell>
        </row>
        <row r="64">
          <cell r="A64">
            <v>66</v>
          </cell>
          <cell r="B64">
            <v>45083.553124999999</v>
          </cell>
          <cell r="C64">
            <v>45083.642939814818</v>
          </cell>
          <cell r="D64" t="str">
            <v>anonymous</v>
          </cell>
          <cell r="F64" t="str">
            <v>No</v>
          </cell>
          <cell r="G64">
            <v>9922493</v>
          </cell>
          <cell r="H64" t="str">
            <v>NA</v>
          </cell>
          <cell r="I64" t="str">
            <v>Foundry Sea to Sky (In connection to Sea to Sky Community Services)</v>
          </cell>
          <cell r="J64" t="str">
            <v>https://foundrybc.ca/seatosky/</v>
          </cell>
          <cell r="K64" t="str">
            <v>38646 Buckley Ave.</v>
          </cell>
          <cell r="L64" t="str">
            <v xml:space="preserve">Squamish </v>
          </cell>
          <cell r="M64" t="str">
            <v>V8B 0J6</v>
          </cell>
          <cell r="N64" t="str">
            <v>604-567-9347</v>
          </cell>
          <cell r="O64" t="str">
            <v>Naomi Bayley</v>
          </cell>
          <cell r="P64" t="str">
            <v>foundry@sscs.ca</v>
          </cell>
          <cell r="Q64" t="str">
            <v>2502530318</v>
          </cell>
          <cell r="R64" t="str">
            <v>Yes</v>
          </cell>
          <cell r="S64" t="str">
            <v>BCGEU 03</v>
          </cell>
          <cell r="AN64" t="str">
            <v>Yes (Included in Programming)</v>
          </cell>
          <cell r="AO64" t="str">
            <v>Yes (Included in Programming)</v>
          </cell>
          <cell r="AP64" t="str">
            <v>No</v>
          </cell>
          <cell r="AQ64" t="str">
            <v>Yes (Included in Programming)</v>
          </cell>
          <cell r="AR64" t="str">
            <v>No</v>
          </cell>
          <cell r="AS64" t="str">
            <v>No</v>
          </cell>
          <cell r="AT64" t="str">
            <v>Yes (Included in Programming)</v>
          </cell>
          <cell r="AU64" t="str">
            <v>No</v>
          </cell>
          <cell r="AV64" t="str">
            <v>No</v>
          </cell>
          <cell r="AW64" t="str">
            <v>No</v>
          </cell>
          <cell r="AX64" t="str">
            <v>No</v>
          </cell>
          <cell r="AY64" t="str">
            <v>No</v>
          </cell>
          <cell r="AZ64" t="str">
            <v>No</v>
          </cell>
          <cell r="BA64" t="str">
            <v>No</v>
          </cell>
          <cell r="BB64" t="str">
            <v>No</v>
          </cell>
          <cell r="BC64" t="str">
            <v>No</v>
          </cell>
          <cell r="BD64" t="str">
            <v>Yes (Included in Programming)</v>
          </cell>
          <cell r="BE64" t="str">
            <v>No</v>
          </cell>
          <cell r="BF64" t="str">
            <v>Yes (Included in Programming)</v>
          </cell>
          <cell r="BG64" t="str">
            <v>Yes</v>
          </cell>
          <cell r="BH64" t="str">
            <v>No</v>
          </cell>
          <cell r="BI64" t="str">
            <v>No</v>
          </cell>
          <cell r="BJ64" t="str">
            <v>No</v>
          </cell>
          <cell r="BK64" t="str">
            <v>No</v>
          </cell>
          <cell r="BL64" t="str">
            <v>Yes</v>
          </cell>
          <cell r="BM64" t="str">
            <v>No</v>
          </cell>
          <cell r="BN64" t="str">
            <v>No</v>
          </cell>
          <cell r="BO64" t="str">
            <v>No</v>
          </cell>
          <cell r="BP64" t="str">
            <v>Yes</v>
          </cell>
          <cell r="BQ64" t="str">
            <v>No</v>
          </cell>
          <cell r="BR64" t="str">
            <v>Yes</v>
          </cell>
          <cell r="BS64" t="str">
            <v>Frequently (more than once a week)</v>
          </cell>
          <cell r="BT64" t="str">
            <v>Yes</v>
          </cell>
          <cell r="BU64" t="str">
            <v xml:space="preserve">Not at this time because we are so new. </v>
          </cell>
          <cell r="BV64" t="str">
            <v>Under $100</v>
          </cell>
          <cell r="BW64" t="str">
            <v>Our current supply is from our start up costs because we only opened a few months ago. Going forward we need to rely on donations. ;Product donations from the general public ;</v>
          </cell>
          <cell r="BX64" t="str">
            <v>Yes</v>
          </cell>
          <cell r="BY64">
            <v>3000</v>
          </cell>
          <cell r="BZ64">
            <v>3000</v>
          </cell>
          <cell r="CA64">
            <v>1500</v>
          </cell>
          <cell r="CB64">
            <v>15</v>
          </cell>
          <cell r="CC64">
            <v>30</v>
          </cell>
          <cell r="CD64">
            <v>30</v>
          </cell>
          <cell r="CE64">
            <v>10</v>
          </cell>
          <cell r="CF64" t="str">
            <v xml:space="preserve">We do not have enough storage space for this much product, but we could find it. </v>
          </cell>
          <cell r="CG64" t="str">
            <v>Yes</v>
          </cell>
          <cell r="CH64" t="str">
            <v>Yes</v>
          </cell>
          <cell r="CI64" t="str">
            <v>Yes</v>
          </cell>
          <cell r="CJ64" t="str">
            <v>No</v>
          </cell>
        </row>
        <row r="65">
          <cell r="A65">
            <v>67</v>
          </cell>
          <cell r="B65">
            <v>45085.529664351852</v>
          </cell>
          <cell r="C65">
            <v>45085.612118055556</v>
          </cell>
          <cell r="D65" t="str">
            <v>anonymous</v>
          </cell>
          <cell r="F65" t="str">
            <v>No</v>
          </cell>
          <cell r="G65">
            <v>16204</v>
          </cell>
          <cell r="H65" t="str">
            <v>108227943RR0001</v>
          </cell>
          <cell r="I65" t="str">
            <v>YWCA Metro Vancouver</v>
          </cell>
          <cell r="J65" t="str">
            <v>ywcavan.org</v>
          </cell>
          <cell r="K65" t="str">
            <v>535 Hornby Street</v>
          </cell>
          <cell r="L65" t="str">
            <v>Vancouver</v>
          </cell>
          <cell r="M65" t="str">
            <v>BC</v>
          </cell>
          <cell r="N65" t="str">
            <v>6048955851</v>
          </cell>
          <cell r="O65" t="str">
            <v>Kathy Lilyholm</v>
          </cell>
          <cell r="P65" t="str">
            <v>klilyholm@ywcavan.org</v>
          </cell>
          <cell r="Q65" t="str">
            <v>6048955851</v>
          </cell>
          <cell r="R65" t="str">
            <v>Yes</v>
          </cell>
          <cell r="S65" t="str">
            <v>IUOE local 882, 882-B, 882-H and BCGEU</v>
          </cell>
          <cell r="AN65" t="str">
            <v>Yes (Included in Programming)</v>
          </cell>
          <cell r="AO65" t="str">
            <v>Yes (Included in Programming)</v>
          </cell>
          <cell r="AP65" t="str">
            <v>Yes (Program Specific)</v>
          </cell>
          <cell r="AQ65" t="str">
            <v>No</v>
          </cell>
          <cell r="AR65" t="str">
            <v>No</v>
          </cell>
          <cell r="AS65" t="str">
            <v>No</v>
          </cell>
          <cell r="AT65" t="str">
            <v>Yes (Included in Programming)</v>
          </cell>
          <cell r="AU65" t="str">
            <v>Yes (Included in Programming)</v>
          </cell>
          <cell r="AV65" t="str">
            <v>Yes (Included in Programming)</v>
          </cell>
          <cell r="AW65" t="str">
            <v>Yes (Included in Programming)</v>
          </cell>
          <cell r="AX65" t="str">
            <v>Yes (Included in Programming)</v>
          </cell>
          <cell r="AY65" t="str">
            <v>Yes (Included in Programming)</v>
          </cell>
          <cell r="AZ65" t="str">
            <v>Yes (Included in Programming)</v>
          </cell>
          <cell r="BA65" t="str">
            <v>Yes (Included in Programming)</v>
          </cell>
          <cell r="BB65" t="str">
            <v>Yes (Included in Programming)</v>
          </cell>
          <cell r="BC65" t="str">
            <v>Yes (Program Specific)</v>
          </cell>
          <cell r="BD65" t="str">
            <v>Yes (Program Specific)</v>
          </cell>
          <cell r="BE65" t="str">
            <v>Yes (Program Specific)</v>
          </cell>
          <cell r="BF65" t="str">
            <v>No</v>
          </cell>
          <cell r="BG65" t="str">
            <v>Yes</v>
          </cell>
          <cell r="BH65" t="str">
            <v>No</v>
          </cell>
          <cell r="BI65" t="str">
            <v>Yes</v>
          </cell>
          <cell r="BJ65" t="str">
            <v>Yes</v>
          </cell>
          <cell r="BK65" t="str">
            <v>Yes</v>
          </cell>
          <cell r="BL65" t="str">
            <v>Yes</v>
          </cell>
          <cell r="BM65" t="str">
            <v>No</v>
          </cell>
          <cell r="BN65" t="str">
            <v>No</v>
          </cell>
          <cell r="BO65" t="str">
            <v>Yes</v>
          </cell>
          <cell r="BP65" t="str">
            <v>Yes</v>
          </cell>
          <cell r="BQ65" t="str">
            <v>No</v>
          </cell>
          <cell r="BR65" t="str">
            <v>Yes</v>
          </cell>
          <cell r="BS65" t="str">
            <v>Frequently (more than once a week)</v>
          </cell>
          <cell r="BT65" t="str">
            <v>No</v>
          </cell>
          <cell r="BU65"/>
          <cell r="BX65" t="str">
            <v>Yes</v>
          </cell>
          <cell r="BY65">
            <v>12000</v>
          </cell>
          <cell r="BZ65">
            <v>0</v>
          </cell>
          <cell r="CA65">
            <v>12000</v>
          </cell>
          <cell r="CB65">
            <v>25</v>
          </cell>
          <cell r="CC65">
            <v>25</v>
          </cell>
          <cell r="CD65">
            <v>25</v>
          </cell>
          <cell r="CE65">
            <v>25</v>
          </cell>
          <cell r="CF65" t="str">
            <v xml:space="preserve">We do not have enough storage space for this much product, but we could find it. </v>
          </cell>
          <cell r="CG65" t="str">
            <v>ideally we would like it delivered as we have no pickup capabilities.</v>
          </cell>
          <cell r="CH65" t="str">
            <v>Yes</v>
          </cell>
          <cell r="CI65" t="str">
            <v>Yes</v>
          </cell>
          <cell r="CJ65" t="str">
            <v>Yes</v>
          </cell>
        </row>
        <row r="66">
          <cell r="A66">
            <v>68</v>
          </cell>
          <cell r="B66">
            <v>45089.652812499997</v>
          </cell>
          <cell r="C66">
            <v>45089.659062500003</v>
          </cell>
          <cell r="D66" t="str">
            <v>anonymous</v>
          </cell>
          <cell r="F66" t="str">
            <v>Yes</v>
          </cell>
          <cell r="G66">
            <v>29769</v>
          </cell>
          <cell r="H66" t="str">
            <v>107895179RR0001</v>
          </cell>
          <cell r="I66" t="str">
            <v>Richmond Family Place Society</v>
          </cell>
          <cell r="J66" t="str">
            <v>www.richmondfamilyplace.ca</v>
          </cell>
          <cell r="K66" t="str">
            <v>8660 Ash Street</v>
          </cell>
          <cell r="L66" t="str">
            <v>Richmond</v>
          </cell>
          <cell r="M66" t="str">
            <v>V6Y 2S3</v>
          </cell>
          <cell r="N66" t="str">
            <v>6042784336 ext.104</v>
          </cell>
          <cell r="O66" t="str">
            <v>Ruth Taverner</v>
          </cell>
          <cell r="P66" t="str">
            <v>ruth@richmondfamilyplace.ca</v>
          </cell>
          <cell r="Q66" t="str">
            <v>6042784336 ext. 104</v>
          </cell>
          <cell r="R66" t="str">
            <v>No</v>
          </cell>
          <cell r="AN66" t="str">
            <v>Yes (Included in Programming)</v>
          </cell>
          <cell r="AO66" t="str">
            <v>Yes (Included in Programming)</v>
          </cell>
          <cell r="AP66" t="str">
            <v>Yes (Included in Programming)</v>
          </cell>
          <cell r="AQ66" t="str">
            <v>Yes (Included in Programming)</v>
          </cell>
          <cell r="AR66" t="str">
            <v>Yes (Included in Programming)</v>
          </cell>
          <cell r="AS66" t="str">
            <v>Yes (Included in Programming)</v>
          </cell>
          <cell r="AT66" t="str">
            <v>Yes (Included in Programming)</v>
          </cell>
          <cell r="AU66" t="str">
            <v>Yes (Included in Programming)</v>
          </cell>
          <cell r="AV66" t="str">
            <v>Yes (Included in Programming)</v>
          </cell>
          <cell r="AW66" t="str">
            <v>Yes (Included in Programming)</v>
          </cell>
          <cell r="AX66" t="str">
            <v>Yes (Included in Programming)</v>
          </cell>
          <cell r="AY66" t="str">
            <v>Yes (Included in Programming)</v>
          </cell>
          <cell r="AZ66" t="str">
            <v>Yes (Included in Programming)</v>
          </cell>
          <cell r="BA66" t="str">
            <v>Yes (Included in Programming)</v>
          </cell>
          <cell r="BB66" t="str">
            <v>Yes (Included in Programming)</v>
          </cell>
          <cell r="BC66" t="str">
            <v>Yes (Included in Programming)</v>
          </cell>
          <cell r="BD66" t="str">
            <v>Yes (Included in Programming)</v>
          </cell>
          <cell r="BE66" t="str">
            <v>Yes (Included in Programming)</v>
          </cell>
          <cell r="BF66" t="str">
            <v>Yes (Included in Programming)</v>
          </cell>
          <cell r="BG66" t="str">
            <v>Yes</v>
          </cell>
          <cell r="BH66" t="str">
            <v>Yes</v>
          </cell>
          <cell r="BI66" t="str">
            <v>No</v>
          </cell>
          <cell r="BJ66" t="str">
            <v>No</v>
          </cell>
          <cell r="BK66" t="str">
            <v>No</v>
          </cell>
          <cell r="BL66" t="str">
            <v>Yes</v>
          </cell>
          <cell r="BM66" t="str">
            <v>No</v>
          </cell>
          <cell r="BN66" t="str">
            <v>No</v>
          </cell>
          <cell r="BO66" t="str">
            <v>No</v>
          </cell>
          <cell r="BP66" t="str">
            <v>No</v>
          </cell>
          <cell r="BQ66" t="str">
            <v>Yes</v>
          </cell>
          <cell r="BR66" t="str">
            <v>Yes</v>
          </cell>
          <cell r="BS66" t="str">
            <v>Occasionally (4-5 times a month)</v>
          </cell>
          <cell r="BT66" t="str">
            <v>No</v>
          </cell>
          <cell r="BU66"/>
          <cell r="BX66" t="str">
            <v>Yes</v>
          </cell>
          <cell r="BY66">
            <v>1500</v>
          </cell>
          <cell r="BZ66">
            <v>0</v>
          </cell>
          <cell r="CA66">
            <v>0</v>
          </cell>
          <cell r="CB66">
            <v>30</v>
          </cell>
          <cell r="CC66">
            <v>10</v>
          </cell>
          <cell r="CD66">
            <v>0</v>
          </cell>
          <cell r="CE66">
            <v>10</v>
          </cell>
          <cell r="CF66" t="str">
            <v xml:space="preserve">We have enough storage space to meet the need. </v>
          </cell>
          <cell r="CG66" t="str">
            <v>Yes</v>
          </cell>
          <cell r="CH66" t="str">
            <v>Yes</v>
          </cell>
          <cell r="CI66" t="str">
            <v>Yes</v>
          </cell>
          <cell r="CJ66" t="str">
            <v>Yes</v>
          </cell>
        </row>
        <row r="67">
          <cell r="A67">
            <v>69</v>
          </cell>
          <cell r="B67">
            <v>45092.568113425928</v>
          </cell>
          <cell r="C67">
            <v>45092.581099537034</v>
          </cell>
          <cell r="D67" t="str">
            <v>anonymous</v>
          </cell>
          <cell r="F67" t="str">
            <v>Yes</v>
          </cell>
          <cell r="G67" t="str">
            <v>274118</v>
          </cell>
          <cell r="H67" t="str">
            <v>106793581RR001</v>
          </cell>
          <cell r="I67" t="str">
            <v>Big Brothers Big Sisters of the Fraser Valley</v>
          </cell>
          <cell r="J67" t="str">
            <v>www.mentoringworks.ca</v>
          </cell>
          <cell r="K67" t="str">
            <v>#200 - 2445 West Railway Street</v>
          </cell>
          <cell r="L67" t="str">
            <v>Abbotsford</v>
          </cell>
          <cell r="M67" t="str">
            <v>V2S 2E3</v>
          </cell>
          <cell r="N67" t="str">
            <v>604-852-3331</v>
          </cell>
          <cell r="O67" t="str">
            <v>Cheryl Unger</v>
          </cell>
          <cell r="P67" t="str">
            <v>cheryl.unger@bigbrothersbigsisters.ca</v>
          </cell>
          <cell r="Q67" t="str">
            <v>7788084496</v>
          </cell>
          <cell r="R67" t="str">
            <v>No</v>
          </cell>
          <cell r="AN67" t="str">
            <v>Yes (Included in Programming)</v>
          </cell>
          <cell r="AO67" t="str">
            <v>Yes (Included in Programming)</v>
          </cell>
          <cell r="AP67" t="str">
            <v>No</v>
          </cell>
          <cell r="AQ67" t="str">
            <v>Yes (Included in Programming)</v>
          </cell>
          <cell r="AR67" t="str">
            <v>Yes (Included in Programming)</v>
          </cell>
          <cell r="AS67" t="str">
            <v>Yes (Included in Programming)</v>
          </cell>
          <cell r="AT67" t="str">
            <v>Yes (Included in Programming)</v>
          </cell>
          <cell r="AU67" t="str">
            <v>Yes (Included in Programming)</v>
          </cell>
          <cell r="AV67" t="str">
            <v>Yes (Included in Programming)</v>
          </cell>
          <cell r="AW67" t="str">
            <v>Yes (Included in Programming)</v>
          </cell>
          <cell r="AX67" t="str">
            <v>Yes (Included in Programming)</v>
          </cell>
          <cell r="AY67" t="str">
            <v>Yes (Included in Programming)</v>
          </cell>
          <cell r="AZ67" t="str">
            <v>Yes (Included in Programming)</v>
          </cell>
          <cell r="BA67" t="str">
            <v>Yes (Included in Programming)</v>
          </cell>
          <cell r="BB67" t="str">
            <v>Yes (Included in Programming)</v>
          </cell>
          <cell r="BC67" t="str">
            <v>Yes (Included in Programming)</v>
          </cell>
          <cell r="BD67" t="str">
            <v>Yes (Included in Programming)</v>
          </cell>
          <cell r="BE67" t="str">
            <v>Yes (Included in Programming)</v>
          </cell>
          <cell r="BF67" t="str">
            <v>Yes (Included in Programming)</v>
          </cell>
          <cell r="BG67" t="str">
            <v>Yes</v>
          </cell>
          <cell r="BH67" t="str">
            <v>No</v>
          </cell>
          <cell r="BI67" t="str">
            <v>No</v>
          </cell>
          <cell r="BJ67" t="str">
            <v>No</v>
          </cell>
          <cell r="BK67" t="str">
            <v>No</v>
          </cell>
          <cell r="BL67" t="str">
            <v>No</v>
          </cell>
          <cell r="BM67" t="str">
            <v>No</v>
          </cell>
          <cell r="BN67" t="str">
            <v>No</v>
          </cell>
          <cell r="BO67" t="str">
            <v>No</v>
          </cell>
          <cell r="BP67" t="str">
            <v>No</v>
          </cell>
          <cell r="BQ67" t="str">
            <v>No</v>
          </cell>
          <cell r="BR67" t="str">
            <v>No</v>
          </cell>
          <cell r="BS67" t="str">
            <v>Rarely (1 -2 times a month)</v>
          </cell>
          <cell r="BT67" t="str">
            <v>No</v>
          </cell>
          <cell r="BU67"/>
          <cell r="BX67" t="str">
            <v>Yes</v>
          </cell>
          <cell r="BY67">
            <v>1500</v>
          </cell>
          <cell r="BZ67">
            <v>3000</v>
          </cell>
          <cell r="CA67">
            <v>1500</v>
          </cell>
          <cell r="CB67" t="str">
            <v>0</v>
          </cell>
          <cell r="CC67" t="str">
            <v>0</v>
          </cell>
          <cell r="CD67" t="str">
            <v>25</v>
          </cell>
          <cell r="CE67" t="str">
            <v>0</v>
          </cell>
          <cell r="CF67" t="str">
            <v xml:space="preserve">We do not have enough storage space for this much product, but we could find it. </v>
          </cell>
          <cell r="CG67" t="str">
            <v>Yes</v>
          </cell>
          <cell r="CH67" t="str">
            <v>No</v>
          </cell>
          <cell r="CI67" t="str">
            <v>No</v>
          </cell>
          <cell r="CJ67" t="str">
            <v>No</v>
          </cell>
        </row>
        <row r="68">
          <cell r="A68">
            <v>70</v>
          </cell>
          <cell r="B68">
            <v>45134.707291666666</v>
          </cell>
          <cell r="C68">
            <v>45134.717002314814</v>
          </cell>
          <cell r="D68" t="str">
            <v>anonymous</v>
          </cell>
          <cell r="F68" t="str">
            <v>Yes</v>
          </cell>
          <cell r="G68" t="str">
            <v>228320</v>
          </cell>
          <cell r="H68" t="str">
            <v>119282143RR0001</v>
          </cell>
          <cell r="I68" t="str">
            <v>Vancouver Rape Relief &amp; Women's Shelter</v>
          </cell>
          <cell r="J68" t="str">
            <v>https://rapereliefshelter.bc.ca/</v>
          </cell>
          <cell r="K68" t="str">
            <v>c/o P.O. Box 21562 1424 Commercial Drive</v>
          </cell>
          <cell r="L68" t="str">
            <v>Vancouver</v>
          </cell>
          <cell r="M68" t="str">
            <v>V5L 5G2</v>
          </cell>
          <cell r="N68" t="str">
            <v>604-872-8212</v>
          </cell>
          <cell r="O68" t="str">
            <v>Dahye Son</v>
          </cell>
          <cell r="P68" t="str">
            <v>dahyes@vrrws.ca</v>
          </cell>
          <cell r="Q68" t="str">
            <v>604-876-0872</v>
          </cell>
          <cell r="R68" t="str">
            <v>No</v>
          </cell>
          <cell r="AN68" t="str">
            <v>Yes (Included in Programming)</v>
          </cell>
          <cell r="AO68" t="str">
            <v>Yes (Included in Programming)</v>
          </cell>
          <cell r="AP68" t="str">
            <v>Yes (Included in Programming)</v>
          </cell>
          <cell r="AQ68" t="str">
            <v>Yes (Included in Programming)</v>
          </cell>
          <cell r="AR68" t="str">
            <v>Yes (Included in Programming)</v>
          </cell>
          <cell r="AS68" t="str">
            <v>Yes (Included in Programming)</v>
          </cell>
          <cell r="AT68" t="str">
            <v>Yes (Included in Programming)</v>
          </cell>
          <cell r="AU68" t="str">
            <v>Yes (Included in Programming)</v>
          </cell>
          <cell r="AV68" t="str">
            <v>Yes (Included in Programming)</v>
          </cell>
          <cell r="AW68" t="str">
            <v>Yes (Included in Programming)</v>
          </cell>
          <cell r="AX68" t="str">
            <v>Yes (Included in Programming)</v>
          </cell>
          <cell r="AY68" t="str">
            <v>Yes (Included in Programming)</v>
          </cell>
          <cell r="AZ68" t="str">
            <v>Yes (Included in Programming)</v>
          </cell>
          <cell r="BA68" t="str">
            <v>Yes (Included in Programming)</v>
          </cell>
          <cell r="BB68" t="str">
            <v>Yes (Included in Programming)</v>
          </cell>
          <cell r="BC68" t="str">
            <v>Yes (Included in Programming)</v>
          </cell>
          <cell r="BD68" t="str">
            <v>Yes (Included in Programming)</v>
          </cell>
          <cell r="BE68" t="str">
            <v>Yes (Included in Programming)</v>
          </cell>
          <cell r="BF68" t="str">
            <v>Yes (Included in Programming)</v>
          </cell>
          <cell r="BG68" t="str">
            <v>Yes</v>
          </cell>
          <cell r="BH68" t="str">
            <v>No</v>
          </cell>
          <cell r="BI68" t="str">
            <v>Yes</v>
          </cell>
          <cell r="BJ68" t="str">
            <v>No</v>
          </cell>
          <cell r="BK68" t="str">
            <v>No</v>
          </cell>
          <cell r="BL68" t="str">
            <v>No</v>
          </cell>
          <cell r="BM68" t="str">
            <v>No</v>
          </cell>
          <cell r="BN68" t="str">
            <v>No</v>
          </cell>
          <cell r="BO68" t="str">
            <v>No</v>
          </cell>
          <cell r="BP68" t="str">
            <v>No</v>
          </cell>
          <cell r="BQ68" t="str">
            <v>No</v>
          </cell>
          <cell r="BR68" t="str">
            <v>No</v>
          </cell>
          <cell r="BS68" t="str">
            <v>Frequently (more than once a week)</v>
          </cell>
          <cell r="BT68" t="str">
            <v>Yes</v>
          </cell>
          <cell r="BU68"/>
          <cell r="BV68" t="str">
            <v>Under $100</v>
          </cell>
          <cell r="BW68" t="str">
            <v>Product donations from the general public ;</v>
          </cell>
          <cell r="BX68" t="str">
            <v>Yes</v>
          </cell>
          <cell r="BY68" t="str">
            <v>1500</v>
          </cell>
          <cell r="BZ68" t="str">
            <v>1500</v>
          </cell>
          <cell r="CA68" t="str">
            <v>0</v>
          </cell>
          <cell r="CB68" t="str">
            <v>10</v>
          </cell>
          <cell r="CC68" t="str">
            <v>10</v>
          </cell>
          <cell r="CD68" t="str">
            <v>10</v>
          </cell>
          <cell r="CE68" t="str">
            <v>10</v>
          </cell>
          <cell r="CF68" t="str">
            <v xml:space="preserve">We do not have enough storage space for this much product, but we could find it. </v>
          </cell>
          <cell r="CG68" t="str">
            <v>Yes</v>
          </cell>
          <cell r="CH68" t="str">
            <v>Yes</v>
          </cell>
          <cell r="CI68" t="str">
            <v>No</v>
          </cell>
          <cell r="CJ68" t="str">
            <v>No</v>
          </cell>
        </row>
        <row r="69">
          <cell r="A69">
            <v>71</v>
          </cell>
          <cell r="B69">
            <v>45135.443715277775</v>
          </cell>
          <cell r="C69">
            <v>45135.460277777776</v>
          </cell>
          <cell r="D69" t="str">
            <v>anonymous</v>
          </cell>
          <cell r="F69" t="str">
            <v>No</v>
          </cell>
          <cell r="G69"/>
          <cell r="H69" t="str">
            <v>119043461 RR 0001</v>
          </cell>
          <cell r="I69" t="str">
            <v>SARA for Women Society</v>
          </cell>
          <cell r="J69" t="str">
            <v>http://www.saraforwomen.ca</v>
          </cell>
          <cell r="K69" t="str">
            <v>#102 - 33070 5th Ave</v>
          </cell>
          <cell r="L69" t="str">
            <v>Mission</v>
          </cell>
          <cell r="M69" t="str">
            <v>V2V 1V5</v>
          </cell>
          <cell r="N69" t="str">
            <v>604-820-8455</v>
          </cell>
          <cell r="O69" t="str">
            <v>Megan</v>
          </cell>
          <cell r="P69" t="str">
            <v>missionadmin@saraforwomen.ca</v>
          </cell>
          <cell r="Q69" t="str">
            <v>604-820-8455</v>
          </cell>
          <cell r="R69" t="str">
            <v>Yes</v>
          </cell>
          <cell r="S69" t="str">
            <v>Community Social Services Bargaining Association of  Unions (CSSBA) / BCGEU</v>
          </cell>
          <cell r="AN69" t="str">
            <v>Yes (Program Specific)</v>
          </cell>
          <cell r="AO69" t="str">
            <v>No</v>
          </cell>
          <cell r="AP69" t="str">
            <v>Yes (Included in Programming)</v>
          </cell>
          <cell r="AQ69" t="str">
            <v>Yes (Included in Programming)</v>
          </cell>
          <cell r="AR69" t="str">
            <v>Yes (Included in Programming)</v>
          </cell>
          <cell r="AS69" t="str">
            <v>Yes (Included in Programming)</v>
          </cell>
          <cell r="AT69" t="str">
            <v>Yes (Included in Programming)</v>
          </cell>
          <cell r="AU69" t="str">
            <v>Yes (Included in Programming)</v>
          </cell>
          <cell r="AV69" t="str">
            <v>Yes (Included in Programming)</v>
          </cell>
          <cell r="AW69" t="str">
            <v>Yes (Included in Programming)</v>
          </cell>
          <cell r="AX69" t="str">
            <v>Yes (Included in Programming)</v>
          </cell>
          <cell r="AY69" t="str">
            <v>Yes (Included in Programming)</v>
          </cell>
          <cell r="AZ69" t="str">
            <v>Yes (Included in Programming)</v>
          </cell>
          <cell r="BA69" t="str">
            <v>Yes (Included in Programming)</v>
          </cell>
          <cell r="BB69" t="str">
            <v>Yes (Included in Programming)</v>
          </cell>
          <cell r="BC69" t="str">
            <v>Yes (Included in Programming)</v>
          </cell>
          <cell r="BD69" t="str">
            <v>Yes (Included in Programming)</v>
          </cell>
          <cell r="BE69" t="str">
            <v>Yes (Included in Programming)</v>
          </cell>
          <cell r="BF69" t="str">
            <v>Yes (Included in Programming)</v>
          </cell>
          <cell r="BG69" t="str">
            <v>Yes</v>
          </cell>
          <cell r="BH69" t="str">
            <v>No</v>
          </cell>
          <cell r="BI69" t="str">
            <v>Yes</v>
          </cell>
          <cell r="BJ69" t="str">
            <v>Yes</v>
          </cell>
          <cell r="BK69" t="str">
            <v>No</v>
          </cell>
          <cell r="BL69" t="str">
            <v>No</v>
          </cell>
          <cell r="BM69" t="str">
            <v>No</v>
          </cell>
          <cell r="BN69" t="str">
            <v>No</v>
          </cell>
          <cell r="BO69" t="str">
            <v>No</v>
          </cell>
          <cell r="BP69" t="str">
            <v>No</v>
          </cell>
          <cell r="BQ69" t="str">
            <v>Yes</v>
          </cell>
          <cell r="BR69" t="str">
            <v>No</v>
          </cell>
          <cell r="BS69" t="str">
            <v>Daily</v>
          </cell>
          <cell r="BT69" t="str">
            <v>Yes</v>
          </cell>
          <cell r="BU69" t="str">
            <v>We hand out these supplies to our clients at every one of our seven locations, as the women we serve may not always have access or means.  Being able to provide these items free of charge reduces barriers to access, as period products can be very costly.  This allows our clients to focus their finances on higher needs and reduces anxiety on what they may need to skip in order to have period care.</v>
          </cell>
          <cell r="BV69" t="str">
            <v>None</v>
          </cell>
          <cell r="BW69" t="str">
            <v>Product donations from the general public ;Product donations from a broader community appeal like United Way’s Period Promise campaign ;Staff donating products to the organization;</v>
          </cell>
          <cell r="BX69" t="str">
            <v>Yes</v>
          </cell>
          <cell r="BY69" t="str">
            <v>1500</v>
          </cell>
          <cell r="BZ69" t="str">
            <v>1500</v>
          </cell>
          <cell r="CA69" t="str">
            <v>1500</v>
          </cell>
          <cell r="CB69" t="str">
            <v>0</v>
          </cell>
          <cell r="CC69" t="str">
            <v>30</v>
          </cell>
          <cell r="CD69" t="str">
            <v>30</v>
          </cell>
          <cell r="CE69" t="str">
            <v>30</v>
          </cell>
          <cell r="CF69" t="str">
            <v xml:space="preserve">We have enough storage space to meet the need. </v>
          </cell>
          <cell r="CG69" t="str">
            <v>Yes</v>
          </cell>
          <cell r="CH69" t="str">
            <v>Yes</v>
          </cell>
          <cell r="CI69" t="str">
            <v>Yes</v>
          </cell>
          <cell r="CJ69" t="str">
            <v>Yes</v>
          </cell>
        </row>
        <row r="70">
          <cell r="A70">
            <v>72</v>
          </cell>
          <cell r="B70">
            <v>45135.73574074074</v>
          </cell>
          <cell r="C70">
            <v>45135.760185185187</v>
          </cell>
          <cell r="D70" t="str">
            <v>anonymous</v>
          </cell>
          <cell r="F70" t="str">
            <v>No</v>
          </cell>
          <cell r="G70"/>
          <cell r="H70" t="str">
            <v>NA</v>
          </cell>
          <cell r="I70" t="str">
            <v xml:space="preserve">The Red Badge Foundation </v>
          </cell>
          <cell r="J70" t="str">
            <v>theredbadge.org</v>
          </cell>
          <cell r="K70" t="str">
            <v>6833 123 A Street</v>
          </cell>
          <cell r="L70" t="str">
            <v xml:space="preserve">Surrey, British Columbia </v>
          </cell>
          <cell r="M70" t="str">
            <v>V3W 0X4</v>
          </cell>
          <cell r="N70" t="str">
            <v>604-369-6133</v>
          </cell>
          <cell r="O70" t="str">
            <v xml:space="preserve">Parveer Kaur Pandher </v>
          </cell>
          <cell r="P70" t="str">
            <v>theredbadgefoundation@gmail.com</v>
          </cell>
          <cell r="Q70" t="str">
            <v>604-369-6133</v>
          </cell>
          <cell r="R70" t="str">
            <v>No</v>
          </cell>
          <cell r="AN70" t="str">
            <v>Yes (Included in Programming)</v>
          </cell>
          <cell r="AO70" t="str">
            <v>Yes (Included in Programming)</v>
          </cell>
          <cell r="AP70" t="str">
            <v>Yes (Included in Programming)</v>
          </cell>
          <cell r="AQ70" t="str">
            <v>Yes (Included in Programming)</v>
          </cell>
          <cell r="AR70" t="str">
            <v>Yes (Included in Programming)</v>
          </cell>
          <cell r="AS70" t="str">
            <v>Yes (Included in Programming)</v>
          </cell>
          <cell r="AT70" t="str">
            <v>Yes (Included in Programming)</v>
          </cell>
          <cell r="AU70" t="str">
            <v>Yes (Included in Programming)</v>
          </cell>
          <cell r="AV70" t="str">
            <v>Yes (Included in Programming)</v>
          </cell>
          <cell r="AW70" t="str">
            <v>Yes (Included in Programming)</v>
          </cell>
          <cell r="AX70" t="str">
            <v>Yes (Included in Programming)</v>
          </cell>
          <cell r="AY70" t="str">
            <v>Yes (Included in Programming)</v>
          </cell>
          <cell r="AZ70" t="str">
            <v>Yes (Included in Programming)</v>
          </cell>
          <cell r="BA70" t="str">
            <v>Yes (Included in Programming)</v>
          </cell>
          <cell r="BB70" t="str">
            <v>Yes (Included in Programming)</v>
          </cell>
          <cell r="BC70" t="str">
            <v>Yes (Included in Programming)</v>
          </cell>
          <cell r="BD70" t="str">
            <v>Yes (Included in Programming)</v>
          </cell>
          <cell r="BE70" t="str">
            <v>Yes (Included in Programming)</v>
          </cell>
          <cell r="BF70" t="str">
            <v>Yes (Included in Programming)</v>
          </cell>
          <cell r="BG70" t="str">
            <v>Yes</v>
          </cell>
          <cell r="BH70" t="str">
            <v>No</v>
          </cell>
          <cell r="BI70" t="str">
            <v>No</v>
          </cell>
          <cell r="BJ70" t="str">
            <v>No</v>
          </cell>
          <cell r="BK70" t="str">
            <v>No</v>
          </cell>
          <cell r="BL70" t="str">
            <v>No</v>
          </cell>
          <cell r="BM70" t="str">
            <v>No</v>
          </cell>
          <cell r="BN70" t="str">
            <v>No</v>
          </cell>
          <cell r="BO70" t="str">
            <v>No</v>
          </cell>
          <cell r="BP70" t="str">
            <v>No</v>
          </cell>
          <cell r="BQ70" t="str">
            <v>No</v>
          </cell>
          <cell r="BR70" t="str">
            <v>No</v>
          </cell>
          <cell r="BS70" t="str">
            <v>Daily</v>
          </cell>
          <cell r="BT70" t="str">
            <v>Yes</v>
          </cell>
          <cell r="BU70"/>
          <cell r="BV70" t="str">
            <v>None</v>
          </cell>
          <cell r="BW70" t="str">
            <v>Financial donations from a fund-specific collection drive ;</v>
          </cell>
          <cell r="BX70" t="str">
            <v>Yes</v>
          </cell>
          <cell r="BY70" t="str">
            <v>1500</v>
          </cell>
          <cell r="BZ70" t="str">
            <v>1500</v>
          </cell>
          <cell r="CA70" t="str">
            <v>0</v>
          </cell>
          <cell r="CB70" t="str">
            <v>0</v>
          </cell>
          <cell r="CC70" t="str">
            <v>30</v>
          </cell>
          <cell r="CD70" t="str">
            <v>0</v>
          </cell>
          <cell r="CE70" t="str">
            <v>30</v>
          </cell>
          <cell r="CF70" t="str">
            <v xml:space="preserve">We have enough storage space to meet the need. </v>
          </cell>
          <cell r="CG70" t="str">
            <v>Yes</v>
          </cell>
          <cell r="CH70" t="str">
            <v>Yes</v>
          </cell>
          <cell r="CI70" t="str">
            <v>Yes</v>
          </cell>
          <cell r="CJ70" t="str">
            <v>Yes</v>
          </cell>
        </row>
        <row r="71">
          <cell r="A71">
            <v>73</v>
          </cell>
          <cell r="B71">
            <v>45139.355173611111</v>
          </cell>
          <cell r="C71">
            <v>45139.376527777778</v>
          </cell>
          <cell r="D71" t="str">
            <v>anonymous</v>
          </cell>
          <cell r="F71" t="str">
            <v>Yes</v>
          </cell>
          <cell r="G71" t="str">
            <v>26120</v>
          </cell>
          <cell r="H71" t="str">
            <v>107848269RR0001</v>
          </cell>
          <cell r="I71" t="str">
            <v xml:space="preserve">Options for Sexual Health </v>
          </cell>
          <cell r="J71" t="str">
            <v>https://www.optionsforsexualhealth.org/</v>
          </cell>
          <cell r="K71" t="str">
            <v xml:space="preserve">3550 East Hastings St. </v>
          </cell>
          <cell r="L71" t="str">
            <v>Vancouver</v>
          </cell>
          <cell r="M71" t="str">
            <v>V5K 2A7</v>
          </cell>
          <cell r="N71" t="str">
            <v>(604) 731-4252</v>
          </cell>
          <cell r="O71" t="str">
            <v>Lauren Taylor</v>
          </cell>
          <cell r="P71" t="str">
            <v>ltaylor@optbc.org</v>
          </cell>
          <cell r="Q71" t="str">
            <v>250-361-6534</v>
          </cell>
          <cell r="R71" t="str">
            <v>No</v>
          </cell>
          <cell r="S71" t="str">
            <v>N/A</v>
          </cell>
          <cell r="AN71" t="str">
            <v>Yes (Included in Programming)</v>
          </cell>
          <cell r="AO71" t="str">
            <v>Yes (Included in Programming)</v>
          </cell>
          <cell r="AP71" t="str">
            <v>Yes (Included in Programming)</v>
          </cell>
          <cell r="AQ71" t="str">
            <v>Yes (Included in Programming)</v>
          </cell>
          <cell r="AR71" t="str">
            <v>Yes (Included in Programming)</v>
          </cell>
          <cell r="AS71" t="str">
            <v>Yes (Included in Programming)</v>
          </cell>
          <cell r="AT71" t="str">
            <v>Yes (Included in Programming)</v>
          </cell>
          <cell r="AU71" t="str">
            <v>Yes (Included in Programming)</v>
          </cell>
          <cell r="AV71" t="str">
            <v>Yes (Included in Programming)</v>
          </cell>
          <cell r="AW71" t="str">
            <v>Yes (Included in Programming)</v>
          </cell>
          <cell r="AX71" t="str">
            <v>Yes (Included in Programming)</v>
          </cell>
          <cell r="AY71" t="str">
            <v>Yes (Included in Programming)</v>
          </cell>
          <cell r="AZ71" t="str">
            <v>Yes (Included in Programming)</v>
          </cell>
          <cell r="BA71" t="str">
            <v>Yes (Included in Programming)</v>
          </cell>
          <cell r="BB71" t="str">
            <v>Yes (Included in Programming)</v>
          </cell>
          <cell r="BC71" t="str">
            <v>Yes (Included in Programming)</v>
          </cell>
          <cell r="BD71" t="str">
            <v>Yes (Included in Programming)</v>
          </cell>
          <cell r="BE71" t="str">
            <v>Yes (Included in Programming)</v>
          </cell>
          <cell r="BF71" t="str">
            <v>Yes (Included in Programming)</v>
          </cell>
          <cell r="BG71" t="str">
            <v>Yes</v>
          </cell>
          <cell r="BH71" t="str">
            <v>No</v>
          </cell>
          <cell r="BI71" t="str">
            <v>No</v>
          </cell>
          <cell r="BJ71" t="str">
            <v>No</v>
          </cell>
          <cell r="BK71" t="str">
            <v>No</v>
          </cell>
          <cell r="BL71" t="str">
            <v>No</v>
          </cell>
          <cell r="BM71" t="str">
            <v>No</v>
          </cell>
          <cell r="BN71" t="str">
            <v>No</v>
          </cell>
          <cell r="BO71" t="str">
            <v>No</v>
          </cell>
          <cell r="BP71" t="str">
            <v>Yes</v>
          </cell>
          <cell r="BQ71" t="str">
            <v>No</v>
          </cell>
          <cell r="BR71" t="str">
            <v>No</v>
          </cell>
          <cell r="BS71" t="str">
            <v>Daily</v>
          </cell>
          <cell r="BT71" t="str">
            <v>Yes</v>
          </cell>
          <cell r="BU71"/>
          <cell r="BV71" t="str">
            <v>$251-$500</v>
          </cell>
          <cell r="BW71" t="str">
            <v>Staff donating products to the organization;Clinic specific petty cash (donations from broader community);</v>
          </cell>
          <cell r="BX71" t="str">
            <v>Yes</v>
          </cell>
          <cell r="BY71" t="str">
            <v>3000</v>
          </cell>
          <cell r="BZ71" t="str">
            <v>0</v>
          </cell>
          <cell r="CA71" t="str">
            <v>1500</v>
          </cell>
          <cell r="CB71" t="str">
            <v>30</v>
          </cell>
          <cell r="CC71" t="str">
            <v>0</v>
          </cell>
          <cell r="CD71" t="str">
            <v>0</v>
          </cell>
          <cell r="CE71" t="str">
            <v>0</v>
          </cell>
          <cell r="CF71" t="str">
            <v xml:space="preserve">We have enough storage space to meet the need. </v>
          </cell>
          <cell r="CG71" t="str">
            <v>No</v>
          </cell>
          <cell r="CH71" t="str">
            <v>Yes</v>
          </cell>
          <cell r="CI71" t="str">
            <v>Yes</v>
          </cell>
          <cell r="CJ71" t="str">
            <v>Yes</v>
          </cell>
        </row>
        <row r="72">
          <cell r="A72">
            <v>74</v>
          </cell>
          <cell r="B72">
            <v>45147.605891203704</v>
          </cell>
          <cell r="C72">
            <v>45147.609340277777</v>
          </cell>
          <cell r="D72" t="str">
            <v>anonymous</v>
          </cell>
          <cell r="F72" t="str">
            <v>Yes</v>
          </cell>
          <cell r="G72" t="str">
            <v>304949</v>
          </cell>
          <cell r="H72" t="str">
            <v>898116462RR0001</v>
          </cell>
          <cell r="I72" t="str">
            <v>Providing Advocacy, Counselling &amp; Education (PACE) Society</v>
          </cell>
          <cell r="J72" t="str">
            <v>https://www.pace-society.org/</v>
          </cell>
          <cell r="K72" t="str">
            <v>148 W Hastings St</v>
          </cell>
          <cell r="L72" t="str">
            <v>Vancouver</v>
          </cell>
          <cell r="M72" t="str">
            <v>V6B 1G8</v>
          </cell>
          <cell r="N72" t="str">
            <v>6048727651</v>
          </cell>
          <cell r="O72" t="str">
            <v>Taylor Scott</v>
          </cell>
          <cell r="P72" t="str">
            <v>taylor@pace-society.org</v>
          </cell>
          <cell r="Q72" t="str">
            <v>6048338760</v>
          </cell>
          <cell r="R72" t="str">
            <v>No</v>
          </cell>
          <cell r="AN72" t="str">
            <v>No</v>
          </cell>
          <cell r="AO72" t="str">
            <v>Yes (Included in Programming)</v>
          </cell>
          <cell r="AP72" t="str">
            <v>Yes (Included in Programming)</v>
          </cell>
          <cell r="AQ72" t="str">
            <v>Yes (Included in Programming)</v>
          </cell>
          <cell r="AR72" t="str">
            <v>No</v>
          </cell>
          <cell r="AS72" t="str">
            <v>Yes (Included in Programming)</v>
          </cell>
          <cell r="AT72" t="str">
            <v>Yes (Included in Programming)</v>
          </cell>
          <cell r="AU72" t="str">
            <v>Yes (Included in Programming)</v>
          </cell>
          <cell r="AV72" t="str">
            <v>Yes (Included in Programming)</v>
          </cell>
          <cell r="AW72" t="str">
            <v>Yes (Included in Programming)</v>
          </cell>
          <cell r="AX72" t="str">
            <v>Yes (Included in Programming)</v>
          </cell>
          <cell r="AY72" t="str">
            <v>Yes (Included in Programming)</v>
          </cell>
          <cell r="AZ72" t="str">
            <v>Yes (Included in Programming)</v>
          </cell>
          <cell r="BA72" t="str">
            <v>Yes (Included in Programming)</v>
          </cell>
          <cell r="BB72" t="str">
            <v>Yes (Included in Programming)</v>
          </cell>
          <cell r="BC72" t="str">
            <v>Yes (Included in Programming)</v>
          </cell>
          <cell r="BD72" t="str">
            <v>Yes (Included in Programming)</v>
          </cell>
          <cell r="BE72" t="str">
            <v>Yes (Included in Programming)</v>
          </cell>
          <cell r="BF72" t="str">
            <v>Yes (Included in Programming)</v>
          </cell>
          <cell r="BG72" t="str">
            <v>Yes</v>
          </cell>
          <cell r="BH72" t="str">
            <v>No</v>
          </cell>
          <cell r="BI72" t="str">
            <v>No</v>
          </cell>
          <cell r="BJ72" t="str">
            <v>No</v>
          </cell>
          <cell r="BK72" t="str">
            <v>No</v>
          </cell>
          <cell r="BL72" t="str">
            <v>No</v>
          </cell>
          <cell r="BM72" t="str">
            <v>No</v>
          </cell>
          <cell r="BN72" t="str">
            <v>No</v>
          </cell>
          <cell r="BO72" t="str">
            <v>No</v>
          </cell>
          <cell r="BP72" t="str">
            <v>No</v>
          </cell>
          <cell r="BQ72" t="str">
            <v>No</v>
          </cell>
          <cell r="BR72" t="str">
            <v>No</v>
          </cell>
          <cell r="BS72" t="str">
            <v>Daily</v>
          </cell>
          <cell r="BT72" t="str">
            <v>Yes</v>
          </cell>
          <cell r="BU72"/>
          <cell r="BV72" t="str">
            <v>Under $100</v>
          </cell>
          <cell r="BW72" t="str">
            <v>Product donations from the general public ;Product donations from a broader community appeal like United Way’s Period Promise campaign ;Staff’s personal finances ;Staff donating products to the organization;Financial donations from a fund-specific collection drive ;</v>
          </cell>
          <cell r="BX72" t="str">
            <v>Yes</v>
          </cell>
          <cell r="BY72" t="str">
            <v>3000</v>
          </cell>
          <cell r="BZ72" t="str">
            <v>3000</v>
          </cell>
          <cell r="CA72" t="str">
            <v>3000</v>
          </cell>
          <cell r="CB72" t="str">
            <v>0</v>
          </cell>
          <cell r="CC72" t="str">
            <v>0</v>
          </cell>
          <cell r="CD72" t="str">
            <v>0</v>
          </cell>
          <cell r="CE72" t="str">
            <v>0</v>
          </cell>
          <cell r="CF72" t="str">
            <v xml:space="preserve">We have enough storage space to meet the need. </v>
          </cell>
          <cell r="CG72" t="str">
            <v>Yes</v>
          </cell>
          <cell r="CH72" t="str">
            <v>Yes</v>
          </cell>
          <cell r="CI72" t="str">
            <v>No</v>
          </cell>
          <cell r="CJ72" t="str">
            <v>Yes</v>
          </cell>
        </row>
        <row r="73">
          <cell r="A73">
            <v>75</v>
          </cell>
          <cell r="B73">
            <v>45154.579189814816</v>
          </cell>
          <cell r="C73">
            <v>45154.598229166666</v>
          </cell>
          <cell r="D73" t="str">
            <v>anonymous</v>
          </cell>
          <cell r="F73" t="str">
            <v>No</v>
          </cell>
          <cell r="G73"/>
          <cell r="H73" t="str">
            <v>NA</v>
          </cell>
          <cell r="I73" t="str">
            <v>Sto:lo Health Service Agency</v>
          </cell>
          <cell r="J73" t="str">
            <v>stolonation.bc.ca</v>
          </cell>
          <cell r="K73" t="str">
            <v xml:space="preserve">Building 7-7201 Vedder Road </v>
          </cell>
          <cell r="L73" t="str">
            <v xml:space="preserve">Chilliwack </v>
          </cell>
          <cell r="M73" t="str">
            <v>v2r 4g5</v>
          </cell>
          <cell r="N73" t="str">
            <v>(604) 824-3200</v>
          </cell>
          <cell r="O73" t="str">
            <v>Trina Wawryk</v>
          </cell>
          <cell r="P73" t="str">
            <v>Trina.Wawryk@stolonation.bc.ca</v>
          </cell>
          <cell r="Q73" t="str">
            <v>604-702-8830</v>
          </cell>
          <cell r="S73" t="str">
            <v>non union</v>
          </cell>
          <cell r="AN73" t="str">
            <v>Yes (Included in Programming)</v>
          </cell>
          <cell r="AO73" t="str">
            <v>Yes (Included in Programming)</v>
          </cell>
          <cell r="AP73" t="str">
            <v>Yes (Included in Programming)</v>
          </cell>
          <cell r="AQ73" t="str">
            <v>Yes (Included in Programming)</v>
          </cell>
          <cell r="AR73" t="str">
            <v>Yes (Included in Programming)</v>
          </cell>
          <cell r="AS73" t="str">
            <v>Yes (Included in Programming)</v>
          </cell>
          <cell r="AT73" t="str">
            <v>Yes (Included in Programming)</v>
          </cell>
          <cell r="AU73" t="str">
            <v>No</v>
          </cell>
          <cell r="AV73" t="str">
            <v>No</v>
          </cell>
          <cell r="AW73" t="str">
            <v>No</v>
          </cell>
          <cell r="AX73" t="str">
            <v>No</v>
          </cell>
          <cell r="AY73" t="str">
            <v>No</v>
          </cell>
          <cell r="AZ73" t="str">
            <v>No</v>
          </cell>
          <cell r="BA73" t="str">
            <v>No</v>
          </cell>
          <cell r="BB73" t="str">
            <v>No</v>
          </cell>
          <cell r="BC73" t="str">
            <v>No</v>
          </cell>
          <cell r="BD73" t="str">
            <v>Yes (Included in Programming)</v>
          </cell>
          <cell r="BE73" t="str">
            <v>No</v>
          </cell>
          <cell r="BF73" t="str">
            <v>Yes (Included in Programming)</v>
          </cell>
          <cell r="BG73" t="str">
            <v>Yes</v>
          </cell>
          <cell r="BH73" t="str">
            <v>No</v>
          </cell>
          <cell r="BI73" t="str">
            <v>No</v>
          </cell>
          <cell r="BJ73" t="str">
            <v>No</v>
          </cell>
          <cell r="BK73" t="str">
            <v>No</v>
          </cell>
          <cell r="BL73" t="str">
            <v>No</v>
          </cell>
          <cell r="BM73" t="str">
            <v>Yes</v>
          </cell>
          <cell r="BN73" t="str">
            <v>Yes</v>
          </cell>
          <cell r="BO73" t="str">
            <v>No</v>
          </cell>
          <cell r="BP73" t="str">
            <v>No</v>
          </cell>
          <cell r="BQ73" t="str">
            <v>No</v>
          </cell>
          <cell r="BR73" t="str">
            <v>No</v>
          </cell>
          <cell r="BS73" t="str">
            <v>Frequently (more than once a week)</v>
          </cell>
          <cell r="BT73" t="str">
            <v>Yes</v>
          </cell>
          <cell r="BU73"/>
          <cell r="BV73" t="str">
            <v>None</v>
          </cell>
          <cell r="BW73" t="str">
            <v>Product donations from the general public ;Product donations from a broader community appeal like United Way’s Period Promise campaign ;</v>
          </cell>
          <cell r="BX73" t="str">
            <v>Yes</v>
          </cell>
          <cell r="BY73" t="str">
            <v>3000</v>
          </cell>
          <cell r="BZ73" t="str">
            <v>3000</v>
          </cell>
          <cell r="CA73" t="str">
            <v>1500</v>
          </cell>
          <cell r="CB73" t="str">
            <v>30</v>
          </cell>
          <cell r="CC73" t="str">
            <v>30</v>
          </cell>
          <cell r="CD73" t="str">
            <v>30</v>
          </cell>
          <cell r="CE73" t="str">
            <v>30</v>
          </cell>
          <cell r="CF73" t="str">
            <v xml:space="preserve">We have enough storage space to meet the need. </v>
          </cell>
          <cell r="CG73" t="str">
            <v>Yes</v>
          </cell>
          <cell r="CH73" t="str">
            <v>No</v>
          </cell>
          <cell r="CI73" t="str">
            <v>No</v>
          </cell>
          <cell r="CJ73" t="str">
            <v>Yes</v>
          </cell>
        </row>
        <row r="74">
          <cell r="A74">
            <v>76</v>
          </cell>
          <cell r="B74">
            <v>45160.461180555554</v>
          </cell>
          <cell r="C74">
            <v>45160.478437500002</v>
          </cell>
          <cell r="D74" t="str">
            <v>anonymous</v>
          </cell>
          <cell r="F74" t="str">
            <v>Yes</v>
          </cell>
          <cell r="G74" t="str">
            <v>7217649</v>
          </cell>
          <cell r="H74" t="str">
            <v>898076070RR0001</v>
          </cell>
          <cell r="I74" t="str">
            <v>Encompass Support Services Society</v>
          </cell>
          <cell r="J74" t="str">
            <v>https://www.encompass-supports.com/</v>
          </cell>
          <cell r="K74" t="str">
            <v>#103 - 20230 64th Avenue</v>
          </cell>
          <cell r="L74" t="str">
            <v>Langley  BC</v>
          </cell>
          <cell r="M74" t="str">
            <v>V2Y 1N3</v>
          </cell>
          <cell r="N74" t="str">
            <v>604-534-2171</v>
          </cell>
          <cell r="O74" t="str">
            <v>Kristin Coyne</v>
          </cell>
          <cell r="P74" t="str">
            <v>kcoyne@encompass-supports.com</v>
          </cell>
          <cell r="Q74" t="str">
            <v>604-534-2171 ext. 104</v>
          </cell>
          <cell r="R74" t="str">
            <v>Yes</v>
          </cell>
          <cell r="S74" t="str">
            <v>we are partially unionized. The part of our organization that is unionized is with BCGEU local 104</v>
          </cell>
          <cell r="AN74" t="str">
            <v>Yes (Included in Programming)</v>
          </cell>
          <cell r="AO74" t="str">
            <v>Yes (Included in Programming)</v>
          </cell>
          <cell r="AP74" t="str">
            <v>Yes (Program Specific)</v>
          </cell>
          <cell r="AQ74" t="str">
            <v>Yes (Included in Programming)</v>
          </cell>
          <cell r="AR74" t="str">
            <v>Yes (Included in Programming)</v>
          </cell>
          <cell r="AS74" t="str">
            <v>Yes (Included in Programming)</v>
          </cell>
          <cell r="AT74" t="str">
            <v>Yes (Included in Programming)</v>
          </cell>
          <cell r="AU74" t="str">
            <v>Yes (Included in Programming)</v>
          </cell>
          <cell r="AV74" t="str">
            <v>Yes (Included in Programming)</v>
          </cell>
          <cell r="AW74" t="str">
            <v>Yes (Included in Programming)</v>
          </cell>
          <cell r="AX74" t="str">
            <v>Yes (Included in Programming)</v>
          </cell>
          <cell r="AY74" t="str">
            <v>Yes (Included in Programming)</v>
          </cell>
          <cell r="AZ74" t="str">
            <v>Yes (Included in Programming)</v>
          </cell>
          <cell r="BA74" t="str">
            <v>Yes (Included in Programming)</v>
          </cell>
          <cell r="BB74" t="str">
            <v>Yes (Included in Programming)</v>
          </cell>
          <cell r="BC74" t="str">
            <v>Yes (Included in Programming)</v>
          </cell>
          <cell r="BD74" t="str">
            <v>Yes (Included in Programming)</v>
          </cell>
          <cell r="BE74" t="str">
            <v>Yes (Included in Programming)</v>
          </cell>
          <cell r="BF74" t="str">
            <v>Yes (Included in Programming)</v>
          </cell>
          <cell r="BG74" t="str">
            <v>Yes</v>
          </cell>
          <cell r="BH74" t="str">
            <v>No</v>
          </cell>
          <cell r="BI74" t="str">
            <v>No</v>
          </cell>
          <cell r="BJ74" t="str">
            <v>Yes</v>
          </cell>
          <cell r="BK74" t="str">
            <v>No</v>
          </cell>
          <cell r="BL74" t="str">
            <v>No</v>
          </cell>
          <cell r="BM74" t="str">
            <v>No</v>
          </cell>
          <cell r="BN74" t="str">
            <v>No</v>
          </cell>
          <cell r="BO74" t="str">
            <v>No</v>
          </cell>
          <cell r="BP74" t="str">
            <v>Yes</v>
          </cell>
          <cell r="BQ74" t="str">
            <v>No</v>
          </cell>
          <cell r="BR74" t="str">
            <v>No</v>
          </cell>
          <cell r="BS74" t="str">
            <v>Frequently (more than once a week)</v>
          </cell>
          <cell r="BT74" t="str">
            <v>Yes</v>
          </cell>
          <cell r="BU74"/>
          <cell r="BV74" t="str">
            <v>None</v>
          </cell>
          <cell r="BW74" t="str">
            <v>Product donations from the general public ;</v>
          </cell>
          <cell r="BX74" t="str">
            <v>Yes</v>
          </cell>
          <cell r="BY74" t="str">
            <v>1500</v>
          </cell>
          <cell r="BZ74" t="str">
            <v>3000</v>
          </cell>
          <cell r="CA74" t="str">
            <v>0</v>
          </cell>
          <cell r="CB74" t="str">
            <v>0</v>
          </cell>
          <cell r="CC74" t="str">
            <v>30</v>
          </cell>
          <cell r="CD74" t="str">
            <v>30</v>
          </cell>
          <cell r="CE74" t="str">
            <v>30</v>
          </cell>
          <cell r="CF74" t="str">
            <v xml:space="preserve">We have enough storage space to meet the need. </v>
          </cell>
          <cell r="CG74" t="str">
            <v>Yes</v>
          </cell>
          <cell r="CH74" t="str">
            <v>Yes</v>
          </cell>
          <cell r="CI74" t="str">
            <v>No</v>
          </cell>
          <cell r="CJ74" t="str">
            <v>No</v>
          </cell>
        </row>
        <row r="75">
          <cell r="A75">
            <v>77</v>
          </cell>
          <cell r="B75">
            <v>45160.781342592592</v>
          </cell>
          <cell r="C75">
            <v>45160.790451388886</v>
          </cell>
          <cell r="D75" t="str">
            <v>anonymous</v>
          </cell>
          <cell r="F75" t="str">
            <v>Yes</v>
          </cell>
          <cell r="G75" t="str">
            <v>7217649</v>
          </cell>
          <cell r="H75" t="str">
            <v>NA</v>
          </cell>
          <cell r="I75" t="str">
            <v>Foundry Ridge Meadows</v>
          </cell>
          <cell r="J75" t="str">
            <v>www.foundrybc.ca/ridgemeadows</v>
          </cell>
          <cell r="K75" t="str">
            <v>Unit 2 - 22932 Lougheed Highway</v>
          </cell>
          <cell r="L75" t="str">
            <v>Maple Ridge</v>
          </cell>
          <cell r="M75" t="str">
            <v>V2X 2W2</v>
          </cell>
          <cell r="N75" t="str">
            <v>604.380.3133</v>
          </cell>
          <cell r="O75" t="str">
            <v>Natasha Etherington</v>
          </cell>
          <cell r="P75" t="str">
            <v>netherington@comservice.bc.ca</v>
          </cell>
          <cell r="Q75" t="str">
            <v>604 380 3133</v>
          </cell>
          <cell r="R75" t="str">
            <v>Yes</v>
          </cell>
          <cell r="S75" t="str">
            <v xml:space="preserve">Community Living Collective Agreement </v>
          </cell>
          <cell r="AN75" t="str">
            <v>Yes (Program Specific)</v>
          </cell>
          <cell r="AO75" t="str">
            <v>Yes (Included in Programming)</v>
          </cell>
          <cell r="AP75" t="str">
            <v>No</v>
          </cell>
          <cell r="AQ75" t="str">
            <v>Yes (Included in Programming)</v>
          </cell>
          <cell r="AR75" t="str">
            <v>No</v>
          </cell>
          <cell r="AS75" t="str">
            <v>Yes (Included in Programming)</v>
          </cell>
          <cell r="AT75" t="str">
            <v>Yes (Included in Programming)</v>
          </cell>
          <cell r="AU75" t="str">
            <v>Yes (Included in Programming)</v>
          </cell>
          <cell r="AV75" t="str">
            <v>Yes (Included in Programming)</v>
          </cell>
          <cell r="AW75" t="str">
            <v>Yes (Included in Programming)</v>
          </cell>
          <cell r="AX75" t="str">
            <v>Yes (Included in Programming)</v>
          </cell>
          <cell r="AY75" t="str">
            <v>Yes (Included in Programming)</v>
          </cell>
          <cell r="AZ75" t="str">
            <v>Yes (Included in Programming)</v>
          </cell>
          <cell r="BA75" t="str">
            <v>Yes (Included in Programming)</v>
          </cell>
          <cell r="BB75" t="str">
            <v>Yes (Included in Programming)</v>
          </cell>
          <cell r="BC75" t="str">
            <v>Yes (Included in Programming)</v>
          </cell>
          <cell r="BD75" t="str">
            <v>Yes (Included in Programming)</v>
          </cell>
          <cell r="BE75" t="str">
            <v>Yes (Included in Programming)</v>
          </cell>
          <cell r="BF75" t="str">
            <v>Yes (Included in Programming)</v>
          </cell>
          <cell r="BG75" t="str">
            <v>Yes</v>
          </cell>
          <cell r="BH75" t="str">
            <v>No</v>
          </cell>
          <cell r="BI75" t="str">
            <v>No</v>
          </cell>
          <cell r="BJ75" t="str">
            <v>Yes</v>
          </cell>
          <cell r="BK75" t="str">
            <v>No</v>
          </cell>
          <cell r="BL75" t="str">
            <v>Yes</v>
          </cell>
          <cell r="BM75" t="str">
            <v>No</v>
          </cell>
          <cell r="BN75" t="str">
            <v>No</v>
          </cell>
          <cell r="BO75" t="str">
            <v>No</v>
          </cell>
          <cell r="BP75" t="str">
            <v>Yes</v>
          </cell>
          <cell r="BQ75" t="str">
            <v>No</v>
          </cell>
          <cell r="BR75" t="str">
            <v>No</v>
          </cell>
          <cell r="BS75" t="str">
            <v>Frequently (more than once a week)</v>
          </cell>
          <cell r="BT75" t="str">
            <v>Yes</v>
          </cell>
          <cell r="BU75" t="str">
            <v xml:space="preserve">Providing menstrual products is key to our service provision for youth aged 12 -24 years. </v>
          </cell>
          <cell r="BV75" t="str">
            <v>None</v>
          </cell>
          <cell r="BW75" t="str">
            <v>Product donations from the general public ;</v>
          </cell>
          <cell r="BX75" t="str">
            <v>Yes</v>
          </cell>
          <cell r="BY75" t="str">
            <v>1500</v>
          </cell>
          <cell r="BZ75" t="str">
            <v>1500</v>
          </cell>
          <cell r="CA75" t="str">
            <v>1500</v>
          </cell>
          <cell r="CB75" t="str">
            <v>20</v>
          </cell>
          <cell r="CC75" t="str">
            <v>20</v>
          </cell>
          <cell r="CD75" t="str">
            <v>20</v>
          </cell>
          <cell r="CE75" t="str">
            <v>20</v>
          </cell>
          <cell r="CF75" t="str">
            <v xml:space="preserve">We have enough storage space to meet the need. </v>
          </cell>
          <cell r="CG75" t="str">
            <v>Yes</v>
          </cell>
          <cell r="CH75" t="str">
            <v>Yes</v>
          </cell>
          <cell r="CI75" t="str">
            <v>No</v>
          </cell>
          <cell r="CJ75" t="str">
            <v>Yes</v>
          </cell>
        </row>
        <row r="76">
          <cell r="A76">
            <v>78</v>
          </cell>
          <cell r="B76">
            <v>45182.669178240743</v>
          </cell>
          <cell r="C76">
            <v>45182.681956018518</v>
          </cell>
          <cell r="D76" t="str">
            <v>anonymous</v>
          </cell>
          <cell r="F76" t="str">
            <v>Yes</v>
          </cell>
          <cell r="G76" t="str">
            <v>7133721</v>
          </cell>
          <cell r="H76" t="str">
            <v>833497209 RR 0001</v>
          </cell>
          <cell r="I76" t="str">
            <v xml:space="preserve">rainbow refugee society </v>
          </cell>
          <cell r="J76" t="str">
            <v>https://www.rainbowrefugee.com/</v>
          </cell>
          <cell r="K76" t="str">
            <v xml:space="preserve">1033 davie street, unit 620 </v>
          </cell>
          <cell r="L76" t="str">
            <v xml:space="preserve">vancouver </v>
          </cell>
          <cell r="M76" t="str">
            <v>V6E 1M5</v>
          </cell>
          <cell r="N76" t="str">
            <v>604 339 2424</v>
          </cell>
          <cell r="O76" t="str">
            <v xml:space="preserve">Lari de Souza Burry </v>
          </cell>
          <cell r="P76" t="str">
            <v>support@rainbowrefugee.ca</v>
          </cell>
          <cell r="Q76" t="str">
            <v>604 339 2424</v>
          </cell>
          <cell r="R76" t="str">
            <v>No</v>
          </cell>
          <cell r="AN76" t="str">
            <v>Yes (Included in Programming)</v>
          </cell>
          <cell r="AO76" t="str">
            <v>Yes (Included in Programming)</v>
          </cell>
          <cell r="AP76" t="str">
            <v>Yes (Included in Programming)</v>
          </cell>
          <cell r="AQ76" t="str">
            <v>No</v>
          </cell>
          <cell r="AR76" t="str">
            <v>No</v>
          </cell>
          <cell r="AS76" t="str">
            <v>No</v>
          </cell>
          <cell r="AT76" t="str">
            <v>No</v>
          </cell>
          <cell r="AU76" t="str">
            <v>Yes (Included in Programming)</v>
          </cell>
          <cell r="AV76" t="str">
            <v>Yes (Included in Programming)</v>
          </cell>
          <cell r="AW76" t="str">
            <v>Yes (Included in Programming)</v>
          </cell>
          <cell r="AX76" t="str">
            <v>Yes (Included in Programming)</v>
          </cell>
          <cell r="AY76" t="str">
            <v>Yes (Included in Programming)</v>
          </cell>
          <cell r="AZ76" t="str">
            <v>Yes (Included in Programming)</v>
          </cell>
          <cell r="BA76" t="str">
            <v>Yes (Included in Programming)</v>
          </cell>
          <cell r="BB76" t="str">
            <v>Yes (Included in Programming)</v>
          </cell>
          <cell r="BC76" t="str">
            <v>Yes (Included in Programming)</v>
          </cell>
          <cell r="BD76" t="str">
            <v>Yes (Included in Programming)</v>
          </cell>
          <cell r="BE76" t="str">
            <v>Yes (Included in Programming)</v>
          </cell>
          <cell r="BF76" t="str">
            <v>Yes (Included in Programming)</v>
          </cell>
          <cell r="BG76" t="str">
            <v>Yes</v>
          </cell>
          <cell r="BH76" t="str">
            <v>Yes</v>
          </cell>
          <cell r="BI76" t="str">
            <v>No</v>
          </cell>
          <cell r="BJ76" t="str">
            <v>No</v>
          </cell>
          <cell r="BK76" t="str">
            <v>No</v>
          </cell>
          <cell r="BL76" t="str">
            <v>No</v>
          </cell>
          <cell r="BM76" t="str">
            <v>No</v>
          </cell>
          <cell r="BN76" t="str">
            <v>No</v>
          </cell>
          <cell r="BO76" t="str">
            <v>No</v>
          </cell>
          <cell r="BP76" t="str">
            <v>No</v>
          </cell>
          <cell r="BQ76" t="str">
            <v>Yes</v>
          </cell>
          <cell r="BR76" t="str">
            <v>No</v>
          </cell>
          <cell r="BS76" t="str">
            <v>Daily</v>
          </cell>
          <cell r="BT76" t="str">
            <v>Yes</v>
          </cell>
          <cell r="BU76" t="str">
            <v xml:space="preserve">not a specific story  but we have heard from members that it helps reduce the costs of living </v>
          </cell>
          <cell r="BV76" t="str">
            <v>None</v>
          </cell>
          <cell r="BW76" t="str">
            <v>Product donations from a broader community appeal like United Way’s Period Promise campaign ;</v>
          </cell>
          <cell r="BX76" t="str">
            <v>Yes</v>
          </cell>
          <cell r="BY76" t="str">
            <v>12000</v>
          </cell>
          <cell r="BZ76" t="str">
            <v>1500</v>
          </cell>
          <cell r="CA76" t="str">
            <v>6000</v>
          </cell>
          <cell r="CB76" t="str">
            <v>0</v>
          </cell>
          <cell r="CC76" t="str">
            <v>20</v>
          </cell>
          <cell r="CD76" t="str">
            <v>30</v>
          </cell>
          <cell r="CE76" t="str">
            <v>20</v>
          </cell>
          <cell r="CF76" t="str">
            <v xml:space="preserve">We have enough storage space to meet the need. </v>
          </cell>
          <cell r="CG76" t="str">
            <v>Yes</v>
          </cell>
          <cell r="CH76" t="str">
            <v>Yes</v>
          </cell>
          <cell r="CI76" t="str">
            <v>Yes</v>
          </cell>
          <cell r="CJ76" t="str">
            <v>Yes</v>
          </cell>
        </row>
        <row r="77">
          <cell r="A77">
            <v>79</v>
          </cell>
          <cell r="B77">
            <v>45184.404062499998</v>
          </cell>
          <cell r="C77">
            <v>45184.413171296299</v>
          </cell>
          <cell r="D77" t="str">
            <v>anonymous</v>
          </cell>
          <cell r="F77" t="str">
            <v>No</v>
          </cell>
          <cell r="G77"/>
          <cell r="H77" t="str">
            <v>138622386RR0001</v>
          </cell>
          <cell r="I77" t="str">
            <v>Mission Friendship Centre Society</v>
          </cell>
          <cell r="J77" t="str">
            <v>https://missionfriendshipcentresociety.com</v>
          </cell>
          <cell r="K77" t="str">
            <v>33150 1st Avenue</v>
          </cell>
          <cell r="L77" t="str">
            <v>Mission</v>
          </cell>
          <cell r="M77" t="str">
            <v>V2V 1G4</v>
          </cell>
          <cell r="N77" t="str">
            <v>604-826-1281</v>
          </cell>
          <cell r="O77" t="str">
            <v>Ernestine O'Rourke</v>
          </cell>
          <cell r="P77" t="str">
            <v>outreach@missionfcs.org</v>
          </cell>
          <cell r="Q77" t="str">
            <v>604-286-0264</v>
          </cell>
          <cell r="R77" t="str">
            <v>No</v>
          </cell>
          <cell r="AN77" t="str">
            <v>Yes (Included in Programming)</v>
          </cell>
          <cell r="AO77" t="str">
            <v>Yes (Included in Programming)</v>
          </cell>
          <cell r="AP77" t="str">
            <v>Yes (Included in Programming)</v>
          </cell>
          <cell r="AQ77" t="str">
            <v>Yes (Included in Programming)</v>
          </cell>
          <cell r="AR77" t="str">
            <v>Yes (Included in Programming)</v>
          </cell>
          <cell r="AS77" t="str">
            <v>Yes (Included in Programming)</v>
          </cell>
          <cell r="AT77" t="str">
            <v>Yes (Included in Programming)</v>
          </cell>
          <cell r="AU77" t="str">
            <v>Yes (Included in Programming)</v>
          </cell>
          <cell r="AV77" t="str">
            <v>Yes (Included in Programming)</v>
          </cell>
          <cell r="AW77" t="str">
            <v>Yes (Included in Programming)</v>
          </cell>
          <cell r="AX77" t="str">
            <v>Yes (Included in Programming)</v>
          </cell>
          <cell r="AY77" t="str">
            <v>Yes (Included in Programming)</v>
          </cell>
          <cell r="AZ77" t="str">
            <v>Yes (Included in Programming)</v>
          </cell>
          <cell r="BA77" t="str">
            <v>Yes (Included in Programming)</v>
          </cell>
          <cell r="BB77" t="str">
            <v>Yes (Included in Programming)</v>
          </cell>
          <cell r="BC77" t="str">
            <v>Yes (Included in Programming)</v>
          </cell>
          <cell r="BD77" t="str">
            <v>Yes (Included in Programming)</v>
          </cell>
          <cell r="BE77" t="str">
            <v>Yes (Included in Programming)</v>
          </cell>
          <cell r="BF77" t="str">
            <v>Yes (Included in Programming)</v>
          </cell>
          <cell r="BG77" t="str">
            <v>Yes</v>
          </cell>
          <cell r="BH77" t="str">
            <v>No</v>
          </cell>
          <cell r="BI77" t="str">
            <v>No</v>
          </cell>
          <cell r="BJ77" t="str">
            <v>Yes</v>
          </cell>
          <cell r="BK77" t="str">
            <v>No</v>
          </cell>
          <cell r="BL77" t="str">
            <v>Yes</v>
          </cell>
          <cell r="BM77" t="str">
            <v>Yes</v>
          </cell>
          <cell r="BN77" t="str">
            <v>Yes</v>
          </cell>
          <cell r="BO77" t="str">
            <v>Yes</v>
          </cell>
          <cell r="BP77" t="str">
            <v>No</v>
          </cell>
          <cell r="BQ77" t="str">
            <v>No</v>
          </cell>
          <cell r="BR77" t="str">
            <v>No</v>
          </cell>
          <cell r="BS77" t="str">
            <v>Frequently (more than once a week)</v>
          </cell>
          <cell r="BT77" t="str">
            <v>Yes</v>
          </cell>
          <cell r="BU77" t="str">
            <v xml:space="preserve">We have a population that is unhoused and the young women who come to the Friendship Centre are grateful for the hygiene products. We are also starting up an Outreach Walk about in the downtown area and will be pleased to include hygiene products in our packages. </v>
          </cell>
          <cell r="BV77" t="str">
            <v>None</v>
          </cell>
          <cell r="BW77" t="str">
            <v>Product donations from the general public ;</v>
          </cell>
          <cell r="BX77" t="str">
            <v>Yes</v>
          </cell>
          <cell r="BY77" t="str">
            <v>1500</v>
          </cell>
          <cell r="BZ77" t="str">
            <v>1500</v>
          </cell>
          <cell r="CA77" t="str">
            <v>1500</v>
          </cell>
          <cell r="CB77" t="str">
            <v>0</v>
          </cell>
          <cell r="CC77" t="str">
            <v>0</v>
          </cell>
          <cell r="CD77" t="str">
            <v>0</v>
          </cell>
          <cell r="CE77" t="str">
            <v>0</v>
          </cell>
          <cell r="CF77" t="str">
            <v xml:space="preserve">We do not have enough storage space for this much product, and we would need help to find it. </v>
          </cell>
          <cell r="CG77" t="str">
            <v>Yes</v>
          </cell>
          <cell r="CH77" t="str">
            <v>Yes</v>
          </cell>
          <cell r="CI77" t="str">
            <v>Yes</v>
          </cell>
          <cell r="CJ77" t="str">
            <v>Yes</v>
          </cell>
        </row>
        <row r="78">
          <cell r="A78">
            <v>80</v>
          </cell>
          <cell r="B78">
            <v>45197.61246527778</v>
          </cell>
          <cell r="C78">
            <v>45197.627280092594</v>
          </cell>
          <cell r="D78" t="str">
            <v>anonymous</v>
          </cell>
          <cell r="E78"/>
          <cell r="F78" t="str">
            <v>No</v>
          </cell>
          <cell r="G78"/>
          <cell r="H78" t="str">
            <v>107542573RR0001</v>
          </cell>
          <cell r="I78" t="str">
            <v>Connective Support Society</v>
          </cell>
          <cell r="J78" t="str">
            <v>https://connective.ca/</v>
          </cell>
          <cell r="K78" t="str">
            <v>3360 Fraser St.</v>
          </cell>
          <cell r="L78" t="str">
            <v xml:space="preserve">Vancouver </v>
          </cell>
          <cell r="M78" t="str">
            <v>V5V 4C1</v>
          </cell>
          <cell r="N78" t="str">
            <v>6042093006</v>
          </cell>
          <cell r="O78" t="str">
            <v xml:space="preserve">Cayley Geddes </v>
          </cell>
          <cell r="P78" t="str">
            <v>cayley.geddes@connective.ca</v>
          </cell>
          <cell r="Q78" t="str">
            <v>6042093006</v>
          </cell>
          <cell r="R78" t="str">
            <v>Yes</v>
          </cell>
          <cell r="S78" t="str">
            <v>CUPE local 1936-11</v>
          </cell>
          <cell r="T78"/>
          <cell r="U78"/>
          <cell r="V78"/>
          <cell r="W78"/>
          <cell r="X78"/>
          <cell r="Y78"/>
          <cell r="Z78"/>
          <cell r="AA78"/>
          <cell r="AB78"/>
          <cell r="AC78"/>
          <cell r="AD78"/>
          <cell r="AE78"/>
          <cell r="AF78"/>
          <cell r="AG78"/>
          <cell r="AH78"/>
          <cell r="AI78"/>
          <cell r="AJ78"/>
          <cell r="AK78"/>
          <cell r="AL78"/>
          <cell r="AM78"/>
          <cell r="AN78" t="str">
            <v>No</v>
          </cell>
          <cell r="AO78" t="str">
            <v>Yes (Program Specific)</v>
          </cell>
          <cell r="AP78" t="str">
            <v>Yes (Included in Programming)</v>
          </cell>
          <cell r="AQ78" t="str">
            <v>Yes (Included in Programming)</v>
          </cell>
          <cell r="AR78" t="str">
            <v>Yes (Included in Programming)</v>
          </cell>
          <cell r="AS78" t="str">
            <v>Yes (Included in Programming)</v>
          </cell>
          <cell r="AT78" t="str">
            <v>Yes (Included in Programming)</v>
          </cell>
          <cell r="AU78" t="str">
            <v>Yes (Included in Programming)</v>
          </cell>
          <cell r="AV78" t="str">
            <v>Yes (Included in Programming)</v>
          </cell>
          <cell r="AW78" t="str">
            <v>Yes (Included in Programming)</v>
          </cell>
          <cell r="AX78" t="str">
            <v>Yes (Included in Programming)</v>
          </cell>
          <cell r="AY78" t="str">
            <v>Yes (Included in Programming)</v>
          </cell>
          <cell r="AZ78" t="str">
            <v>Yes (Included in Programming)</v>
          </cell>
          <cell r="BA78" t="str">
            <v>Yes (Included in Programming)</v>
          </cell>
          <cell r="BB78" t="str">
            <v>Yes (Included in Programming)</v>
          </cell>
          <cell r="BC78" t="str">
            <v>Yes (Included in Programming)</v>
          </cell>
          <cell r="BD78" t="str">
            <v>Yes (Included in Programming)</v>
          </cell>
          <cell r="BE78" t="str">
            <v>No</v>
          </cell>
          <cell r="BF78" t="str">
            <v>Yes (Included in Programming)</v>
          </cell>
          <cell r="BG78" t="str">
            <v>Yes</v>
          </cell>
          <cell r="BH78" t="str">
            <v>No</v>
          </cell>
          <cell r="BI78" t="str">
            <v>No</v>
          </cell>
          <cell r="BJ78" t="str">
            <v>No</v>
          </cell>
          <cell r="BK78" t="str">
            <v>No</v>
          </cell>
          <cell r="BL78" t="str">
            <v>Yes</v>
          </cell>
          <cell r="BM78" t="str">
            <v>No</v>
          </cell>
          <cell r="BN78" t="str">
            <v>No</v>
          </cell>
          <cell r="BO78" t="str">
            <v>No</v>
          </cell>
          <cell r="BP78" t="str">
            <v>No</v>
          </cell>
          <cell r="BQ78" t="str">
            <v>No</v>
          </cell>
          <cell r="BR78" t="str">
            <v>No</v>
          </cell>
          <cell r="BS78" t="str">
            <v>Rarely (1 -2 times a month)</v>
          </cell>
          <cell r="BT78" t="str">
            <v>Yes</v>
          </cell>
          <cell r="BU78" t="str">
            <v xml:space="preserve">When clients ask us for menstrual products and we are unable to provide them, which happens often due to our reliance on donations, it is very difficult. They have put themselves in a vulnerable position by asking for something that is often considered taboo and they may face stigma around, which takes a lot of courage, only to be told that we can't help them. Clients often don't have other resources and then they are put in a situation where they have to prioritize their needs in a way that's unfair, and it makes them unlikely to ask us for help in the future. Being able to meet these client needs would improve our relationships with our clients and help them to feel supported in all aspects of their lives. </v>
          </cell>
          <cell r="BV78" t="str">
            <v>None</v>
          </cell>
          <cell r="BW78" t="str">
            <v>Staff donating products to the organization;Product donations from a broader community appeal like United Way’s Period Promise campaign ;Product donations from the general public ;</v>
          </cell>
          <cell r="BX78" t="str">
            <v>Yes</v>
          </cell>
          <cell r="BY78" t="str">
            <v>1500</v>
          </cell>
          <cell r="BZ78" t="str">
            <v>1500</v>
          </cell>
          <cell r="CA78" t="str">
            <v>1500</v>
          </cell>
          <cell r="CB78" t="str">
            <v>10</v>
          </cell>
          <cell r="CC78" t="str">
            <v>10</v>
          </cell>
          <cell r="CD78" t="str">
            <v>10</v>
          </cell>
          <cell r="CE78" t="str">
            <v>10</v>
          </cell>
          <cell r="CF78" t="str">
            <v xml:space="preserve">We do not have enough storage space for this much product, but we could find it. </v>
          </cell>
          <cell r="CG78" t="str">
            <v>Yes</v>
          </cell>
          <cell r="CH78" t="str">
            <v>No</v>
          </cell>
          <cell r="CI78" t="str">
            <v>Yes</v>
          </cell>
          <cell r="CJ78" t="str">
            <v>Yes</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mk_em4PO7kuyOzLDZggBdI91tAUhiCFKuWaQjyYRnaTiiz6BzLduTJcQUJ1eIWTt" itemId="014ZFBJUMRFMB2RDNDFBEJXUSB7NLNO7UN">
      <xxl21:absoluteUrl r:id="rId2"/>
    </xxl21:alternateUrls>
    <sheetNames>
      <sheetName val="Form1"/>
      <sheetName val="_56F9DC9755BA473782653E2940F9"/>
    </sheetNames>
    <sheetDataSet>
      <sheetData sheetId="0">
        <row r="1">
          <cell r="A1" t="str">
            <v>ID</v>
          </cell>
          <cell r="B1" t="str">
            <v>Start time</v>
          </cell>
          <cell r="C1" t="str">
            <v>Completion time</v>
          </cell>
          <cell r="D1" t="str">
            <v>Email</v>
          </cell>
          <cell r="E1" t="str">
            <v>Name</v>
          </cell>
          <cell r="F1" t="str">
            <v>Is this a donation or purchase?</v>
          </cell>
          <cell r="G1" t="str">
            <v>Name of Individual/Organization/Corporate Sponsor:</v>
          </cell>
          <cell r="H1" t="str">
            <v>Email of Individual/Organization/Sponsor (if applicable): </v>
          </cell>
          <cell r="I1" t="str">
            <v>ANDAR ID # (if applicable) - Collection count to be recorded to Period Promise Event</v>
          </cell>
          <cell r="J1" t="str">
            <v>Does donor need receipt? (Mainly for CR organization partnerships)</v>
          </cell>
          <cell r="K1" t="str">
            <v>Total Donation (per Individual Product) of Disposable Pads</v>
          </cell>
          <cell r="L1" t="str">
            <v>Total Donation (per Individual Product) of Tampons</v>
          </cell>
          <cell r="M1" t="str">
            <v>Total Donation (per Individual Product) of Disposable Liners</v>
          </cell>
          <cell r="N1" t="str">
            <v>Total Donation (per Individual Product) of Menstrual Cups</v>
          </cell>
          <cell r="O1" t="str">
            <v>Total Donation (per Individual Product) of Menstrual Discs</v>
          </cell>
          <cell r="P1" t="str">
            <v>Total Donation (per Individual Product) of Reusable Pads</v>
          </cell>
          <cell r="Q1" t="str">
            <v>Total Donation (per Individual Product) of Reusable Underwear</v>
          </cell>
          <cell r="R1" t="str">
            <v>Total Donation (per Individual Product) of Other Menstrual Products </v>
          </cell>
        </row>
        <row r="2">
          <cell r="A2">
            <v>1</v>
          </cell>
          <cell r="B2">
            <v>45009.517233796301</v>
          </cell>
          <cell r="C2">
            <v>45009.529618055603</v>
          </cell>
          <cell r="D2" t="str">
            <v>NealA@uwbc.ca</v>
          </cell>
          <cell r="E2" t="str">
            <v>Neal Adolph</v>
          </cell>
          <cell r="F2" t="str">
            <v>Product Donation from Individual</v>
          </cell>
          <cell r="G2" t="str">
            <v>This is a test</v>
          </cell>
          <cell r="H2" t="str">
            <v>NA</v>
          </cell>
          <cell r="I2" t="str">
            <v>456872</v>
          </cell>
          <cell r="J2" t="str">
            <v>Yes</v>
          </cell>
          <cell r="K2">
            <v>0</v>
          </cell>
          <cell r="L2">
            <v>0</v>
          </cell>
          <cell r="M2">
            <v>0</v>
          </cell>
          <cell r="N2">
            <v>0</v>
          </cell>
          <cell r="O2">
            <v>0</v>
          </cell>
          <cell r="P2">
            <v>0</v>
          </cell>
          <cell r="Q2">
            <v>0</v>
          </cell>
          <cell r="R2" t="str">
            <v>0</v>
          </cell>
        </row>
        <row r="3">
          <cell r="A3">
            <v>2</v>
          </cell>
          <cell r="B3">
            <v>45043.058564814797</v>
          </cell>
          <cell r="C3">
            <v>45043.059409722198</v>
          </cell>
          <cell r="D3" t="str">
            <v>EdmundM@uwbc.ca</v>
          </cell>
          <cell r="E3" t="str">
            <v>Edmund Ma</v>
          </cell>
          <cell r="F3" t="str">
            <v>Purchase </v>
          </cell>
          <cell r="G3" t="str">
            <v>P nG</v>
          </cell>
          <cell r="J3" t="str">
            <v>No</v>
          </cell>
          <cell r="K3">
            <v>0</v>
          </cell>
          <cell r="L3">
            <v>0</v>
          </cell>
          <cell r="M3">
            <v>0</v>
          </cell>
          <cell r="N3">
            <v>0</v>
          </cell>
          <cell r="O3">
            <v>0</v>
          </cell>
          <cell r="P3">
            <v>0</v>
          </cell>
          <cell r="Q3">
            <v>0</v>
          </cell>
          <cell r="R3">
            <v>0</v>
          </cell>
        </row>
        <row r="4">
          <cell r="A4">
            <v>3</v>
          </cell>
          <cell r="B4">
            <v>45054.751817129632</v>
          </cell>
          <cell r="C4">
            <v>45054.754131944443</v>
          </cell>
          <cell r="D4" t="str">
            <v>anonymous</v>
          </cell>
          <cell r="F4" t="str">
            <v>Rollover from 2022 Collection Campaign</v>
          </cell>
          <cell r="J4" t="str">
            <v>No</v>
          </cell>
          <cell r="K4">
            <v>147600</v>
          </cell>
          <cell r="L4">
            <v>4114</v>
          </cell>
          <cell r="M4">
            <v>0</v>
          </cell>
          <cell r="N4">
            <v>0</v>
          </cell>
          <cell r="O4" t="str">
            <v>0</v>
          </cell>
          <cell r="P4">
            <v>0</v>
          </cell>
          <cell r="Q4">
            <v>0</v>
          </cell>
          <cell r="R4">
            <v>0</v>
          </cell>
        </row>
        <row r="5">
          <cell r="A5">
            <v>4</v>
          </cell>
          <cell r="B5">
            <v>45054.754155092596</v>
          </cell>
          <cell r="C5">
            <v>45054.754606481481</v>
          </cell>
          <cell r="D5" t="str">
            <v>anonymous</v>
          </cell>
          <cell r="F5" t="str">
            <v>Product Donation from an Organization</v>
          </cell>
          <cell r="J5" t="str">
            <v>No</v>
          </cell>
          <cell r="K5">
            <v>62</v>
          </cell>
          <cell r="L5">
            <v>134</v>
          </cell>
          <cell r="M5">
            <v>96</v>
          </cell>
          <cell r="N5">
            <v>0</v>
          </cell>
          <cell r="O5" t="str">
            <v>0</v>
          </cell>
          <cell r="P5">
            <v>0</v>
          </cell>
          <cell r="Q5">
            <v>0</v>
          </cell>
          <cell r="R5">
            <v>0</v>
          </cell>
        </row>
        <row r="6">
          <cell r="A6">
            <v>5</v>
          </cell>
          <cell r="B6">
            <v>45054.754687499997</v>
          </cell>
          <cell r="C6">
            <v>45054.755231481482</v>
          </cell>
          <cell r="D6" t="str">
            <v>anonymous</v>
          </cell>
          <cell r="F6" t="str">
            <v>Product Donation from an Organization</v>
          </cell>
          <cell r="G6" t="str">
            <v>BCIT Health Week</v>
          </cell>
          <cell r="H6" t="str">
            <v>ksievert1@my.bcit.ca</v>
          </cell>
          <cell r="J6" t="str">
            <v>No</v>
          </cell>
          <cell r="K6">
            <v>301</v>
          </cell>
          <cell r="L6">
            <v>266</v>
          </cell>
          <cell r="M6">
            <v>0</v>
          </cell>
          <cell r="N6">
            <v>0</v>
          </cell>
          <cell r="O6" t="str">
            <v>0</v>
          </cell>
          <cell r="P6">
            <v>0</v>
          </cell>
          <cell r="Q6">
            <v>0</v>
          </cell>
          <cell r="R6">
            <v>0</v>
          </cell>
        </row>
        <row r="7">
          <cell r="A7">
            <v>6</v>
          </cell>
          <cell r="B7">
            <v>45054.755324074074</v>
          </cell>
          <cell r="C7">
            <v>45054.755567129629</v>
          </cell>
          <cell r="D7" t="str">
            <v>anonymous</v>
          </cell>
          <cell r="F7" t="str">
            <v>Product Donation from Individual</v>
          </cell>
          <cell r="J7" t="str">
            <v>No</v>
          </cell>
          <cell r="K7">
            <v>270</v>
          </cell>
          <cell r="L7">
            <v>322</v>
          </cell>
          <cell r="M7">
            <v>0</v>
          </cell>
          <cell r="N7">
            <v>0</v>
          </cell>
          <cell r="O7" t="str">
            <v>0</v>
          </cell>
          <cell r="P7">
            <v>0</v>
          </cell>
          <cell r="Q7">
            <v>0</v>
          </cell>
          <cell r="R7">
            <v>0</v>
          </cell>
        </row>
        <row r="8">
          <cell r="A8">
            <v>7</v>
          </cell>
          <cell r="B8">
            <v>45054.755868055552</v>
          </cell>
          <cell r="C8">
            <v>45054.756238425929</v>
          </cell>
          <cell r="D8" t="str">
            <v>anonymous</v>
          </cell>
          <cell r="F8" t="str">
            <v>Product Donation from Individual</v>
          </cell>
          <cell r="G8" t="str">
            <v>Jennifer Striemer</v>
          </cell>
          <cell r="H8" t="str">
            <v>jstriemer@gmail.com</v>
          </cell>
          <cell r="J8" t="str">
            <v>No</v>
          </cell>
          <cell r="K8">
            <v>0</v>
          </cell>
          <cell r="L8">
            <v>68</v>
          </cell>
          <cell r="M8">
            <v>0</v>
          </cell>
          <cell r="N8">
            <v>1</v>
          </cell>
          <cell r="O8" t="str">
            <v>0</v>
          </cell>
          <cell r="P8">
            <v>0</v>
          </cell>
          <cell r="Q8">
            <v>0</v>
          </cell>
          <cell r="R8">
            <v>0</v>
          </cell>
        </row>
        <row r="9">
          <cell r="A9">
            <v>8</v>
          </cell>
          <cell r="B9">
            <v>45054.756365740737</v>
          </cell>
          <cell r="C9">
            <v>45054.757581018515</v>
          </cell>
          <cell r="D9" t="str">
            <v>anonymous</v>
          </cell>
          <cell r="F9" t="str">
            <v>Product Donation from an Organization</v>
          </cell>
          <cell r="G9" t="str">
            <v>Philanthropy for the Young Women in Business club - SFU Beedie School of Business</v>
          </cell>
          <cell r="H9" t="str">
            <v>sfuphilanthropy@ywib.ca</v>
          </cell>
          <cell r="J9" t="str">
            <v>No</v>
          </cell>
          <cell r="K9">
            <v>192</v>
          </cell>
          <cell r="L9">
            <v>154</v>
          </cell>
          <cell r="M9">
            <v>188</v>
          </cell>
          <cell r="N9">
            <v>0</v>
          </cell>
          <cell r="O9" t="str">
            <v>0</v>
          </cell>
          <cell r="P9">
            <v>0</v>
          </cell>
          <cell r="Q9">
            <v>0</v>
          </cell>
          <cell r="R9">
            <v>0</v>
          </cell>
        </row>
        <row r="10">
          <cell r="A10">
            <v>9</v>
          </cell>
          <cell r="B10">
            <v>45054.757685185185</v>
          </cell>
          <cell r="C10">
            <v>45054.758240740739</v>
          </cell>
          <cell r="D10" t="str">
            <v>anonymous</v>
          </cell>
          <cell r="F10" t="str">
            <v>Product Donation from an Organization</v>
          </cell>
          <cell r="G10" t="str">
            <v>Abbotsford High School Youth Group</v>
          </cell>
          <cell r="H10" t="str">
            <v>maija.lansall@gmail.com</v>
          </cell>
          <cell r="J10" t="str">
            <v>No</v>
          </cell>
          <cell r="K10">
            <v>213</v>
          </cell>
          <cell r="L10">
            <v>216</v>
          </cell>
          <cell r="M10">
            <v>266</v>
          </cell>
          <cell r="N10">
            <v>0</v>
          </cell>
          <cell r="O10" t="str">
            <v>0</v>
          </cell>
          <cell r="P10">
            <v>0</v>
          </cell>
          <cell r="Q10">
            <v>0</v>
          </cell>
          <cell r="R10">
            <v>0</v>
          </cell>
        </row>
        <row r="11">
          <cell r="A11">
            <v>10</v>
          </cell>
          <cell r="B11">
            <v>45054.758356481485</v>
          </cell>
          <cell r="C11">
            <v>45054.75854166667</v>
          </cell>
          <cell r="D11" t="str">
            <v>anonymous</v>
          </cell>
          <cell r="F11" t="str">
            <v>Product Donation from Individual</v>
          </cell>
          <cell r="J11" t="str">
            <v>No</v>
          </cell>
          <cell r="K11">
            <v>0</v>
          </cell>
          <cell r="L11">
            <v>81</v>
          </cell>
          <cell r="M11">
            <v>0</v>
          </cell>
          <cell r="N11">
            <v>0</v>
          </cell>
          <cell r="O11" t="str">
            <v>0</v>
          </cell>
          <cell r="P11">
            <v>0</v>
          </cell>
          <cell r="Q11">
            <v>0</v>
          </cell>
          <cell r="R11">
            <v>0</v>
          </cell>
        </row>
        <row r="12">
          <cell r="A12">
            <v>11</v>
          </cell>
          <cell r="B12">
            <v>45065.557164351849</v>
          </cell>
          <cell r="C12">
            <v>45065.560879629629</v>
          </cell>
          <cell r="D12" t="str">
            <v>anonymous</v>
          </cell>
          <cell r="F12" t="str">
            <v>Part of Sponsorship Commitment</v>
          </cell>
          <cell r="G12" t="str">
            <v>Proctor &amp; Gamble</v>
          </cell>
          <cell r="H12" t="str">
            <v>patel.r.20@pg.com</v>
          </cell>
          <cell r="J12" t="str">
            <v>Yes</v>
          </cell>
          <cell r="K12">
            <v>273370</v>
          </cell>
          <cell r="L12">
            <v>0</v>
          </cell>
          <cell r="M12">
            <v>0</v>
          </cell>
          <cell r="N12">
            <v>0</v>
          </cell>
          <cell r="O12" t="str">
            <v>0</v>
          </cell>
          <cell r="P12">
            <v>0</v>
          </cell>
          <cell r="Q12">
            <v>0</v>
          </cell>
          <cell r="R12">
            <v>0</v>
          </cell>
        </row>
        <row r="13">
          <cell r="A13">
            <v>12</v>
          </cell>
          <cell r="B13">
            <v>45077.630590277775</v>
          </cell>
          <cell r="C13">
            <v>45077.632013888891</v>
          </cell>
          <cell r="D13" t="str">
            <v>anonymous</v>
          </cell>
          <cell r="F13" t="str">
            <v>Product Donation from Individual</v>
          </cell>
          <cell r="G13" t="str">
            <v>Period Promise Campaign in Sardis</v>
          </cell>
          <cell r="J13" t="str">
            <v>No</v>
          </cell>
          <cell r="K13">
            <v>5</v>
          </cell>
          <cell r="L13">
            <v>0</v>
          </cell>
          <cell r="M13">
            <v>0</v>
          </cell>
          <cell r="N13">
            <v>0</v>
          </cell>
          <cell r="O13" t="str">
            <v>0</v>
          </cell>
          <cell r="P13">
            <v>0</v>
          </cell>
          <cell r="Q13">
            <v>0</v>
          </cell>
          <cell r="R13">
            <v>0</v>
          </cell>
        </row>
        <row r="14">
          <cell r="A14">
            <v>13</v>
          </cell>
          <cell r="B14">
            <v>45078.699675925927</v>
          </cell>
          <cell r="C14">
            <v>45078.704942129632</v>
          </cell>
          <cell r="D14" t="str">
            <v>anonymous</v>
          </cell>
          <cell r="F14" t="str">
            <v>Product Donation from an Organization</v>
          </cell>
          <cell r="G14" t="str">
            <v>Soroptimist Tri-Cities</v>
          </cell>
          <cell r="H14" t="str">
            <v>meganleastwood@gmail.com</v>
          </cell>
          <cell r="I14" t="str">
            <v>9597477</v>
          </cell>
          <cell r="J14" t="str">
            <v>Yes</v>
          </cell>
          <cell r="K14">
            <v>1967</v>
          </cell>
          <cell r="L14">
            <v>1790</v>
          </cell>
          <cell r="M14">
            <v>1151</v>
          </cell>
          <cell r="N14">
            <v>2</v>
          </cell>
          <cell r="O14" t="str">
            <v>0</v>
          </cell>
          <cell r="P14">
            <v>0</v>
          </cell>
          <cell r="Q14">
            <v>0</v>
          </cell>
          <cell r="R14">
            <v>0</v>
          </cell>
        </row>
        <row r="15">
          <cell r="A15">
            <v>14</v>
          </cell>
          <cell r="B15">
            <v>45083.351574074077</v>
          </cell>
          <cell r="C15">
            <v>45083.352696759262</v>
          </cell>
          <cell r="D15" t="str">
            <v>anonymous</v>
          </cell>
          <cell r="F15" t="str">
            <v>Product Donation from Individual</v>
          </cell>
          <cell r="G15" t="str">
            <v>Community members of Mission</v>
          </cell>
          <cell r="H15" t="str">
            <v>n/a</v>
          </cell>
          <cell r="I15"/>
          <cell r="J15" t="str">
            <v>No</v>
          </cell>
          <cell r="K15">
            <v>525</v>
          </cell>
          <cell r="L15">
            <v>594</v>
          </cell>
          <cell r="M15">
            <v>80</v>
          </cell>
          <cell r="N15">
            <v>0</v>
          </cell>
          <cell r="O15" t="str">
            <v>0</v>
          </cell>
          <cell r="P15">
            <v>0</v>
          </cell>
          <cell r="Q15">
            <v>0</v>
          </cell>
          <cell r="R15">
            <v>0</v>
          </cell>
        </row>
        <row r="16">
          <cell r="A16">
            <v>15</v>
          </cell>
          <cell r="B16">
            <v>45083.36105324074</v>
          </cell>
          <cell r="C16">
            <v>45083.366689814815</v>
          </cell>
          <cell r="D16" t="str">
            <v>anonymous</v>
          </cell>
          <cell r="F16" t="str">
            <v>Product Donation from an Organization</v>
          </cell>
          <cell r="G16" t="str">
            <v>Aunt Flow</v>
          </cell>
          <cell r="H16" t="str">
            <v>sarah.howard@goauntflow.com</v>
          </cell>
          <cell r="I16"/>
          <cell r="J16" t="str">
            <v>Yes</v>
          </cell>
          <cell r="K16">
            <v>0</v>
          </cell>
          <cell r="L16">
            <v>2500</v>
          </cell>
          <cell r="M16">
            <v>0</v>
          </cell>
          <cell r="N16">
            <v>0</v>
          </cell>
          <cell r="O16" t="str">
            <v>0</v>
          </cell>
          <cell r="P16">
            <v>0</v>
          </cell>
          <cell r="Q16">
            <v>0</v>
          </cell>
          <cell r="R16">
            <v>0</v>
          </cell>
        </row>
        <row r="17">
          <cell r="A17">
            <v>16</v>
          </cell>
          <cell r="B17">
            <v>45083.369259259256</v>
          </cell>
          <cell r="C17">
            <v>45083.369733796295</v>
          </cell>
          <cell r="D17" t="str">
            <v>anonymous</v>
          </cell>
          <cell r="F17" t="str">
            <v>Product Donation from Individual</v>
          </cell>
          <cell r="G17" t="str">
            <v>Stacey Reddick</v>
          </cell>
          <cell r="H17" t="str">
            <v>staceyreddick@shaw.ca</v>
          </cell>
          <cell r="I17"/>
          <cell r="J17" t="str">
            <v>No</v>
          </cell>
          <cell r="K17">
            <v>45</v>
          </cell>
          <cell r="L17">
            <v>493</v>
          </cell>
          <cell r="M17">
            <v>40</v>
          </cell>
          <cell r="N17">
            <v>0</v>
          </cell>
          <cell r="O17" t="str">
            <v>0</v>
          </cell>
          <cell r="P17">
            <v>0</v>
          </cell>
          <cell r="Q17">
            <v>0</v>
          </cell>
          <cell r="R17">
            <v>0</v>
          </cell>
        </row>
        <row r="18">
          <cell r="A18">
            <v>17</v>
          </cell>
          <cell r="B18">
            <v>45084.555196759262</v>
          </cell>
          <cell r="C18">
            <v>45084.556574074071</v>
          </cell>
          <cell r="D18" t="str">
            <v>anonymous</v>
          </cell>
          <cell r="F18" t="str">
            <v>Purchase </v>
          </cell>
          <cell r="G18" t="str">
            <v>Purchase from Costco (last years budget) with support from P&amp;G as long as we purchase tampax.</v>
          </cell>
          <cell r="I18"/>
          <cell r="J18" t="str">
            <v>No</v>
          </cell>
          <cell r="K18">
            <v>0</v>
          </cell>
          <cell r="L18">
            <v>32256</v>
          </cell>
          <cell r="M18">
            <v>0</v>
          </cell>
          <cell r="N18">
            <v>0</v>
          </cell>
          <cell r="O18" t="str">
            <v>0</v>
          </cell>
          <cell r="P18">
            <v>0</v>
          </cell>
          <cell r="Q18">
            <v>0</v>
          </cell>
          <cell r="R18">
            <v>0</v>
          </cell>
        </row>
        <row r="19">
          <cell r="A19">
            <v>18</v>
          </cell>
          <cell r="B19">
            <v>45086.577453703707</v>
          </cell>
          <cell r="C19">
            <v>45086.57885416667</v>
          </cell>
          <cell r="D19" t="str">
            <v>anonymous</v>
          </cell>
          <cell r="F19" t="str">
            <v>Purchase </v>
          </cell>
          <cell r="G19" t="str">
            <v>joni</v>
          </cell>
          <cell r="H19" t="str">
            <v>jayesh@getjoni.com</v>
          </cell>
          <cell r="I19"/>
          <cell r="J19" t="str">
            <v>No</v>
          </cell>
          <cell r="K19">
            <v>0</v>
          </cell>
          <cell r="L19">
            <v>0</v>
          </cell>
          <cell r="M19">
            <v>27648</v>
          </cell>
          <cell r="N19">
            <v>0</v>
          </cell>
          <cell r="O19">
            <v>0</v>
          </cell>
          <cell r="P19">
            <v>0</v>
          </cell>
          <cell r="Q19">
            <v>0</v>
          </cell>
          <cell r="R19">
            <v>0</v>
          </cell>
        </row>
        <row r="20">
          <cell r="A20">
            <v>19</v>
          </cell>
          <cell r="B20">
            <v>45090.692499999997</v>
          </cell>
          <cell r="C20">
            <v>45090.695324074077</v>
          </cell>
          <cell r="D20" t="str">
            <v>anonymous</v>
          </cell>
          <cell r="F20" t="str">
            <v>Purchase </v>
          </cell>
          <cell r="G20" t="str">
            <v>joni</v>
          </cell>
          <cell r="H20" t="str">
            <v>jayesh@getjoni.com</v>
          </cell>
          <cell r="I20"/>
          <cell r="J20" t="str">
            <v>Yes</v>
          </cell>
          <cell r="K20">
            <v>0</v>
          </cell>
          <cell r="L20">
            <v>0</v>
          </cell>
          <cell r="M20">
            <v>26796</v>
          </cell>
          <cell r="N20">
            <v>0</v>
          </cell>
          <cell r="O20">
            <v>0</v>
          </cell>
          <cell r="P20">
            <v>0</v>
          </cell>
          <cell r="Q20">
            <v>0</v>
          </cell>
          <cell r="R20">
            <v>0</v>
          </cell>
        </row>
        <row r="21">
          <cell r="A21">
            <v>20</v>
          </cell>
          <cell r="B21">
            <v>45093.649606481478</v>
          </cell>
          <cell r="C21">
            <v>45093.650347222225</v>
          </cell>
          <cell r="D21" t="str">
            <v>anonymous</v>
          </cell>
          <cell r="F21" t="str">
            <v>Product Donation from an Organization</v>
          </cell>
          <cell r="G21" t="str">
            <v>Pacific Blue Cross</v>
          </cell>
          <cell r="I21"/>
          <cell r="J21" t="str">
            <v>No</v>
          </cell>
          <cell r="K21">
            <v>61</v>
          </cell>
          <cell r="L21">
            <v>1028</v>
          </cell>
          <cell r="M21">
            <v>120</v>
          </cell>
          <cell r="N21">
            <v>0</v>
          </cell>
          <cell r="O21">
            <v>0</v>
          </cell>
          <cell r="P21">
            <v>0</v>
          </cell>
          <cell r="Q21">
            <v>0</v>
          </cell>
          <cell r="R21">
            <v>0</v>
          </cell>
        </row>
        <row r="22">
          <cell r="A22">
            <v>21</v>
          </cell>
          <cell r="B22">
            <v>45093.650358796294</v>
          </cell>
          <cell r="C22">
            <v>45093.65111111111</v>
          </cell>
          <cell r="D22" t="str">
            <v>anonymous</v>
          </cell>
          <cell r="F22" t="str">
            <v>Product Donation from Individual</v>
          </cell>
          <cell r="G22" t="str">
            <v>Drop-off Donations</v>
          </cell>
          <cell r="I22"/>
          <cell r="J22" t="str">
            <v>No</v>
          </cell>
          <cell r="K22">
            <v>3217</v>
          </cell>
          <cell r="L22">
            <v>4115</v>
          </cell>
          <cell r="M22">
            <v>697</v>
          </cell>
          <cell r="N22">
            <v>1</v>
          </cell>
          <cell r="O22">
            <v>1</v>
          </cell>
          <cell r="P22">
            <v>2</v>
          </cell>
          <cell r="Q22">
            <v>2</v>
          </cell>
          <cell r="R22">
            <v>0</v>
          </cell>
        </row>
        <row r="23">
          <cell r="A23">
            <v>22</v>
          </cell>
          <cell r="B23">
            <v>45093.655393518522</v>
          </cell>
          <cell r="C23">
            <v>45093.655787037038</v>
          </cell>
          <cell r="D23" t="str">
            <v>anonymous</v>
          </cell>
          <cell r="F23" t="str">
            <v>Product Donation from an Organization</v>
          </cell>
          <cell r="G23" t="str">
            <v>CCLC</v>
          </cell>
          <cell r="I23"/>
          <cell r="J23" t="str">
            <v>No</v>
          </cell>
          <cell r="K23">
            <v>122</v>
          </cell>
          <cell r="L23">
            <v>110</v>
          </cell>
          <cell r="M23">
            <v>124</v>
          </cell>
          <cell r="N23">
            <v>0</v>
          </cell>
          <cell r="O23">
            <v>0</v>
          </cell>
          <cell r="P23">
            <v>0</v>
          </cell>
          <cell r="Q23">
            <v>0</v>
          </cell>
          <cell r="R23">
            <v>0</v>
          </cell>
        </row>
        <row r="24">
          <cell r="A24">
            <v>23</v>
          </cell>
          <cell r="B24">
            <v>45098.548946759256</v>
          </cell>
          <cell r="C24">
            <v>45100.724976851852</v>
          </cell>
          <cell r="D24" t="str">
            <v>anonymous</v>
          </cell>
          <cell r="F24" t="str">
            <v>Product Donation from Individual</v>
          </cell>
          <cell r="I24"/>
          <cell r="J24" t="str">
            <v>No</v>
          </cell>
          <cell r="K24">
            <v>20</v>
          </cell>
          <cell r="L24">
            <v>103</v>
          </cell>
          <cell r="M24">
            <v>0</v>
          </cell>
          <cell r="N24">
            <v>0</v>
          </cell>
          <cell r="O24" t="str">
            <v>0</v>
          </cell>
          <cell r="P24">
            <v>0</v>
          </cell>
          <cell r="Q24">
            <v>0</v>
          </cell>
          <cell r="R24">
            <v>0</v>
          </cell>
        </row>
        <row r="25">
          <cell r="A25">
            <v>24</v>
          </cell>
          <cell r="B25">
            <v>45100.724988425929</v>
          </cell>
          <cell r="C25">
            <v>45100.725671296299</v>
          </cell>
          <cell r="D25" t="str">
            <v>anonymous</v>
          </cell>
          <cell r="F25" t="str">
            <v>Product Donation from an Organization</v>
          </cell>
          <cell r="G25" t="str">
            <v xml:space="preserve">Earnscliffe </v>
          </cell>
          <cell r="H25" t="str">
            <v>nikki@earnscliffe.ca</v>
          </cell>
          <cell r="I25"/>
          <cell r="J25" t="str">
            <v>Yes</v>
          </cell>
          <cell r="K25">
            <v>383</v>
          </cell>
          <cell r="L25">
            <v>1328</v>
          </cell>
          <cell r="M25">
            <v>458</v>
          </cell>
          <cell r="N25">
            <v>0</v>
          </cell>
          <cell r="O25" t="str">
            <v>0</v>
          </cell>
          <cell r="P25">
            <v>0</v>
          </cell>
          <cell r="Q25">
            <v>0</v>
          </cell>
          <cell r="R25">
            <v>0</v>
          </cell>
        </row>
        <row r="26">
          <cell r="A26">
            <v>25</v>
          </cell>
          <cell r="B26">
            <v>45100.749745370369</v>
          </cell>
          <cell r="C26">
            <v>45100.749918981484</v>
          </cell>
          <cell r="D26" t="str">
            <v>anonymous</v>
          </cell>
          <cell r="F26" t="str">
            <v>Product Donation from an Organization</v>
          </cell>
          <cell r="G26" t="str">
            <v>Girl Guides - Grouse District, North Vancouver</v>
          </cell>
          <cell r="H26" t="str">
            <v>kara@solberg.ca</v>
          </cell>
          <cell r="I26"/>
          <cell r="J26" t="str">
            <v>No</v>
          </cell>
          <cell r="K26">
            <v>250</v>
          </cell>
          <cell r="L26">
            <v>246</v>
          </cell>
          <cell r="M26">
            <v>412</v>
          </cell>
          <cell r="N26">
            <v>0</v>
          </cell>
          <cell r="O26" t="str">
            <v>0</v>
          </cell>
          <cell r="P26">
            <v>0</v>
          </cell>
          <cell r="Q26">
            <v>0</v>
          </cell>
          <cell r="R26">
            <v>0</v>
          </cell>
        </row>
        <row r="27">
          <cell r="A27">
            <v>26</v>
          </cell>
          <cell r="B27">
            <v>45100.749965277777</v>
          </cell>
          <cell r="C27">
            <v>45107.590266203704</v>
          </cell>
          <cell r="D27" t="str">
            <v>anonymous</v>
          </cell>
          <cell r="F27" t="str">
            <v>Product Donation from Individual</v>
          </cell>
          <cell r="I27"/>
          <cell r="J27" t="str">
            <v>No</v>
          </cell>
          <cell r="K27">
            <v>198</v>
          </cell>
          <cell r="L27">
            <v>521</v>
          </cell>
          <cell r="M27">
            <v>0</v>
          </cell>
          <cell r="N27">
            <v>0</v>
          </cell>
          <cell r="O27" t="str">
            <v>0</v>
          </cell>
          <cell r="P27">
            <v>0</v>
          </cell>
          <cell r="Q27">
            <v>0</v>
          </cell>
          <cell r="R27">
            <v>0</v>
          </cell>
        </row>
        <row r="28">
          <cell r="A28">
            <v>27</v>
          </cell>
          <cell r="B28">
            <v>45107.590289351851</v>
          </cell>
          <cell r="C28">
            <v>45107.594699074078</v>
          </cell>
          <cell r="D28" t="str">
            <v>anonymous</v>
          </cell>
          <cell r="F28" t="str">
            <v>Product Donation from an Organization</v>
          </cell>
          <cell r="G28" t="str">
            <v>Leith Wheeler</v>
          </cell>
          <cell r="H28" t="str">
            <v>colin.g.boese@gmail.com</v>
          </cell>
          <cell r="I28" t="str">
            <v>205526</v>
          </cell>
          <cell r="J28" t="str">
            <v>Yes</v>
          </cell>
          <cell r="K28">
            <v>788</v>
          </cell>
          <cell r="L28">
            <v>800</v>
          </cell>
          <cell r="M28">
            <v>400</v>
          </cell>
          <cell r="N28">
            <v>0</v>
          </cell>
          <cell r="O28" t="str">
            <v>0</v>
          </cell>
          <cell r="P28">
            <v>0</v>
          </cell>
          <cell r="Q28">
            <v>0</v>
          </cell>
          <cell r="R28">
            <v>2</v>
          </cell>
        </row>
        <row r="29">
          <cell r="A29">
            <v>28</v>
          </cell>
          <cell r="B29">
            <v>45107.594722222224</v>
          </cell>
          <cell r="C29">
            <v>45107.595358796294</v>
          </cell>
          <cell r="D29" t="str">
            <v>anonymous</v>
          </cell>
          <cell r="F29" t="str">
            <v>Product Donation from an Organization</v>
          </cell>
          <cell r="G29" t="str">
            <v>Hi Neighbour Drop-Off Locations</v>
          </cell>
          <cell r="I29"/>
          <cell r="J29" t="str">
            <v>No</v>
          </cell>
          <cell r="K29">
            <v>514</v>
          </cell>
          <cell r="L29">
            <v>672</v>
          </cell>
          <cell r="M29">
            <v>380</v>
          </cell>
          <cell r="N29">
            <v>3</v>
          </cell>
          <cell r="O29" t="str">
            <v>0</v>
          </cell>
          <cell r="P29">
            <v>0</v>
          </cell>
          <cell r="Q29">
            <v>2</v>
          </cell>
          <cell r="R29">
            <v>0</v>
          </cell>
        </row>
        <row r="30">
          <cell r="A30">
            <v>29</v>
          </cell>
          <cell r="B30">
            <v>45113.538946759261</v>
          </cell>
          <cell r="C30">
            <v>45114.594467592593</v>
          </cell>
          <cell r="D30" t="str">
            <v>anonymous</v>
          </cell>
          <cell r="F30" t="str">
            <v>Part of Sponsorship Commitment</v>
          </cell>
          <cell r="G30" t="str">
            <v>P&amp;G</v>
          </cell>
          <cell r="H30" t="str">
            <v>patel.r.20@pg.com</v>
          </cell>
          <cell r="I30"/>
          <cell r="J30" t="str">
            <v>Yes</v>
          </cell>
          <cell r="K30">
            <v>0</v>
          </cell>
          <cell r="L30">
            <v>91944</v>
          </cell>
          <cell r="M30">
            <v>0</v>
          </cell>
          <cell r="N30">
            <v>0</v>
          </cell>
          <cell r="O30" t="str">
            <v>0</v>
          </cell>
          <cell r="P30">
            <v>0</v>
          </cell>
          <cell r="Q30">
            <v>0</v>
          </cell>
          <cell r="R30">
            <v>0</v>
          </cell>
        </row>
        <row r="31">
          <cell r="A31">
            <v>30</v>
          </cell>
          <cell r="B31">
            <v>45120.611377314817</v>
          </cell>
          <cell r="C31">
            <v>45121.482789351852</v>
          </cell>
          <cell r="D31" t="str">
            <v>anonymous</v>
          </cell>
          <cell r="F31" t="str">
            <v>Rollover from 2022 Collection Campaign</v>
          </cell>
          <cell r="G31" t="str">
            <v>Old Hand Coffee Shop</v>
          </cell>
          <cell r="I31"/>
          <cell r="J31" t="str">
            <v>No</v>
          </cell>
          <cell r="K31" t="str">
            <v>232</v>
          </cell>
          <cell r="L31" t="str">
            <v>100</v>
          </cell>
          <cell r="M31" t="str">
            <v>50</v>
          </cell>
          <cell r="N31" t="str">
            <v>0</v>
          </cell>
          <cell r="O31" t="str">
            <v>0</v>
          </cell>
          <cell r="P31" t="str">
            <v>0</v>
          </cell>
          <cell r="Q31" t="str">
            <v>0</v>
          </cell>
          <cell r="R31" t="str">
            <v>0</v>
          </cell>
        </row>
        <row r="32">
          <cell r="A32">
            <v>31</v>
          </cell>
          <cell r="B32">
            <v>45126.368043981478</v>
          </cell>
          <cell r="C32">
            <v>45127.71398148148</v>
          </cell>
          <cell r="D32" t="str">
            <v>anonymous</v>
          </cell>
          <cell r="F32" t="str">
            <v>Product Donation from an Organization</v>
          </cell>
          <cell r="G32" t="str">
            <v>IATSE 891</v>
          </cell>
          <cell r="I32" t="str">
            <v>5646187</v>
          </cell>
          <cell r="J32" t="str">
            <v>No</v>
          </cell>
          <cell r="K32" t="str">
            <v>283</v>
          </cell>
          <cell r="L32" t="str">
            <v>710</v>
          </cell>
          <cell r="M32" t="str">
            <v>283</v>
          </cell>
          <cell r="N32" t="str">
            <v>0</v>
          </cell>
          <cell r="O32" t="str">
            <v>0</v>
          </cell>
          <cell r="P32" t="str">
            <v>0</v>
          </cell>
          <cell r="Q32" t="str">
            <v>0</v>
          </cell>
          <cell r="R32" t="str">
            <v>21</v>
          </cell>
        </row>
        <row r="33">
          <cell r="A33">
            <v>32</v>
          </cell>
          <cell r="B33">
            <v>45127.714039351849</v>
          </cell>
          <cell r="C33">
            <v>45139.722384259258</v>
          </cell>
          <cell r="D33" t="str">
            <v>anonymous</v>
          </cell>
          <cell r="F33" t="str">
            <v>Product Donation from an Organization</v>
          </cell>
          <cell r="G33" t="str">
            <v>MoveUp</v>
          </cell>
          <cell r="H33" t="str">
            <v>kprinz@moveuptogether.ca</v>
          </cell>
          <cell r="I33" t="str">
            <v>28506</v>
          </cell>
          <cell r="J33" t="str">
            <v>No</v>
          </cell>
          <cell r="K33" t="str">
            <v>152</v>
          </cell>
          <cell r="L33" t="str">
            <v>288</v>
          </cell>
          <cell r="M33" t="str">
            <v>0</v>
          </cell>
          <cell r="N33" t="str">
            <v>0</v>
          </cell>
          <cell r="O33" t="str">
            <v>0</v>
          </cell>
          <cell r="P33" t="str">
            <v>0</v>
          </cell>
          <cell r="Q33" t="str">
            <v>0</v>
          </cell>
          <cell r="R33" t="str">
            <v>0</v>
          </cell>
        </row>
        <row r="34">
          <cell r="A34">
            <v>33</v>
          </cell>
          <cell r="B34">
            <v>45148.589548611111</v>
          </cell>
          <cell r="C34">
            <v>45148.590092592596</v>
          </cell>
          <cell r="D34" t="str">
            <v>anonymous</v>
          </cell>
          <cell r="F34" t="str">
            <v>Purchase </v>
          </cell>
          <cell r="G34" t="str">
            <v>Rosaseven</v>
          </cell>
          <cell r="H34" t="str">
            <v>hello@rosaseven.com</v>
          </cell>
          <cell r="I34"/>
          <cell r="J34" t="str">
            <v>No</v>
          </cell>
          <cell r="K34" t="str">
            <v>0</v>
          </cell>
          <cell r="L34" t="str">
            <v>0</v>
          </cell>
          <cell r="M34" t="str">
            <v>0</v>
          </cell>
          <cell r="N34" t="str">
            <v>0</v>
          </cell>
          <cell r="O34" t="str">
            <v>0</v>
          </cell>
          <cell r="P34" t="str">
            <v>0</v>
          </cell>
          <cell r="Q34">
            <v>33</v>
          </cell>
          <cell r="R34" t="str">
            <v>0</v>
          </cell>
        </row>
        <row r="35">
          <cell r="A35">
            <v>34</v>
          </cell>
          <cell r="B35">
            <v>45149.54278935185</v>
          </cell>
          <cell r="C35">
            <v>45154.58253472222</v>
          </cell>
          <cell r="D35" t="str">
            <v>anonymous</v>
          </cell>
          <cell r="F35" t="str">
            <v>Purchase </v>
          </cell>
          <cell r="G35" t="str">
            <v>Aisle</v>
          </cell>
          <cell r="H35" t="str">
            <v>hello@periodaisle.com</v>
          </cell>
          <cell r="I35" t="str">
            <v>6415343</v>
          </cell>
          <cell r="J35" t="str">
            <v>No</v>
          </cell>
          <cell r="K35" t="str">
            <v>0</v>
          </cell>
          <cell r="L35" t="str">
            <v>0</v>
          </cell>
          <cell r="M35" t="str">
            <v>0</v>
          </cell>
          <cell r="N35" t="str">
            <v>100</v>
          </cell>
          <cell r="O35" t="str">
            <v>0</v>
          </cell>
          <cell r="P35" t="str">
            <v>0</v>
          </cell>
          <cell r="Q35">
            <v>0</v>
          </cell>
          <cell r="R35" t="str">
            <v>0</v>
          </cell>
        </row>
        <row r="36">
          <cell r="A36">
            <v>35</v>
          </cell>
          <cell r="B36">
            <v>45154.663645833331</v>
          </cell>
          <cell r="C36">
            <v>45154.664571759262</v>
          </cell>
          <cell r="D36" t="str">
            <v>anonymous</v>
          </cell>
          <cell r="F36" t="str">
            <v>Product Donation from an Organization</v>
          </cell>
          <cell r="G36" t="str">
            <v>Health Sciences Association of BC</v>
          </cell>
          <cell r="H36" t="str">
            <v>Nadia Santoro</v>
          </cell>
          <cell r="I36" t="str">
            <v>146951</v>
          </cell>
          <cell r="J36" t="str">
            <v>No</v>
          </cell>
          <cell r="K36" t="str">
            <v>444</v>
          </cell>
          <cell r="L36" t="str">
            <v>232</v>
          </cell>
          <cell r="M36" t="str">
            <v>188</v>
          </cell>
          <cell r="N36" t="str">
            <v>0</v>
          </cell>
          <cell r="O36" t="str">
            <v>0</v>
          </cell>
          <cell r="P36" t="str">
            <v>0</v>
          </cell>
          <cell r="Q36">
            <v>1</v>
          </cell>
          <cell r="R36" t="str">
            <v>0</v>
          </cell>
        </row>
        <row r="37">
          <cell r="A37">
            <v>36</v>
          </cell>
          <cell r="B37">
            <v>45175.727488425924</v>
          </cell>
          <cell r="C37">
            <v>45175.729189814818</v>
          </cell>
          <cell r="D37" t="str">
            <v>anonymous</v>
          </cell>
          <cell r="F37" t="str">
            <v>Product Donation from an Organization</v>
          </cell>
          <cell r="G37" t="str">
            <v>Lawson Lundell</v>
          </cell>
          <cell r="I37" t="str">
            <v>353482</v>
          </cell>
          <cell r="J37" t="str">
            <v>No</v>
          </cell>
          <cell r="K37" t="str">
            <v>246</v>
          </cell>
          <cell r="L37" t="str">
            <v>153</v>
          </cell>
          <cell r="M37" t="str">
            <v>154</v>
          </cell>
          <cell r="N37" t="str">
            <v>0</v>
          </cell>
          <cell r="O37" t="str">
            <v>0</v>
          </cell>
          <cell r="P37" t="str">
            <v>0</v>
          </cell>
          <cell r="Q37">
            <v>0</v>
          </cell>
          <cell r="R37" t="str">
            <v>0</v>
          </cell>
        </row>
        <row r="38">
          <cell r="A38">
            <v>37</v>
          </cell>
          <cell r="B38">
            <v>45188.709953703707</v>
          </cell>
          <cell r="C38">
            <v>45188.710046296299</v>
          </cell>
          <cell r="D38" t="str">
            <v>anonymous</v>
          </cell>
          <cell r="F38" t="str">
            <v>Purchase </v>
          </cell>
          <cell r="G38" t="str">
            <v>Revol technologies Inc</v>
          </cell>
          <cell r="H38" t="str">
            <v>shirley@getcares.com</v>
          </cell>
          <cell r="I38"/>
          <cell r="J38" t="str">
            <v>No</v>
          </cell>
          <cell r="K38" t="str">
            <v>0</v>
          </cell>
          <cell r="L38" t="str">
            <v>0</v>
          </cell>
          <cell r="M38" t="str">
            <v>0</v>
          </cell>
          <cell r="N38" t="str">
            <v>0</v>
          </cell>
          <cell r="O38" t="str">
            <v>0</v>
          </cell>
          <cell r="P38" t="str">
            <v>0</v>
          </cell>
          <cell r="Q38">
            <v>91</v>
          </cell>
          <cell r="R38" t="str">
            <v>0</v>
          </cell>
        </row>
        <row r="39">
          <cell r="A39">
            <v>38</v>
          </cell>
          <cell r="B39">
            <v>45188.710069444445</v>
          </cell>
          <cell r="C39">
            <v>45188.710763888892</v>
          </cell>
          <cell r="D39" t="str">
            <v>anonymous</v>
          </cell>
          <cell r="F39" t="str">
            <v>Product Donation from an Organization</v>
          </cell>
          <cell r="G39" t="str">
            <v>Revol Technologies Inc</v>
          </cell>
          <cell r="H39" t="str">
            <v>shirley@getcares.com</v>
          </cell>
          <cell r="I39"/>
          <cell r="J39" t="str">
            <v>Yes</v>
          </cell>
          <cell r="K39" t="str">
            <v>0</v>
          </cell>
          <cell r="L39" t="str">
            <v>0</v>
          </cell>
          <cell r="M39" t="str">
            <v>0</v>
          </cell>
          <cell r="N39" t="str">
            <v>0</v>
          </cell>
          <cell r="O39" t="str">
            <v>0</v>
          </cell>
          <cell r="P39" t="str">
            <v>0</v>
          </cell>
          <cell r="Q39">
            <v>479</v>
          </cell>
          <cell r="R39" t="str">
            <v>0</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mk_em4PO7kuyOzLDZggBdI91tAUhiCFKuWaQjyYRnaTiiz6BzLduTJcQUJ1eIWTt" itemId="014ZFBJUOVDXRGCGRAG5DK2HXAGLVCLBWR">
      <xxl21:absoluteUrl r:id="rId2"/>
    </xxl21:alternateUrls>
    <sheetNames>
      <sheetName val="Form1"/>
      <sheetName val="_56F9DC9755BA473782653E2940F9"/>
    </sheetNames>
    <sheetDataSet>
      <sheetData sheetId="0">
        <row r="1">
          <cell r="A1" t="str">
            <v>ID</v>
          </cell>
          <cell r="B1" t="str">
            <v>Start time</v>
          </cell>
          <cell r="C1" t="str">
            <v>Completion time</v>
          </cell>
          <cell r="D1" t="str">
            <v>Email</v>
          </cell>
          <cell r="E1" t="str">
            <v>Name</v>
          </cell>
          <cell r="F1" t="str">
            <v>What is the name of your organization?</v>
          </cell>
          <cell r="G1" t="str">
            <v>Please input your UWBC Andar ID# we have provided to you. If you do not know your ANDAR ID#, please contact us directly.
If you haven't previously filled out the Needs Assessment Survey, please c...</v>
          </cell>
          <cell r="H1" t="str">
            <v>What is your organization's postal code (A1A 1A1)?</v>
          </cell>
          <cell r="I1" t="str">
            <v>What is the name of the staff member that we should co-ordinate the product pick-up or delivery with?</v>
          </cell>
          <cell r="J1" t="str">
            <v>What is their email address?</v>
          </cell>
          <cell r="K1" t="str">
            <v>When did you run out of all of the menstrual products provided by UWBC?</v>
          </cell>
          <cell r="L1" t="str">
            <v>Since June 17th, 2023, how many people has your organization supported through programming or services?</v>
          </cell>
          <cell r="M1" t="str">
            <v>How many people did your organization provide programming, services, or supports to last year (2022)?</v>
          </cell>
          <cell r="N1" t="str">
            <v>How did you distribute the products? (select all that apply)</v>
          </cell>
          <cell r="O1" t="str">
            <v>Pads (disposable)</v>
          </cell>
          <cell r="P1" t="str">
            <v>Tampons</v>
          </cell>
          <cell r="Q1" t="str">
            <v>Liners (disposable)</v>
          </cell>
          <cell r="R1" t="str">
            <v>Reusable Pads</v>
          </cell>
          <cell r="S1" t="str">
            <v>Menstrual Cups</v>
          </cell>
          <cell r="T1" t="str">
            <v>Reusable Underwear</v>
          </cell>
          <cell r="U1" t="str">
            <v>Menstrual Discs</v>
          </cell>
          <cell r="V1" t="str">
            <v>If more funding for you to purchase product becomes available in your region, would you like to receive some?</v>
          </cell>
          <cell r="W1" t="str">
            <v>Do you have any feedback for United Way to consider as we continue to build out a reliable/sustainable solution to period poverty in BC?</v>
          </cell>
          <cell r="X1" t="str">
            <v>Any other comments or requests?</v>
          </cell>
        </row>
        <row r="2">
          <cell r="A2">
            <v>1</v>
          </cell>
          <cell r="B2">
            <v>45009.514641203699</v>
          </cell>
          <cell r="C2">
            <v>45009.515694444402</v>
          </cell>
          <cell r="D2" t="str">
            <v>anonymous</v>
          </cell>
          <cell r="F2" t="str">
            <v>This is a test</v>
          </cell>
          <cell r="G2" t="str">
            <v>624965</v>
          </cell>
          <cell r="H2" t="str">
            <v>V5A 9G0</v>
          </cell>
          <cell r="I2" t="str">
            <v>Nikki Nikki</v>
          </cell>
          <cell r="J2" t="str">
            <v>neala@uwbc.ca</v>
          </cell>
          <cell r="K2">
            <v>45036</v>
          </cell>
          <cell r="L2"/>
          <cell r="M2"/>
          <cell r="N2" t="str">
            <v>In washrooms (either in stalls or on counters);In clinical rooms (like nursing/first aid rooms);</v>
          </cell>
          <cell r="O2"/>
          <cell r="P2"/>
          <cell r="Q2"/>
          <cell r="R2"/>
          <cell r="S2"/>
          <cell r="T2"/>
          <cell r="U2"/>
          <cell r="V2" t="str">
            <v>Yes</v>
          </cell>
          <cell r="W2" t="str">
            <v>Test</v>
          </cell>
          <cell r="X2" t="str">
            <v>Test</v>
          </cell>
        </row>
        <row r="3">
          <cell r="B3"/>
          <cell r="C3"/>
          <cell r="G3"/>
          <cell r="K3"/>
          <cell r="L3"/>
          <cell r="M3"/>
          <cell r="O3"/>
          <cell r="P3"/>
          <cell r="Q3"/>
          <cell r="R3"/>
          <cell r="S3"/>
          <cell r="T3"/>
          <cell r="U3"/>
        </row>
        <row r="4">
          <cell r="B4"/>
          <cell r="C4"/>
          <cell r="G4"/>
          <cell r="K4"/>
          <cell r="L4"/>
          <cell r="M4"/>
          <cell r="O4"/>
          <cell r="P4"/>
          <cell r="Q4"/>
          <cell r="R4"/>
          <cell r="S4"/>
          <cell r="T4"/>
          <cell r="U4"/>
        </row>
        <row r="5">
          <cell r="B5"/>
          <cell r="C5"/>
          <cell r="G5"/>
          <cell r="K5"/>
          <cell r="L5"/>
          <cell r="M5"/>
          <cell r="O5"/>
          <cell r="P5"/>
          <cell r="Q5"/>
          <cell r="R5"/>
          <cell r="S5"/>
          <cell r="T5"/>
          <cell r="U5"/>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mk_em4PO7kuyOzLDZggBdI91tAUhiCFKuWaQjyYRnaTiiz6BzLduTJcQUJ1eIWTt" itemId="014ZFBJUIFSLWTZW2IMJH3XNRYGP23R67I">
      <xxl21:absoluteUrl r:id="rId2"/>
    </xxl21:alternateUrls>
    <sheetNames>
      <sheetName val="Form1"/>
      <sheetName val="_56F9DC9755BA473782653E2940F9"/>
    </sheetNames>
    <sheetDataSet>
      <sheetData sheetId="0">
        <row r="1">
          <cell r="A1" t="str">
            <v>ID</v>
          </cell>
          <cell r="B1" t="str">
            <v>Start time</v>
          </cell>
          <cell r="C1" t="str">
            <v>Completion time</v>
          </cell>
          <cell r="D1" t="str">
            <v>Email</v>
          </cell>
          <cell r="E1" t="str">
            <v>Name</v>
          </cell>
          <cell r="F1" t="str">
            <v>What is the name of the organization you distributed product to/that picked up product from the United Way office?</v>
          </cell>
          <cell r="G1" t="str">
            <v>What is the postal code for this organization?</v>
          </cell>
          <cell r="H1" t="str">
            <v>What is the Andar # of the organization you distributed product to?</v>
          </cell>
          <cell r="I1" t="str">
            <v>Total Distribution (per Individual Product) of Disposable Pads</v>
          </cell>
          <cell r="J1" t="str">
            <v>Total Distribution (per Individual Product) of Tampons</v>
          </cell>
          <cell r="K1" t="str">
            <v>Total Distribution (per Individual Product) of Disposable Liners</v>
          </cell>
          <cell r="L1" t="str">
            <v>Total Distribution (per Individual Product) of Menstrual Cups</v>
          </cell>
          <cell r="M1" t="str">
            <v>Total Distribution (per Individual Product) of Menstrual Discs</v>
          </cell>
          <cell r="N1" t="str">
            <v>Total Distribution (per Individual Product) of Reusable Pads</v>
          </cell>
          <cell r="O1" t="str">
            <v>Total Distribution (per Individual Product) of Reusable Underwear</v>
          </cell>
          <cell r="P1" t="str">
            <v>Total Distribution (per Individual Product) of Other Menstrual Products </v>
          </cell>
        </row>
        <row r="2">
          <cell r="A2">
            <v>1</v>
          </cell>
          <cell r="B2">
            <v>45009.5309837963</v>
          </cell>
          <cell r="C2">
            <v>45009.531377314801</v>
          </cell>
          <cell r="D2" t="str">
            <v>NealA@uwbc.ca</v>
          </cell>
          <cell r="E2" t="str">
            <v>Neal Adolph</v>
          </cell>
          <cell r="F2" t="str">
            <v>This is a test</v>
          </cell>
          <cell r="G2" t="str">
            <v>S5S 0C5</v>
          </cell>
          <cell r="H2" t="str">
            <v>5436862</v>
          </cell>
          <cell r="I2">
            <v>0</v>
          </cell>
          <cell r="J2">
            <v>0</v>
          </cell>
          <cell r="K2">
            <v>0</v>
          </cell>
          <cell r="L2">
            <v>0</v>
          </cell>
          <cell r="M2">
            <v>0</v>
          </cell>
          <cell r="N2">
            <v>0</v>
          </cell>
          <cell r="O2">
            <v>0</v>
          </cell>
          <cell r="P2">
            <v>0</v>
          </cell>
        </row>
        <row r="3">
          <cell r="A3">
            <v>2</v>
          </cell>
          <cell r="B3">
            <v>45034.601620370398</v>
          </cell>
          <cell r="C3">
            <v>45034.601932870399</v>
          </cell>
          <cell r="D3" t="str">
            <v>AlexaG@uwbc.ca</v>
          </cell>
          <cell r="E3" t="str">
            <v>Alexa Graf</v>
          </cell>
          <cell r="F3" t="str">
            <v>hello</v>
          </cell>
          <cell r="G3" t="str">
            <v>v3h1k7</v>
          </cell>
          <cell r="H3" t="str">
            <v>5555</v>
          </cell>
          <cell r="I3">
            <v>0</v>
          </cell>
          <cell r="J3">
            <v>0</v>
          </cell>
          <cell r="K3">
            <v>0</v>
          </cell>
          <cell r="L3">
            <v>0</v>
          </cell>
          <cell r="M3">
            <v>0</v>
          </cell>
          <cell r="N3">
            <v>0</v>
          </cell>
          <cell r="O3">
            <v>0</v>
          </cell>
          <cell r="P3">
            <v>0</v>
          </cell>
        </row>
        <row r="4">
          <cell r="A4">
            <v>3</v>
          </cell>
          <cell r="B4">
            <v>45034.602905092601</v>
          </cell>
          <cell r="C4">
            <v>45034.603101851797</v>
          </cell>
          <cell r="D4" t="str">
            <v>AlexaG@uwbc.ca</v>
          </cell>
          <cell r="E4" t="str">
            <v>Alexa Graf</v>
          </cell>
          <cell r="F4" t="str">
            <v>yes</v>
          </cell>
          <cell r="G4" t="str">
            <v>hello</v>
          </cell>
          <cell r="H4" t="str">
            <v>2222</v>
          </cell>
          <cell r="I4">
            <v>0</v>
          </cell>
          <cell r="J4">
            <v>0</v>
          </cell>
          <cell r="K4">
            <v>0</v>
          </cell>
          <cell r="L4">
            <v>0</v>
          </cell>
          <cell r="M4">
            <v>0</v>
          </cell>
          <cell r="N4">
            <v>0</v>
          </cell>
          <cell r="O4">
            <v>0</v>
          </cell>
          <cell r="P4">
            <v>0</v>
          </cell>
        </row>
        <row r="5">
          <cell r="A5">
            <v>4</v>
          </cell>
          <cell r="B5">
            <v>45043.047847222202</v>
          </cell>
          <cell r="C5">
            <v>45043.055416666699</v>
          </cell>
          <cell r="D5" t="str">
            <v>EdmundM@uwbc.ca</v>
          </cell>
          <cell r="E5" t="str">
            <v>Edmund Ma</v>
          </cell>
          <cell r="F5" t="str">
            <v>Peoples Pantry</v>
          </cell>
          <cell r="G5" t="str">
            <v>V4k8K3</v>
          </cell>
          <cell r="H5" t="str">
            <v>54125</v>
          </cell>
          <cell r="I5">
            <v>0</v>
          </cell>
          <cell r="J5">
            <v>0</v>
          </cell>
          <cell r="K5">
            <v>0</v>
          </cell>
          <cell r="L5">
            <v>0</v>
          </cell>
          <cell r="M5">
            <v>0</v>
          </cell>
          <cell r="N5">
            <v>0</v>
          </cell>
          <cell r="O5">
            <v>0</v>
          </cell>
          <cell r="P5">
            <v>0</v>
          </cell>
        </row>
        <row r="6">
          <cell r="A6">
            <v>5</v>
          </cell>
          <cell r="B6">
            <v>45054.758807870399</v>
          </cell>
          <cell r="C6">
            <v>45054.760752314804</v>
          </cell>
          <cell r="D6" t="str">
            <v>AlexaG@uwbc.ca</v>
          </cell>
          <cell r="E6" t="str">
            <v>Alexa Graf</v>
          </cell>
          <cell r="F6" t="str">
            <v>Soap for Hope</v>
          </cell>
          <cell r="G6" t="str">
            <v>V9A 3Y9</v>
          </cell>
          <cell r="H6" t="str">
            <v>7694292</v>
          </cell>
          <cell r="I6">
            <v>1245</v>
          </cell>
          <cell r="J6">
            <v>1765</v>
          </cell>
          <cell r="K6">
            <v>100</v>
          </cell>
          <cell r="L6">
            <v>0</v>
          </cell>
          <cell r="M6">
            <v>0</v>
          </cell>
          <cell r="N6">
            <v>0</v>
          </cell>
          <cell r="O6">
            <v>0</v>
          </cell>
          <cell r="P6">
            <v>0</v>
          </cell>
        </row>
        <row r="7">
          <cell r="A7">
            <v>6</v>
          </cell>
          <cell r="B7">
            <v>45054.760763888902</v>
          </cell>
          <cell r="C7">
            <v>45054.762187499997</v>
          </cell>
          <cell r="D7" t="str">
            <v>AlexaG@uwbc.ca</v>
          </cell>
          <cell r="E7" t="str">
            <v>Alexa Graf</v>
          </cell>
          <cell r="F7" t="str">
            <v>Project AIM</v>
          </cell>
          <cell r="G7" t="str">
            <v>V0M 1A3</v>
          </cell>
          <cell r="H7" t="str">
            <v>9904384</v>
          </cell>
          <cell r="I7">
            <v>816</v>
          </cell>
          <cell r="J7">
            <v>288</v>
          </cell>
          <cell r="K7">
            <v>0</v>
          </cell>
          <cell r="L7">
            <v>0</v>
          </cell>
          <cell r="M7">
            <v>0</v>
          </cell>
          <cell r="N7">
            <v>0</v>
          </cell>
          <cell r="O7">
            <v>0</v>
          </cell>
          <cell r="P7">
            <v>0</v>
          </cell>
        </row>
        <row r="8">
          <cell r="A8">
            <v>7</v>
          </cell>
          <cell r="B8">
            <v>45054.762210648099</v>
          </cell>
          <cell r="C8">
            <v>45054.764224537001</v>
          </cell>
          <cell r="D8" t="str">
            <v>AlexaG@uwbc.ca</v>
          </cell>
          <cell r="E8" t="str">
            <v>Alexa Graf</v>
          </cell>
          <cell r="F8" t="str">
            <v>Desiree Gary</v>
          </cell>
          <cell r="G8" t="str">
            <v>V2R 5E0</v>
          </cell>
          <cell r="H8" t="str">
            <v>n/a</v>
          </cell>
          <cell r="I8">
            <v>864</v>
          </cell>
          <cell r="J8">
            <v>0</v>
          </cell>
          <cell r="K8">
            <v>0</v>
          </cell>
          <cell r="L8">
            <v>0</v>
          </cell>
          <cell r="M8">
            <v>0</v>
          </cell>
          <cell r="N8">
            <v>0</v>
          </cell>
          <cell r="O8">
            <v>0</v>
          </cell>
          <cell r="P8">
            <v>0</v>
          </cell>
        </row>
        <row r="9">
          <cell r="A9">
            <v>8</v>
          </cell>
          <cell r="B9">
            <v>45054.764606481498</v>
          </cell>
          <cell r="C9">
            <v>45054.765439814801</v>
          </cell>
          <cell r="D9" t="str">
            <v>AlexaG@uwbc.ca</v>
          </cell>
          <cell r="E9" t="str">
            <v>Alexa Graf</v>
          </cell>
          <cell r="F9" t="str">
            <v>Pacific Immigrant Resource Society</v>
          </cell>
          <cell r="G9" t="str">
            <v xml:space="preserve">V5N 2S7 </v>
          </cell>
          <cell r="H9" t="str">
            <v>150508</v>
          </cell>
          <cell r="I9">
            <v>14640</v>
          </cell>
          <cell r="J9">
            <v>0</v>
          </cell>
          <cell r="K9">
            <v>0</v>
          </cell>
          <cell r="L9">
            <v>0</v>
          </cell>
          <cell r="M9">
            <v>0</v>
          </cell>
          <cell r="N9">
            <v>0</v>
          </cell>
          <cell r="O9">
            <v>0</v>
          </cell>
          <cell r="P9">
            <v>0</v>
          </cell>
        </row>
        <row r="10">
          <cell r="A10">
            <v>9</v>
          </cell>
          <cell r="B10">
            <v>45054.765833333302</v>
          </cell>
          <cell r="C10">
            <v>45054.766666666699</v>
          </cell>
          <cell r="D10" t="str">
            <v>AlexaG@uwbc.ca</v>
          </cell>
          <cell r="E10" t="str">
            <v>Alexa Graf</v>
          </cell>
          <cell r="F10" t="str">
            <v>Elizabeth Fry Society</v>
          </cell>
          <cell r="G10" t="str">
            <v>V5N2T5</v>
          </cell>
          <cell r="H10" t="str">
            <v>15966</v>
          </cell>
          <cell r="I10">
            <v>22560</v>
          </cell>
          <cell r="J10">
            <v>0</v>
          </cell>
          <cell r="K10">
            <v>0</v>
          </cell>
          <cell r="L10">
            <v>0</v>
          </cell>
          <cell r="M10">
            <v>0</v>
          </cell>
          <cell r="N10">
            <v>0</v>
          </cell>
          <cell r="O10">
            <v>0</v>
          </cell>
          <cell r="P10">
            <v>0</v>
          </cell>
        </row>
        <row r="11">
          <cell r="A11">
            <v>10</v>
          </cell>
          <cell r="B11">
            <v>45054.7667939815</v>
          </cell>
          <cell r="C11">
            <v>45054.767453703702</v>
          </cell>
          <cell r="D11" t="str">
            <v>AlexaG@uwbc.ca</v>
          </cell>
          <cell r="E11" t="str">
            <v>Alexa Graf</v>
          </cell>
          <cell r="F11" t="str">
            <v>Burnaby Neighborhood House</v>
          </cell>
          <cell r="G11" t="str">
            <v xml:space="preserve"> V5H 0B8</v>
          </cell>
          <cell r="H11" t="str">
            <v>260554</v>
          </cell>
          <cell r="I11">
            <v>12768</v>
          </cell>
          <cell r="J11">
            <v>0</v>
          </cell>
          <cell r="K11">
            <v>0</v>
          </cell>
          <cell r="L11">
            <v>0</v>
          </cell>
          <cell r="M11">
            <v>0</v>
          </cell>
          <cell r="N11">
            <v>0</v>
          </cell>
          <cell r="O11">
            <v>0</v>
          </cell>
          <cell r="P11">
            <v>0</v>
          </cell>
        </row>
        <row r="12">
          <cell r="A12">
            <v>11</v>
          </cell>
          <cell r="B12">
            <v>45054.767546296302</v>
          </cell>
          <cell r="C12">
            <v>45054.768576388902</v>
          </cell>
          <cell r="D12" t="str">
            <v>AlexaG@uwbc.ca</v>
          </cell>
          <cell r="E12" t="str">
            <v>Alexa Graf</v>
          </cell>
          <cell r="F12" t="str">
            <v>Mona Grenier (Interrupting Chicken)</v>
          </cell>
          <cell r="G12" t="str">
            <v>n/a</v>
          </cell>
          <cell r="H12" t="str">
            <v>9907189</v>
          </cell>
          <cell r="I12">
            <v>3304</v>
          </cell>
          <cell r="J12">
            <v>762</v>
          </cell>
          <cell r="K12">
            <v>375</v>
          </cell>
          <cell r="L12">
            <v>0</v>
          </cell>
          <cell r="M12">
            <v>0</v>
          </cell>
          <cell r="N12">
            <v>0</v>
          </cell>
          <cell r="O12">
            <v>0</v>
          </cell>
          <cell r="P12">
            <v>0</v>
          </cell>
        </row>
        <row r="13">
          <cell r="A13">
            <v>12</v>
          </cell>
          <cell r="B13">
            <v>45069.7429513889</v>
          </cell>
          <cell r="C13">
            <v>45069.7444328704</v>
          </cell>
          <cell r="D13" t="str">
            <v>AlexaG@uwbc.ca</v>
          </cell>
          <cell r="E13" t="str">
            <v>Alexa Graf</v>
          </cell>
          <cell r="F13" t="str">
            <v>Project AIM</v>
          </cell>
          <cell r="G13" t="str">
            <v>V0M 1A3</v>
          </cell>
          <cell r="H13" t="str">
            <v>9904384</v>
          </cell>
          <cell r="I13">
            <v>46704</v>
          </cell>
          <cell r="J13">
            <v>0</v>
          </cell>
          <cell r="K13">
            <v>0</v>
          </cell>
          <cell r="L13">
            <v>0</v>
          </cell>
          <cell r="M13">
            <v>0</v>
          </cell>
          <cell r="N13">
            <v>0</v>
          </cell>
          <cell r="O13">
            <v>0</v>
          </cell>
          <cell r="P13">
            <v>0</v>
          </cell>
        </row>
        <row r="14">
          <cell r="A14">
            <v>13</v>
          </cell>
          <cell r="B14">
            <v>45086.594004629631</v>
          </cell>
          <cell r="C14">
            <v>45086.595011574071</v>
          </cell>
          <cell r="D14" t="str">
            <v>AlexaG@uwbc.ca</v>
          </cell>
          <cell r="E14" t="str">
            <v>Alexa Graf</v>
          </cell>
          <cell r="F14" t="str">
            <v>Urban Native Youth Association</v>
          </cell>
          <cell r="G14" t="str">
            <v>V5L 1S6</v>
          </cell>
          <cell r="H14" t="str">
            <v>245456</v>
          </cell>
          <cell r="I14">
            <v>6720</v>
          </cell>
          <cell r="J14">
            <v>4018</v>
          </cell>
          <cell r="K14">
            <v>0</v>
          </cell>
          <cell r="L14">
            <v>0</v>
          </cell>
          <cell r="M14">
            <v>0</v>
          </cell>
          <cell r="N14">
            <v>0</v>
          </cell>
          <cell r="O14">
            <v>0</v>
          </cell>
          <cell r="P14">
            <v>0</v>
          </cell>
        </row>
        <row r="15">
          <cell r="A15">
            <v>14</v>
          </cell>
          <cell r="B15">
            <v>45090.695439814815</v>
          </cell>
          <cell r="C15">
            <v>45090.696388888886</v>
          </cell>
          <cell r="D15" t="str">
            <v>AlexaG@uwbc.ca</v>
          </cell>
          <cell r="E15" t="str">
            <v>Alexa Graf</v>
          </cell>
          <cell r="F15" t="str">
            <v>The Elizabeth Bagshaw Clinic</v>
          </cell>
          <cell r="G15" t="str">
            <v>V6H1G3</v>
          </cell>
          <cell r="H15" t="str">
            <v>N/A</v>
          </cell>
          <cell r="I15">
            <v>1872</v>
          </cell>
          <cell r="J15">
            <v>0</v>
          </cell>
          <cell r="K15">
            <v>576</v>
          </cell>
          <cell r="L15">
            <v>0</v>
          </cell>
          <cell r="M15">
            <v>0</v>
          </cell>
          <cell r="N15">
            <v>0</v>
          </cell>
          <cell r="O15">
            <v>0</v>
          </cell>
          <cell r="P15">
            <v>0</v>
          </cell>
        </row>
        <row r="16">
          <cell r="A16">
            <v>15</v>
          </cell>
          <cell r="B16">
            <v>45092.45449074074</v>
          </cell>
          <cell r="C16">
            <v>45092.455254629633</v>
          </cell>
          <cell r="D16" t="str">
            <v>AlexaG@uwbc.ca</v>
          </cell>
          <cell r="E16" t="str">
            <v>Alexa Graf</v>
          </cell>
          <cell r="F16" t="str">
            <v>Deltassist Family &amp; Community Services Society</v>
          </cell>
          <cell r="G16" t="str">
            <v xml:space="preserve">V4C 6R7 </v>
          </cell>
          <cell r="H16" t="str">
            <v>24851</v>
          </cell>
          <cell r="I16">
            <v>2976</v>
          </cell>
          <cell r="J16" t="str">
            <v>1152</v>
          </cell>
          <cell r="K16" t="str">
            <v>588</v>
          </cell>
          <cell r="L16" t="str">
            <v>0</v>
          </cell>
          <cell r="M16" t="str">
            <v>0</v>
          </cell>
          <cell r="N16" t="str">
            <v>0</v>
          </cell>
          <cell r="O16" t="str">
            <v>0</v>
          </cell>
          <cell r="P16" t="str">
            <v>0</v>
          </cell>
        </row>
        <row r="17">
          <cell r="A17">
            <v>16</v>
          </cell>
          <cell r="B17">
            <v>45092.455324074072</v>
          </cell>
          <cell r="C17">
            <v>45092.455868055556</v>
          </cell>
          <cell r="D17" t="str">
            <v>AlexaG@uwbc.ca</v>
          </cell>
          <cell r="E17" t="str">
            <v>Alexa Graf</v>
          </cell>
          <cell r="F17" t="str">
            <v>Surrey Women's Centre</v>
          </cell>
          <cell r="G17" t="str">
            <v>V3T 4G1</v>
          </cell>
          <cell r="H17" t="str">
            <v>204545</v>
          </cell>
          <cell r="I17" t="str">
            <v>4368</v>
          </cell>
          <cell r="J17" t="str">
            <v>576</v>
          </cell>
          <cell r="K17" t="str">
            <v>576</v>
          </cell>
          <cell r="L17" t="str">
            <v>0</v>
          </cell>
          <cell r="M17" t="str">
            <v>0</v>
          </cell>
          <cell r="N17" t="str">
            <v>0</v>
          </cell>
          <cell r="O17" t="str">
            <v>0</v>
          </cell>
          <cell r="P17" t="str">
            <v>0</v>
          </cell>
        </row>
        <row r="18">
          <cell r="A18">
            <v>17</v>
          </cell>
          <cell r="B18">
            <v>45092.455937500003</v>
          </cell>
          <cell r="C18">
            <v>45093.521747685183</v>
          </cell>
          <cell r="D18" t="str">
            <v>AlexaG@uwbc.ca</v>
          </cell>
          <cell r="E18" t="str">
            <v>Alexa Graf</v>
          </cell>
          <cell r="F18" t="str">
            <v>Project AIM Community Association</v>
          </cell>
          <cell r="G18" t="str">
            <v>V0M 1A3</v>
          </cell>
          <cell r="H18" t="str">
            <v>9904384</v>
          </cell>
          <cell r="I18" t="str">
            <v>10752</v>
          </cell>
          <cell r="J18" t="str">
            <v>1728</v>
          </cell>
          <cell r="K18" t="str">
            <v>681</v>
          </cell>
          <cell r="L18" t="str">
            <v>0</v>
          </cell>
          <cell r="M18" t="str">
            <v>0</v>
          </cell>
          <cell r="N18" t="str">
            <v>0</v>
          </cell>
          <cell r="O18" t="str">
            <v>0</v>
          </cell>
          <cell r="P18" t="str">
            <v>0</v>
          </cell>
        </row>
        <row r="19">
          <cell r="A19">
            <v>18</v>
          </cell>
          <cell r="B19">
            <v>45093.521990740737</v>
          </cell>
          <cell r="C19">
            <v>45093.522569444445</v>
          </cell>
          <cell r="D19" t="str">
            <v>AlexaG@uwbc.ca</v>
          </cell>
          <cell r="E19" t="str">
            <v>Alexa Graf</v>
          </cell>
          <cell r="F19" t="str">
            <v>Soap For Hope</v>
          </cell>
          <cell r="G19" t="str">
            <v>V9A3Y9</v>
          </cell>
          <cell r="H19" t="str">
            <v>7694292</v>
          </cell>
          <cell r="I19" t="str">
            <v>12096</v>
          </cell>
          <cell r="J19" t="str">
            <v>2304</v>
          </cell>
          <cell r="K19" t="str">
            <v>576</v>
          </cell>
          <cell r="L19" t="str">
            <v>0</v>
          </cell>
          <cell r="M19" t="str">
            <v>0</v>
          </cell>
          <cell r="N19" t="str">
            <v>0</v>
          </cell>
          <cell r="O19" t="str">
            <v>0</v>
          </cell>
          <cell r="P19" t="str">
            <v>0</v>
          </cell>
        </row>
        <row r="20">
          <cell r="A20">
            <v>19</v>
          </cell>
          <cell r="B20">
            <v>45093.531030092592</v>
          </cell>
          <cell r="C20">
            <v>45093.531793981485</v>
          </cell>
          <cell r="D20" t="str">
            <v>AlexaG@uwbc.ca</v>
          </cell>
          <cell r="E20" t="str">
            <v>Alexa Graf</v>
          </cell>
          <cell r="F20" t="str">
            <v>Diversecity Community Resource Society</v>
          </cell>
          <cell r="G20" t="str">
            <v>V3W 2W3</v>
          </cell>
          <cell r="H20" t="str">
            <v>304980</v>
          </cell>
          <cell r="I20" t="str">
            <v>5306</v>
          </cell>
          <cell r="J20" t="str">
            <v>0</v>
          </cell>
          <cell r="K20" t="str">
            <v>0</v>
          </cell>
          <cell r="L20" t="str">
            <v>0</v>
          </cell>
          <cell r="M20" t="str">
            <v>0</v>
          </cell>
          <cell r="N20" t="str">
            <v>0</v>
          </cell>
          <cell r="O20" t="str">
            <v>0</v>
          </cell>
          <cell r="P20" t="str">
            <v>0</v>
          </cell>
        </row>
        <row r="21">
          <cell r="A21">
            <v>20</v>
          </cell>
          <cell r="B21">
            <v>45093.53197916667</v>
          </cell>
          <cell r="C21">
            <v>45093.533460648148</v>
          </cell>
          <cell r="D21" t="str">
            <v>AlexaG@uwbc.ca</v>
          </cell>
          <cell r="E21" t="str">
            <v>Alexa Graf</v>
          </cell>
          <cell r="F21" t="str">
            <v>SUCCESS</v>
          </cell>
          <cell r="G21" t="str">
            <v>V6Y 3Z5</v>
          </cell>
          <cell r="H21" t="str">
            <v>6199707</v>
          </cell>
          <cell r="I21" t="str">
            <v>5306</v>
          </cell>
          <cell r="J21" t="str">
            <v>0</v>
          </cell>
          <cell r="K21" t="str">
            <v>0</v>
          </cell>
          <cell r="L21" t="str">
            <v>0</v>
          </cell>
          <cell r="M21" t="str">
            <v>0</v>
          </cell>
          <cell r="N21" t="str">
            <v>0</v>
          </cell>
          <cell r="O21" t="str">
            <v>0</v>
          </cell>
          <cell r="P21" t="str">
            <v>0</v>
          </cell>
        </row>
        <row r="22">
          <cell r="A22">
            <v>21</v>
          </cell>
          <cell r="B22">
            <v>45093.533483796295</v>
          </cell>
          <cell r="C22">
            <v>45093.534016203703</v>
          </cell>
          <cell r="D22" t="str">
            <v>AlexaG@uwbc.ca</v>
          </cell>
          <cell r="E22" t="str">
            <v>Alexa Graf</v>
          </cell>
          <cell r="F22" t="str">
            <v>MCC Centre</v>
          </cell>
          <cell r="G22" t="str">
            <v>V2S 2E8</v>
          </cell>
          <cell r="H22" t="str">
            <v>(Andar won't open)</v>
          </cell>
          <cell r="I22" t="str">
            <v>5306</v>
          </cell>
          <cell r="J22" t="str">
            <v>0</v>
          </cell>
          <cell r="K22" t="str">
            <v>0</v>
          </cell>
          <cell r="L22" t="str">
            <v>0</v>
          </cell>
          <cell r="M22" t="str">
            <v>0</v>
          </cell>
          <cell r="N22" t="str">
            <v>0</v>
          </cell>
          <cell r="O22" t="str">
            <v>0</v>
          </cell>
          <cell r="P22" t="str">
            <v>0</v>
          </cell>
        </row>
        <row r="23">
          <cell r="A23">
            <v>22</v>
          </cell>
          <cell r="B23">
            <v>45093.53402777778</v>
          </cell>
          <cell r="C23">
            <v>45093.534594907411</v>
          </cell>
          <cell r="D23" t="str">
            <v>AlexaG@uwbc.ca</v>
          </cell>
          <cell r="E23" t="str">
            <v>Alexa Graf</v>
          </cell>
          <cell r="F23" t="str">
            <v>Pacific Immigrant Resource Society</v>
          </cell>
          <cell r="G23" t="str">
            <v>V5N 2S7</v>
          </cell>
          <cell r="H23" t="str">
            <v>150508</v>
          </cell>
          <cell r="I23" t="str">
            <v>5306</v>
          </cell>
          <cell r="J23" t="str">
            <v>0</v>
          </cell>
          <cell r="K23" t="str">
            <v>0</v>
          </cell>
          <cell r="L23" t="str">
            <v>0</v>
          </cell>
          <cell r="M23" t="str">
            <v>0</v>
          </cell>
          <cell r="N23" t="str">
            <v>0</v>
          </cell>
          <cell r="O23" t="str">
            <v>0</v>
          </cell>
          <cell r="P23" t="str">
            <v>0</v>
          </cell>
        </row>
        <row r="24">
          <cell r="A24">
            <v>23</v>
          </cell>
          <cell r="B24">
            <v>45093.534618055557</v>
          </cell>
          <cell r="C24">
            <v>45093.53534722222</v>
          </cell>
          <cell r="D24" t="str">
            <v>AlexaG@uwbc.ca</v>
          </cell>
          <cell r="E24" t="str">
            <v>Alexa Graf</v>
          </cell>
          <cell r="F24" t="str">
            <v>Mosaic</v>
          </cell>
          <cell r="G24" t="str">
            <v>V5R2P9</v>
          </cell>
          <cell r="H24" t="str">
            <v>(Andar won't open)</v>
          </cell>
          <cell r="I24" t="str">
            <v>5306</v>
          </cell>
          <cell r="J24" t="str">
            <v>0</v>
          </cell>
          <cell r="K24" t="str">
            <v>0</v>
          </cell>
          <cell r="L24" t="str">
            <v>0</v>
          </cell>
          <cell r="M24" t="str">
            <v>0</v>
          </cell>
          <cell r="N24" t="str">
            <v>0</v>
          </cell>
          <cell r="O24" t="str">
            <v>0</v>
          </cell>
          <cell r="P24" t="str">
            <v>0</v>
          </cell>
        </row>
        <row r="25">
          <cell r="A25">
            <v>24</v>
          </cell>
          <cell r="B25">
            <v>45093.535358796296</v>
          </cell>
          <cell r="C25">
            <v>45093.536296296297</v>
          </cell>
          <cell r="D25" t="str">
            <v>AlexaG@uwbc.ca</v>
          </cell>
          <cell r="E25" t="str">
            <v>Alexa Graf</v>
          </cell>
          <cell r="F25" t="str">
            <v>Ukraine Harmony Foundation</v>
          </cell>
          <cell r="G25" t="str">
            <v>V5H 3Z7</v>
          </cell>
          <cell r="H25" t="str">
            <v>(Andar won't open)</v>
          </cell>
          <cell r="I25" t="str">
            <v>5306</v>
          </cell>
          <cell r="J25" t="str">
            <v>0</v>
          </cell>
          <cell r="K25" t="str">
            <v>0</v>
          </cell>
          <cell r="L25" t="str">
            <v>0</v>
          </cell>
          <cell r="M25" t="str">
            <v>0</v>
          </cell>
          <cell r="N25" t="str">
            <v>0</v>
          </cell>
          <cell r="O25" t="str">
            <v>0</v>
          </cell>
          <cell r="P25" t="str">
            <v>0</v>
          </cell>
        </row>
        <row r="26">
          <cell r="A26">
            <v>25</v>
          </cell>
          <cell r="B26">
            <v>45093.536319444444</v>
          </cell>
          <cell r="C26">
            <v>45093.536736111113</v>
          </cell>
          <cell r="D26" t="str">
            <v>AlexaG@uwbc.ca</v>
          </cell>
          <cell r="E26" t="str">
            <v>Alexa Graf</v>
          </cell>
          <cell r="F26" t="str">
            <v xml:space="preserve">Richmond Multicultural Community Services </v>
          </cell>
          <cell r="G26" t="str">
            <v xml:space="preserve">V6Y 3Z5 </v>
          </cell>
          <cell r="H26" t="str">
            <v>(Andar won't open)</v>
          </cell>
          <cell r="I26" t="str">
            <v>5306</v>
          </cell>
          <cell r="J26" t="str">
            <v>0</v>
          </cell>
          <cell r="K26" t="str">
            <v>0</v>
          </cell>
          <cell r="L26" t="str">
            <v>0</v>
          </cell>
          <cell r="M26" t="str">
            <v>0</v>
          </cell>
          <cell r="N26" t="str">
            <v>0</v>
          </cell>
          <cell r="O26" t="str">
            <v>0</v>
          </cell>
          <cell r="P26" t="str">
            <v>0</v>
          </cell>
        </row>
        <row r="27">
          <cell r="A27">
            <v>26</v>
          </cell>
          <cell r="B27">
            <v>45093.536747685182</v>
          </cell>
          <cell r="C27">
            <v>45093.537326388891</v>
          </cell>
          <cell r="D27" t="str">
            <v>AlexaG@uwbc.ca</v>
          </cell>
          <cell r="E27" t="str">
            <v>Alexa Graf</v>
          </cell>
          <cell r="F27" t="str">
            <v>Kamloops Immigrant Services</v>
          </cell>
          <cell r="G27" t="str">
            <v>V2B 3H2</v>
          </cell>
          <cell r="H27" t="str">
            <v>(Andar won't open)</v>
          </cell>
          <cell r="I27" t="str">
            <v>5306</v>
          </cell>
          <cell r="J27" t="str">
            <v>0</v>
          </cell>
          <cell r="K27" t="str">
            <v>0</v>
          </cell>
          <cell r="L27" t="str">
            <v>0</v>
          </cell>
          <cell r="M27" t="str">
            <v>0</v>
          </cell>
          <cell r="N27" t="str">
            <v>0</v>
          </cell>
          <cell r="O27" t="str">
            <v>0</v>
          </cell>
          <cell r="P27" t="str">
            <v>0</v>
          </cell>
        </row>
        <row r="28">
          <cell r="A28">
            <v>27</v>
          </cell>
          <cell r="B28">
            <v>45093.537349537037</v>
          </cell>
          <cell r="C28">
            <v>45093.537812499999</v>
          </cell>
          <cell r="D28" t="str">
            <v>AlexaG@uwbc.ca</v>
          </cell>
          <cell r="E28" t="str">
            <v>Alexa Graf</v>
          </cell>
          <cell r="F28" t="str">
            <v>South Okanagan Immigrant &amp; Community Services</v>
          </cell>
          <cell r="G28" t="str">
            <v>V2A5C7</v>
          </cell>
          <cell r="H28" t="str">
            <v>(Andar won't open)</v>
          </cell>
          <cell r="I28" t="str">
            <v>5306</v>
          </cell>
          <cell r="J28" t="str">
            <v>0</v>
          </cell>
          <cell r="K28" t="str">
            <v>0</v>
          </cell>
          <cell r="L28" t="str">
            <v>0</v>
          </cell>
          <cell r="M28" t="str">
            <v>0</v>
          </cell>
          <cell r="N28" t="str">
            <v>0</v>
          </cell>
          <cell r="O28" t="str">
            <v>0</v>
          </cell>
          <cell r="P28" t="str">
            <v>0</v>
          </cell>
        </row>
        <row r="29">
          <cell r="A29">
            <v>28</v>
          </cell>
          <cell r="B29">
            <v>45093.537824074076</v>
          </cell>
          <cell r="C29">
            <v>45093.538298611114</v>
          </cell>
          <cell r="D29" t="str">
            <v>AlexaG@uwbc.ca</v>
          </cell>
          <cell r="E29" t="str">
            <v>Alexa Graf</v>
          </cell>
          <cell r="F29" t="str">
            <v>Kelowna Stands With Ukraine</v>
          </cell>
          <cell r="G29" t="str">
            <v>N/A</v>
          </cell>
          <cell r="H29" t="str">
            <v>(Andar won't open)</v>
          </cell>
          <cell r="I29" t="str">
            <v>5306</v>
          </cell>
          <cell r="J29" t="str">
            <v>0</v>
          </cell>
          <cell r="K29" t="str">
            <v>0</v>
          </cell>
          <cell r="L29" t="str">
            <v>0</v>
          </cell>
          <cell r="M29" t="str">
            <v>0</v>
          </cell>
          <cell r="N29" t="str">
            <v>0</v>
          </cell>
          <cell r="O29" t="str">
            <v>0</v>
          </cell>
          <cell r="P29" t="str">
            <v>0</v>
          </cell>
        </row>
        <row r="30">
          <cell r="A30">
            <v>29</v>
          </cell>
          <cell r="B30">
            <v>45093.538321759261</v>
          </cell>
          <cell r="C30">
            <v>45093.538935185185</v>
          </cell>
          <cell r="D30" t="str">
            <v>AlexaG@uwbc.ca</v>
          </cell>
          <cell r="E30" t="str">
            <v>Alexa Graf</v>
          </cell>
          <cell r="F30" t="str">
            <v>We Help Ukraine Kelowna</v>
          </cell>
          <cell r="G30" t="str">
            <v>V1Y 7A8</v>
          </cell>
          <cell r="H30" t="str">
            <v>(Andar won't open)</v>
          </cell>
          <cell r="I30" t="str">
            <v>5306</v>
          </cell>
          <cell r="J30" t="str">
            <v>0</v>
          </cell>
          <cell r="K30" t="str">
            <v>0</v>
          </cell>
          <cell r="L30" t="str">
            <v>0</v>
          </cell>
          <cell r="M30" t="str">
            <v>0</v>
          </cell>
          <cell r="N30" t="str">
            <v>0</v>
          </cell>
          <cell r="O30" t="str">
            <v>0</v>
          </cell>
          <cell r="P30" t="str">
            <v>0</v>
          </cell>
        </row>
        <row r="31">
          <cell r="A31">
            <v>30</v>
          </cell>
          <cell r="B31">
            <v>45098.549062500002</v>
          </cell>
          <cell r="C31">
            <v>45100.7268287037</v>
          </cell>
          <cell r="D31" t="str">
            <v>AlexaG@uwbc.ca</v>
          </cell>
          <cell r="E31" t="str">
            <v>Alexa Graf</v>
          </cell>
          <cell r="F31" t="str">
            <v>Immigrant Services Society of BC</v>
          </cell>
          <cell r="G31" t="str">
            <v xml:space="preserve">V5N 4L2 </v>
          </cell>
          <cell r="H31" t="str">
            <v>156711</v>
          </cell>
          <cell r="I31" t="str">
            <v>12096</v>
          </cell>
          <cell r="J31" t="str">
            <v>576</v>
          </cell>
          <cell r="K31" t="str">
            <v>0</v>
          </cell>
          <cell r="L31" t="str">
            <v>0</v>
          </cell>
          <cell r="M31" t="str">
            <v>0</v>
          </cell>
          <cell r="N31" t="str">
            <v>0</v>
          </cell>
          <cell r="O31" t="str">
            <v>0</v>
          </cell>
          <cell r="P31" t="str">
            <v>0</v>
          </cell>
        </row>
        <row r="32">
          <cell r="A32">
            <v>31</v>
          </cell>
          <cell r="B32">
            <v>45100.727037037039</v>
          </cell>
          <cell r="C32">
            <v>45100.727511574078</v>
          </cell>
          <cell r="D32" t="str">
            <v>AlexaG@uwbc.ca</v>
          </cell>
          <cell r="E32" t="str">
            <v>Alexa Graf</v>
          </cell>
          <cell r="F32" t="str">
            <v>Richmond Family Place</v>
          </cell>
          <cell r="G32" t="str">
            <v>V6Y 2S3</v>
          </cell>
          <cell r="H32" t="str">
            <v>29769</v>
          </cell>
          <cell r="I32" t="str">
            <v>1848</v>
          </cell>
          <cell r="J32" t="str">
            <v>0</v>
          </cell>
          <cell r="K32" t="str">
            <v>0</v>
          </cell>
          <cell r="L32" t="str">
            <v>0</v>
          </cell>
          <cell r="M32" t="str">
            <v>0</v>
          </cell>
          <cell r="N32" t="str">
            <v>0</v>
          </cell>
          <cell r="O32" t="str">
            <v>0</v>
          </cell>
          <cell r="P32" t="str">
            <v>0</v>
          </cell>
        </row>
        <row r="33">
          <cell r="A33">
            <v>32</v>
          </cell>
          <cell r="B33">
            <v>45100.727719907409</v>
          </cell>
          <cell r="C33">
            <v>45100.728275462963</v>
          </cell>
          <cell r="D33" t="str">
            <v>AlexaG@uwbc.ca</v>
          </cell>
          <cell r="E33" t="str">
            <v>Alexa Graf</v>
          </cell>
          <cell r="F33" t="str">
            <v>Alexandra Neighbourhood House</v>
          </cell>
          <cell r="G33" t="str">
            <v>V4A 3G2</v>
          </cell>
          <cell r="H33" t="str">
            <v>5930953</v>
          </cell>
          <cell r="I33" t="str">
            <v>1848</v>
          </cell>
          <cell r="J33" t="str">
            <v>1152</v>
          </cell>
          <cell r="K33" t="str">
            <v>288</v>
          </cell>
          <cell r="L33" t="str">
            <v>0</v>
          </cell>
          <cell r="M33" t="str">
            <v>0</v>
          </cell>
          <cell r="N33" t="str">
            <v>0</v>
          </cell>
          <cell r="O33" t="str">
            <v>0</v>
          </cell>
          <cell r="P33" t="str">
            <v>0</v>
          </cell>
        </row>
        <row r="34">
          <cell r="A34">
            <v>33</v>
          </cell>
          <cell r="B34">
            <v>45100.728460648148</v>
          </cell>
          <cell r="C34">
            <v>45100.736087962963</v>
          </cell>
          <cell r="D34" t="str">
            <v>AlexaG@uwbc.ca</v>
          </cell>
          <cell r="E34" t="str">
            <v>Alexa Graf</v>
          </cell>
          <cell r="F34" t="str">
            <v>YWCA Metro Vancouver</v>
          </cell>
          <cell r="G34" t="str">
            <v>V6C 2E8</v>
          </cell>
          <cell r="H34" t="str">
            <v>16204</v>
          </cell>
          <cell r="I34" t="str">
            <v>14280</v>
          </cell>
          <cell r="J34" t="str">
            <v>0</v>
          </cell>
          <cell r="K34" t="str">
            <v>728</v>
          </cell>
          <cell r="L34" t="str">
            <v>0</v>
          </cell>
          <cell r="M34" t="str">
            <v>0</v>
          </cell>
          <cell r="N34" t="str">
            <v>0</v>
          </cell>
          <cell r="O34" t="str">
            <v>0</v>
          </cell>
          <cell r="P34" t="str">
            <v>0</v>
          </cell>
        </row>
        <row r="35">
          <cell r="A35">
            <v>34</v>
          </cell>
          <cell r="B35">
            <v>45100.736307870371</v>
          </cell>
          <cell r="C35">
            <v>45100.737002314818</v>
          </cell>
          <cell r="D35" t="str">
            <v>AlexaG@uwbc.ca</v>
          </cell>
          <cell r="E35" t="str">
            <v>Alexa Graf</v>
          </cell>
          <cell r="F35" t="str">
            <v>South Vancouver Neighbourhood House</v>
          </cell>
          <cell r="G35" t="str">
            <v>V5P 3X7</v>
          </cell>
          <cell r="H35" t="str">
            <v>174243</v>
          </cell>
          <cell r="I35" t="str">
            <v>14280</v>
          </cell>
          <cell r="J35" t="str">
            <v>1000</v>
          </cell>
          <cell r="K35" t="str">
            <v>0</v>
          </cell>
          <cell r="L35" t="str">
            <v>0</v>
          </cell>
          <cell r="M35" t="str">
            <v>0</v>
          </cell>
          <cell r="N35" t="str">
            <v>0</v>
          </cell>
          <cell r="O35" t="str">
            <v>0</v>
          </cell>
          <cell r="P35" t="str">
            <v>0</v>
          </cell>
        </row>
        <row r="36">
          <cell r="A36">
            <v>35</v>
          </cell>
          <cell r="B36">
            <v>45100.737060185187</v>
          </cell>
          <cell r="C36">
            <v>45100.737523148149</v>
          </cell>
          <cell r="D36" t="str">
            <v>AlexaG@uwbc.ca</v>
          </cell>
          <cell r="E36" t="str">
            <v>Alexa Graf</v>
          </cell>
          <cell r="F36" t="str">
            <v>North Shore Neighbourhood House</v>
          </cell>
          <cell r="G36" t="str">
            <v>V7L 1C4</v>
          </cell>
          <cell r="H36" t="str">
            <v>10298</v>
          </cell>
          <cell r="I36" t="str">
            <v>10788</v>
          </cell>
          <cell r="J36" t="str">
            <v>1728</v>
          </cell>
          <cell r="K36" t="str">
            <v>1152</v>
          </cell>
          <cell r="L36" t="str">
            <v>0</v>
          </cell>
          <cell r="M36" t="str">
            <v>0</v>
          </cell>
          <cell r="N36" t="str">
            <v>0</v>
          </cell>
          <cell r="O36" t="str">
            <v>0</v>
          </cell>
          <cell r="P36" t="str">
            <v>0</v>
          </cell>
        </row>
        <row r="37">
          <cell r="A37">
            <v>36</v>
          </cell>
          <cell r="B37">
            <v>45100.737569444442</v>
          </cell>
          <cell r="C37">
            <v>45100.738240740742</v>
          </cell>
          <cell r="D37" t="str">
            <v>AlexaG@uwbc.ca</v>
          </cell>
          <cell r="E37" t="str">
            <v>Alexa Graf</v>
          </cell>
          <cell r="F37" t="str">
            <v>Ellendale Elementary - Kits for Families</v>
          </cell>
          <cell r="G37" t="str">
            <v xml:space="preserve">V3R2B4 </v>
          </cell>
          <cell r="H37" t="str">
            <v>unsure</v>
          </cell>
          <cell r="I37" t="str">
            <v>1680</v>
          </cell>
          <cell r="J37" t="str">
            <v>596</v>
          </cell>
          <cell r="K37" t="str">
            <v>288</v>
          </cell>
          <cell r="L37" t="str">
            <v>0</v>
          </cell>
          <cell r="M37" t="str">
            <v>0</v>
          </cell>
          <cell r="N37" t="str">
            <v>0</v>
          </cell>
          <cell r="O37" t="str">
            <v>0</v>
          </cell>
          <cell r="P37" t="str">
            <v>0</v>
          </cell>
        </row>
        <row r="38">
          <cell r="A38">
            <v>37</v>
          </cell>
          <cell r="B38">
            <v>45100.738287037035</v>
          </cell>
          <cell r="C38">
            <v>45100.738761574074</v>
          </cell>
          <cell r="D38" t="str">
            <v>AlexaG@uwbc.ca</v>
          </cell>
          <cell r="E38" t="str">
            <v>Alexa Graf</v>
          </cell>
          <cell r="F38" t="str">
            <v>Dixon Transition Society</v>
          </cell>
          <cell r="G38" t="str">
            <v xml:space="preserve">V5B 0A4 </v>
          </cell>
          <cell r="H38" t="str">
            <v>14647</v>
          </cell>
          <cell r="I38" t="str">
            <v>1848</v>
          </cell>
          <cell r="J38" t="str">
            <v>576</v>
          </cell>
          <cell r="K38" t="str">
            <v>0</v>
          </cell>
          <cell r="L38" t="str">
            <v>0</v>
          </cell>
          <cell r="M38" t="str">
            <v>0</v>
          </cell>
          <cell r="N38" t="str">
            <v>0</v>
          </cell>
          <cell r="O38" t="str">
            <v>0</v>
          </cell>
          <cell r="P38" t="str">
            <v>0</v>
          </cell>
        </row>
        <row r="39">
          <cell r="A39">
            <v>38</v>
          </cell>
          <cell r="B39">
            <v>45100.738807870373</v>
          </cell>
          <cell r="C39">
            <v>45100.739953703705</v>
          </cell>
          <cell r="D39" t="str">
            <v>AlexaG@uwbc.ca</v>
          </cell>
          <cell r="E39" t="str">
            <v>Alexa Graf</v>
          </cell>
          <cell r="F39" t="str">
            <v>Connective - Elmbrook</v>
          </cell>
          <cell r="G39" t="str">
            <v>V3T1X1</v>
          </cell>
          <cell r="H39" t="str">
            <v>9921826</v>
          </cell>
          <cell r="I39" t="str">
            <v>1848</v>
          </cell>
          <cell r="J39" t="str">
            <v>576</v>
          </cell>
          <cell r="K39" t="str">
            <v>288</v>
          </cell>
          <cell r="L39" t="str">
            <v>0</v>
          </cell>
          <cell r="M39" t="str">
            <v>0</v>
          </cell>
          <cell r="N39" t="str">
            <v>0</v>
          </cell>
          <cell r="O39" t="str">
            <v>0</v>
          </cell>
          <cell r="P39" t="str">
            <v>0</v>
          </cell>
        </row>
        <row r="40">
          <cell r="A40">
            <v>39</v>
          </cell>
          <cell r="B40">
            <v>45100.740115740744</v>
          </cell>
          <cell r="C40">
            <v>45100.740752314814</v>
          </cell>
          <cell r="D40" t="str">
            <v>AlexaG@uwbc.ca</v>
          </cell>
          <cell r="E40" t="str">
            <v>Alexa Graf</v>
          </cell>
          <cell r="F40" t="str">
            <v>United for Literacy</v>
          </cell>
          <cell r="G40" t="str">
            <v>M4T1E2</v>
          </cell>
          <cell r="H40" t="str">
            <v>308932</v>
          </cell>
          <cell r="I40" t="str">
            <v>1848</v>
          </cell>
          <cell r="J40" t="str">
            <v>576</v>
          </cell>
          <cell r="K40" t="str">
            <v>288</v>
          </cell>
          <cell r="L40" t="str">
            <v>0</v>
          </cell>
          <cell r="M40" t="str">
            <v>0</v>
          </cell>
          <cell r="N40" t="str">
            <v>0</v>
          </cell>
          <cell r="O40" t="str">
            <v>0</v>
          </cell>
          <cell r="P40" t="str">
            <v>0</v>
          </cell>
        </row>
        <row r="41">
          <cell r="A41">
            <v>40</v>
          </cell>
          <cell r="B41">
            <v>45100.74077546296</v>
          </cell>
          <cell r="C41">
            <v>45100.741307870368</v>
          </cell>
          <cell r="D41" t="str">
            <v>AlexaG@uwbc.ca</v>
          </cell>
          <cell r="E41" t="str">
            <v>Alexa Graf</v>
          </cell>
          <cell r="F41" t="str">
            <v>Kehila Society of Richmond</v>
          </cell>
          <cell r="G41" t="str">
            <v>V6X 2W8</v>
          </cell>
          <cell r="H41" t="str">
            <v>7505407</v>
          </cell>
          <cell r="I41" t="str">
            <v>3696</v>
          </cell>
          <cell r="J41" t="str">
            <v>1152</v>
          </cell>
          <cell r="K41" t="str">
            <v>0</v>
          </cell>
          <cell r="L41" t="str">
            <v>0</v>
          </cell>
          <cell r="M41" t="str">
            <v>0</v>
          </cell>
          <cell r="N41" t="str">
            <v>0</v>
          </cell>
          <cell r="O41" t="str">
            <v>0</v>
          </cell>
          <cell r="P41" t="str">
            <v>0</v>
          </cell>
        </row>
        <row r="42">
          <cell r="A42">
            <v>41</v>
          </cell>
          <cell r="B42">
            <v>45100.741365740738</v>
          </cell>
          <cell r="C42">
            <v>45100.741898148146</v>
          </cell>
          <cell r="D42" t="str">
            <v>AlexaG@uwbc.ca</v>
          </cell>
          <cell r="E42" t="str">
            <v>Alexa Graf</v>
          </cell>
          <cell r="F42" t="str">
            <v>Pacific Community Church</v>
          </cell>
          <cell r="G42" t="str">
            <v>V3S4K5</v>
          </cell>
          <cell r="H42" t="str">
            <v>260349</v>
          </cell>
          <cell r="I42" t="str">
            <v>3528</v>
          </cell>
          <cell r="J42" t="str">
            <v>576</v>
          </cell>
          <cell r="K42" t="str">
            <v>0</v>
          </cell>
          <cell r="L42" t="str">
            <v>0</v>
          </cell>
          <cell r="M42" t="str">
            <v>0</v>
          </cell>
          <cell r="N42" t="str">
            <v>0</v>
          </cell>
          <cell r="O42" t="str">
            <v>0</v>
          </cell>
          <cell r="P42" t="str">
            <v>0</v>
          </cell>
        </row>
        <row r="43">
          <cell r="A43">
            <v>42</v>
          </cell>
          <cell r="B43">
            <v>45100.741944444446</v>
          </cell>
          <cell r="C43">
            <v>45100.742592592593</v>
          </cell>
          <cell r="D43" t="str">
            <v>AlexaG@uwbc.ca</v>
          </cell>
          <cell r="E43" t="str">
            <v>Alexa Graf</v>
          </cell>
          <cell r="F43" t="str">
            <v>Don't Go Hungry Food Program Support Program - St. Aidan's Presbyterian Church</v>
          </cell>
          <cell r="G43" t="str">
            <v>V3A 2K1</v>
          </cell>
          <cell r="H43" t="str">
            <v>7751233</v>
          </cell>
          <cell r="I43" t="str">
            <v>7056</v>
          </cell>
          <cell r="J43" t="str">
            <v>576</v>
          </cell>
          <cell r="K43" t="str">
            <v>0</v>
          </cell>
          <cell r="L43" t="str">
            <v>0</v>
          </cell>
          <cell r="M43" t="str">
            <v>0</v>
          </cell>
          <cell r="N43" t="str">
            <v>0</v>
          </cell>
          <cell r="O43" t="str">
            <v>0</v>
          </cell>
          <cell r="P43" t="str">
            <v>0</v>
          </cell>
        </row>
        <row r="44">
          <cell r="A44">
            <v>43</v>
          </cell>
          <cell r="B44">
            <v>45100.742627314816</v>
          </cell>
          <cell r="C44">
            <v>45100.743101851855</v>
          </cell>
          <cell r="D44" t="str">
            <v>AlexaG@uwbc.ca</v>
          </cell>
          <cell r="E44" t="str">
            <v>Alexa Graf</v>
          </cell>
          <cell r="F44" t="str">
            <v>Coast Foundation Society</v>
          </cell>
          <cell r="G44" t="str">
            <v>V5T3J5</v>
          </cell>
          <cell r="H44" t="str">
            <v>281840</v>
          </cell>
          <cell r="I44" t="str">
            <v>3528</v>
          </cell>
          <cell r="J44" t="str">
            <v>576</v>
          </cell>
          <cell r="K44" t="str">
            <v>576</v>
          </cell>
          <cell r="L44" t="str">
            <v>0</v>
          </cell>
          <cell r="M44" t="str">
            <v>0</v>
          </cell>
          <cell r="N44" t="str">
            <v>0</v>
          </cell>
          <cell r="O44" t="str">
            <v>0</v>
          </cell>
          <cell r="P44" t="str">
            <v>0</v>
          </cell>
        </row>
        <row r="45">
          <cell r="A45">
            <v>44</v>
          </cell>
          <cell r="B45">
            <v>45100.743136574078</v>
          </cell>
          <cell r="C45">
            <v>45100.743634259263</v>
          </cell>
          <cell r="D45" t="str">
            <v>AlexaG@uwbc.ca</v>
          </cell>
          <cell r="E45" t="str">
            <v>Alexa Graf</v>
          </cell>
          <cell r="F45" t="str">
            <v>WISH Drop-In Centre Society</v>
          </cell>
          <cell r="G45" t="str">
            <v>V6A1C3</v>
          </cell>
          <cell r="H45" t="str">
            <v>251025</v>
          </cell>
          <cell r="I45" t="str">
            <v>7224</v>
          </cell>
          <cell r="J45" t="str">
            <v>1728</v>
          </cell>
          <cell r="K45" t="str">
            <v>817</v>
          </cell>
          <cell r="L45" t="str">
            <v>0</v>
          </cell>
          <cell r="M45" t="str">
            <v>0</v>
          </cell>
          <cell r="N45" t="str">
            <v>0</v>
          </cell>
          <cell r="O45" t="str">
            <v>0</v>
          </cell>
          <cell r="P45" t="str">
            <v>0</v>
          </cell>
        </row>
        <row r="46">
          <cell r="A46">
            <v>45</v>
          </cell>
          <cell r="B46">
            <v>45100.743668981479</v>
          </cell>
          <cell r="C46">
            <v>45100.744097222225</v>
          </cell>
          <cell r="D46" t="str">
            <v>AlexaG@uwbc.ca</v>
          </cell>
          <cell r="E46" t="str">
            <v>Alexa Graf</v>
          </cell>
          <cell r="F46" t="str">
            <v>Atira Women's Resource Society</v>
          </cell>
          <cell r="G46" t="str">
            <v>V6A1B5</v>
          </cell>
          <cell r="H46" t="str">
            <v>205419</v>
          </cell>
          <cell r="I46" t="str">
            <v>1848</v>
          </cell>
          <cell r="J46" t="str">
            <v>576</v>
          </cell>
          <cell r="K46" t="str">
            <v>288</v>
          </cell>
          <cell r="L46" t="str">
            <v>0</v>
          </cell>
          <cell r="M46" t="str">
            <v>0</v>
          </cell>
          <cell r="N46" t="str">
            <v>0</v>
          </cell>
          <cell r="O46" t="str">
            <v>0</v>
          </cell>
          <cell r="P46" t="str">
            <v>0</v>
          </cell>
        </row>
        <row r="47">
          <cell r="A47">
            <v>46</v>
          </cell>
          <cell r="B47">
            <v>45100.744143518517</v>
          </cell>
          <cell r="C47">
            <v>45100.745127314818</v>
          </cell>
          <cell r="D47" t="str">
            <v>AlexaG@uwbc.ca</v>
          </cell>
          <cell r="E47" t="str">
            <v>Alexa Graf</v>
          </cell>
          <cell r="F47" t="str">
            <v>CISV (Children's International Summer Villages - Vancouver Chapter)</v>
          </cell>
          <cell r="G47" t="str">
            <v>V3E 2C3</v>
          </cell>
          <cell r="H47" t="str">
            <v>unsure</v>
          </cell>
          <cell r="I47" t="str">
            <v>1848</v>
          </cell>
          <cell r="J47" t="str">
            <v>576</v>
          </cell>
          <cell r="K47" t="str">
            <v>288</v>
          </cell>
          <cell r="L47" t="str">
            <v>0</v>
          </cell>
          <cell r="M47" t="str">
            <v>0</v>
          </cell>
          <cell r="N47" t="str">
            <v>0</v>
          </cell>
          <cell r="O47" t="str">
            <v>0</v>
          </cell>
          <cell r="P47" t="str">
            <v>0</v>
          </cell>
        </row>
        <row r="48">
          <cell r="A48">
            <v>47</v>
          </cell>
          <cell r="B48">
            <v>45100.745162037034</v>
          </cell>
          <cell r="C48">
            <v>45100.745567129627</v>
          </cell>
          <cell r="D48" t="str">
            <v>AlexaG@uwbc.ca</v>
          </cell>
          <cell r="E48" t="str">
            <v>Alexa Graf</v>
          </cell>
          <cell r="F48" t="str">
            <v>Hello Period!</v>
          </cell>
          <cell r="G48" t="str">
            <v>V6S 1N9</v>
          </cell>
          <cell r="H48" t="str">
            <v>9921883</v>
          </cell>
          <cell r="I48" t="str">
            <v>3696</v>
          </cell>
          <cell r="J48" t="str">
            <v>576</v>
          </cell>
          <cell r="K48" t="str">
            <v>0</v>
          </cell>
          <cell r="L48" t="str">
            <v>0</v>
          </cell>
          <cell r="M48" t="str">
            <v>0</v>
          </cell>
          <cell r="N48" t="str">
            <v>0</v>
          </cell>
          <cell r="O48" t="str">
            <v>0</v>
          </cell>
          <cell r="P48" t="str">
            <v>0</v>
          </cell>
        </row>
        <row r="49">
          <cell r="A49">
            <v>48</v>
          </cell>
          <cell r="B49">
            <v>45100.74560185185</v>
          </cell>
          <cell r="C49">
            <v>45100.746041666665</v>
          </cell>
          <cell r="D49" t="str">
            <v>AlexaG@uwbc.ca</v>
          </cell>
          <cell r="E49" t="str">
            <v>Alexa Graf</v>
          </cell>
          <cell r="F49" t="str">
            <v>Touchstone Family Association</v>
          </cell>
          <cell r="G49" t="str">
            <v>V6Y2G5</v>
          </cell>
          <cell r="H49" t="str">
            <v>235515</v>
          </cell>
          <cell r="I49" t="str">
            <v>1848</v>
          </cell>
          <cell r="J49" t="str">
            <v>576</v>
          </cell>
          <cell r="K49" t="str">
            <v>216</v>
          </cell>
          <cell r="L49" t="str">
            <v>0</v>
          </cell>
          <cell r="M49" t="str">
            <v>0</v>
          </cell>
          <cell r="N49" t="str">
            <v>0</v>
          </cell>
          <cell r="O49" t="str">
            <v>0</v>
          </cell>
          <cell r="P49" t="str">
            <v>0</v>
          </cell>
        </row>
        <row r="50">
          <cell r="A50">
            <v>49</v>
          </cell>
          <cell r="B50">
            <v>45100.746076388888</v>
          </cell>
          <cell r="C50">
            <v>45100.746550925927</v>
          </cell>
          <cell r="D50" t="str">
            <v>AlexaG@uwbc.ca</v>
          </cell>
          <cell r="E50" t="str">
            <v>Alexa Graf</v>
          </cell>
          <cell r="F50" t="str">
            <v>Guru Nanak's Free Kitchen Society</v>
          </cell>
          <cell r="G50" t="str">
            <v>V3N 0C3</v>
          </cell>
          <cell r="H50" t="str">
            <v>7524770</v>
          </cell>
          <cell r="I50" t="str">
            <v>1848</v>
          </cell>
          <cell r="J50" t="str">
            <v>576</v>
          </cell>
          <cell r="K50" t="str">
            <v>288</v>
          </cell>
          <cell r="L50" t="str">
            <v>0</v>
          </cell>
          <cell r="M50" t="str">
            <v>0</v>
          </cell>
          <cell r="N50" t="str">
            <v>0</v>
          </cell>
          <cell r="O50" t="str">
            <v>0</v>
          </cell>
          <cell r="P50" t="str">
            <v>0</v>
          </cell>
        </row>
        <row r="51">
          <cell r="A51">
            <v>50</v>
          </cell>
          <cell r="B51">
            <v>45100.74658564815</v>
          </cell>
          <cell r="C51">
            <v>45100.747013888889</v>
          </cell>
          <cell r="D51" t="str">
            <v>AlexaG@uwbc.ca</v>
          </cell>
          <cell r="E51" t="str">
            <v>Alexa Graf</v>
          </cell>
          <cell r="F51" t="str">
            <v>Mamas for Mamas</v>
          </cell>
          <cell r="G51" t="str">
            <v>V7A5G7</v>
          </cell>
          <cell r="H51" t="str">
            <v>7218969</v>
          </cell>
          <cell r="I51" t="str">
            <v>14280</v>
          </cell>
          <cell r="J51" t="str">
            <v>2304</v>
          </cell>
          <cell r="K51" t="str">
            <v>0</v>
          </cell>
          <cell r="L51" t="str">
            <v>0</v>
          </cell>
          <cell r="M51" t="str">
            <v>0</v>
          </cell>
          <cell r="N51" t="str">
            <v>0</v>
          </cell>
          <cell r="O51" t="str">
            <v>0</v>
          </cell>
          <cell r="P51" t="str">
            <v>0</v>
          </cell>
        </row>
        <row r="52">
          <cell r="A52">
            <v>51</v>
          </cell>
          <cell r="B52">
            <v>45100.747060185182</v>
          </cell>
          <cell r="C52">
            <v>45100.747546296298</v>
          </cell>
          <cell r="D52" t="str">
            <v>AlexaG@uwbc.ca</v>
          </cell>
          <cell r="E52" t="str">
            <v>Alexa Graf</v>
          </cell>
          <cell r="F52" t="str">
            <v>Marpole Oakridge Family Place Society</v>
          </cell>
          <cell r="G52" t="str">
            <v>V6P0G8</v>
          </cell>
          <cell r="H52" t="str">
            <v>238931</v>
          </cell>
          <cell r="I52" t="str">
            <v>3024</v>
          </cell>
          <cell r="J52" t="str">
            <v>576</v>
          </cell>
          <cell r="K52" t="str">
            <v>0</v>
          </cell>
          <cell r="L52" t="str">
            <v>0</v>
          </cell>
          <cell r="M52" t="str">
            <v>0</v>
          </cell>
          <cell r="N52" t="str">
            <v>0</v>
          </cell>
          <cell r="O52" t="str">
            <v>0</v>
          </cell>
          <cell r="P52" t="str">
            <v>0</v>
          </cell>
        </row>
        <row r="53">
          <cell r="A53">
            <v>52</v>
          </cell>
          <cell r="B53">
            <v>45100.74759259259</v>
          </cell>
          <cell r="C53">
            <v>45100.748136574075</v>
          </cell>
          <cell r="D53" t="str">
            <v>AlexaG@uwbc.ca</v>
          </cell>
          <cell r="E53" t="str">
            <v>Alexa Graf</v>
          </cell>
          <cell r="F53" t="str">
            <v>Tri-City Transitions Society</v>
          </cell>
          <cell r="G53" t="str">
            <v>V3C6N2</v>
          </cell>
          <cell r="H53" t="str">
            <v>150730</v>
          </cell>
          <cell r="I53" t="str">
            <v>3528</v>
          </cell>
          <cell r="J53" t="str">
            <v>576</v>
          </cell>
          <cell r="K53" t="str">
            <v>288</v>
          </cell>
          <cell r="L53" t="str">
            <v>0</v>
          </cell>
          <cell r="M53" t="str">
            <v>0</v>
          </cell>
          <cell r="N53" t="str">
            <v>0</v>
          </cell>
          <cell r="O53" t="str">
            <v>0</v>
          </cell>
          <cell r="P53" t="str">
            <v>0</v>
          </cell>
        </row>
        <row r="54">
          <cell r="A54">
            <v>53</v>
          </cell>
          <cell r="B54">
            <v>45100.748171296298</v>
          </cell>
          <cell r="C54">
            <v>45100.748541666668</v>
          </cell>
          <cell r="D54" t="str">
            <v>AlexaG@uwbc.ca</v>
          </cell>
          <cell r="E54" t="str">
            <v>Alexa Graf</v>
          </cell>
          <cell r="F54" t="str">
            <v>WINGS Fellowship Ministries</v>
          </cell>
          <cell r="G54" t="str">
            <v>V3M6V3</v>
          </cell>
          <cell r="H54" t="str">
            <v>247445</v>
          </cell>
          <cell r="I54" t="str">
            <v>0</v>
          </cell>
          <cell r="J54" t="str">
            <v>1152</v>
          </cell>
          <cell r="K54" t="str">
            <v>0</v>
          </cell>
          <cell r="L54" t="str">
            <v>0</v>
          </cell>
          <cell r="M54" t="str">
            <v>0</v>
          </cell>
          <cell r="N54" t="str">
            <v>0</v>
          </cell>
          <cell r="O54" t="str">
            <v>0</v>
          </cell>
          <cell r="P54" t="str">
            <v>0</v>
          </cell>
        </row>
        <row r="55">
          <cell r="A55">
            <v>54</v>
          </cell>
          <cell r="B55">
            <v>45114.596226851849</v>
          </cell>
          <cell r="C55">
            <v>45114.597754629627</v>
          </cell>
          <cell r="D55" t="str">
            <v>AlexaG@uwbc.ca</v>
          </cell>
          <cell r="E55" t="str">
            <v>Alexa Graf</v>
          </cell>
          <cell r="F55" t="str">
            <v>AIDS Vancouver Society</v>
          </cell>
          <cell r="G55" t="str">
            <v>V6B 0R1</v>
          </cell>
          <cell r="H55" t="str">
            <v>150466</v>
          </cell>
          <cell r="I55" t="str">
            <v>3528</v>
          </cell>
          <cell r="J55" t="str">
            <v>576</v>
          </cell>
          <cell r="K55" t="str">
            <v>288</v>
          </cell>
          <cell r="L55" t="str">
            <v>0</v>
          </cell>
          <cell r="M55" t="str">
            <v>0</v>
          </cell>
          <cell r="N55" t="str">
            <v>0</v>
          </cell>
          <cell r="O55" t="str">
            <v>0</v>
          </cell>
          <cell r="P55" t="str">
            <v>0</v>
          </cell>
        </row>
        <row r="56">
          <cell r="A56">
            <v>55</v>
          </cell>
          <cell r="B56">
            <v>45114.597777777781</v>
          </cell>
          <cell r="C56">
            <v>45114.598622685182</v>
          </cell>
          <cell r="D56" t="str">
            <v>AlexaG@uwbc.ca</v>
          </cell>
          <cell r="E56" t="str">
            <v>Alexa Graf</v>
          </cell>
          <cell r="F56" t="str">
            <v>Kitsilano Neighborhood House</v>
          </cell>
          <cell r="G56" t="str">
            <v xml:space="preserve">V6K 1Y4 </v>
          </cell>
          <cell r="H56" t="str">
            <v>174277</v>
          </cell>
          <cell r="I56" t="str">
            <v>7224</v>
          </cell>
          <cell r="J56" t="str">
            <v>1776</v>
          </cell>
          <cell r="K56" t="str">
            <v>576</v>
          </cell>
          <cell r="L56" t="str">
            <v>0</v>
          </cell>
          <cell r="M56" t="str">
            <v>0</v>
          </cell>
          <cell r="N56" t="str">
            <v>0</v>
          </cell>
          <cell r="O56" t="str">
            <v>0</v>
          </cell>
          <cell r="P56" t="str">
            <v>0</v>
          </cell>
        </row>
        <row r="57">
          <cell r="A57">
            <v>56</v>
          </cell>
          <cell r="B57">
            <v>45114.601724537039</v>
          </cell>
          <cell r="C57">
            <v>45118.639166666668</v>
          </cell>
          <cell r="D57" t="str">
            <v>AlexaG@uwbc.ca</v>
          </cell>
          <cell r="E57" t="str">
            <v>Alexa Graf</v>
          </cell>
          <cell r="F57" t="str">
            <v>Sunshine Coast Community Services</v>
          </cell>
          <cell r="G57" t="str">
            <v xml:space="preserve">V0N 3A0 </v>
          </cell>
          <cell r="H57" t="str">
            <v>237016</v>
          </cell>
          <cell r="I57" t="str">
            <v>3534</v>
          </cell>
          <cell r="J57" t="str">
            <v>1141</v>
          </cell>
          <cell r="K57" t="str">
            <v>0</v>
          </cell>
          <cell r="L57" t="str">
            <v>0</v>
          </cell>
          <cell r="M57" t="str">
            <v>0</v>
          </cell>
          <cell r="N57" t="str">
            <v>0</v>
          </cell>
          <cell r="O57" t="str">
            <v>0</v>
          </cell>
          <cell r="P57" t="str">
            <v>0</v>
          </cell>
        </row>
        <row r="58">
          <cell r="A58">
            <v>57</v>
          </cell>
          <cell r="B58">
            <v>45118.639282407406</v>
          </cell>
          <cell r="C58">
            <v>45118.639988425923</v>
          </cell>
          <cell r="D58" t="str">
            <v>AlexaG@uwbc.ca</v>
          </cell>
          <cell r="E58" t="str">
            <v>Alexa Graf</v>
          </cell>
          <cell r="F58" t="str">
            <v>Sea to Sky Community Services</v>
          </cell>
          <cell r="G58" t="str">
            <v>V8B 0A7</v>
          </cell>
          <cell r="H58" t="str">
            <v>237495</v>
          </cell>
          <cell r="I58" t="str">
            <v>2934</v>
          </cell>
          <cell r="J58" t="str">
            <v>1028</v>
          </cell>
          <cell r="K58" t="str">
            <v>156</v>
          </cell>
          <cell r="L58" t="str">
            <v>0</v>
          </cell>
          <cell r="M58" t="str">
            <v>0</v>
          </cell>
          <cell r="N58" t="str">
            <v>0</v>
          </cell>
          <cell r="O58" t="str">
            <v>0</v>
          </cell>
          <cell r="P58" t="str">
            <v>0</v>
          </cell>
        </row>
        <row r="59">
          <cell r="A59">
            <v>58</v>
          </cell>
          <cell r="B59">
            <v>45118.640046296299</v>
          </cell>
          <cell r="C59">
            <v>45118.641458333332</v>
          </cell>
          <cell r="D59" t="str">
            <v>AlexaG@uwbc.ca</v>
          </cell>
          <cell r="E59" t="str">
            <v>Alexa Graf</v>
          </cell>
          <cell r="F59" t="str">
            <v>Foundry Sea to Sky</v>
          </cell>
          <cell r="G59" t="str">
            <v>V8B 0K6</v>
          </cell>
          <cell r="H59" t="str">
            <v>9922493</v>
          </cell>
          <cell r="I59" t="str">
            <v>1350</v>
          </cell>
          <cell r="J59" t="str">
            <v>500</v>
          </cell>
          <cell r="K59" t="str">
            <v>0</v>
          </cell>
          <cell r="L59" t="str">
            <v>0</v>
          </cell>
          <cell r="M59" t="str">
            <v>0</v>
          </cell>
          <cell r="N59" t="str">
            <v>0</v>
          </cell>
          <cell r="O59" t="str">
            <v>0</v>
          </cell>
          <cell r="P59" t="str">
            <v>0</v>
          </cell>
        </row>
        <row r="60">
          <cell r="A60">
            <v>59</v>
          </cell>
          <cell r="B60">
            <v>45126.367581018516</v>
          </cell>
          <cell r="C60">
            <v>45126.547500000001</v>
          </cell>
          <cell r="D60" t="str">
            <v>AlexaG@uwbc.ca</v>
          </cell>
          <cell r="E60" t="str">
            <v>Alexa Graf</v>
          </cell>
          <cell r="F60" t="str">
            <v>North Shore Women's Centre</v>
          </cell>
          <cell r="G60" t="str">
            <v>V7L 1C2</v>
          </cell>
          <cell r="H60" t="str">
            <v>227926</v>
          </cell>
          <cell r="I60" t="str">
            <v>12096</v>
          </cell>
          <cell r="J60" t="str">
            <v>0</v>
          </cell>
          <cell r="K60" t="str">
            <v>0</v>
          </cell>
          <cell r="L60" t="str">
            <v>0</v>
          </cell>
          <cell r="M60" t="str">
            <v>0</v>
          </cell>
          <cell r="N60" t="str">
            <v>0</v>
          </cell>
          <cell r="O60" t="str">
            <v>0</v>
          </cell>
          <cell r="P60" t="str">
            <v>0</v>
          </cell>
        </row>
        <row r="61">
          <cell r="A61">
            <v>60</v>
          </cell>
          <cell r="B61">
            <v>45126.54755787037</v>
          </cell>
          <cell r="C61">
            <v>45126.548101851855</v>
          </cell>
          <cell r="D61" t="str">
            <v>AlexaG@uwbc.ca</v>
          </cell>
          <cell r="E61" t="str">
            <v>Alexa Graf</v>
          </cell>
          <cell r="F61" t="str">
            <v xml:space="preserve">Ann Davis Transition House Society </v>
          </cell>
          <cell r="G61" t="str">
            <v xml:space="preserve">V2P 4R6 </v>
          </cell>
          <cell r="H61" t="str">
            <v>265850</v>
          </cell>
          <cell r="I61" t="str">
            <v>3528</v>
          </cell>
          <cell r="J61" t="str">
            <v>2400</v>
          </cell>
          <cell r="K61" t="str">
            <v>0</v>
          </cell>
          <cell r="L61" t="str">
            <v>0</v>
          </cell>
          <cell r="M61" t="str">
            <v>0</v>
          </cell>
          <cell r="N61" t="str">
            <v>0</v>
          </cell>
          <cell r="O61" t="str">
            <v>0</v>
          </cell>
          <cell r="P61" t="str">
            <v>0</v>
          </cell>
        </row>
        <row r="62">
          <cell r="A62">
            <v>61</v>
          </cell>
          <cell r="B62">
            <v>45126.548171296294</v>
          </cell>
          <cell r="C62">
            <v>45126.55</v>
          </cell>
          <cell r="D62" t="str">
            <v>AlexaG@uwbc.ca</v>
          </cell>
          <cell r="E62" t="str">
            <v>Alexa Graf</v>
          </cell>
          <cell r="F62" t="str">
            <v>Project AIM Community</v>
          </cell>
          <cell r="G62" t="str">
            <v xml:space="preserve">V0M 1A3 </v>
          </cell>
          <cell r="H62" t="str">
            <v>9921867</v>
          </cell>
          <cell r="I62" t="str">
            <v>0</v>
          </cell>
          <cell r="J62" t="str">
            <v>10344</v>
          </cell>
          <cell r="K62" t="str">
            <v>0</v>
          </cell>
          <cell r="L62" t="str">
            <v>0</v>
          </cell>
          <cell r="M62" t="str">
            <v>0</v>
          </cell>
          <cell r="N62" t="str">
            <v>0</v>
          </cell>
          <cell r="O62" t="str">
            <v>0</v>
          </cell>
          <cell r="P62" t="str">
            <v>0</v>
          </cell>
        </row>
        <row r="63">
          <cell r="A63">
            <v>62</v>
          </cell>
          <cell r="B63">
            <v>45126.550115740742</v>
          </cell>
          <cell r="C63">
            <v>45126.55064814815</v>
          </cell>
          <cell r="D63" t="str">
            <v>AlexaG@uwbc.ca</v>
          </cell>
          <cell r="E63" t="str">
            <v>Alexa Graf</v>
          </cell>
          <cell r="F63" t="str">
            <v>Sardis Doorway for Mothers &amp; Children</v>
          </cell>
          <cell r="G63" t="str">
            <v xml:space="preserve">V2R 4M7 </v>
          </cell>
          <cell r="H63" t="str">
            <v>24851</v>
          </cell>
          <cell r="I63" t="str">
            <v>7324</v>
          </cell>
          <cell r="J63" t="str">
            <v>2400</v>
          </cell>
          <cell r="K63" t="str">
            <v>0</v>
          </cell>
          <cell r="L63" t="str">
            <v>0</v>
          </cell>
          <cell r="M63" t="str">
            <v>0</v>
          </cell>
          <cell r="N63" t="str">
            <v>0</v>
          </cell>
          <cell r="O63" t="str">
            <v>0</v>
          </cell>
          <cell r="P63" t="str">
            <v>0</v>
          </cell>
        </row>
        <row r="64">
          <cell r="A64">
            <v>63</v>
          </cell>
          <cell r="B64">
            <v>45126.550717592596</v>
          </cell>
          <cell r="C64">
            <v>45126.551215277781</v>
          </cell>
          <cell r="D64" t="str">
            <v>AlexaG@uwbc.ca</v>
          </cell>
          <cell r="E64" t="str">
            <v>Alexa Graf</v>
          </cell>
          <cell r="F64" t="str">
            <v>Agassiz-Harrison Community Services</v>
          </cell>
          <cell r="G64" t="str">
            <v>V0M1A3</v>
          </cell>
          <cell r="H64" t="str">
            <v>191783</v>
          </cell>
          <cell r="I64" t="str">
            <v>1680</v>
          </cell>
          <cell r="J64" t="str">
            <v>1800</v>
          </cell>
          <cell r="K64" t="str">
            <v>0</v>
          </cell>
          <cell r="L64" t="str">
            <v>0</v>
          </cell>
          <cell r="M64" t="str">
            <v>0</v>
          </cell>
          <cell r="N64" t="str">
            <v>0</v>
          </cell>
          <cell r="O64" t="str">
            <v>0</v>
          </cell>
          <cell r="P64" t="str">
            <v>0</v>
          </cell>
        </row>
        <row r="65">
          <cell r="A65">
            <v>64</v>
          </cell>
          <cell r="B65">
            <v>45126.551736111112</v>
          </cell>
          <cell r="C65">
            <v>45132.392731481479</v>
          </cell>
          <cell r="D65" t="str">
            <v>AlexaG@uwbc.ca</v>
          </cell>
          <cell r="E65" t="str">
            <v>Alexa Graf</v>
          </cell>
          <cell r="F65" t="str">
            <v xml:space="preserve">ʔaq̓am </v>
          </cell>
          <cell r="G65" t="str">
            <v>V1C 7E5</v>
          </cell>
          <cell r="H65" t="str">
            <v>Does not have one</v>
          </cell>
          <cell r="I65" t="str">
            <v>470</v>
          </cell>
          <cell r="J65" t="str">
            <v>0</v>
          </cell>
          <cell r="K65" t="str">
            <v>0</v>
          </cell>
          <cell r="L65" t="str">
            <v>0</v>
          </cell>
          <cell r="M65" t="str">
            <v>0</v>
          </cell>
          <cell r="N65" t="str">
            <v>0</v>
          </cell>
          <cell r="O65" t="str">
            <v>0</v>
          </cell>
          <cell r="P65" t="str">
            <v>21</v>
          </cell>
        </row>
        <row r="66">
          <cell r="A66">
            <v>65</v>
          </cell>
          <cell r="B66">
            <v>45132.393726851849</v>
          </cell>
          <cell r="C66">
            <v>45132.408773148149</v>
          </cell>
          <cell r="D66" t="str">
            <v>AlexaG@uwbc.ca</v>
          </cell>
          <cell r="E66" t="str">
            <v>Alexa Graf</v>
          </cell>
          <cell r="F66" t="str">
            <v>Project AIM Community Fair</v>
          </cell>
          <cell r="G66" t="str">
            <v>V0M1A3</v>
          </cell>
          <cell r="H66" t="str">
            <v>9921867</v>
          </cell>
          <cell r="I66" t="str">
            <v>0</v>
          </cell>
          <cell r="J66" t="str">
            <v>0</v>
          </cell>
          <cell r="K66" t="str">
            <v>0</v>
          </cell>
          <cell r="L66" t="str">
            <v>0</v>
          </cell>
          <cell r="M66" t="str">
            <v>0</v>
          </cell>
          <cell r="N66" t="str">
            <v>141</v>
          </cell>
          <cell r="O66" t="str">
            <v>0</v>
          </cell>
          <cell r="P66" t="str">
            <v>0</v>
          </cell>
        </row>
        <row r="67">
          <cell r="A67">
            <v>66</v>
          </cell>
          <cell r="B67">
            <v>45132.408796296295</v>
          </cell>
          <cell r="C67">
            <v>45132.455787037034</v>
          </cell>
          <cell r="D67" t="str">
            <v>AlexaG@uwbc.ca</v>
          </cell>
          <cell r="E67" t="str">
            <v>Alexa Graf</v>
          </cell>
          <cell r="F67" t="str">
            <v>Langley Community Services Society</v>
          </cell>
          <cell r="G67" t="str">
            <v xml:space="preserve">V3A 2E6 </v>
          </cell>
          <cell r="H67" t="str">
            <v>8409</v>
          </cell>
          <cell r="I67" t="str">
            <v>1848</v>
          </cell>
          <cell r="J67" t="str">
            <v>1800</v>
          </cell>
          <cell r="K67" t="str">
            <v>0</v>
          </cell>
          <cell r="L67" t="str">
            <v>0</v>
          </cell>
          <cell r="M67" t="str">
            <v>0</v>
          </cell>
          <cell r="N67" t="str">
            <v>0</v>
          </cell>
          <cell r="O67" t="str">
            <v>0</v>
          </cell>
          <cell r="P67" t="str">
            <v>0</v>
          </cell>
        </row>
        <row r="68">
          <cell r="A68">
            <v>67</v>
          </cell>
          <cell r="B68">
            <v>45132.455810185187</v>
          </cell>
          <cell r="C68">
            <v>45132.457199074073</v>
          </cell>
          <cell r="D68" t="str">
            <v>AlexaG@uwbc.ca</v>
          </cell>
          <cell r="E68" t="str">
            <v>Alexa Graf</v>
          </cell>
          <cell r="F68" t="str">
            <v>Big Brothers Big Sisters</v>
          </cell>
          <cell r="G68" t="str">
            <v>V2S 2E3</v>
          </cell>
          <cell r="H68" t="str">
            <v>274118</v>
          </cell>
          <cell r="I68" t="str">
            <v>1848</v>
          </cell>
          <cell r="J68" t="str">
            <v>1800</v>
          </cell>
          <cell r="K68" t="str">
            <v>0</v>
          </cell>
          <cell r="L68" t="str">
            <v>0</v>
          </cell>
          <cell r="M68" t="str">
            <v>0</v>
          </cell>
          <cell r="N68" t="str">
            <v>0</v>
          </cell>
          <cell r="O68" t="str">
            <v>0</v>
          </cell>
          <cell r="P68" t="str">
            <v>0</v>
          </cell>
        </row>
        <row r="69">
          <cell r="A69">
            <v>68</v>
          </cell>
          <cell r="B69">
            <v>45132.463750000003</v>
          </cell>
          <cell r="C69">
            <v>45132.609803240739</v>
          </cell>
          <cell r="D69" t="str">
            <v>AlexaG@uwbc.ca</v>
          </cell>
          <cell r="E69" t="str">
            <v>Alexa Graf</v>
          </cell>
          <cell r="F69" t="str">
            <v>CEDAR Outreach Society British Columbia</v>
          </cell>
          <cell r="G69" t="str">
            <v>V2S 1L9</v>
          </cell>
          <cell r="H69" t="str">
            <v>9922477</v>
          </cell>
          <cell r="I69" t="str">
            <v>3528</v>
          </cell>
          <cell r="J69" t="str">
            <v>1800</v>
          </cell>
          <cell r="K69" t="str">
            <v>0</v>
          </cell>
          <cell r="L69" t="str">
            <v>0</v>
          </cell>
          <cell r="M69" t="str">
            <v>0</v>
          </cell>
          <cell r="N69" t="str">
            <v>0</v>
          </cell>
          <cell r="O69" t="str">
            <v>0</v>
          </cell>
          <cell r="P69" t="str">
            <v>0</v>
          </cell>
        </row>
        <row r="70">
          <cell r="A70">
            <v>69</v>
          </cell>
          <cell r="B70">
            <v>45132.609872685185</v>
          </cell>
          <cell r="C70">
            <v>45132.610532407409</v>
          </cell>
          <cell r="D70" t="str">
            <v>AlexaG@uwbc.ca</v>
          </cell>
          <cell r="E70" t="str">
            <v>Alexa Graf</v>
          </cell>
          <cell r="F70" t="str">
            <v>Kateslem Youth Society</v>
          </cell>
          <cell r="G70" t="str">
            <v xml:space="preserve">V2V 5W1 </v>
          </cell>
          <cell r="H70" t="str">
            <v>365346</v>
          </cell>
          <cell r="I70" t="str">
            <v>3598</v>
          </cell>
          <cell r="J70" t="str">
            <v>2400</v>
          </cell>
          <cell r="K70" t="str">
            <v>0</v>
          </cell>
          <cell r="L70" t="str">
            <v>0</v>
          </cell>
          <cell r="M70" t="str">
            <v>0</v>
          </cell>
          <cell r="N70" t="str">
            <v>0</v>
          </cell>
          <cell r="O70" t="str">
            <v>0</v>
          </cell>
          <cell r="P70" t="str">
            <v>0</v>
          </cell>
        </row>
        <row r="71">
          <cell r="A71">
            <v>70</v>
          </cell>
          <cell r="B71">
            <v>45132.61109953704</v>
          </cell>
          <cell r="C71">
            <v>45132.611689814818</v>
          </cell>
          <cell r="D71" t="str">
            <v>AlexaG@uwbc.ca</v>
          </cell>
          <cell r="E71" t="str">
            <v>Alexa Graf</v>
          </cell>
          <cell r="F71" t="str">
            <v>Hope &amp; Area Transition Society</v>
          </cell>
          <cell r="G71" t="str">
            <v>V0X 1L0</v>
          </cell>
          <cell r="H71" t="str">
            <v>248815</v>
          </cell>
          <cell r="I71" t="str">
            <v>3696</v>
          </cell>
          <cell r="J71" t="str">
            <v>1800</v>
          </cell>
          <cell r="K71" t="str">
            <v>0</v>
          </cell>
          <cell r="L71" t="str">
            <v>0</v>
          </cell>
          <cell r="M71" t="str">
            <v>0</v>
          </cell>
          <cell r="N71" t="str">
            <v>0</v>
          </cell>
          <cell r="O71" t="str">
            <v>0</v>
          </cell>
          <cell r="P71" t="str">
            <v>0</v>
          </cell>
        </row>
        <row r="72">
          <cell r="A72">
            <v>71</v>
          </cell>
          <cell r="B72">
            <v>45132.611747685187</v>
          </cell>
          <cell r="C72">
            <v>45132.612268518518</v>
          </cell>
          <cell r="D72" t="str">
            <v>AlexaG@uwbc.ca</v>
          </cell>
          <cell r="E72" t="str">
            <v>Alexa Graf</v>
          </cell>
          <cell r="F72" t="str">
            <v>The Creative Centre Society for Mental Wellness</v>
          </cell>
          <cell r="G72" t="str">
            <v xml:space="preserve">V2S3X8 </v>
          </cell>
          <cell r="H72" t="str">
            <v>283002</v>
          </cell>
          <cell r="I72" t="str">
            <v>3696</v>
          </cell>
          <cell r="J72" t="str">
            <v>1800</v>
          </cell>
          <cell r="K72" t="str">
            <v>0</v>
          </cell>
          <cell r="L72" t="str">
            <v>0</v>
          </cell>
          <cell r="M72" t="str">
            <v>0</v>
          </cell>
          <cell r="N72" t="str">
            <v>0</v>
          </cell>
          <cell r="O72" t="str">
            <v>0</v>
          </cell>
          <cell r="P72" t="str">
            <v>0</v>
          </cell>
        </row>
        <row r="73">
          <cell r="A73">
            <v>72</v>
          </cell>
          <cell r="B73">
            <v>45132.638159722221</v>
          </cell>
          <cell r="C73">
            <v>45132.638761574075</v>
          </cell>
          <cell r="D73" t="str">
            <v>AlexaG@uwbc.ca</v>
          </cell>
          <cell r="E73" t="str">
            <v>Alexa Graf</v>
          </cell>
          <cell r="F73" t="str">
            <v>Diversity Community Resource Society</v>
          </cell>
          <cell r="G73" t="str">
            <v xml:space="preserve">V3W 2W3 </v>
          </cell>
          <cell r="H73" t="str">
            <v>150516</v>
          </cell>
          <cell r="I73" t="str">
            <v>3864</v>
          </cell>
          <cell r="J73" t="str">
            <v>500</v>
          </cell>
          <cell r="K73" t="str">
            <v>864</v>
          </cell>
          <cell r="L73" t="str">
            <v>0</v>
          </cell>
          <cell r="M73" t="str">
            <v>0</v>
          </cell>
          <cell r="N73" t="str">
            <v>0</v>
          </cell>
          <cell r="O73" t="str">
            <v>0</v>
          </cell>
          <cell r="P73" t="str">
            <v>0</v>
          </cell>
        </row>
        <row r="74">
          <cell r="A74">
            <v>73</v>
          </cell>
          <cell r="B74">
            <v>45132.638784722221</v>
          </cell>
          <cell r="C74">
            <v>45132.639386574076</v>
          </cell>
          <cell r="D74" t="str">
            <v>AlexaG@uwbc.ca</v>
          </cell>
          <cell r="E74" t="str">
            <v>Alexa Graf</v>
          </cell>
          <cell r="F74" t="str">
            <v>The Family Education and Support Centre</v>
          </cell>
          <cell r="G74" t="str">
            <v>V2X2V1</v>
          </cell>
          <cell r="H74" t="str">
            <v>150342</v>
          </cell>
          <cell r="I74" t="str">
            <v>4536</v>
          </cell>
          <cell r="J74" t="str">
            <v>0</v>
          </cell>
          <cell r="K74" t="str">
            <v>188</v>
          </cell>
          <cell r="L74" t="str">
            <v>0</v>
          </cell>
          <cell r="M74" t="str">
            <v>0</v>
          </cell>
          <cell r="N74" t="str">
            <v>0</v>
          </cell>
          <cell r="O74" t="str">
            <v>0</v>
          </cell>
          <cell r="P74" t="str">
            <v>0</v>
          </cell>
        </row>
        <row r="75">
          <cell r="A75">
            <v>74</v>
          </cell>
          <cell r="B75">
            <v>45132.639444444445</v>
          </cell>
          <cell r="C75">
            <v>45132.639918981484</v>
          </cell>
          <cell r="D75" t="str">
            <v>AlexaG@uwbc.ca</v>
          </cell>
          <cell r="E75" t="str">
            <v>Alexa Graf</v>
          </cell>
          <cell r="F75" t="str">
            <v>Face of Today</v>
          </cell>
          <cell r="G75" t="str">
            <v>V6B 1H7</v>
          </cell>
          <cell r="H75" t="str">
            <v>9904475</v>
          </cell>
          <cell r="I75" t="str">
            <v>6048</v>
          </cell>
          <cell r="J75" t="str">
            <v>576</v>
          </cell>
          <cell r="K75" t="str">
            <v>0</v>
          </cell>
          <cell r="L75" t="str">
            <v>0</v>
          </cell>
          <cell r="M75" t="str">
            <v>0</v>
          </cell>
          <cell r="N75" t="str">
            <v>0</v>
          </cell>
          <cell r="O75" t="str">
            <v>0</v>
          </cell>
          <cell r="P75" t="str">
            <v>0</v>
          </cell>
        </row>
        <row r="76">
          <cell r="A76">
            <v>75</v>
          </cell>
          <cell r="B76">
            <v>45132.640023148146</v>
          </cell>
          <cell r="C76">
            <v>45133.560729166667</v>
          </cell>
          <cell r="D76" t="str">
            <v>AlexaG@uwbc.ca</v>
          </cell>
          <cell r="E76" t="str">
            <v>Alexa Graf</v>
          </cell>
          <cell r="F76" t="str">
            <v>Fraser Region Aboriginal Friendship Center Association</v>
          </cell>
          <cell r="G76" t="str">
            <v xml:space="preserve">V3T 4G1 </v>
          </cell>
          <cell r="H76" t="str">
            <v>223925</v>
          </cell>
          <cell r="I76" t="str">
            <v>1680</v>
          </cell>
          <cell r="J76" t="str">
            <v>576</v>
          </cell>
          <cell r="K76" t="str">
            <v>288</v>
          </cell>
          <cell r="L76" t="str">
            <v>0</v>
          </cell>
          <cell r="M76" t="str">
            <v>0</v>
          </cell>
          <cell r="N76" t="str">
            <v>0</v>
          </cell>
          <cell r="O76" t="str">
            <v>0</v>
          </cell>
          <cell r="P76" t="str">
            <v>0</v>
          </cell>
        </row>
        <row r="77">
          <cell r="A77">
            <v>76</v>
          </cell>
          <cell r="B77">
            <v>45133.618611111109</v>
          </cell>
          <cell r="C77">
            <v>45139.726076388892</v>
          </cell>
          <cell r="D77" t="str">
            <v>AlexaG@uwbc.ca</v>
          </cell>
          <cell r="E77" t="str">
            <v>Alexa Graf</v>
          </cell>
          <cell r="F77" t="str">
            <v>Vancouver Rape Relief &amp; Women's Shelter</v>
          </cell>
          <cell r="G77" t="str">
            <v>V5L 3X9</v>
          </cell>
          <cell r="H77" t="str">
            <v>228320</v>
          </cell>
          <cell r="I77" t="str">
            <v>336</v>
          </cell>
          <cell r="J77" t="str">
            <v>600</v>
          </cell>
          <cell r="K77" t="str">
            <v>0</v>
          </cell>
          <cell r="L77" t="str">
            <v>0</v>
          </cell>
          <cell r="M77" t="str">
            <v>0</v>
          </cell>
          <cell r="N77" t="str">
            <v>0</v>
          </cell>
          <cell r="O77" t="str">
            <v>0</v>
          </cell>
          <cell r="P77" t="str">
            <v>0</v>
          </cell>
        </row>
        <row r="78">
          <cell r="A78">
            <v>77</v>
          </cell>
          <cell r="B78">
            <v>45149.542615740742</v>
          </cell>
          <cell r="C78">
            <v>45154.617777777778</v>
          </cell>
          <cell r="D78" t="str">
            <v>AlexaG@uwbc.ca</v>
          </cell>
          <cell r="E78" t="str">
            <v>Alexa Graf</v>
          </cell>
          <cell r="F78" t="str">
            <v>Tri-City Transitions Society</v>
          </cell>
          <cell r="G78" t="str">
            <v>V3C 6N2</v>
          </cell>
          <cell r="H78" t="str">
            <v>150730</v>
          </cell>
          <cell r="I78" t="str">
            <v>0</v>
          </cell>
          <cell r="J78" t="str">
            <v>1500</v>
          </cell>
          <cell r="K78" t="str">
            <v>313</v>
          </cell>
          <cell r="L78" t="str">
            <v>6</v>
          </cell>
          <cell r="M78" t="str">
            <v>0</v>
          </cell>
          <cell r="N78" t="str">
            <v>0</v>
          </cell>
          <cell r="O78" t="str">
            <v>3</v>
          </cell>
          <cell r="P78" t="str">
            <v>0</v>
          </cell>
        </row>
        <row r="79">
          <cell r="A79">
            <v>78</v>
          </cell>
          <cell r="B79">
            <v>45154.617800925924</v>
          </cell>
          <cell r="C79">
            <v>45154.618483796294</v>
          </cell>
          <cell r="D79" t="str">
            <v>AlexaG@uwbc.ca</v>
          </cell>
          <cell r="E79" t="str">
            <v>Alexa Graf</v>
          </cell>
          <cell r="F79" t="str">
            <v>WINGS Monarch Place</v>
          </cell>
          <cell r="G79" t="str">
            <v>V3M 6V3</v>
          </cell>
          <cell r="H79" t="str">
            <v>4361952</v>
          </cell>
          <cell r="I79" t="str">
            <v>0</v>
          </cell>
          <cell r="J79" t="str">
            <v>1500</v>
          </cell>
          <cell r="K79" t="str">
            <v>0</v>
          </cell>
          <cell r="L79" t="str">
            <v>5</v>
          </cell>
          <cell r="M79" t="str">
            <v>0</v>
          </cell>
          <cell r="N79" t="str">
            <v>0</v>
          </cell>
          <cell r="O79" t="str">
            <v>4</v>
          </cell>
          <cell r="P79" t="str">
            <v>0</v>
          </cell>
        </row>
        <row r="80">
          <cell r="A80">
            <v>79</v>
          </cell>
          <cell r="B80">
            <v>45154.618495370371</v>
          </cell>
          <cell r="C80">
            <v>45154.619525462964</v>
          </cell>
          <cell r="D80" t="str">
            <v>AlexaG@uwbc.ca</v>
          </cell>
          <cell r="E80" t="str">
            <v>Alexa Graf</v>
          </cell>
          <cell r="F80" t="str">
            <v>Don't Go Hungry: A Food Support Program</v>
          </cell>
          <cell r="G80" t="str">
            <v>V3M 2K1</v>
          </cell>
          <cell r="H80" t="str">
            <v>9921859</v>
          </cell>
          <cell r="I80" t="str">
            <v>0</v>
          </cell>
          <cell r="J80" t="str">
            <v>3000</v>
          </cell>
          <cell r="K80" t="str">
            <v>320</v>
          </cell>
          <cell r="L80" t="str">
            <v>0</v>
          </cell>
          <cell r="M80" t="str">
            <v>0</v>
          </cell>
          <cell r="N80" t="str">
            <v>0</v>
          </cell>
          <cell r="O80" t="str">
            <v>2</v>
          </cell>
          <cell r="P80" t="str">
            <v>0</v>
          </cell>
        </row>
        <row r="81">
          <cell r="A81">
            <v>80</v>
          </cell>
          <cell r="B81">
            <v>45154.61954861111</v>
          </cell>
          <cell r="C81">
            <v>45154.620219907411</v>
          </cell>
          <cell r="D81" t="str">
            <v>AlexaG@uwbc.ca</v>
          </cell>
          <cell r="E81" t="str">
            <v>Alexa Graf</v>
          </cell>
          <cell r="F81" t="str">
            <v>Dixon Transition Society</v>
          </cell>
          <cell r="G81" t="str">
            <v>V5B 0A4</v>
          </cell>
          <cell r="H81" t="str">
            <v>14647</v>
          </cell>
          <cell r="I81" t="str">
            <v>0</v>
          </cell>
          <cell r="J81" t="str">
            <v>1500</v>
          </cell>
          <cell r="K81" t="str">
            <v>0</v>
          </cell>
          <cell r="L81" t="str">
            <v>5</v>
          </cell>
          <cell r="M81" t="str">
            <v>0</v>
          </cell>
          <cell r="N81" t="str">
            <v>0</v>
          </cell>
          <cell r="O81" t="str">
            <v>0</v>
          </cell>
          <cell r="P81" t="str">
            <v>0</v>
          </cell>
        </row>
        <row r="82">
          <cell r="A82">
            <v>81</v>
          </cell>
          <cell r="B82">
            <v>45154.620243055557</v>
          </cell>
          <cell r="C82">
            <v>45154.621030092596</v>
          </cell>
          <cell r="D82" t="str">
            <v>AlexaG@uwbc.ca</v>
          </cell>
          <cell r="E82" t="str">
            <v>Alexa Graf</v>
          </cell>
          <cell r="F82" t="str">
            <v>North Shore Neighborhood House</v>
          </cell>
          <cell r="G82" t="str">
            <v>V7L 1C4</v>
          </cell>
          <cell r="H82" t="str">
            <v>7764376</v>
          </cell>
          <cell r="I82" t="str">
            <v>0</v>
          </cell>
          <cell r="J82" t="str">
            <v>9000</v>
          </cell>
          <cell r="K82" t="str">
            <v>338</v>
          </cell>
          <cell r="L82" t="str">
            <v>6</v>
          </cell>
          <cell r="M82" t="str">
            <v>0</v>
          </cell>
          <cell r="N82" t="str">
            <v>0</v>
          </cell>
          <cell r="O82" t="str">
            <v>4</v>
          </cell>
          <cell r="P82" t="str">
            <v>0</v>
          </cell>
        </row>
        <row r="83">
          <cell r="A83">
            <v>82</v>
          </cell>
          <cell r="B83">
            <v>45154.621053240742</v>
          </cell>
          <cell r="C83">
            <v>45154.621712962966</v>
          </cell>
          <cell r="D83" t="str">
            <v>AlexaG@uwbc.ca</v>
          </cell>
          <cell r="E83" t="str">
            <v>Alexa Graf</v>
          </cell>
          <cell r="F83" t="str">
            <v>South Vancouver Neighbourhood House</v>
          </cell>
          <cell r="G83" t="str">
            <v>V5P 3X7</v>
          </cell>
          <cell r="H83" t="str">
            <v>174243</v>
          </cell>
          <cell r="I83" t="str">
            <v>0</v>
          </cell>
          <cell r="J83" t="str">
            <v>6000</v>
          </cell>
          <cell r="K83" t="str">
            <v>338</v>
          </cell>
          <cell r="L83" t="str">
            <v>6</v>
          </cell>
          <cell r="M83" t="str">
            <v>0</v>
          </cell>
          <cell r="N83" t="str">
            <v>0</v>
          </cell>
          <cell r="O83" t="str">
            <v>0</v>
          </cell>
          <cell r="P83" t="str">
            <v>0</v>
          </cell>
        </row>
        <row r="84">
          <cell r="A84">
            <v>83</v>
          </cell>
          <cell r="B84">
            <v>45154.657476851855</v>
          </cell>
          <cell r="C84">
            <v>45154.661550925928</v>
          </cell>
          <cell r="D84" t="str">
            <v>AlexaG@uwbc.ca</v>
          </cell>
          <cell r="E84" t="str">
            <v>Alexa Graf</v>
          </cell>
          <cell r="F84" t="str">
            <v>Urban Native Youth Association</v>
          </cell>
          <cell r="G84" t="str">
            <v>V5L 1S6</v>
          </cell>
          <cell r="H84" t="str">
            <v>245456</v>
          </cell>
          <cell r="I84" t="str">
            <v>0</v>
          </cell>
          <cell r="J84" t="str">
            <v>684</v>
          </cell>
          <cell r="K84" t="str">
            <v>0</v>
          </cell>
          <cell r="L84" t="str">
            <v>1</v>
          </cell>
          <cell r="M84" t="str">
            <v>1</v>
          </cell>
          <cell r="N84" t="str">
            <v>0</v>
          </cell>
          <cell r="O84" t="str">
            <v>5</v>
          </cell>
          <cell r="P84" t="str">
            <v>0</v>
          </cell>
        </row>
        <row r="85">
          <cell r="A85">
            <v>84</v>
          </cell>
          <cell r="B85">
            <v>45154.661574074074</v>
          </cell>
          <cell r="C85">
            <v>45154.663425925923</v>
          </cell>
          <cell r="D85" t="str">
            <v>AlexaG@uwbc.ca</v>
          </cell>
          <cell r="E85" t="str">
            <v>Alexa Graf</v>
          </cell>
          <cell r="F85" t="str">
            <v>Options for Sexual Health</v>
          </cell>
          <cell r="G85" t="str">
            <v>V5K 2A7</v>
          </cell>
          <cell r="H85" t="str">
            <v>26120</v>
          </cell>
          <cell r="I85" t="str">
            <v>3999</v>
          </cell>
          <cell r="J85" t="str">
            <v>0</v>
          </cell>
          <cell r="K85" t="str">
            <v>0</v>
          </cell>
          <cell r="L85" t="str">
            <v>0</v>
          </cell>
          <cell r="M85" t="str">
            <v>0</v>
          </cell>
          <cell r="N85" t="str">
            <v>0</v>
          </cell>
          <cell r="O85" t="str">
            <v>0</v>
          </cell>
          <cell r="P85" t="str">
            <v>2</v>
          </cell>
        </row>
        <row r="86">
          <cell r="A86">
            <v>85</v>
          </cell>
          <cell r="B86">
            <v>45154.90353009259</v>
          </cell>
          <cell r="C86">
            <v>45155.614791666667</v>
          </cell>
          <cell r="D86" t="str">
            <v>AlexaG@uwbc.ca</v>
          </cell>
          <cell r="E86" t="str">
            <v>Alexa Graf</v>
          </cell>
          <cell r="F86" t="str">
            <v>YWCA Metro Vancouver</v>
          </cell>
          <cell r="G86" t="str">
            <v>V6A 1P9</v>
          </cell>
          <cell r="H86" t="str">
            <v>1750504</v>
          </cell>
          <cell r="I86" t="str">
            <v>0</v>
          </cell>
          <cell r="J86" t="str">
            <v>0</v>
          </cell>
          <cell r="K86" t="str">
            <v>576</v>
          </cell>
          <cell r="L86" t="str">
            <v>6</v>
          </cell>
          <cell r="M86" t="str">
            <v>0</v>
          </cell>
          <cell r="N86" t="str">
            <v>0</v>
          </cell>
          <cell r="O86" t="str">
            <v>4</v>
          </cell>
          <cell r="P86" t="str">
            <v>0</v>
          </cell>
        </row>
        <row r="87">
          <cell r="A87">
            <v>86</v>
          </cell>
          <cell r="B87">
            <v>45155.616284722222</v>
          </cell>
          <cell r="C87">
            <v>45155.666631944441</v>
          </cell>
          <cell r="D87" t="str">
            <v>AlexaG@uwbc.ca</v>
          </cell>
          <cell r="E87" t="str">
            <v>Alexa Graf</v>
          </cell>
          <cell r="F87" t="str">
            <v>Ukraine Harmony Foundation</v>
          </cell>
          <cell r="G87" t="str">
            <v>V5H 3Z7</v>
          </cell>
          <cell r="H87" t="str">
            <v>9922469</v>
          </cell>
          <cell r="I87" t="str">
            <v>3528</v>
          </cell>
          <cell r="J87" t="str">
            <v>576</v>
          </cell>
          <cell r="K87" t="str">
            <v>598</v>
          </cell>
          <cell r="L87" t="str">
            <v>0</v>
          </cell>
          <cell r="M87" t="str">
            <v>0</v>
          </cell>
          <cell r="N87" t="str">
            <v>0</v>
          </cell>
          <cell r="O87" t="str">
            <v>0</v>
          </cell>
          <cell r="P87" t="str">
            <v>0</v>
          </cell>
        </row>
        <row r="88">
          <cell r="A88">
            <v>87</v>
          </cell>
          <cell r="B88">
            <v>45160.842199074075</v>
          </cell>
          <cell r="C88">
            <v>45162.875486111108</v>
          </cell>
          <cell r="D88" t="str">
            <v>AlexaG@uwbc.ca</v>
          </cell>
          <cell r="E88" t="str">
            <v>Alexa Graf</v>
          </cell>
          <cell r="F88" t="str">
            <v>Big Brothers Big Sisters of the Fraser Valley</v>
          </cell>
          <cell r="G88" t="str">
            <v>V2T 6Z8</v>
          </cell>
          <cell r="H88" t="str">
            <v>150771</v>
          </cell>
          <cell r="I88" t="str">
            <v>0</v>
          </cell>
          <cell r="J88" t="str">
            <v>3000</v>
          </cell>
          <cell r="K88" t="str">
            <v>0</v>
          </cell>
          <cell r="L88" t="str">
            <v>0</v>
          </cell>
          <cell r="M88" t="str">
            <v>0</v>
          </cell>
          <cell r="N88" t="str">
            <v>0</v>
          </cell>
          <cell r="O88" t="str">
            <v>1</v>
          </cell>
          <cell r="P88" t="str">
            <v>0</v>
          </cell>
        </row>
        <row r="89">
          <cell r="A89">
            <v>88</v>
          </cell>
          <cell r="B89">
            <v>45162.876307870371</v>
          </cell>
          <cell r="C89">
            <v>45162.876759259256</v>
          </cell>
          <cell r="D89" t="str">
            <v>AlexaG@uwbc.ca</v>
          </cell>
          <cell r="E89" t="str">
            <v>Alexa Graf</v>
          </cell>
          <cell r="F89" t="str">
            <v>CEDAR Outreach</v>
          </cell>
          <cell r="G89" t="str">
            <v>V2S 2E1</v>
          </cell>
          <cell r="H89" t="str">
            <v>9922477</v>
          </cell>
          <cell r="I89" t="str">
            <v>0</v>
          </cell>
          <cell r="J89" t="str">
            <v>3000</v>
          </cell>
          <cell r="K89" t="str">
            <v>0</v>
          </cell>
          <cell r="L89" t="str">
            <v>0</v>
          </cell>
          <cell r="M89" t="str">
            <v>0</v>
          </cell>
          <cell r="N89" t="str">
            <v>0</v>
          </cell>
          <cell r="O89" t="str">
            <v>1</v>
          </cell>
          <cell r="P89" t="str">
            <v>0</v>
          </cell>
        </row>
        <row r="90">
          <cell r="A90">
            <v>89</v>
          </cell>
          <cell r="B90">
            <v>45162.876828703702</v>
          </cell>
          <cell r="C90">
            <v>45162.87767361111</v>
          </cell>
          <cell r="D90" t="str">
            <v>AlexaG@uwbc.ca</v>
          </cell>
          <cell r="E90" t="str">
            <v>Alexa Graf</v>
          </cell>
          <cell r="F90" t="str">
            <v>Stolo Health Services</v>
          </cell>
          <cell r="G90" t="str">
            <v>V2R 4G5</v>
          </cell>
          <cell r="H90" t="str">
            <v>N/A</v>
          </cell>
          <cell r="I90" t="str">
            <v>3078</v>
          </cell>
          <cell r="J90" t="str">
            <v>3000</v>
          </cell>
          <cell r="K90" t="str">
            <v>300</v>
          </cell>
          <cell r="L90" t="str">
            <v>6</v>
          </cell>
          <cell r="M90" t="str">
            <v>0</v>
          </cell>
          <cell r="N90" t="str">
            <v>0</v>
          </cell>
          <cell r="O90" t="str">
            <v>1</v>
          </cell>
          <cell r="P90" t="str">
            <v>0</v>
          </cell>
        </row>
        <row r="91">
          <cell r="A91">
            <v>90</v>
          </cell>
          <cell r="B91">
            <v>45162.877696759257</v>
          </cell>
          <cell r="C91">
            <v>45162.878333333334</v>
          </cell>
          <cell r="D91" t="str">
            <v>AlexaG@uwbc.ca</v>
          </cell>
          <cell r="E91" t="str">
            <v>Alexa Graf</v>
          </cell>
          <cell r="F91" t="str">
            <v>SARA for Women</v>
          </cell>
          <cell r="G91" t="str">
            <v>V2V 1V5</v>
          </cell>
          <cell r="H91" t="str">
            <v>9904434</v>
          </cell>
          <cell r="I91" t="str">
            <v>1512</v>
          </cell>
          <cell r="J91" t="str">
            <v>3000</v>
          </cell>
          <cell r="K91" t="str">
            <v>0</v>
          </cell>
          <cell r="L91" t="str">
            <v>6</v>
          </cell>
          <cell r="M91" t="str">
            <v>0</v>
          </cell>
          <cell r="N91" t="str">
            <v>0</v>
          </cell>
          <cell r="O91" t="str">
            <v>1</v>
          </cell>
          <cell r="P91" t="str">
            <v>0</v>
          </cell>
        </row>
        <row r="92">
          <cell r="A92">
            <v>91</v>
          </cell>
          <cell r="B92">
            <v>45162.878518518519</v>
          </cell>
          <cell r="C92">
            <v>45162.879340277781</v>
          </cell>
          <cell r="D92" t="str">
            <v>AlexaG@uwbc.ca</v>
          </cell>
          <cell r="E92" t="str">
            <v>Alexa Graf</v>
          </cell>
          <cell r="F92" t="str">
            <v>Vancouver Aboriginal Child &amp; Family Services Society</v>
          </cell>
          <cell r="G92" t="str">
            <v>V5L 3J3</v>
          </cell>
          <cell r="H92" t="str">
            <v>305714</v>
          </cell>
          <cell r="I92" t="str">
            <v>2618</v>
          </cell>
          <cell r="J92" t="str">
            <v>0</v>
          </cell>
          <cell r="K92" t="str">
            <v>0</v>
          </cell>
          <cell r="L92" t="str">
            <v>0</v>
          </cell>
          <cell r="M92" t="str">
            <v>0</v>
          </cell>
          <cell r="N92" t="str">
            <v>1</v>
          </cell>
          <cell r="O92" t="str">
            <v>1</v>
          </cell>
          <cell r="P92" t="str">
            <v>0</v>
          </cell>
        </row>
        <row r="93">
          <cell r="A93">
            <v>92</v>
          </cell>
          <cell r="B93">
            <v>45162.879363425927</v>
          </cell>
          <cell r="C93">
            <v>45162.880150462966</v>
          </cell>
          <cell r="D93" t="str">
            <v>AlexaG@uwbc.ca</v>
          </cell>
          <cell r="E93" t="str">
            <v>Alexa Graf</v>
          </cell>
          <cell r="F93" t="str">
            <v>CityReach Care Society</v>
          </cell>
          <cell r="G93" t="str">
            <v>V5M 4E9</v>
          </cell>
          <cell r="H93" t="str">
            <v>304980</v>
          </cell>
          <cell r="I93" t="str">
            <v>614</v>
          </cell>
          <cell r="J93" t="str">
            <v>2368</v>
          </cell>
          <cell r="K93" t="str">
            <v>0</v>
          </cell>
          <cell r="L93" t="str">
            <v>0</v>
          </cell>
          <cell r="M93" t="str">
            <v>0</v>
          </cell>
          <cell r="N93" t="str">
            <v>1</v>
          </cell>
          <cell r="O93" t="str">
            <v>1</v>
          </cell>
          <cell r="P93" t="str">
            <v>0</v>
          </cell>
        </row>
        <row r="94">
          <cell r="A94">
            <v>93</v>
          </cell>
          <cell r="B94">
            <v>45162.880162037036</v>
          </cell>
          <cell r="C94">
            <v>45162.880972222221</v>
          </cell>
          <cell r="D94" t="str">
            <v>AlexaG@uwbc.ca</v>
          </cell>
          <cell r="E94" t="str">
            <v>Alexa Graf</v>
          </cell>
          <cell r="F94" t="str">
            <v>Immigrant Services Society of BC</v>
          </cell>
          <cell r="G94" t="str">
            <v>V5N 4L2</v>
          </cell>
          <cell r="H94" t="str">
            <v>156711</v>
          </cell>
          <cell r="I94" t="str">
            <v>0</v>
          </cell>
          <cell r="J94" t="str">
            <v>1152</v>
          </cell>
          <cell r="K94" t="str">
            <v>0</v>
          </cell>
          <cell r="L94" t="str">
            <v>6</v>
          </cell>
          <cell r="M94" t="str">
            <v>0</v>
          </cell>
          <cell r="N94" t="str">
            <v>0</v>
          </cell>
          <cell r="O94" t="str">
            <v>2</v>
          </cell>
          <cell r="P94" t="str">
            <v>0</v>
          </cell>
        </row>
        <row r="95">
          <cell r="A95">
            <v>94</v>
          </cell>
          <cell r="B95">
            <v>45162.881030092591</v>
          </cell>
          <cell r="C95">
            <v>45162.881736111114</v>
          </cell>
          <cell r="D95" t="str">
            <v>AlexaG@uwbc.ca</v>
          </cell>
          <cell r="E95" t="str">
            <v>Alexa Graf</v>
          </cell>
          <cell r="F95" t="str">
            <v>Hello Period!</v>
          </cell>
          <cell r="G95" t="str">
            <v>V6S 1N9</v>
          </cell>
          <cell r="H95" t="str">
            <v>9921883</v>
          </cell>
          <cell r="I95" t="str">
            <v>0</v>
          </cell>
          <cell r="J95" t="str">
            <v>1755</v>
          </cell>
          <cell r="K95" t="str">
            <v>0</v>
          </cell>
          <cell r="L95" t="str">
            <v>5</v>
          </cell>
          <cell r="M95" t="str">
            <v>0</v>
          </cell>
          <cell r="N95" t="str">
            <v>0</v>
          </cell>
          <cell r="O95" t="str">
            <v>1</v>
          </cell>
          <cell r="P95" t="str">
            <v>0</v>
          </cell>
        </row>
        <row r="96">
          <cell r="A96">
            <v>95</v>
          </cell>
          <cell r="B96">
            <v>45162.881793981483</v>
          </cell>
          <cell r="C96">
            <v>45162.882523148146</v>
          </cell>
          <cell r="D96" t="str">
            <v>AlexaG@uwbc.ca</v>
          </cell>
          <cell r="E96" t="str">
            <v>Alexa Graf</v>
          </cell>
          <cell r="F96" t="str">
            <v>Kitsilano Neighbourhood House</v>
          </cell>
          <cell r="G96" t="str">
            <v>V6K 1Y4</v>
          </cell>
          <cell r="H96" t="str">
            <v>174227</v>
          </cell>
          <cell r="I96" t="str">
            <v>0</v>
          </cell>
          <cell r="J96" t="str">
            <v>2688</v>
          </cell>
          <cell r="K96" t="str">
            <v>288</v>
          </cell>
          <cell r="L96" t="str">
            <v>4</v>
          </cell>
          <cell r="M96" t="str">
            <v>0</v>
          </cell>
          <cell r="N96" t="str">
            <v>0</v>
          </cell>
          <cell r="O96" t="str">
            <v>0</v>
          </cell>
          <cell r="P96" t="str">
            <v>0</v>
          </cell>
        </row>
        <row r="97">
          <cell r="A97">
            <v>96</v>
          </cell>
          <cell r="B97">
            <v>45162.882581018515</v>
          </cell>
          <cell r="C97">
            <v>45162.883136574077</v>
          </cell>
          <cell r="D97" t="str">
            <v>AlexaG@uwbc.ca</v>
          </cell>
          <cell r="E97" t="str">
            <v>Alexa Graf</v>
          </cell>
          <cell r="F97" t="str">
            <v>AIDS Vancouver</v>
          </cell>
          <cell r="G97" t="str">
            <v>V6B 0R1</v>
          </cell>
          <cell r="H97" t="str">
            <v>150466</v>
          </cell>
          <cell r="I97" t="str">
            <v>0</v>
          </cell>
          <cell r="J97" t="str">
            <v>2784</v>
          </cell>
          <cell r="K97" t="str">
            <v>0</v>
          </cell>
          <cell r="L97" t="str">
            <v>4</v>
          </cell>
          <cell r="M97" t="str">
            <v>0</v>
          </cell>
          <cell r="N97" t="str">
            <v>0</v>
          </cell>
          <cell r="O97" t="str">
            <v>1</v>
          </cell>
          <cell r="P97" t="str">
            <v>0</v>
          </cell>
        </row>
        <row r="98">
          <cell r="A98">
            <v>97</v>
          </cell>
          <cell r="B98">
            <v>45162.883159722223</v>
          </cell>
          <cell r="C98">
            <v>45162.884027777778</v>
          </cell>
          <cell r="D98" t="str">
            <v>AlexaG@uwbc.ca</v>
          </cell>
          <cell r="E98" t="str">
            <v>Alexa Graf</v>
          </cell>
          <cell r="F98" t="str">
            <v>PACE Society</v>
          </cell>
          <cell r="G98" t="str">
            <v>V6B 1G8</v>
          </cell>
          <cell r="H98" t="str">
            <v>304949</v>
          </cell>
          <cell r="I98" t="str">
            <v>3024</v>
          </cell>
          <cell r="J98" t="str">
            <v>3000</v>
          </cell>
          <cell r="K98">
            <v>288</v>
          </cell>
          <cell r="L98" t="str">
            <v>0</v>
          </cell>
          <cell r="M98" t="str">
            <v>0</v>
          </cell>
          <cell r="N98" t="str">
            <v>0</v>
          </cell>
          <cell r="O98" t="str">
            <v>0</v>
          </cell>
          <cell r="P98" t="str">
            <v>0</v>
          </cell>
        </row>
        <row r="99">
          <cell r="A99">
            <v>98</v>
          </cell>
          <cell r="B99">
            <v>45162.884039351855</v>
          </cell>
          <cell r="C99">
            <v>45162.884780092594</v>
          </cell>
          <cell r="D99" t="str">
            <v>AlexaG@uwbc.ca</v>
          </cell>
          <cell r="E99" t="str">
            <v>Alexa Graf</v>
          </cell>
          <cell r="F99" t="str">
            <v>Atira Women's Resource Society</v>
          </cell>
          <cell r="G99" t="str">
            <v>V6A 1B5</v>
          </cell>
          <cell r="H99" t="str">
            <v>205419</v>
          </cell>
          <cell r="I99" t="str">
            <v>0</v>
          </cell>
          <cell r="J99" t="str">
            <v>1152</v>
          </cell>
          <cell r="K99" t="str">
            <v>0</v>
          </cell>
          <cell r="L99" t="str">
            <v>3</v>
          </cell>
          <cell r="M99" t="str">
            <v>0</v>
          </cell>
          <cell r="N99" t="str">
            <v>0</v>
          </cell>
          <cell r="O99" t="str">
            <v>1</v>
          </cell>
          <cell r="P99" t="str">
            <v>0</v>
          </cell>
        </row>
        <row r="100">
          <cell r="A100">
            <v>99</v>
          </cell>
          <cell r="B100">
            <v>45162.884837962964</v>
          </cell>
          <cell r="C100">
            <v>45162.885439814818</v>
          </cell>
          <cell r="D100" t="str">
            <v>AlexaG@uwbc.ca</v>
          </cell>
          <cell r="E100" t="str">
            <v>Alexa Graf</v>
          </cell>
          <cell r="F100" t="str">
            <v>WISH Drop In Centre</v>
          </cell>
          <cell r="G100" t="str">
            <v>V6A 1C3</v>
          </cell>
          <cell r="H100" t="str">
            <v>251025</v>
          </cell>
          <cell r="I100" t="str">
            <v>0</v>
          </cell>
          <cell r="J100" t="str">
            <v>7152</v>
          </cell>
          <cell r="K100" t="str">
            <v>0</v>
          </cell>
          <cell r="L100" t="str">
            <v>0</v>
          </cell>
          <cell r="M100" t="str">
            <v>0</v>
          </cell>
          <cell r="N100" t="str">
            <v>0</v>
          </cell>
          <cell r="O100" t="str">
            <v>3</v>
          </cell>
          <cell r="P100" t="str">
            <v>0</v>
          </cell>
        </row>
        <row r="101">
          <cell r="A101">
            <v>100</v>
          </cell>
          <cell r="B101">
            <v>45174.605810185189</v>
          </cell>
          <cell r="C101">
            <v>45174.674502314818</v>
          </cell>
          <cell r="D101" t="str">
            <v>AlexaG@uwbc.ca</v>
          </cell>
          <cell r="E101" t="str">
            <v>Alexa Graf</v>
          </cell>
          <cell r="F101" t="str">
            <v>Valley Oak Medical Clinic</v>
          </cell>
          <cell r="G101" t="str">
            <v>V3T 2X6</v>
          </cell>
          <cell r="H101" t="str">
            <v>9904491</v>
          </cell>
          <cell r="I101" t="str">
            <v>2352</v>
          </cell>
          <cell r="J101" t="str">
            <v>802</v>
          </cell>
          <cell r="K101" t="str">
            <v>0</v>
          </cell>
          <cell r="L101" t="str">
            <v>0</v>
          </cell>
          <cell r="M101" t="str">
            <v>0</v>
          </cell>
          <cell r="N101" t="str">
            <v>0</v>
          </cell>
          <cell r="O101" t="str">
            <v>0</v>
          </cell>
          <cell r="P101" t="str">
            <v>0</v>
          </cell>
        </row>
        <row r="102">
          <cell r="A102">
            <v>101</v>
          </cell>
          <cell r="B102">
            <v>45174.674513888887</v>
          </cell>
          <cell r="C102">
            <v>45174.675115740742</v>
          </cell>
          <cell r="D102" t="str">
            <v>AlexaG@uwbc.ca</v>
          </cell>
          <cell r="E102" t="str">
            <v>Alexa Graf</v>
          </cell>
          <cell r="F102" t="str">
            <v>Connective - Elmbrook</v>
          </cell>
          <cell r="G102" t="str">
            <v>V3T 1X1</v>
          </cell>
          <cell r="H102" t="str">
            <v>9921826</v>
          </cell>
          <cell r="I102" t="str">
            <v>0</v>
          </cell>
          <cell r="J102" t="str">
            <v>767</v>
          </cell>
          <cell r="K102" t="str">
            <v>0</v>
          </cell>
          <cell r="L102" t="str">
            <v>4</v>
          </cell>
          <cell r="M102" t="str">
            <v>0</v>
          </cell>
          <cell r="N102" t="str">
            <v>0</v>
          </cell>
          <cell r="O102" t="str">
            <v>1</v>
          </cell>
          <cell r="P102" t="str">
            <v>0</v>
          </cell>
        </row>
        <row r="103">
          <cell r="A103">
            <v>102</v>
          </cell>
          <cell r="B103">
            <v>45174.675127314818</v>
          </cell>
          <cell r="C103">
            <v>45174.676099537035</v>
          </cell>
          <cell r="D103" t="str">
            <v>AlexaG@uwbc.ca</v>
          </cell>
          <cell r="E103" t="str">
            <v>Alexa Graf</v>
          </cell>
          <cell r="F103" t="str">
            <v>Surrey Women's Centre</v>
          </cell>
          <cell r="G103" t="str">
            <v>V3T 4G1</v>
          </cell>
          <cell r="H103" t="str">
            <v>204545</v>
          </cell>
          <cell r="I103" t="str">
            <v>0</v>
          </cell>
          <cell r="J103">
            <v>792</v>
          </cell>
          <cell r="K103" t="str">
            <v>566</v>
          </cell>
          <cell r="L103" t="str">
            <v>6</v>
          </cell>
          <cell r="M103" t="str">
            <v>0</v>
          </cell>
          <cell r="N103" t="str">
            <v>0</v>
          </cell>
          <cell r="O103" t="str">
            <v>0</v>
          </cell>
          <cell r="P103" t="str">
            <v>0</v>
          </cell>
        </row>
        <row r="104">
          <cell r="A104">
            <v>103</v>
          </cell>
          <cell r="B104">
            <v>45174.676122685189</v>
          </cell>
          <cell r="C104">
            <v>45174.676932870374</v>
          </cell>
          <cell r="D104" t="str">
            <v>AlexaG@uwbc.ca</v>
          </cell>
          <cell r="E104" t="str">
            <v>Alexa Graf</v>
          </cell>
          <cell r="F104" t="str">
            <v>Fraser Region Aboriginal Friendship Centre Association</v>
          </cell>
          <cell r="G104" t="str">
            <v>V3T 4G1</v>
          </cell>
          <cell r="H104" t="str">
            <v>7524820</v>
          </cell>
          <cell r="I104" t="str">
            <v>1244</v>
          </cell>
          <cell r="J104" t="str">
            <v>0</v>
          </cell>
          <cell r="K104" t="str">
            <v>0</v>
          </cell>
          <cell r="L104" t="str">
            <v>0</v>
          </cell>
          <cell r="M104" t="str">
            <v>0</v>
          </cell>
          <cell r="N104" t="str">
            <v>0</v>
          </cell>
          <cell r="O104" t="str">
            <v>0</v>
          </cell>
          <cell r="P104" t="str">
            <v>0</v>
          </cell>
        </row>
        <row r="105">
          <cell r="A105">
            <v>104</v>
          </cell>
          <cell r="B105">
            <v>45174.676944444444</v>
          </cell>
          <cell r="C105">
            <v>45174.678368055553</v>
          </cell>
          <cell r="D105" t="str">
            <v>AlexaG@uwbc.ca</v>
          </cell>
          <cell r="E105" t="str">
            <v>Alexa Graf</v>
          </cell>
          <cell r="F105" t="str">
            <v>Lower Mainland Down Syndrome Society</v>
          </cell>
          <cell r="G105" t="str">
            <v>V3S 1Z3</v>
          </cell>
          <cell r="H105" t="str">
            <v>8854275</v>
          </cell>
          <cell r="I105" t="str">
            <v>3192</v>
          </cell>
          <cell r="J105" t="str">
            <v>0</v>
          </cell>
          <cell r="K105" t="str">
            <v>0</v>
          </cell>
          <cell r="L105" t="str">
            <v>0</v>
          </cell>
          <cell r="M105" t="str">
            <v>0</v>
          </cell>
          <cell r="N105" t="str">
            <v>48</v>
          </cell>
          <cell r="O105" t="str">
            <v>0</v>
          </cell>
          <cell r="P105" t="str">
            <v>0</v>
          </cell>
        </row>
        <row r="106">
          <cell r="A106">
            <v>105</v>
          </cell>
          <cell r="B106">
            <v>45174.678379629629</v>
          </cell>
          <cell r="C106">
            <v>45174.679270833331</v>
          </cell>
          <cell r="D106" t="str">
            <v>AlexaG@uwbc.ca</v>
          </cell>
          <cell r="E106" t="str">
            <v>Alexa Graf</v>
          </cell>
          <cell r="F106" t="str">
            <v>Atira Women's Resource Society (Surrey Branch)</v>
          </cell>
          <cell r="G106" t="str">
            <v>V4P 1H5</v>
          </cell>
          <cell r="H106" t="str">
            <v>205419</v>
          </cell>
          <cell r="I106" t="str">
            <v>1776</v>
          </cell>
          <cell r="J106" t="str">
            <v>0</v>
          </cell>
          <cell r="K106" t="str">
            <v>0</v>
          </cell>
          <cell r="L106" t="str">
            <v>3</v>
          </cell>
          <cell r="M106" t="str">
            <v>0</v>
          </cell>
          <cell r="N106" t="str">
            <v>0</v>
          </cell>
          <cell r="O106" t="str">
            <v>1</v>
          </cell>
          <cell r="P106" t="str">
            <v>0</v>
          </cell>
        </row>
        <row r="107">
          <cell r="A107">
            <v>106</v>
          </cell>
          <cell r="B107">
            <v>45174.67931712963</v>
          </cell>
          <cell r="C107">
            <v>45174.680358796293</v>
          </cell>
          <cell r="D107" t="str">
            <v>AlexaG@uwbc.ca</v>
          </cell>
          <cell r="E107" t="str">
            <v>Alexa Graf</v>
          </cell>
          <cell r="F107" t="str">
            <v>Alexandra Neighbourhood House</v>
          </cell>
          <cell r="G107" t="str">
            <v>V4B 2T3</v>
          </cell>
          <cell r="H107" t="str">
            <v>5930953</v>
          </cell>
          <cell r="I107" t="str">
            <v>0</v>
          </cell>
          <cell r="J107" t="str">
            <v>1316</v>
          </cell>
          <cell r="K107" t="str">
            <v>0</v>
          </cell>
          <cell r="L107" t="str">
            <v>5</v>
          </cell>
          <cell r="M107" t="str">
            <v>0</v>
          </cell>
          <cell r="N107" t="str">
            <v>0</v>
          </cell>
          <cell r="O107" t="str">
            <v>1</v>
          </cell>
          <cell r="P107" t="str">
            <v>0</v>
          </cell>
        </row>
        <row r="108">
          <cell r="A108">
            <v>107</v>
          </cell>
          <cell r="B108">
            <v>45174.68037037037</v>
          </cell>
          <cell r="C108">
            <v>45174.681435185186</v>
          </cell>
          <cell r="D108" t="str">
            <v>AlexaG@uwbc.ca</v>
          </cell>
          <cell r="E108" t="str">
            <v>Alexa Graf</v>
          </cell>
          <cell r="F108" t="str">
            <v>The Red Badge Foundation</v>
          </cell>
          <cell r="G108" t="str">
            <v>V3W 0X4</v>
          </cell>
          <cell r="H108" t="str">
            <v>N/A</v>
          </cell>
          <cell r="I108" t="str">
            <v>960</v>
          </cell>
          <cell r="J108" t="str">
            <v>321</v>
          </cell>
          <cell r="K108" t="str">
            <v>0</v>
          </cell>
          <cell r="L108" t="str">
            <v>5</v>
          </cell>
          <cell r="M108" t="str">
            <v>0</v>
          </cell>
          <cell r="N108" t="str">
            <v>0</v>
          </cell>
          <cell r="O108" t="str">
            <v>0</v>
          </cell>
          <cell r="P108" t="str">
            <v>0</v>
          </cell>
        </row>
        <row r="109">
          <cell r="A109">
            <v>108</v>
          </cell>
          <cell r="B109">
            <v>45175.726967592593</v>
          </cell>
          <cell r="C109">
            <v>45175.727418981478</v>
          </cell>
          <cell r="D109" t="str">
            <v>AlexaG@uwbc.ca</v>
          </cell>
          <cell r="E109" t="str">
            <v>Alexa Graf</v>
          </cell>
          <cell r="F109" t="str">
            <v>PNE - Metro Vancouver Tabling Event (research project distribution)</v>
          </cell>
          <cell r="G109" t="str">
            <v>V5K 5J1</v>
          </cell>
          <cell r="H109" t="str">
            <v>N/A</v>
          </cell>
          <cell r="I109" t="str">
            <v>0</v>
          </cell>
          <cell r="J109" t="str">
            <v>0</v>
          </cell>
          <cell r="K109" t="str">
            <v>0</v>
          </cell>
          <cell r="L109" t="str">
            <v>0</v>
          </cell>
          <cell r="M109" t="str">
            <v>0</v>
          </cell>
          <cell r="N109" t="str">
            <v>189</v>
          </cell>
          <cell r="O109" t="str">
            <v>0</v>
          </cell>
          <cell r="P109" t="str">
            <v>0</v>
          </cell>
        </row>
        <row r="110">
          <cell r="A110">
            <v>109</v>
          </cell>
          <cell r="B110">
            <v>45183.696145833332</v>
          </cell>
          <cell r="C110">
            <v>45183.69809027778</v>
          </cell>
          <cell r="D110" t="str">
            <v>AlexaG@uwbc.ca</v>
          </cell>
          <cell r="E110" t="str">
            <v>Alexa Graf</v>
          </cell>
          <cell r="F110" t="str">
            <v>Project AIM</v>
          </cell>
          <cell r="G110" t="str">
            <v>V0M 1A3</v>
          </cell>
          <cell r="H110" t="str">
            <v>9921867</v>
          </cell>
          <cell r="I110" t="str">
            <v>504</v>
          </cell>
          <cell r="J110" t="str">
            <v>1480</v>
          </cell>
          <cell r="K110" t="str">
            <v>0</v>
          </cell>
          <cell r="L110" t="str">
            <v>0</v>
          </cell>
          <cell r="M110" t="str">
            <v>0</v>
          </cell>
          <cell r="N110" t="str">
            <v>0</v>
          </cell>
          <cell r="O110" t="str">
            <v>0</v>
          </cell>
          <cell r="P110" t="str">
            <v>0</v>
          </cell>
        </row>
        <row r="111">
          <cell r="A111">
            <v>110</v>
          </cell>
          <cell r="B111">
            <v>45188.707800925928</v>
          </cell>
          <cell r="C111">
            <v>45191.371574074074</v>
          </cell>
          <cell r="D111" t="str">
            <v>AlexaG@uwbc.ca</v>
          </cell>
          <cell r="E111" t="str">
            <v>Alexa Graf</v>
          </cell>
          <cell r="F111" t="str">
            <v>Creative Centre Society</v>
          </cell>
          <cell r="G111" t="str">
            <v>V2s2h6</v>
          </cell>
          <cell r="H111" t="str">
            <v>283002</v>
          </cell>
          <cell r="I111" t="str">
            <v>0</v>
          </cell>
          <cell r="J111" t="str">
            <v>1800</v>
          </cell>
          <cell r="K111" t="str">
            <v>0</v>
          </cell>
          <cell r="L111" t="str">
            <v>0</v>
          </cell>
          <cell r="M111" t="str">
            <v>0</v>
          </cell>
          <cell r="N111" t="str">
            <v>0</v>
          </cell>
          <cell r="O111" t="str">
            <v>0</v>
          </cell>
          <cell r="P111" t="str">
            <v>0</v>
          </cell>
        </row>
        <row r="112">
          <cell r="A112">
            <v>111</v>
          </cell>
          <cell r="B112">
            <v>45191.37164351852</v>
          </cell>
          <cell r="C112">
            <v>45191.63989583333</v>
          </cell>
          <cell r="D112" t="str">
            <v>AlexaG@uwbc.ca</v>
          </cell>
          <cell r="E112" t="str">
            <v>Alexa Graf</v>
          </cell>
          <cell r="F112" t="str">
            <v>Coast Mental Health (Pacific Coast Apartments)</v>
          </cell>
          <cell r="G112" t="str">
            <v>V6B 0K3</v>
          </cell>
          <cell r="H112" t="str">
            <v>281840</v>
          </cell>
          <cell r="I112" t="str">
            <v>2016</v>
          </cell>
          <cell r="J112" t="str">
            <v>0</v>
          </cell>
          <cell r="K112" t="str">
            <v>0</v>
          </cell>
          <cell r="L112" t="str">
            <v>0</v>
          </cell>
          <cell r="M112" t="str">
            <v>0</v>
          </cell>
          <cell r="N112" t="str">
            <v>0</v>
          </cell>
          <cell r="O112" t="str">
            <v>20</v>
          </cell>
          <cell r="P112" t="str">
            <v>0</v>
          </cell>
        </row>
        <row r="113">
          <cell r="A113">
            <v>112</v>
          </cell>
          <cell r="B113">
            <v>45191.639918981484</v>
          </cell>
          <cell r="C113">
            <v>45191.640590277777</v>
          </cell>
          <cell r="D113" t="str">
            <v>AlexaG@uwbc.ca</v>
          </cell>
          <cell r="E113" t="str">
            <v>Alexa Graf</v>
          </cell>
          <cell r="F113" t="str">
            <v>Rainbow Refugee</v>
          </cell>
          <cell r="G113" t="str">
            <v>V6E 1M7</v>
          </cell>
          <cell r="H113" t="str">
            <v>7133721</v>
          </cell>
          <cell r="I113" t="str">
            <v>4704</v>
          </cell>
          <cell r="J113" t="str">
            <v>0</v>
          </cell>
          <cell r="K113" t="str">
            <v>0</v>
          </cell>
          <cell r="L113" t="str">
            <v>0</v>
          </cell>
          <cell r="M113" t="str">
            <v>0</v>
          </cell>
          <cell r="N113" t="str">
            <v>0</v>
          </cell>
          <cell r="O113" t="str">
            <v>20</v>
          </cell>
          <cell r="P113" t="str">
            <v>0</v>
          </cell>
        </row>
        <row r="114">
          <cell r="A114">
            <v>113</v>
          </cell>
          <cell r="B114">
            <v>45191.640613425923</v>
          </cell>
          <cell r="C114">
            <v>45191.641388888886</v>
          </cell>
          <cell r="D114" t="str">
            <v>AlexaG@uwbc.ca</v>
          </cell>
          <cell r="E114" t="str">
            <v>Alexa Graf</v>
          </cell>
          <cell r="F114" t="str">
            <v>Encompass Support Services Society</v>
          </cell>
          <cell r="G114" t="str">
            <v>V2Y 1N3</v>
          </cell>
          <cell r="H114" t="str">
            <v>245183</v>
          </cell>
          <cell r="I114" t="str">
            <v>1512</v>
          </cell>
          <cell r="J114" t="str">
            <v>0</v>
          </cell>
          <cell r="K114" t="str">
            <v>0</v>
          </cell>
          <cell r="L114" t="str">
            <v>0</v>
          </cell>
          <cell r="M114" t="str">
            <v>0</v>
          </cell>
          <cell r="N114" t="str">
            <v>0</v>
          </cell>
          <cell r="O114" t="str">
            <v>30</v>
          </cell>
          <cell r="P114" t="str">
            <v>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rms.office.com/pages/designpagev2.aspx?lang=en-US&amp;origin=OfficeDotCom&amp;route=Start&amp;subpage=design&amp;id=Fb1Mtc9DG0WhW_EGvHTciYQB8ILFi4tEuGZL3-KTHLdUNVYyTVNCR0IzNDg2VjBXQVVNM0MwNFRCNCQlQCN0PWcu" TargetMode="External"/><Relationship Id="rId3" Type="http://schemas.openxmlformats.org/officeDocument/2006/relationships/hyperlink" Target="https://forms.office.com/pages/designpagev2.aspx?lang=en-US&amp;origin=OfficeDotCom&amp;route=Start&amp;subpage=design&amp;id=Fb1Mtc9DG0WhW_EGvHTciYQB8ILFi4tEuGZL3-KTHLdUOENaUlVRMDAzUDlDNjZZN0o0Uk5ESlhKOCQlQCN0PWcu" TargetMode="External"/><Relationship Id="rId7" Type="http://schemas.openxmlformats.org/officeDocument/2006/relationships/hyperlink" Target="https://forms.office.com/pages/designpagev2.aspx?lang=en-US&amp;origin=OfficeDotCom&amp;route=Start&amp;subpage=design&amp;id=Fb1Mtc9DG0WhW_EGvHTciYQB8ILFi4tEuGZL3-KTHLdUNDBWQlkzRUNSWk4zQkU4TUdYRERZVjc1NiQlQCN0PWcu" TargetMode="External"/><Relationship Id="rId2" Type="http://schemas.openxmlformats.org/officeDocument/2006/relationships/hyperlink" Target="https://forms.office.com/pages/designpagev2.aspx?lang=en-US&amp;origin=OfficeDotCom&amp;route=Start&amp;subpage=design&amp;id=Fb1Mtc9DG0WhW_EGvHTciYQB8ILFi4tEuGZL3-KTHLdUQ0JTUjNXUldHSjBOWklVSFIyUEFQTVdJUCQlQCN0PWcu" TargetMode="External"/><Relationship Id="rId1" Type="http://schemas.openxmlformats.org/officeDocument/2006/relationships/hyperlink" Target="https://forms.office.com/pages/designpagev2.aspx?lang=en-US&amp;origin=OfficeDotCom&amp;route=Start&amp;subpage=design&amp;id=Fb1Mtc9DG0WhW_EGvHTciYQB8ILFi4tEuGZL3-KTHLdUNVYyTVNCR0IzNDg2VjBXQVVNM0MwNFRCNCQlQCN0PWcu" TargetMode="External"/><Relationship Id="rId6" Type="http://schemas.openxmlformats.org/officeDocument/2006/relationships/hyperlink" Target="https://forms.office.com/pages/designpagev2.aspx?lang=en-US&amp;origin=OfficeDotCom&amp;route=Start&amp;subpage=design&amp;id=Fb1Mtc9DG0WhW_EGvHTciYQB8ILFi4tEuGZL3-KTHLdUQ0JTUjNXUldHSjBOWklVSFIyUEFQTVdJUCQlQCN0PWcu" TargetMode="External"/><Relationship Id="rId5" Type="http://schemas.openxmlformats.org/officeDocument/2006/relationships/hyperlink" Target="https://forms.office.com/pages/designpagev2.aspx?lang=en-US&amp;origin=OfficeDotCom&amp;route=Start&amp;subpage=design&amp;id=Fb1Mtc9DG0WhW_EGvHTciYQB8ILFi4tEuGZL3-KTHLdUOENaUlVRMDAzUDlDNjZZN0o0Uk5ESlhKOCQlQCN0PWcu&amp;wdlor=c4D872F2F-C5FC-4EAA-A72F-E7C46DD5C7E9" TargetMode="External"/><Relationship Id="rId4" Type="http://schemas.openxmlformats.org/officeDocument/2006/relationships/hyperlink" Target="https://forms.office.com/pages/designpagev2.aspx?lang=en-US&amp;origin=OfficeDotCom&amp;route=Start&amp;subpage=design&amp;id=Fb1Mtc9DG0WhW_EGvHTciYQB8ILFi4tEuGZL3-KTHLdUNDBWQlkzRUNSWk4zQkU4TUdYRERZVjc1NiQlQCN0PWcu"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675A-6070-4FF1-9484-11B8F62EA242}">
  <dimension ref="A1:Y50"/>
  <sheetViews>
    <sheetView topLeftCell="A36" workbookViewId="0">
      <selection activeCell="H43" sqref="H43"/>
    </sheetView>
  </sheetViews>
  <sheetFormatPr defaultRowHeight="15"/>
  <sheetData>
    <row r="1" spans="1:20">
      <c r="A1" s="26" t="s">
        <v>0</v>
      </c>
      <c r="B1" s="27"/>
      <c r="C1" s="27"/>
      <c r="D1" s="27"/>
      <c r="E1" s="27"/>
      <c r="F1" s="27"/>
      <c r="G1" s="27"/>
      <c r="H1" s="27"/>
      <c r="I1" s="27"/>
      <c r="J1" s="27"/>
      <c r="K1" s="27"/>
      <c r="L1" s="27"/>
      <c r="M1" s="27"/>
      <c r="N1" s="28"/>
    </row>
    <row r="2" spans="1:20">
      <c r="A2" s="29"/>
      <c r="B2" s="30"/>
      <c r="C2" s="30"/>
      <c r="D2" s="30"/>
      <c r="E2" s="30"/>
      <c r="F2" s="30"/>
      <c r="G2" s="30"/>
      <c r="H2" s="30"/>
      <c r="I2" s="30"/>
      <c r="J2" s="30"/>
      <c r="K2" s="30"/>
      <c r="L2" s="30"/>
      <c r="M2" s="30"/>
      <c r="N2" s="31"/>
    </row>
    <row r="4" spans="1:20">
      <c r="A4" s="3" t="s">
        <v>1</v>
      </c>
    </row>
    <row r="5" spans="1:20">
      <c r="A5" s="25" t="s">
        <v>2</v>
      </c>
      <c r="B5" s="25"/>
      <c r="C5" s="25"/>
      <c r="D5" s="25"/>
      <c r="E5" s="25"/>
      <c r="F5" s="25"/>
      <c r="G5" s="25"/>
      <c r="H5" s="25"/>
      <c r="I5" s="25"/>
      <c r="J5" s="25"/>
      <c r="K5" s="25"/>
      <c r="L5" s="25"/>
      <c r="M5" s="25"/>
      <c r="N5" s="25"/>
      <c r="O5" s="25"/>
      <c r="P5" s="25"/>
      <c r="Q5" s="25"/>
      <c r="R5" s="25"/>
      <c r="S5" s="25"/>
    </row>
    <row r="6" spans="1:20">
      <c r="A6" s="25" t="s">
        <v>3</v>
      </c>
      <c r="B6" s="25"/>
      <c r="C6" s="25"/>
      <c r="D6" s="25"/>
      <c r="E6" s="25"/>
      <c r="F6" s="25"/>
      <c r="G6" s="25"/>
      <c r="H6" s="25"/>
      <c r="I6" s="25"/>
      <c r="J6" s="25"/>
      <c r="K6" s="25"/>
      <c r="L6" s="25"/>
      <c r="M6" s="25"/>
    </row>
    <row r="8" spans="1:20">
      <c r="A8" s="3" t="s">
        <v>4</v>
      </c>
    </row>
    <row r="9" spans="1:20">
      <c r="A9" s="25" t="s">
        <v>5</v>
      </c>
      <c r="B9" s="25"/>
      <c r="C9" s="25"/>
      <c r="D9" s="25"/>
      <c r="E9" s="25"/>
      <c r="F9" s="25"/>
      <c r="G9" s="25"/>
      <c r="H9" s="25"/>
      <c r="I9" s="25"/>
      <c r="J9" s="25"/>
      <c r="K9" s="25"/>
      <c r="L9" s="25"/>
      <c r="M9" s="25"/>
      <c r="N9" s="25"/>
      <c r="O9" s="25"/>
      <c r="P9" s="25"/>
      <c r="Q9" s="25"/>
      <c r="R9" s="25"/>
      <c r="S9" s="25"/>
      <c r="T9" s="25"/>
    </row>
    <row r="11" spans="1:20">
      <c r="A11" t="s">
        <v>6</v>
      </c>
      <c r="B11" s="7" t="s">
        <v>7</v>
      </c>
      <c r="I11" t="s">
        <v>8</v>
      </c>
    </row>
    <row r="12" spans="1:20">
      <c r="A12" t="s">
        <v>6</v>
      </c>
      <c r="B12" s="7" t="s">
        <v>9</v>
      </c>
      <c r="I12" t="s">
        <v>10</v>
      </c>
    </row>
    <row r="13" spans="1:20">
      <c r="A13" t="s">
        <v>11</v>
      </c>
      <c r="B13" s="7" t="s">
        <v>12</v>
      </c>
      <c r="J13" t="s">
        <v>13</v>
      </c>
    </row>
    <row r="14" spans="1:20">
      <c r="A14" t="s">
        <v>11</v>
      </c>
      <c r="B14" s="7" t="s">
        <v>14</v>
      </c>
      <c r="L14" t="s">
        <v>15</v>
      </c>
    </row>
    <row r="17" spans="1:23">
      <c r="A17" s="3" t="s">
        <v>16</v>
      </c>
    </row>
    <row r="18" spans="1:23">
      <c r="A18" s="3"/>
    </row>
    <row r="19" spans="1:23">
      <c r="A19" s="3"/>
    </row>
    <row r="20" spans="1:23">
      <c r="A20" s="3"/>
    </row>
    <row r="21" spans="1:23">
      <c r="A21" s="3"/>
    </row>
    <row r="22" spans="1:23">
      <c r="A22" s="3"/>
    </row>
    <row r="23" spans="1:23">
      <c r="A23" s="3"/>
    </row>
    <row r="24" spans="1:23">
      <c r="A24" s="32" t="s">
        <v>17</v>
      </c>
      <c r="B24" s="32"/>
      <c r="C24" s="32"/>
      <c r="D24" s="32"/>
      <c r="E24" s="32"/>
      <c r="F24" s="32"/>
      <c r="G24" s="32"/>
      <c r="H24" s="32"/>
      <c r="I24" s="32"/>
      <c r="J24" s="32"/>
      <c r="K24" s="32"/>
      <c r="L24" s="32"/>
      <c r="M24" s="32"/>
      <c r="N24" s="32"/>
      <c r="O24" s="32"/>
      <c r="P24" s="32"/>
      <c r="Q24" s="32"/>
      <c r="R24" s="32"/>
      <c r="S24" s="32"/>
      <c r="T24" s="32"/>
      <c r="U24" s="32"/>
      <c r="V24" s="32"/>
      <c r="W24" s="32"/>
    </row>
    <row r="25" spans="1:23">
      <c r="A25" s="32"/>
      <c r="B25" s="32"/>
      <c r="C25" s="32"/>
      <c r="D25" s="32"/>
      <c r="E25" s="32"/>
      <c r="F25" s="32"/>
      <c r="G25" s="32"/>
      <c r="H25" s="32"/>
      <c r="I25" s="32"/>
      <c r="J25" s="32"/>
      <c r="K25" s="32"/>
      <c r="L25" s="32"/>
      <c r="M25" s="32"/>
      <c r="N25" s="32"/>
      <c r="O25" s="32"/>
      <c r="P25" s="32"/>
      <c r="Q25" s="32"/>
      <c r="R25" s="32"/>
      <c r="S25" s="32"/>
      <c r="T25" s="32"/>
      <c r="U25" s="32"/>
      <c r="V25" s="32"/>
      <c r="W25" s="32"/>
    </row>
    <row r="26" spans="1:23">
      <c r="A26" t="s">
        <v>18</v>
      </c>
      <c r="K26" t="s">
        <v>19</v>
      </c>
      <c r="U26" t="s">
        <v>20</v>
      </c>
    </row>
    <row r="33" spans="1:25">
      <c r="A33" s="25" t="s">
        <v>21</v>
      </c>
      <c r="B33" s="25"/>
      <c r="C33" s="25"/>
      <c r="D33" s="25"/>
      <c r="E33" s="25"/>
      <c r="F33" s="25"/>
      <c r="G33" s="25"/>
      <c r="H33" s="25"/>
      <c r="I33" s="25"/>
      <c r="J33" s="25"/>
      <c r="K33" s="25"/>
      <c r="L33" s="25"/>
      <c r="M33" s="25"/>
      <c r="N33" s="25"/>
      <c r="O33" s="25"/>
      <c r="P33" s="25"/>
      <c r="Q33" s="25"/>
    </row>
    <row r="37" spans="1:25">
      <c r="A37" s="6" t="s">
        <v>22</v>
      </c>
      <c r="B37" s="6"/>
      <c r="C37" s="6"/>
      <c r="D37" s="6"/>
      <c r="E37" s="6"/>
      <c r="F37" s="6"/>
      <c r="G37" s="6"/>
      <c r="H37" s="6"/>
      <c r="I37" s="6"/>
      <c r="J37" s="6"/>
      <c r="K37" s="6"/>
      <c r="L37" s="6"/>
      <c r="M37" s="6"/>
      <c r="N37" s="6"/>
      <c r="O37" s="6"/>
      <c r="P37" s="6"/>
      <c r="Q37" s="6"/>
      <c r="R37" s="6"/>
      <c r="S37" s="6"/>
      <c r="U37" s="7" t="s">
        <v>7</v>
      </c>
    </row>
    <row r="38" spans="1:25">
      <c r="A38" s="25" t="s">
        <v>23</v>
      </c>
      <c r="B38" s="25"/>
      <c r="C38" s="25"/>
      <c r="D38" s="25"/>
      <c r="E38" s="25"/>
      <c r="F38" s="25"/>
      <c r="G38" s="25"/>
      <c r="H38" s="25"/>
      <c r="I38" s="25"/>
      <c r="J38" s="25"/>
      <c r="K38" s="25"/>
      <c r="L38" s="25"/>
      <c r="M38" s="25"/>
      <c r="N38" s="25"/>
      <c r="O38" s="25"/>
      <c r="P38" s="25"/>
      <c r="Q38" s="25"/>
      <c r="R38" s="25"/>
      <c r="S38" s="25"/>
      <c r="T38" s="25"/>
      <c r="U38" s="25"/>
      <c r="V38" s="25"/>
      <c r="W38" s="25"/>
      <c r="Y38" s="7" t="s">
        <v>12</v>
      </c>
    </row>
    <row r="39" spans="1:25">
      <c r="A39" s="34"/>
      <c r="B39" s="34"/>
      <c r="C39" s="34"/>
      <c r="D39" s="34"/>
      <c r="E39" s="34"/>
      <c r="F39" s="34"/>
      <c r="G39" s="34"/>
      <c r="H39" s="34"/>
      <c r="I39" s="34"/>
      <c r="J39" s="34"/>
      <c r="K39" s="34"/>
      <c r="L39" s="34"/>
      <c r="M39" s="34"/>
      <c r="N39" s="34"/>
      <c r="O39" s="34"/>
      <c r="P39" s="34"/>
      <c r="Q39" s="34"/>
      <c r="R39" s="34"/>
      <c r="S39" s="34"/>
      <c r="T39" s="34"/>
    </row>
    <row r="41" spans="1:25">
      <c r="A41" s="13" t="s">
        <v>24</v>
      </c>
    </row>
    <row r="43" spans="1:25">
      <c r="A43" s="6" t="s">
        <v>25</v>
      </c>
      <c r="B43" s="6"/>
      <c r="C43" s="6"/>
      <c r="D43" s="6"/>
      <c r="E43" s="6"/>
      <c r="F43" s="6"/>
      <c r="G43" s="6"/>
      <c r="H43" s="6"/>
      <c r="I43" s="6"/>
      <c r="J43" s="6"/>
      <c r="K43" s="6"/>
      <c r="L43" s="6"/>
      <c r="M43" s="6"/>
      <c r="N43" s="6"/>
      <c r="O43" s="6"/>
      <c r="P43" s="6"/>
      <c r="Q43" s="6"/>
      <c r="R43" s="6"/>
      <c r="S43" s="6"/>
      <c r="T43" s="6"/>
      <c r="U43" s="6"/>
      <c r="V43" s="7" t="s">
        <v>9</v>
      </c>
    </row>
    <row r="44" spans="1:25">
      <c r="A44" s="25" t="s">
        <v>26</v>
      </c>
      <c r="B44" s="25"/>
      <c r="C44" s="25"/>
      <c r="D44" s="25"/>
      <c r="E44" s="25"/>
      <c r="F44" s="25"/>
      <c r="G44" s="25"/>
      <c r="H44" s="25"/>
      <c r="I44" s="25"/>
      <c r="J44" s="25"/>
      <c r="K44" s="25"/>
      <c r="L44" s="25"/>
      <c r="M44" s="25"/>
      <c r="N44" s="25"/>
      <c r="O44" s="25"/>
      <c r="P44" s="25"/>
      <c r="Q44" s="25"/>
      <c r="R44" s="25"/>
      <c r="S44" s="25"/>
      <c r="T44" s="25"/>
      <c r="U44" s="25"/>
      <c r="V44" s="25"/>
      <c r="W44" s="25"/>
      <c r="X44" s="25"/>
    </row>
    <row r="45" spans="1:25">
      <c r="A45" s="4" t="s">
        <v>27</v>
      </c>
    </row>
    <row r="47" spans="1:25">
      <c r="A47" s="33" t="s">
        <v>28</v>
      </c>
      <c r="B47" s="33"/>
      <c r="C47" s="33"/>
      <c r="D47" s="33"/>
      <c r="E47" s="33"/>
      <c r="F47" s="33"/>
      <c r="G47" s="33"/>
      <c r="H47" s="33"/>
      <c r="I47" s="33"/>
      <c r="J47" s="33"/>
      <c r="K47" s="33"/>
      <c r="L47" s="33"/>
      <c r="M47" s="33"/>
      <c r="N47" s="33"/>
      <c r="O47" s="7" t="s">
        <v>14</v>
      </c>
    </row>
    <row r="48" spans="1:25">
      <c r="A48" s="25" t="s">
        <v>29</v>
      </c>
      <c r="B48" s="25"/>
      <c r="C48" s="25"/>
      <c r="D48" s="25"/>
      <c r="E48" s="25"/>
      <c r="F48" s="25"/>
      <c r="G48" s="25"/>
      <c r="H48" s="25"/>
      <c r="I48" s="25"/>
      <c r="J48" s="25"/>
      <c r="K48" s="25"/>
      <c r="L48" s="25"/>
    </row>
    <row r="50" spans="1:1">
      <c r="A50" s="12" t="s">
        <v>30</v>
      </c>
    </row>
  </sheetData>
  <mergeCells count="11">
    <mergeCell ref="A38:W38"/>
    <mergeCell ref="A44:X44"/>
    <mergeCell ref="A47:N47"/>
    <mergeCell ref="A48:L48"/>
    <mergeCell ref="A39:T39"/>
    <mergeCell ref="A33:Q33"/>
    <mergeCell ref="A1:N2"/>
    <mergeCell ref="A5:S5"/>
    <mergeCell ref="A6:M6"/>
    <mergeCell ref="A9:T9"/>
    <mergeCell ref="A24:W25"/>
  </mergeCells>
  <hyperlinks>
    <hyperlink ref="B14" r:id="rId1" display="https://forms.office.com/pages/designpagev2.aspx?lang=en-US&amp;origin=OfficeDotCom&amp;route=Start&amp;subpage=design&amp;id=Fb1Mtc9DG0WhW_EGvHTciYQB8ILFi4tEuGZL3-KTHLdUNVYyTVNCR0IzNDg2VjBXQVVNM0MwNFRCNCQlQCN0PWcu" xr:uid="{3D2BAED7-7A15-4370-83B5-594856E1443A}"/>
    <hyperlink ref="B11" r:id="rId2" display="https://forms.office.com/pages/designpagev2.aspx?lang=en-US&amp;origin=OfficeDotCom&amp;route=Start&amp;subpage=design&amp;id=Fb1Mtc9DG0WhW_EGvHTciYQB8ILFi4tEuGZL3-KTHLdUQ0JTUjNXUldHSjBOWklVSFIyUEFQTVdJUCQlQCN0PWcu" xr:uid="{3DE86757-A5AB-49A8-8009-5BFA137EF3B3}"/>
    <hyperlink ref="B12" r:id="rId3" display="https://forms.office.com/pages/designpagev2.aspx?lang=en-US&amp;origin=OfficeDotCom&amp;route=Start&amp;subpage=design&amp;id=Fb1Mtc9DG0WhW_EGvHTciYQB8ILFi4tEuGZL3-KTHLdUOENaUlVRMDAzUDlDNjZZN0o0Uk5ESlhKOCQlQCN0PWcu" xr:uid="{9448F39D-FDFB-4867-830E-527B18354160}"/>
    <hyperlink ref="B13" r:id="rId4" display="https://forms.office.com/pages/designpagev2.aspx?lang=en-US&amp;origin=OfficeDotCom&amp;route=Start&amp;subpage=design&amp;id=Fb1Mtc9DG0WhW_EGvHTciYQB8ILFi4tEuGZL3-KTHLdUNDBWQlkzRUNSWk4zQkU4TUdYRERZVjc1NiQlQCN0PWcu" xr:uid="{0064C217-1444-43A5-A5DB-09B341C2CA38}"/>
    <hyperlink ref="V43" r:id="rId5" display="https://forms.office.com/pages/designpagev2.aspx?lang=en-US&amp;origin=OfficeDotCom&amp;route=Start&amp;subpage=design&amp;id=Fb1Mtc9DG0WhW_EGvHTciYQB8ILFi4tEuGZL3-KTHLdUOENaUlVRMDAzUDlDNjZZN0o0Uk5ESlhKOCQlQCN0PWcu&amp;wdlor=c4D872F2F-C5FC-4EAA-A72F-E7C46DD5C7E9" xr:uid="{45BC36DF-36D5-4471-8333-FBF11DC2B2A8}"/>
    <hyperlink ref="U37" r:id="rId6" display="https://forms.office.com/pages/designpagev2.aspx?lang=en-US&amp;origin=OfficeDotCom&amp;route=Start&amp;subpage=design&amp;id=Fb1Mtc9DG0WhW_EGvHTciYQB8ILFi4tEuGZL3-KTHLdUQ0JTUjNXUldHSjBOWklVSFIyUEFQTVdJUCQlQCN0PWcu" xr:uid="{6AA34DC2-8B68-4BF3-B495-7781CA9FB23D}"/>
    <hyperlink ref="Y38" r:id="rId7" display="https://forms.office.com/pages/designpagev2.aspx?lang=en-US&amp;origin=OfficeDotCom&amp;route=Start&amp;subpage=design&amp;id=Fb1Mtc9DG0WhW_EGvHTciYQB8ILFi4tEuGZL3-KTHLdUNDBWQlkzRUNSWk4zQkU4TUdYRERZVjc1NiQlQCN0PWcu" xr:uid="{92D5755F-2A66-4894-8307-92609EA718F3}"/>
    <hyperlink ref="O47" r:id="rId8" display="https://forms.office.com/pages/designpagev2.aspx?lang=en-US&amp;origin=OfficeDotCom&amp;route=Start&amp;subpage=design&amp;id=Fb1Mtc9DG0WhW_EGvHTciYQB8ILFi4tEuGZL3-KTHLdUNVYyTVNCR0IzNDg2VjBXQVVNM0MwNFRCNCQlQCN0PWcu" xr:uid="{B9705C3E-6B8E-4F8C-A849-2C63B9AA63C3}"/>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J159"/>
  <sheetViews>
    <sheetView workbookViewId="0">
      <pane ySplit="3" topLeftCell="A6" activePane="bottomLeft" state="frozen"/>
      <selection pane="bottomLeft" activeCell="A46" sqref="A46"/>
      <selection activeCell="BR1" sqref="BR1"/>
    </sheetView>
  </sheetViews>
  <sheetFormatPr defaultRowHeight="15"/>
  <cols>
    <col min="2" max="3" width="10.42578125" style="2" bestFit="1" customWidth="1"/>
    <col min="6" max="6" width="24.7109375" customWidth="1"/>
    <col min="7" max="7" width="20.42578125" customWidth="1"/>
    <col min="8" max="8" width="23.5703125" customWidth="1"/>
    <col min="9" max="9" width="39.5703125" customWidth="1"/>
    <col min="10" max="10" width="18.7109375" customWidth="1"/>
    <col min="11" max="11" width="26.28515625" customWidth="1"/>
    <col min="14" max="14" width="17.42578125" customWidth="1"/>
    <col min="15" max="15" width="22.7109375" customWidth="1"/>
    <col min="16" max="16" width="27.7109375" customWidth="1"/>
    <col min="17" max="17" width="21.5703125" customWidth="1"/>
    <col min="63" max="63" width="8.5703125" customWidth="1"/>
    <col min="71" max="71" width="30.85546875" customWidth="1"/>
    <col min="72" max="72" width="11" customWidth="1"/>
    <col min="73" max="73" width="66.42578125" customWidth="1"/>
    <col min="75" max="75" width="28.28515625" customWidth="1"/>
    <col min="76" max="76" width="9.5703125" customWidth="1"/>
    <col min="79" max="79" width="17.5703125" customWidth="1"/>
    <col min="80" max="80" width="21.42578125" customWidth="1"/>
    <col min="81" max="81" width="19.5703125" customWidth="1"/>
    <col min="82" max="82" width="23.42578125" customWidth="1"/>
    <col min="84" max="84" width="59.28515625" customWidth="1"/>
    <col min="85" max="85" width="27.28515625" customWidth="1"/>
    <col min="86" max="86" width="22.28515625" customWidth="1"/>
    <col min="87" max="87" width="15.85546875" customWidth="1"/>
    <col min="88" max="88" width="23.7109375" customWidth="1"/>
  </cols>
  <sheetData>
    <row r="1" spans="1:88">
      <c r="A1" s="3" t="s">
        <v>31</v>
      </c>
      <c r="B1" s="8" t="s">
        <v>32</v>
      </c>
    </row>
    <row r="3" spans="1:88" s="9" customFormat="1" ht="59.25" customHeight="1">
      <c r="A3" s="9" t="str" cm="1">
        <f t="array" ref="A3:CJ157">[1]Form1!$A$1:$CJ$155</f>
        <v>ID</v>
      </c>
      <c r="B3" s="10" t="str">
        <v>Start time</v>
      </c>
      <c r="C3" s="10" t="str">
        <v>Completion time</v>
      </c>
      <c r="D3" s="9" t="str">
        <v>Email</v>
      </c>
      <c r="E3" s="9" t="str">
        <v>Name</v>
      </c>
      <c r="F3" s="9" t="str">
        <v>Do you have UWBC Andar ID#?  It would have been provided to you in our email.</v>
      </c>
      <c r="G3" s="9" t="str">
        <v>Please enter the ANDAR ID# we provided you as we your organizational information already. If you were not provided a number, please enter '0"</v>
      </c>
      <c r="H3" s="9" t="str">
        <v>What is your organization's Charitable Registration Number provided by the CRA?
If your organization does not have charitable status, please enter "NA". 
Note that you do not have to be a regist...</v>
      </c>
      <c r="I3" s="9" t="str">
        <v>What is the full name of your organization?</v>
      </c>
      <c r="J3" s="9" t="str">
        <v>What is your organization's website (link)?</v>
      </c>
      <c r="K3" s="9" t="str">
        <v>Street Address</v>
      </c>
      <c r="L3" s="9" t="str">
        <v>City/Town/Village</v>
      </c>
      <c r="M3" s="9" t="str">
        <v>Postal Code (A1A 1A1)</v>
      </c>
      <c r="N3" s="9" t="str">
        <v>Main Contact Number                (xxx) 123-4567</v>
      </c>
      <c r="O3" s="9" t="str">
        <v>What is the name of the staff member that we should co-ordinate the product pick-up or delivery with?</v>
      </c>
      <c r="P3" s="9" t="str">
        <v>What is their e-mail address?</v>
      </c>
      <c r="Q3" s="9" t="str">
        <v>What is their phone number?</v>
      </c>
      <c r="R3" s="9" t="str">
        <v>Is your workplace unionized?</v>
      </c>
      <c r="S3" s="9" t="str">
        <v>What is the union and local number that represents workers at your organization?</v>
      </c>
      <c r="T3" s="9" t="str">
        <v>Burnaby</v>
      </c>
      <c r="U3" s="9" t="str">
        <v>Delta</v>
      </c>
      <c r="V3" s="9" t="str">
        <v>Abbotsford</v>
      </c>
      <c r="W3" s="9" t="str">
        <v>Chilliwack</v>
      </c>
      <c r="X3" s="9" t="str">
        <v>Langley City</v>
      </c>
      <c r="Y3" s="9" t="str">
        <v>Langley Township</v>
      </c>
      <c r="Z3" s="9" t="str">
        <v>Maple Ridge</v>
      </c>
      <c r="AA3" s="9" t="str">
        <v>New Westminster</v>
      </c>
      <c r="AB3" s="9" t="str">
        <v>North Vancouver City</v>
      </c>
      <c r="AC3" s="9" t="str">
        <v>North Vancouver District</v>
      </c>
      <c r="AD3" s="9" t="str">
        <v>West Vancouver</v>
      </c>
      <c r="AE3" s="9" t="str">
        <v>Pitt Meadows</v>
      </c>
      <c r="AF3" s="9" t="str">
        <v>Richmond</v>
      </c>
      <c r="AG3" s="9" t="str">
        <v>Sea to Sky Corridor</v>
      </c>
      <c r="AH3" s="9" t="str">
        <v>Surrey</v>
      </c>
      <c r="AI3" s="9" t="str">
        <v>Coquitlam</v>
      </c>
      <c r="AJ3" s="9" t="str">
        <v>Port Coquitlam</v>
      </c>
      <c r="AK3" s="9" t="str">
        <v>Port Moody</v>
      </c>
      <c r="AL3" s="9" t="str">
        <v>Vancouver</v>
      </c>
      <c r="AM3" s="9" t="str">
        <v>White Rock</v>
      </c>
      <c r="AN3" s="9" t="str">
        <v>Children and youth: ages 0 to 18</v>
      </c>
      <c r="AO3" s="9" t="str">
        <v>Families</v>
      </c>
      <c r="AP3" s="9" t="str">
        <v>Elders/Seniors</v>
      </c>
      <c r="AQ3" s="9" t="str">
        <v>Indigenous: First Nations</v>
      </c>
      <c r="AR3" s="9" t="str">
        <v>Indigenous: Inuit</v>
      </c>
      <c r="AS3" s="9" t="str">
        <v>Indigenous: Metis</v>
      </c>
      <c r="AT3" s="9" t="str">
        <v>Racialized: Indigenous (First Nations, Metis, Inuit)</v>
      </c>
      <c r="AU3" s="9" t="str">
        <v>Racialized: White (e.g. French, Polish)</v>
      </c>
      <c r="AV3" s="9" t="str">
        <v>Racialized: South Asian (e.g. Indian)</v>
      </c>
      <c r="AW3" s="9" t="str">
        <v>Racialized: West Asian (e.g. Iranian, Afghan)</v>
      </c>
      <c r="AX3" s="9" t="str">
        <v>Racialized: Southeast Asian (e.g. Vietnamese, Filipino)</v>
      </c>
      <c r="AY3" s="9" t="str">
        <v>Racialized: East Asian (e.g. Chinese, Japanese, or Korean)</v>
      </c>
      <c r="AZ3" s="9" t="str">
        <v>Racialized: Middle Eastern (e.g. Persian)</v>
      </c>
      <c r="BA3" s="9" t="str">
        <v>Racialized: African (e.g. Nigerian, Ethiopian)</v>
      </c>
      <c r="BB3" s="9" t="str">
        <v>Racialized: Hispanic/Latino (e.g. Mexican, Colombian)</v>
      </c>
      <c r="BC3" s="9" t="str">
        <v>Racialized: Arab (e.g. Turkish, Egyptian)</v>
      </c>
      <c r="BD3" s="9" t="str">
        <v>Members of the 2SLGBTQIA+ communities</v>
      </c>
      <c r="BE3" s="9" t="str">
        <v>Newcomers (undocumented, refugees, immigrants)</v>
      </c>
      <c r="BF3" s="9" t="str">
        <v>People living with disabilities (mental and physical)</v>
      </c>
      <c r="BG3" s="9" t="str">
        <v>Multi Service Non-Profit </v>
      </c>
      <c r="BH3" s="9" t="str">
        <v>Settlement Service </v>
      </c>
      <c r="BI3" s="9" t="str">
        <v>Transition or Crisis Housing </v>
      </c>
      <c r="BJ3" s="9" t="str">
        <v>Residential, Supportive, or Long-Term Housing Support </v>
      </c>
      <c r="BK3" s="9" t="str">
        <v>Public Service (School District, Parks and Recreation, etc.) </v>
      </c>
      <c r="BL3" s="9" t="str">
        <v>Neighbourhood House/Community Centre </v>
      </c>
      <c r="BM3" s="9" t="str">
        <v>First Nations Community </v>
      </c>
      <c r="BN3" s="9" t="str">
        <v>Urban Indigenous Organization </v>
      </c>
      <c r="BO3" s="9" t="str">
        <v>Food Bank or Food Security Service Agency </v>
      </c>
      <c r="BP3" s="9" t="str">
        <v>Medical Centre </v>
      </c>
      <c r="BQ3" s="9" t="str">
        <v>Immigrant Services </v>
      </c>
      <c r="BR3" s="9" t="str">
        <v>Ministry of Children and Families or Delegated Agency</v>
      </c>
      <c r="BS3" s="9" t="str">
        <v>How often do clients request free menstrual products requested at your organization?</v>
      </c>
      <c r="BT3" s="9" t="str">
        <v>Do you currently provide free menstrual products to clients?</v>
      </c>
      <c r="BU3" s="9" t="str">
        <v>Do you have any stories you will consent to United Way promoting about how providing menstrual products to your clients has improved their quality of life? Perhaps it has helped improve the qualit...</v>
      </c>
      <c r="BV3" s="9" t="str">
        <v>Approximately how much is budgeted from organizational or program funds for these purchases per month?</v>
      </c>
      <c r="BW3" s="9" t="str">
        <v>How do you access the menstrual product you give out? If your organization does have a budget, how do you access product if your budget runs out? Please select all that apply.</v>
      </c>
      <c r="BX3" s="9" t="str">
        <v>Does your organization wish to receive menstrual product donations (i.e. Pads, Tampons, Liners, Menstrual Cups, etc.) from United Way’s Period Promise Campaign?</v>
      </c>
      <c r="BY3" s="9" t="str">
        <v>Pads (disposable)</v>
      </c>
      <c r="BZ3" s="9" t="str">
        <v>Tampons</v>
      </c>
      <c r="CA3" s="9" t="str">
        <v>Liners (disposable)</v>
      </c>
      <c r="CB3" s="9" t="str">
        <v>Reusable Pads</v>
      </c>
      <c r="CC3" s="9" t="str">
        <v>Menstrual Cups</v>
      </c>
      <c r="CD3" s="9" t="str">
        <v>Reusable Underwear</v>
      </c>
      <c r="CE3" s="9" t="str">
        <v>Menstrual Discs</v>
      </c>
      <c r="CF3" s="9" t="str">
        <v>Please check the box that best reflects your capacity to store and receive boxes of product.</v>
      </c>
      <c r="CG3" s="9" t="str">
        <v>If we are able to provide your organization with product, are you able to pick up the product from a local United Way distribution center (Burnaby or Abbotsford)?</v>
      </c>
      <c r="CH3" s="9" t="str">
        <v>If it is possible to send a financial contribution to your organization, so that you can purchase product directly, would you prefer to do so?
Note that in order to receive funding from United Wa...</v>
      </c>
      <c r="CI3" s="9" t="str">
        <v>Would your organization be interested in being involved in further research with United Way BC related to period poverty?</v>
      </c>
      <c r="CJ3" s="9" t="str">
        <v>Would your organization be interested in being involved in a community of practice with other community organizations to discuss how menstrual products are being distributed to clientele so that w...</v>
      </c>
    </row>
    <row r="4" spans="1:88" hidden="1">
      <c r="A4">
        <v>4</v>
      </c>
      <c r="B4" s="2">
        <v>45043.677384259303</v>
      </c>
      <c r="C4" s="2">
        <v>45043.678217592598</v>
      </c>
      <c r="D4" t="str">
        <v>anonymous</v>
      </c>
      <c r="E4">
        <v>0</v>
      </c>
      <c r="F4" t="str">
        <v>No</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row>
    <row r="5" spans="1:88" hidden="1">
      <c r="A5">
        <v>5</v>
      </c>
      <c r="B5" s="2">
        <v>45049.54446759259</v>
      </c>
      <c r="C5" s="2">
        <v>45049.549618055556</v>
      </c>
      <c r="D5" t="str">
        <v>anonymous</v>
      </c>
      <c r="E5">
        <v>0</v>
      </c>
      <c r="F5" t="str">
        <v>Yes</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row>
    <row r="6" spans="1:88">
      <c r="A6">
        <v>6</v>
      </c>
      <c r="B6" s="2">
        <v>45049.544120370374</v>
      </c>
      <c r="C6" s="2">
        <v>45049.550856481481</v>
      </c>
      <c r="D6" t="str">
        <v>anonymous</v>
      </c>
      <c r="E6">
        <v>0</v>
      </c>
      <c r="F6" t="str">
        <v>Yes</v>
      </c>
      <c r="G6">
        <v>283002</v>
      </c>
      <c r="H6">
        <v>0</v>
      </c>
      <c r="I6" t="str">
        <v>Creative Centre Society</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t="str">
        <v>No</v>
      </c>
      <c r="AO6" t="str">
        <v>No</v>
      </c>
      <c r="AP6" t="str">
        <v>Yes (Included in Programming)</v>
      </c>
      <c r="AQ6" t="str">
        <v>Yes (Included in Programming)</v>
      </c>
      <c r="AR6" t="str">
        <v>No</v>
      </c>
      <c r="AS6" t="str">
        <v>Yes (Included in Programming)</v>
      </c>
      <c r="AT6" t="str">
        <v>Yes (Included in Programming)</v>
      </c>
      <c r="AU6" t="str">
        <v>Yes (Included in Programming)</v>
      </c>
      <c r="AV6" t="str">
        <v>Yes (Included in Programming)</v>
      </c>
      <c r="AW6" t="str">
        <v>Yes (Included in Programming)</v>
      </c>
      <c r="AX6" t="str">
        <v>Yes (Included in Programming)</v>
      </c>
      <c r="AY6" t="str">
        <v>Yes (Included in Programming)</v>
      </c>
      <c r="AZ6" t="str">
        <v>No</v>
      </c>
      <c r="BA6" t="str">
        <v>No</v>
      </c>
      <c r="BB6" t="str">
        <v>Yes (Included in Programming)</v>
      </c>
      <c r="BC6" t="str">
        <v>Yes (Included in Programming)</v>
      </c>
      <c r="BD6" t="str">
        <v>Yes (Included in Programming)</v>
      </c>
      <c r="BE6" t="str">
        <v>No</v>
      </c>
      <c r="BF6" t="str">
        <v>Yes (Included in Programming)</v>
      </c>
      <c r="BG6" t="str">
        <v>No</v>
      </c>
      <c r="BH6" t="str">
        <v>No</v>
      </c>
      <c r="BI6" t="str">
        <v>No</v>
      </c>
      <c r="BJ6" t="str">
        <v>No</v>
      </c>
      <c r="BK6" t="str">
        <v>No</v>
      </c>
      <c r="BL6" t="str">
        <v>No</v>
      </c>
      <c r="BM6" t="str">
        <v>No</v>
      </c>
      <c r="BN6" t="str">
        <v>No</v>
      </c>
      <c r="BO6" t="str">
        <v>No</v>
      </c>
      <c r="BP6" t="str">
        <v>Yes</v>
      </c>
      <c r="BQ6" t="str">
        <v>No</v>
      </c>
      <c r="BR6" t="str">
        <v>No</v>
      </c>
      <c r="BS6" t="str">
        <v>Rarely (1 -2 times a month)</v>
      </c>
      <c r="BT6" t="str">
        <v>Yes</v>
      </c>
      <c r="BU6">
        <v>0</v>
      </c>
      <c r="BV6" t="str">
        <v>Under $100</v>
      </c>
      <c r="BW6" t="str">
        <v>WE DONT;</v>
      </c>
      <c r="BX6" t="str">
        <v>Yes</v>
      </c>
      <c r="BY6">
        <v>1500</v>
      </c>
      <c r="BZ6">
        <v>1500</v>
      </c>
      <c r="CA6">
        <v>1500</v>
      </c>
      <c r="CB6">
        <v>10</v>
      </c>
      <c r="CC6">
        <v>10</v>
      </c>
      <c r="CD6">
        <v>10</v>
      </c>
      <c r="CE6">
        <v>10</v>
      </c>
      <c r="CF6" t="str">
        <v xml:space="preserve">We do not have enough storage space for this much product, but we could find it. </v>
      </c>
      <c r="CG6" t="str">
        <v>No</v>
      </c>
      <c r="CH6" t="str">
        <v>Yes</v>
      </c>
      <c r="CI6" t="str">
        <v>Yes</v>
      </c>
      <c r="CJ6" t="str">
        <v>No</v>
      </c>
    </row>
    <row r="7" spans="1:88">
      <c r="A7">
        <v>7</v>
      </c>
      <c r="B7" s="2">
        <v>45049.546111111114</v>
      </c>
      <c r="C7" s="2">
        <v>45049.552048611113</v>
      </c>
      <c r="D7" t="str">
        <v>anonymous</v>
      </c>
      <c r="E7">
        <v>0</v>
      </c>
      <c r="F7" t="str">
        <v>No</v>
      </c>
      <c r="G7">
        <v>9921826</v>
      </c>
      <c r="H7" t="str">
        <v>NA</v>
      </c>
      <c r="I7" t="str">
        <v>Connective - Elmbrook</v>
      </c>
      <c r="J7" t="str">
        <v>connective.ca</v>
      </c>
      <c r="K7" t="str">
        <v>13939 104th ave</v>
      </c>
      <c r="L7" t="str">
        <v xml:space="preserve">Surrey </v>
      </c>
      <c r="M7" t="str">
        <v>V3T1X1</v>
      </c>
      <c r="N7" t="str">
        <v>604-496-0368</v>
      </c>
      <c r="O7" t="str">
        <v>Rechelle Martin</v>
      </c>
      <c r="P7" t="str">
        <v>rechelle.martin@connective.ca</v>
      </c>
      <c r="Q7" t="str">
        <v>604-496-0368</v>
      </c>
      <c r="R7" t="str">
        <v>Yes</v>
      </c>
      <c r="S7" t="str">
        <v>NA</v>
      </c>
      <c r="T7">
        <v>0</v>
      </c>
      <c r="U7">
        <v>0</v>
      </c>
      <c r="V7">
        <v>0</v>
      </c>
      <c r="W7">
        <v>0</v>
      </c>
      <c r="X7">
        <v>0</v>
      </c>
      <c r="Y7">
        <v>0</v>
      </c>
      <c r="Z7">
        <v>0</v>
      </c>
      <c r="AA7">
        <v>0</v>
      </c>
      <c r="AB7">
        <v>0</v>
      </c>
      <c r="AC7">
        <v>0</v>
      </c>
      <c r="AD7">
        <v>0</v>
      </c>
      <c r="AE7">
        <v>0</v>
      </c>
      <c r="AF7">
        <v>0</v>
      </c>
      <c r="AG7">
        <v>0</v>
      </c>
      <c r="AH7">
        <v>0</v>
      </c>
      <c r="AI7">
        <v>0</v>
      </c>
      <c r="AJ7">
        <v>0</v>
      </c>
      <c r="AK7">
        <v>0</v>
      </c>
      <c r="AL7">
        <v>0</v>
      </c>
      <c r="AM7">
        <v>0</v>
      </c>
      <c r="AN7" t="str">
        <v>No</v>
      </c>
      <c r="AO7" t="str">
        <v>No</v>
      </c>
      <c r="AP7" t="str">
        <v>Yes (Included in Programming)</v>
      </c>
      <c r="AQ7" t="str">
        <v>Yes (Included in Programming)</v>
      </c>
      <c r="AR7" t="str">
        <v>Yes (Included in Programming)</v>
      </c>
      <c r="AS7" t="str">
        <v>Yes (Included in Programming)</v>
      </c>
      <c r="AT7" t="str">
        <v>Yes (Included in Programming)</v>
      </c>
      <c r="AU7" t="str">
        <v>Yes (Included in Programming)</v>
      </c>
      <c r="AV7" t="str">
        <v>Yes (Included in Programming)</v>
      </c>
      <c r="AW7" t="str">
        <v>Yes (Included in Programming)</v>
      </c>
      <c r="AX7" t="str">
        <v>Yes (Included in Programming)</v>
      </c>
      <c r="AY7" t="str">
        <v>Yes (Included in Programming)</v>
      </c>
      <c r="AZ7" t="str">
        <v>Yes (Included in Programming)</v>
      </c>
      <c r="BA7" t="str">
        <v>Yes (Included in Programming)</v>
      </c>
      <c r="BB7" t="str">
        <v>Yes (Included in Programming)</v>
      </c>
      <c r="BC7" t="str">
        <v>Yes (Included in Programming)</v>
      </c>
      <c r="BD7" t="str">
        <v>Yes (Included in Programming)</v>
      </c>
      <c r="BE7" t="str">
        <v>Yes (Included in Programming)</v>
      </c>
      <c r="BF7" t="str">
        <v>Yes (Included in Programming)</v>
      </c>
      <c r="BG7" t="str">
        <v>Yes</v>
      </c>
      <c r="BH7" t="str">
        <v>No</v>
      </c>
      <c r="BI7" t="str">
        <v>No</v>
      </c>
      <c r="BJ7" t="str">
        <v>Yes</v>
      </c>
      <c r="BK7" t="str">
        <v>No</v>
      </c>
      <c r="BL7" t="str">
        <v>No</v>
      </c>
      <c r="BM7" t="str">
        <v>No</v>
      </c>
      <c r="BN7" t="str">
        <v>No</v>
      </c>
      <c r="BO7" t="str">
        <v>No</v>
      </c>
      <c r="BP7" t="str">
        <v>No</v>
      </c>
      <c r="BQ7" t="str">
        <v>No</v>
      </c>
      <c r="BR7" t="str">
        <v>No</v>
      </c>
      <c r="BS7" t="str">
        <v>Frequently (more than once a week)</v>
      </c>
      <c r="BT7" t="str">
        <v>No</v>
      </c>
      <c r="BU7">
        <v>0</v>
      </c>
      <c r="BV7">
        <v>0</v>
      </c>
      <c r="BW7">
        <v>0</v>
      </c>
      <c r="BX7" t="str">
        <v>Yes</v>
      </c>
      <c r="BY7">
        <v>1500</v>
      </c>
      <c r="BZ7">
        <v>1500</v>
      </c>
      <c r="CA7">
        <v>1500</v>
      </c>
      <c r="CB7">
        <v>0</v>
      </c>
      <c r="CC7">
        <v>10</v>
      </c>
      <c r="CD7">
        <v>10</v>
      </c>
      <c r="CE7">
        <v>10</v>
      </c>
      <c r="CF7" t="str">
        <v xml:space="preserve">We have enough storage space to meet the need. </v>
      </c>
      <c r="CG7" t="str">
        <v>Yes</v>
      </c>
      <c r="CH7" t="str">
        <v>Yes</v>
      </c>
      <c r="CI7" t="str">
        <v>No</v>
      </c>
      <c r="CJ7" t="str">
        <v>No</v>
      </c>
    </row>
    <row r="8" spans="1:88">
      <c r="A8">
        <v>8</v>
      </c>
      <c r="B8" s="2">
        <v>45049.54587962963</v>
      </c>
      <c r="C8" s="2">
        <v>45049.556921296295</v>
      </c>
      <c r="D8" t="str">
        <v>anonymous</v>
      </c>
      <c r="E8">
        <v>0</v>
      </c>
      <c r="F8" t="str">
        <v>No</v>
      </c>
      <c r="G8">
        <v>7694292</v>
      </c>
      <c r="H8" t="str">
        <v>76991 2676 RR0001</v>
      </c>
      <c r="I8" t="str">
        <v>Soap for Hope Canada Society</v>
      </c>
      <c r="J8" t="str">
        <v>www.soapforhopecanada.ca</v>
      </c>
      <c r="K8" t="str">
        <v>426b William Street</v>
      </c>
      <c r="L8" t="str">
        <v>Victoria</v>
      </c>
      <c r="M8" t="str">
        <v>V9A 3Y9</v>
      </c>
      <c r="N8" t="str">
        <v>250-590-1462</v>
      </c>
      <c r="O8" t="str">
        <v>Angie Vinueza, Program Director</v>
      </c>
      <c r="P8" t="str">
        <v>victoria@soapforhopecanada.ca</v>
      </c>
      <c r="Q8" t="str">
        <v>250-590-1462</v>
      </c>
      <c r="R8" t="str">
        <v>No</v>
      </c>
      <c r="S8" t="str">
        <v>N/A</v>
      </c>
      <c r="T8">
        <v>0</v>
      </c>
      <c r="U8">
        <v>0</v>
      </c>
      <c r="V8">
        <v>0</v>
      </c>
      <c r="W8">
        <v>0</v>
      </c>
      <c r="X8">
        <v>0</v>
      </c>
      <c r="Y8">
        <v>0</v>
      </c>
      <c r="Z8">
        <v>0</v>
      </c>
      <c r="AA8">
        <v>0</v>
      </c>
      <c r="AB8">
        <v>0</v>
      </c>
      <c r="AC8">
        <v>0</v>
      </c>
      <c r="AD8">
        <v>0</v>
      </c>
      <c r="AE8">
        <v>0</v>
      </c>
      <c r="AF8">
        <v>0</v>
      </c>
      <c r="AG8">
        <v>0</v>
      </c>
      <c r="AH8">
        <v>0</v>
      </c>
      <c r="AI8">
        <v>0</v>
      </c>
      <c r="AJ8">
        <v>0</v>
      </c>
      <c r="AK8">
        <v>0</v>
      </c>
      <c r="AL8">
        <v>0</v>
      </c>
      <c r="AM8">
        <v>0</v>
      </c>
      <c r="AN8" t="str">
        <v>Yes (Program Specific)</v>
      </c>
      <c r="AO8" t="str">
        <v>Yes (Program Specific)</v>
      </c>
      <c r="AP8" t="str">
        <v>Yes (Program Specific)</v>
      </c>
      <c r="AQ8" t="str">
        <v>Yes (Program Specific)</v>
      </c>
      <c r="AR8" t="str">
        <v>Yes (Program Specific)</v>
      </c>
      <c r="AS8" t="str">
        <v>Yes (Program Specific)</v>
      </c>
      <c r="AT8" t="str">
        <v>Yes (Program Specific)</v>
      </c>
      <c r="AU8" t="str">
        <v>Yes (Program Specific)</v>
      </c>
      <c r="AV8" t="str">
        <v>Yes (Program Specific)</v>
      </c>
      <c r="AW8" t="str">
        <v>Yes (Program Specific)</v>
      </c>
      <c r="AX8" t="str">
        <v>Yes (Program Specific)</v>
      </c>
      <c r="AY8" t="str">
        <v>Yes (Program Specific)</v>
      </c>
      <c r="AZ8" t="str">
        <v>Yes (Program Specific)</v>
      </c>
      <c r="BA8" t="str">
        <v>Yes (Program Specific)</v>
      </c>
      <c r="BB8" t="str">
        <v>Yes (Program Specific)</v>
      </c>
      <c r="BC8" t="str">
        <v>Yes (Program Specific)</v>
      </c>
      <c r="BD8" t="str">
        <v>Yes (Program Specific)</v>
      </c>
      <c r="BE8" t="str">
        <v>Yes (Program Specific)</v>
      </c>
      <c r="BF8" t="str">
        <v>Yes (Program Specific)</v>
      </c>
      <c r="BG8" t="str">
        <v>Yes</v>
      </c>
      <c r="BH8" t="str">
        <v>No</v>
      </c>
      <c r="BI8" t="str">
        <v>No</v>
      </c>
      <c r="BJ8" t="str">
        <v>No</v>
      </c>
      <c r="BK8" t="str">
        <v>No</v>
      </c>
      <c r="BL8" t="str">
        <v>No</v>
      </c>
      <c r="BM8" t="str">
        <v>No</v>
      </c>
      <c r="BN8" t="str">
        <v>No</v>
      </c>
      <c r="BO8" t="str">
        <v>No</v>
      </c>
      <c r="BP8" t="str">
        <v>No</v>
      </c>
      <c r="BQ8" t="str">
        <v>No</v>
      </c>
      <c r="BR8" t="str">
        <v>No</v>
      </c>
      <c r="BS8" t="str">
        <v>Daily</v>
      </c>
      <c r="BT8" t="str">
        <v>Yes</v>
      </c>
      <c r="BU8" t="str">
        <v>By providing essential hygiene amenities (including feminine products) at no charge to financially struggling families and individuals, it allows them to spend their already stretched funds on other essentials. We know that for teen girls, it has an effect on their self esteem and make them feel more confident/secure knowing they have the feminine supplies they need.</v>
      </c>
      <c r="BV8" t="str">
        <v>Over $500</v>
      </c>
      <c r="BW8" t="str">
        <v>Financial donations from a fund-specific collection drive ;Product donations from the general public ;Product donations from a broader community appeal like United Way’s Period Promise campaign ;</v>
      </c>
      <c r="BX8" t="str">
        <v>Yes</v>
      </c>
      <c r="BY8">
        <v>12000</v>
      </c>
      <c r="BZ8">
        <v>12000</v>
      </c>
      <c r="CA8">
        <v>6000</v>
      </c>
      <c r="CB8">
        <v>20</v>
      </c>
      <c r="CC8">
        <v>0</v>
      </c>
      <c r="CD8">
        <v>20</v>
      </c>
      <c r="CE8">
        <v>0</v>
      </c>
      <c r="CF8" t="str">
        <v xml:space="preserve">We have enough storage space to meet the need. </v>
      </c>
      <c r="CG8" t="str">
        <v>Yes</v>
      </c>
      <c r="CH8" t="str">
        <v>Yes</v>
      </c>
      <c r="CI8" t="str">
        <v>Yes</v>
      </c>
      <c r="CJ8" t="str">
        <v>No</v>
      </c>
    </row>
    <row r="9" spans="1:88" hidden="1">
      <c r="A9">
        <v>9</v>
      </c>
      <c r="B9" s="2">
        <v>45049.551516203705</v>
      </c>
      <c r="C9" s="2">
        <v>45049.559351851851</v>
      </c>
      <c r="D9" t="str">
        <v>anonymous</v>
      </c>
      <c r="E9">
        <v>0</v>
      </c>
      <c r="F9" t="str">
        <v>No</v>
      </c>
      <c r="G9">
        <v>283002</v>
      </c>
      <c r="H9" t="str">
        <v>NA</v>
      </c>
      <c r="I9" t="str">
        <v>The Creative Centre Society for Mental Wellness</v>
      </c>
      <c r="J9" t="str">
        <v>https://www.creativecentresociety.org</v>
      </c>
      <c r="K9" t="str">
        <v>2676 Gladys Avenue</v>
      </c>
      <c r="L9" t="str">
        <v>Abbotsford</v>
      </c>
      <c r="M9" t="str">
        <v>V2S 3X8</v>
      </c>
      <c r="N9" t="str">
        <v>604-302-6001</v>
      </c>
      <c r="O9" t="str">
        <v>Christine Cruickshanks</v>
      </c>
      <c r="P9" t="str">
        <v>christinecruickshanks.ccs@gmail.com</v>
      </c>
      <c r="Q9" t="str">
        <v>604-302-6001</v>
      </c>
      <c r="R9" t="str">
        <v>Yes</v>
      </c>
      <c r="S9">
        <v>0</v>
      </c>
      <c r="T9">
        <v>0</v>
      </c>
      <c r="U9">
        <v>0</v>
      </c>
      <c r="V9">
        <v>0</v>
      </c>
      <c r="W9">
        <v>0</v>
      </c>
      <c r="X9">
        <v>0</v>
      </c>
      <c r="Y9">
        <v>0</v>
      </c>
      <c r="Z9">
        <v>0</v>
      </c>
      <c r="AA9">
        <v>0</v>
      </c>
      <c r="AB9">
        <v>0</v>
      </c>
      <c r="AC9">
        <v>0</v>
      </c>
      <c r="AD9">
        <v>0</v>
      </c>
      <c r="AE9">
        <v>0</v>
      </c>
      <c r="AF9">
        <v>0</v>
      </c>
      <c r="AG9">
        <v>0</v>
      </c>
      <c r="AH9">
        <v>0</v>
      </c>
      <c r="AI9">
        <v>0</v>
      </c>
      <c r="AJ9">
        <v>0</v>
      </c>
      <c r="AK9">
        <v>0</v>
      </c>
      <c r="AL9">
        <v>0</v>
      </c>
      <c r="AM9">
        <v>0</v>
      </c>
      <c r="AN9" t="str">
        <v>No</v>
      </c>
      <c r="AO9" t="str">
        <v>No</v>
      </c>
      <c r="AP9" t="str">
        <v>No</v>
      </c>
      <c r="AQ9" t="str">
        <v>No</v>
      </c>
      <c r="AR9" t="str">
        <v>No</v>
      </c>
      <c r="AS9" t="str">
        <v>No</v>
      </c>
      <c r="AT9" t="str">
        <v>No</v>
      </c>
      <c r="AU9" t="str">
        <v>No</v>
      </c>
      <c r="AV9" t="str">
        <v>No</v>
      </c>
      <c r="AW9" t="str">
        <v>No</v>
      </c>
      <c r="AX9" t="str">
        <v>No</v>
      </c>
      <c r="AY9" t="str">
        <v>No</v>
      </c>
      <c r="AZ9" t="str">
        <v>No</v>
      </c>
      <c r="BA9" t="str">
        <v>No</v>
      </c>
      <c r="BB9" t="str">
        <v>No</v>
      </c>
      <c r="BC9" t="str">
        <v>No</v>
      </c>
      <c r="BD9" t="str">
        <v>No</v>
      </c>
      <c r="BE9" t="str">
        <v>No</v>
      </c>
      <c r="BF9" t="str">
        <v>Yes (Included in Programming)</v>
      </c>
      <c r="BG9" t="str">
        <v>No</v>
      </c>
      <c r="BH9" t="str">
        <v>No</v>
      </c>
      <c r="BI9" t="str">
        <v>No</v>
      </c>
      <c r="BJ9" t="str">
        <v>Yes</v>
      </c>
      <c r="BK9" t="str">
        <v>No</v>
      </c>
      <c r="BL9" t="str">
        <v>Yes</v>
      </c>
      <c r="BM9" t="str">
        <v>No</v>
      </c>
      <c r="BN9" t="str">
        <v>No</v>
      </c>
      <c r="BO9" t="str">
        <v>No</v>
      </c>
      <c r="BP9" t="str">
        <v>No</v>
      </c>
      <c r="BQ9" t="str">
        <v>No</v>
      </c>
      <c r="BR9" t="str">
        <v>No</v>
      </c>
      <c r="BS9" t="str">
        <v>Occasionally (4-5 times a month)</v>
      </c>
      <c r="BT9" t="str">
        <v>Yes</v>
      </c>
      <c r="BU9">
        <v>0</v>
      </c>
      <c r="BV9" t="str">
        <v>Under $100</v>
      </c>
      <c r="BW9" t="str">
        <v>Product donations from a broader community appeal like United Way’s Period Promise campaign ;</v>
      </c>
      <c r="BX9" t="str">
        <v>Yes</v>
      </c>
      <c r="BY9">
        <v>3000</v>
      </c>
      <c r="BZ9">
        <v>3000</v>
      </c>
      <c r="CA9">
        <v>1500</v>
      </c>
      <c r="CB9">
        <v>30</v>
      </c>
      <c r="CC9">
        <v>15</v>
      </c>
      <c r="CD9">
        <v>30</v>
      </c>
      <c r="CE9">
        <v>15</v>
      </c>
      <c r="CF9" t="str">
        <v xml:space="preserve">We have enough storage space to meet the need. </v>
      </c>
      <c r="CG9" t="str">
        <v>Yes</v>
      </c>
      <c r="CH9" t="str">
        <v>No</v>
      </c>
      <c r="CI9" t="str">
        <v>Yes</v>
      </c>
      <c r="CJ9" t="str">
        <v>Yes</v>
      </c>
    </row>
    <row r="10" spans="1:88">
      <c r="A10">
        <v>10</v>
      </c>
      <c r="B10" s="2">
        <v>45049.561527777776</v>
      </c>
      <c r="C10" s="2">
        <v>45049.567361111112</v>
      </c>
      <c r="D10" t="str">
        <v>anonymous</v>
      </c>
      <c r="E10">
        <v>0</v>
      </c>
      <c r="F10" t="str">
        <v>Yes</v>
      </c>
      <c r="G10">
        <v>237495</v>
      </c>
      <c r="H10">
        <v>0</v>
      </c>
      <c r="I10" t="str">
        <v>Sea to Sky Community Services Society</v>
      </c>
      <c r="J10">
        <v>0</v>
      </c>
      <c r="K10">
        <v>0</v>
      </c>
      <c r="L10" t="str">
        <v>Squamish</v>
      </c>
      <c r="M10">
        <v>0</v>
      </c>
      <c r="N10">
        <v>0</v>
      </c>
      <c r="O10">
        <v>0</v>
      </c>
      <c r="P10" t="str">
        <v>estelle.taylor@sscs.ca</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t="str">
        <v>Yes (Included in Programming)</v>
      </c>
      <c r="AO10" t="str">
        <v>Yes (Included in Programming)</v>
      </c>
      <c r="AP10" t="str">
        <v>Yes (Included in Programming)</v>
      </c>
      <c r="AQ10" t="str">
        <v>Yes (Included in Programming)</v>
      </c>
      <c r="AR10" t="str">
        <v>Yes (Included in Programming)</v>
      </c>
      <c r="AS10" t="str">
        <v>Yes (Included in Programming)</v>
      </c>
      <c r="AT10" t="str">
        <v>Yes (Included in Programming)</v>
      </c>
      <c r="AU10" t="str">
        <v>Yes (Included in Programming)</v>
      </c>
      <c r="AV10" t="str">
        <v>Yes (Included in Programming)</v>
      </c>
      <c r="AW10" t="str">
        <v>Yes (Included in Programming)</v>
      </c>
      <c r="AX10" t="str">
        <v>Yes (Included in Programming)</v>
      </c>
      <c r="AY10" t="str">
        <v>Yes (Included in Programming)</v>
      </c>
      <c r="AZ10" t="str">
        <v>Yes (Included in Programming)</v>
      </c>
      <c r="BA10" t="str">
        <v>Yes (Included in Programming)</v>
      </c>
      <c r="BB10" t="str">
        <v>Yes (Included in Programming)</v>
      </c>
      <c r="BC10" t="str">
        <v>Yes (Included in Programming)</v>
      </c>
      <c r="BD10" t="str">
        <v>Yes (Included in Programming)</v>
      </c>
      <c r="BE10" t="str">
        <v>Yes (Included in Programming)</v>
      </c>
      <c r="BF10" t="str">
        <v>Yes (Included in Programming)</v>
      </c>
      <c r="BG10" t="str">
        <v>Yes</v>
      </c>
      <c r="BH10" t="str">
        <v>No</v>
      </c>
      <c r="BI10" t="str">
        <v>No</v>
      </c>
      <c r="BJ10" t="str">
        <v>Yes</v>
      </c>
      <c r="BK10" t="str">
        <v>No</v>
      </c>
      <c r="BL10" t="str">
        <v>No</v>
      </c>
      <c r="BM10" t="str">
        <v>No</v>
      </c>
      <c r="BN10" t="str">
        <v>No</v>
      </c>
      <c r="BO10" t="str">
        <v>Yes</v>
      </c>
      <c r="BP10" t="str">
        <v>No</v>
      </c>
      <c r="BQ10" t="str">
        <v>No</v>
      </c>
      <c r="BR10" t="str">
        <v>Yes</v>
      </c>
      <c r="BS10" t="str">
        <v>Occasionally (4-5 times a month)</v>
      </c>
      <c r="BT10" t="str">
        <v>Yes</v>
      </c>
      <c r="BU10">
        <v>0</v>
      </c>
      <c r="BV10" t="str">
        <v>None</v>
      </c>
      <c r="BW10" t="str">
        <v>Product donations from a broader community appeal like United Way’s Period Promise campaign ;</v>
      </c>
      <c r="BX10" t="str">
        <v>Yes</v>
      </c>
      <c r="BY10">
        <v>6000</v>
      </c>
      <c r="BZ10">
        <v>6000</v>
      </c>
      <c r="CA10">
        <v>6000</v>
      </c>
      <c r="CB10">
        <v>15</v>
      </c>
      <c r="CC10">
        <v>15</v>
      </c>
      <c r="CD10">
        <v>15</v>
      </c>
      <c r="CE10">
        <v>15</v>
      </c>
      <c r="CF10" t="str">
        <v xml:space="preserve">We do not have enough storage space for this much product, but we could find it. </v>
      </c>
      <c r="CG10" t="str">
        <v>possibly</v>
      </c>
      <c r="CH10" t="str">
        <v>Yes</v>
      </c>
      <c r="CI10" t="str">
        <v>Yes</v>
      </c>
      <c r="CJ10" t="str">
        <v>No</v>
      </c>
    </row>
    <row r="11" spans="1:88" hidden="1">
      <c r="A11">
        <v>11</v>
      </c>
      <c r="B11" s="2">
        <v>45049.545486111114</v>
      </c>
      <c r="C11" s="2">
        <v>45049.57739583333</v>
      </c>
      <c r="D11" t="str">
        <v>anonymous</v>
      </c>
      <c r="E11">
        <v>0</v>
      </c>
      <c r="F11" t="str">
        <v>No</v>
      </c>
      <c r="G11">
        <v>281840</v>
      </c>
      <c r="H11" t="str">
        <v>86150 8018 RR0001</v>
      </c>
      <c r="I11" t="str">
        <v>Coast Foundation Society</v>
      </c>
      <c r="J11" t="str">
        <v>https://www.coastmentalhealth.com/</v>
      </c>
      <c r="K11" t="str">
        <v>205 Kingsway</v>
      </c>
      <c r="L11" t="str">
        <v>Vancouver</v>
      </c>
      <c r="M11" t="str">
        <v>V5T3J5</v>
      </c>
      <c r="N11" t="str">
        <v>2369897710</v>
      </c>
      <c r="O11" t="str">
        <v>Katrina Leffelaar</v>
      </c>
      <c r="P11" t="str">
        <v>katrina.leffelaar@coastmentalhealth.com</v>
      </c>
      <c r="Q11" t="str">
        <v>2369897710</v>
      </c>
      <c r="R11" t="str">
        <v>Yes</v>
      </c>
      <c r="S11" t="str">
        <v>HEU/HSABC depending on position</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t="str">
        <v>No</v>
      </c>
      <c r="AO11" t="str">
        <v>No</v>
      </c>
      <c r="AP11" t="str">
        <v>Yes (Included in Programming)</v>
      </c>
      <c r="AQ11" t="str">
        <v>Yes (Included in Programming)</v>
      </c>
      <c r="AR11" t="str">
        <v>Yes (Included in Programming)</v>
      </c>
      <c r="AS11" t="str">
        <v>Yes (Included in Programming)</v>
      </c>
      <c r="AT11" t="str">
        <v>Yes (Included in Programming)</v>
      </c>
      <c r="AU11" t="str">
        <v>Yes (Included in Programming)</v>
      </c>
      <c r="AV11" t="str">
        <v>Yes (Included in Programming)</v>
      </c>
      <c r="AW11" t="str">
        <v>Yes (Included in Programming)</v>
      </c>
      <c r="AX11" t="str">
        <v>Yes (Included in Programming)</v>
      </c>
      <c r="AY11" t="str">
        <v>Yes (Included in Programming)</v>
      </c>
      <c r="AZ11" t="str">
        <v>Yes (Included in Programming)</v>
      </c>
      <c r="BA11" t="str">
        <v>Yes (Included in Programming)</v>
      </c>
      <c r="BB11" t="str">
        <v>Yes (Included in Programming)</v>
      </c>
      <c r="BC11" t="str">
        <v>Yes (Included in Programming)</v>
      </c>
      <c r="BD11" t="str">
        <v>Yes (Included in Programming)</v>
      </c>
      <c r="BE11" t="str">
        <v>No</v>
      </c>
      <c r="BF11" t="str">
        <v>Yes (Included in Programming)</v>
      </c>
      <c r="BG11" t="str">
        <v>Yes</v>
      </c>
      <c r="BH11" t="str">
        <v>No</v>
      </c>
      <c r="BI11" t="str">
        <v>No</v>
      </c>
      <c r="BJ11" t="str">
        <v>Yes</v>
      </c>
      <c r="BK11" t="str">
        <v>No</v>
      </c>
      <c r="BL11" t="str">
        <v>No</v>
      </c>
      <c r="BM11" t="str">
        <v>No</v>
      </c>
      <c r="BN11" t="str">
        <v>No</v>
      </c>
      <c r="BO11" t="str">
        <v>No</v>
      </c>
      <c r="BP11" t="str">
        <v>No</v>
      </c>
      <c r="BQ11" t="str">
        <v>No</v>
      </c>
      <c r="BR11" t="str">
        <v>No</v>
      </c>
      <c r="BS11" t="str">
        <v>Occasionally (4-5 times a month)</v>
      </c>
      <c r="BT11" t="str">
        <v>Yes</v>
      </c>
      <c r="BU11">
        <v>0</v>
      </c>
      <c r="BV11" t="str">
        <v>None</v>
      </c>
      <c r="BW11" t="str">
        <v>Product donations from a broader community appeal like United Way’s Period Promise campaign ;</v>
      </c>
      <c r="BX11" t="str">
        <v>Yes</v>
      </c>
      <c r="BY11">
        <v>3000</v>
      </c>
      <c r="BZ11">
        <v>3000</v>
      </c>
      <c r="CA11">
        <v>3000</v>
      </c>
      <c r="CB11">
        <v>0</v>
      </c>
      <c r="CC11">
        <v>0</v>
      </c>
      <c r="CD11">
        <v>10</v>
      </c>
      <c r="CE11">
        <v>0</v>
      </c>
      <c r="CF11" t="str">
        <v xml:space="preserve">We have enough storage space to meet the need. </v>
      </c>
      <c r="CG11" t="str">
        <v>No</v>
      </c>
      <c r="CH11" t="str">
        <v>No</v>
      </c>
      <c r="CI11" t="str">
        <v>No</v>
      </c>
      <c r="CJ11" t="str">
        <v>No</v>
      </c>
    </row>
    <row r="12" spans="1:88" hidden="1">
      <c r="A12">
        <v>12</v>
      </c>
      <c r="B12" s="2">
        <v>45049.578842592593</v>
      </c>
      <c r="C12" s="2">
        <v>45049.58803240741</v>
      </c>
      <c r="D12" t="str">
        <v>anonymous</v>
      </c>
      <c r="E12">
        <v>0</v>
      </c>
      <c r="F12" t="str">
        <v>Yes</v>
      </c>
      <c r="G12">
        <v>260349</v>
      </c>
      <c r="H12">
        <v>0</v>
      </c>
      <c r="I12" t="str">
        <v>Pacific Community Church</v>
      </c>
      <c r="J12">
        <v>0</v>
      </c>
      <c r="K12" t="str">
        <v>5337 - 180th Street</v>
      </c>
      <c r="L12" t="str">
        <v>Surrey</v>
      </c>
      <c r="M12" t="str">
        <v>V3S4K5</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t="str">
        <v>Yes (Included in Programming)</v>
      </c>
      <c r="AO12" t="str">
        <v>Yes (Included in Programming)</v>
      </c>
      <c r="AP12" t="str">
        <v>Yes (Included in Programming)</v>
      </c>
      <c r="AQ12" t="str">
        <v>Yes (Included in Programming)</v>
      </c>
      <c r="AR12" t="str">
        <v>Yes (Included in Programming)</v>
      </c>
      <c r="AS12" t="str">
        <v>Yes (Included in Programming)</v>
      </c>
      <c r="AT12" t="str">
        <v>Yes (Included in Programming)</v>
      </c>
      <c r="AU12" t="str">
        <v>Yes (Included in Programming)</v>
      </c>
      <c r="AV12" t="str">
        <v>Yes (Included in Programming)</v>
      </c>
      <c r="AW12" t="str">
        <v>Yes (Included in Programming)</v>
      </c>
      <c r="AX12" t="str">
        <v>Yes (Included in Programming)</v>
      </c>
      <c r="AY12" t="str">
        <v>Yes (Included in Programming)</v>
      </c>
      <c r="AZ12" t="str">
        <v>Yes (Included in Programming)</v>
      </c>
      <c r="BA12" t="str">
        <v>Yes (Included in Programming)</v>
      </c>
      <c r="BB12" t="str">
        <v>Yes (Included in Programming)</v>
      </c>
      <c r="BC12" t="str">
        <v>Yes (Included in Programming)</v>
      </c>
      <c r="BD12" t="str">
        <v>Yes (Included in Programming)</v>
      </c>
      <c r="BE12" t="str">
        <v>Yes (Included in Programming)</v>
      </c>
      <c r="BF12" t="str">
        <v>Yes (Included in Programming)</v>
      </c>
      <c r="BG12" t="str">
        <v>Yes</v>
      </c>
      <c r="BH12" t="str">
        <v>No</v>
      </c>
      <c r="BI12" t="str">
        <v>No</v>
      </c>
      <c r="BJ12" t="str">
        <v>No</v>
      </c>
      <c r="BK12" t="str">
        <v>No</v>
      </c>
      <c r="BL12" t="str">
        <v>No</v>
      </c>
      <c r="BM12" t="str">
        <v>No</v>
      </c>
      <c r="BN12" t="str">
        <v>No</v>
      </c>
      <c r="BO12" t="str">
        <v>Yes</v>
      </c>
      <c r="BP12" t="str">
        <v>No</v>
      </c>
      <c r="BQ12" t="str">
        <v>No</v>
      </c>
      <c r="BR12" t="str">
        <v>No</v>
      </c>
      <c r="BS12" t="str">
        <v>Frequently (more than once a week)</v>
      </c>
      <c r="BT12" t="str">
        <v>Yes</v>
      </c>
      <c r="BU12">
        <v>0</v>
      </c>
      <c r="BV12" t="str">
        <v>None</v>
      </c>
      <c r="BW12" t="str">
        <v>Product donations from the general public ;Product donations from a broader community appeal like United Way’s Period Promise campaign ;</v>
      </c>
      <c r="BX12" t="str">
        <v>Yes</v>
      </c>
      <c r="BY12">
        <v>3000</v>
      </c>
      <c r="BZ12">
        <v>3000</v>
      </c>
      <c r="CA12">
        <v>3000</v>
      </c>
      <c r="CB12">
        <v>20</v>
      </c>
      <c r="CC12">
        <v>20</v>
      </c>
      <c r="CD12">
        <v>20</v>
      </c>
      <c r="CE12">
        <v>20</v>
      </c>
      <c r="CF12" t="str">
        <v xml:space="preserve">We have enough storage space to meet the need. </v>
      </c>
      <c r="CG12" t="str">
        <v>Yes</v>
      </c>
      <c r="CH12" t="str">
        <v>No</v>
      </c>
      <c r="CI12" t="str">
        <v>Yes</v>
      </c>
      <c r="CJ12" t="str">
        <v>Yes</v>
      </c>
    </row>
    <row r="13" spans="1:88">
      <c r="A13">
        <v>13</v>
      </c>
      <c r="B13" s="2">
        <v>45049.562222222223</v>
      </c>
      <c r="C13" s="2">
        <v>45049.590717592589</v>
      </c>
      <c r="D13" t="str">
        <v>anonymous</v>
      </c>
      <c r="E13">
        <v>0</v>
      </c>
      <c r="F13" t="str">
        <v>Yes</v>
      </c>
      <c r="G13">
        <v>248815</v>
      </c>
      <c r="H13">
        <v>0</v>
      </c>
      <c r="I13" t="str">
        <v>Hope &amp; Area Transition Society</v>
      </c>
      <c r="J13" t="str">
        <v>http://hopetransition.org/</v>
      </c>
      <c r="K13" t="str">
        <v>PO Box 1761</v>
      </c>
      <c r="L13" t="str">
        <v>Hope</v>
      </c>
      <c r="M13" t="str">
        <v>V0X1L0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t="str">
        <v>Yes (Included in Programming)</v>
      </c>
      <c r="AO13" t="str">
        <v>Yes (Included in Programming)</v>
      </c>
      <c r="AP13" t="str">
        <v>No</v>
      </c>
      <c r="AQ13" t="str">
        <v>Yes (Included in Programming)</v>
      </c>
      <c r="AR13" t="str">
        <v>No</v>
      </c>
      <c r="AS13" t="str">
        <v>Yes (Included in Programming)</v>
      </c>
      <c r="AT13" t="str">
        <v>Yes (Included in Programming)</v>
      </c>
      <c r="AU13" t="str">
        <v>No</v>
      </c>
      <c r="AV13" t="str">
        <v>No</v>
      </c>
      <c r="AW13" t="str">
        <v>No</v>
      </c>
      <c r="AX13" t="str">
        <v>No</v>
      </c>
      <c r="AY13" t="str">
        <v>No</v>
      </c>
      <c r="AZ13" t="str">
        <v>No</v>
      </c>
      <c r="BA13" t="str">
        <v>No</v>
      </c>
      <c r="BB13" t="str">
        <v>No</v>
      </c>
      <c r="BC13" t="str">
        <v>No</v>
      </c>
      <c r="BD13" t="str">
        <v>Yes (Included in Programming)</v>
      </c>
      <c r="BE13" t="str">
        <v>No</v>
      </c>
      <c r="BF13" t="str">
        <v>Yes (Included in Programming)</v>
      </c>
      <c r="BG13" t="str">
        <v>Yes</v>
      </c>
      <c r="BH13" t="str">
        <v>No</v>
      </c>
      <c r="BI13" t="str">
        <v>Yes</v>
      </c>
      <c r="BJ13" t="str">
        <v>No</v>
      </c>
      <c r="BK13" t="str">
        <v>No</v>
      </c>
      <c r="BL13" t="str">
        <v>No</v>
      </c>
      <c r="BM13" t="str">
        <v>No</v>
      </c>
      <c r="BN13" t="str">
        <v>No</v>
      </c>
      <c r="BO13" t="str">
        <v>No</v>
      </c>
      <c r="BP13" t="str">
        <v>No</v>
      </c>
      <c r="BQ13" t="str">
        <v>No</v>
      </c>
      <c r="BR13" t="str">
        <v>No</v>
      </c>
      <c r="BS13" t="str">
        <v>Frequently (more than once a week)</v>
      </c>
      <c r="BT13" t="str">
        <v>Yes</v>
      </c>
      <c r="BU13">
        <v>0</v>
      </c>
      <c r="BV13" t="str">
        <v>None</v>
      </c>
      <c r="BW13" t="str">
        <v>Product donations from a broader community appeal like United Way’s Period Promise campaign ;</v>
      </c>
      <c r="BX13" t="str">
        <v>Yes</v>
      </c>
      <c r="BY13">
        <v>3000</v>
      </c>
      <c r="BZ13">
        <v>3000</v>
      </c>
      <c r="CA13">
        <v>1500</v>
      </c>
      <c r="CB13">
        <v>20</v>
      </c>
      <c r="CC13">
        <v>10</v>
      </c>
      <c r="CD13">
        <v>10</v>
      </c>
      <c r="CE13">
        <v>10</v>
      </c>
      <c r="CF13" t="str">
        <v xml:space="preserve">We have enough storage space to meet the need. </v>
      </c>
      <c r="CG13" t="str">
        <v>Yes</v>
      </c>
      <c r="CH13" t="str">
        <v>Yes</v>
      </c>
      <c r="CI13" t="str">
        <v>Yes</v>
      </c>
      <c r="CJ13" t="str">
        <v>Yes</v>
      </c>
    </row>
    <row r="14" spans="1:88">
      <c r="A14">
        <v>14</v>
      </c>
      <c r="B14" s="2">
        <v>45049.586597222224</v>
      </c>
      <c r="C14" s="2">
        <v>45049.592812499999</v>
      </c>
      <c r="D14" t="str">
        <v>anonymous</v>
      </c>
      <c r="E14">
        <v>0</v>
      </c>
      <c r="F14" t="str">
        <v>Yes</v>
      </c>
      <c r="G14">
        <v>204545</v>
      </c>
      <c r="H14">
        <v>0</v>
      </c>
      <c r="I14" t="str">
        <v>Surrey Women's Centre Society</v>
      </c>
      <c r="J14" t="str">
        <v>www.surreywomencentre.ca</v>
      </c>
      <c r="K14">
        <v>0</v>
      </c>
      <c r="L14" t="str">
        <v>Surrey</v>
      </c>
      <c r="M14" t="str">
        <v>V3T5R5</v>
      </c>
      <c r="N14" t="str">
        <v>REPEAT row48</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t="str">
        <v>Yes (Included in Programming)</v>
      </c>
      <c r="AO14" t="str">
        <v>Yes (Included in Programming)</v>
      </c>
      <c r="AP14" t="str">
        <v>Yes (Included in Programming)</v>
      </c>
      <c r="AQ14" t="str">
        <v>Yes (Included in Programming)</v>
      </c>
      <c r="AR14" t="str">
        <v>Yes (Included in Programming)</v>
      </c>
      <c r="AS14" t="str">
        <v>Yes (Included in Programming)</v>
      </c>
      <c r="AT14" t="str">
        <v>Yes (Included in Programming)</v>
      </c>
      <c r="AU14" t="str">
        <v>Yes (Included in Programming)</v>
      </c>
      <c r="AV14" t="str">
        <v>Yes (Included in Programming)</v>
      </c>
      <c r="AW14" t="str">
        <v>Yes (Included in Programming)</v>
      </c>
      <c r="AX14" t="str">
        <v>Yes (Included in Programming)</v>
      </c>
      <c r="AY14" t="str">
        <v>Yes (Included in Programming)</v>
      </c>
      <c r="AZ14" t="str">
        <v>Yes (Included in Programming)</v>
      </c>
      <c r="BA14" t="str">
        <v>Yes (Included in Programming)</v>
      </c>
      <c r="BB14" t="str">
        <v>Yes (Included in Programming)</v>
      </c>
      <c r="BC14" t="str">
        <v>Yes (Included in Programming)</v>
      </c>
      <c r="BD14" t="str">
        <v>Yes (Included in Programming)</v>
      </c>
      <c r="BE14" t="str">
        <v>Yes (Included in Programming)</v>
      </c>
      <c r="BF14" t="str">
        <v>Yes (Included in Programming)</v>
      </c>
      <c r="BG14" t="str">
        <v>Yes</v>
      </c>
      <c r="BH14" t="str">
        <v>No</v>
      </c>
      <c r="BI14" t="str">
        <v>No</v>
      </c>
      <c r="BJ14" t="str">
        <v>No</v>
      </c>
      <c r="BK14" t="str">
        <v>No</v>
      </c>
      <c r="BL14" t="str">
        <v>No</v>
      </c>
      <c r="BM14" t="str">
        <v>No</v>
      </c>
      <c r="BN14" t="str">
        <v>No</v>
      </c>
      <c r="BO14" t="str">
        <v>No</v>
      </c>
      <c r="BP14" t="str">
        <v>No</v>
      </c>
      <c r="BQ14" t="str">
        <v>No</v>
      </c>
      <c r="BR14" t="str">
        <v>No</v>
      </c>
      <c r="BS14" t="str">
        <v>Daily</v>
      </c>
      <c r="BT14" t="str">
        <v>Yes</v>
      </c>
      <c r="BU14" t="str">
        <v>We have mom and daughter for an example come in here as they would not otherwise be able to buy pads and had to use toiletpaper. We get multiple women from different stages in their life that are really grateful for us providing free products</v>
      </c>
      <c r="BV14" t="str">
        <v>None</v>
      </c>
      <c r="BW14" t="str">
        <v>Product donations from the general public ;</v>
      </c>
      <c r="BX14" t="str">
        <v>Yes</v>
      </c>
      <c r="BY14">
        <v>0</v>
      </c>
      <c r="BZ14">
        <v>0</v>
      </c>
      <c r="CA14">
        <v>0</v>
      </c>
      <c r="CB14">
        <v>0</v>
      </c>
      <c r="CC14">
        <v>0</v>
      </c>
      <c r="CD14">
        <v>0</v>
      </c>
      <c r="CE14">
        <v>0</v>
      </c>
      <c r="CF14" t="str">
        <v xml:space="preserve">We have enough storage space to meet the need. </v>
      </c>
      <c r="CG14" t="str">
        <v>Yes</v>
      </c>
      <c r="CH14" t="str">
        <v>Yes</v>
      </c>
      <c r="CI14" t="str">
        <v>Yes</v>
      </c>
      <c r="CJ14" t="str">
        <v>Yes</v>
      </c>
    </row>
    <row r="15" spans="1:88">
      <c r="A15">
        <v>15</v>
      </c>
      <c r="B15" s="2">
        <v>45049.581990740742</v>
      </c>
      <c r="C15" s="2">
        <v>45049.604004629633</v>
      </c>
      <c r="D15" t="str">
        <v>anonymous</v>
      </c>
      <c r="E15">
        <v>0</v>
      </c>
      <c r="F15" t="str">
        <v>No</v>
      </c>
      <c r="G15">
        <v>223925</v>
      </c>
      <c r="H15" t="str">
        <v>yes</v>
      </c>
      <c r="I15" t="str">
        <v xml:space="preserve">Fraser Region Aboriginal Friendship Centre Association </v>
      </c>
      <c r="J15" t="str">
        <v>www.frafca.org</v>
      </c>
      <c r="K15" t="str">
        <v>10095 whalley boulevard</v>
      </c>
      <c r="L15" t="str">
        <v>surrey</v>
      </c>
      <c r="M15" t="str">
        <v>v3t4g1</v>
      </c>
      <c r="N15" t="str">
        <v>REPEAT row54</v>
      </c>
      <c r="O15" t="str">
        <v>tanya tomma- community coordinator</v>
      </c>
      <c r="P15" t="str">
        <v>dontpanic.coordinator@frafca.org</v>
      </c>
      <c r="Q15" t="str">
        <v>6045951170</v>
      </c>
      <c r="R15" t="str">
        <v>No</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t="str">
        <v>Yes (Included in Programming)</v>
      </c>
      <c r="AO15" t="str">
        <v>Yes (Included in Programming)</v>
      </c>
      <c r="AP15" t="str">
        <v>Yes (Included in Programming)</v>
      </c>
      <c r="AQ15" t="str">
        <v>Yes (Included in Programming)</v>
      </c>
      <c r="AR15" t="str">
        <v>Yes (Included in Programming)</v>
      </c>
      <c r="AS15" t="str">
        <v>Yes (Included in Programming)</v>
      </c>
      <c r="AT15" t="str">
        <v>Yes (Included in Programming)</v>
      </c>
      <c r="AU15" t="str">
        <v>No</v>
      </c>
      <c r="AV15" t="str">
        <v>No</v>
      </c>
      <c r="AW15" t="str">
        <v>No</v>
      </c>
      <c r="AX15" t="str">
        <v>No</v>
      </c>
      <c r="AY15" t="str">
        <v>No</v>
      </c>
      <c r="AZ15" t="str">
        <v>No</v>
      </c>
      <c r="BA15" t="str">
        <v>No</v>
      </c>
      <c r="BB15" t="str">
        <v>No</v>
      </c>
      <c r="BC15" t="str">
        <v>No</v>
      </c>
      <c r="BD15" t="str">
        <v>Yes (Included in Programming)</v>
      </c>
      <c r="BE15" t="str">
        <v>No</v>
      </c>
      <c r="BF15" t="str">
        <v>Yes (Included in Programming)</v>
      </c>
      <c r="BG15" t="str">
        <v>Yes</v>
      </c>
      <c r="BH15" t="str">
        <v>No</v>
      </c>
      <c r="BI15" t="str">
        <v>Yes</v>
      </c>
      <c r="BJ15" t="str">
        <v>Yes</v>
      </c>
      <c r="BK15" t="str">
        <v>Yes</v>
      </c>
      <c r="BL15" t="str">
        <v>Yes</v>
      </c>
      <c r="BM15" t="str">
        <v>Yes</v>
      </c>
      <c r="BN15" t="str">
        <v>Yes</v>
      </c>
      <c r="BO15" t="str">
        <v>Yes</v>
      </c>
      <c r="BP15" t="str">
        <v>Yes</v>
      </c>
      <c r="BQ15" t="str">
        <v>No</v>
      </c>
      <c r="BR15" t="str">
        <v>Yes</v>
      </c>
      <c r="BS15" t="str">
        <v>Daily</v>
      </c>
      <c r="BT15" t="str">
        <v>Yes</v>
      </c>
      <c r="BU15" t="str">
        <v>no</v>
      </c>
      <c r="BV15" t="str">
        <v>Under $100</v>
      </c>
      <c r="BW15" t="str">
        <v>Product donations from the general public ;Product donations from a broader community appeal like United Way’s Period Promise campaign ;</v>
      </c>
      <c r="BX15" t="str">
        <v>Yes</v>
      </c>
      <c r="BY15">
        <v>0</v>
      </c>
      <c r="BZ15">
        <v>0</v>
      </c>
      <c r="CA15">
        <v>0</v>
      </c>
      <c r="CB15">
        <v>0</v>
      </c>
      <c r="CC15">
        <v>0</v>
      </c>
      <c r="CD15">
        <v>0</v>
      </c>
      <c r="CE15">
        <v>0</v>
      </c>
      <c r="CF15" t="str">
        <v xml:space="preserve">We have enough storage space to meet the need. </v>
      </c>
      <c r="CG15" t="str">
        <v>Yes</v>
      </c>
      <c r="CH15" t="str">
        <v>Yes</v>
      </c>
      <c r="CI15" t="str">
        <v>No</v>
      </c>
      <c r="CJ15" t="str">
        <v>No</v>
      </c>
    </row>
    <row r="16" spans="1:88" hidden="1">
      <c r="A16">
        <v>16</v>
      </c>
      <c r="B16" s="2">
        <v>45049.608344907407</v>
      </c>
      <c r="C16" s="2">
        <v>45049.611041666663</v>
      </c>
      <c r="D16" t="str">
        <v>anonymous</v>
      </c>
      <c r="E16">
        <v>0</v>
      </c>
      <c r="F16" t="str">
        <v>Yes</v>
      </c>
      <c r="G16">
        <v>238931</v>
      </c>
      <c r="H16">
        <v>0</v>
      </c>
      <c r="I16" t="str">
        <v>Marpole Oakridge Family Place Society</v>
      </c>
      <c r="J16">
        <v>0</v>
      </c>
      <c r="K16" t="str">
        <v>8188 Lord Street</v>
      </c>
      <c r="L16" t="str">
        <v>Vancouver</v>
      </c>
      <c r="M16" t="str">
        <v>V6P0G8</v>
      </c>
      <c r="N16">
        <v>0</v>
      </c>
      <c r="O16">
        <v>0</v>
      </c>
      <c r="P16" t="str">
        <v>tracyh@mofp.org</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t="str">
        <v>Yes (Program Specific)</v>
      </c>
      <c r="AO16" t="str">
        <v>Yes (Program Specific)</v>
      </c>
      <c r="AP16" t="str">
        <v>Yes (Program Specific)</v>
      </c>
      <c r="AQ16" t="str">
        <v>Yes (Included in Programming)</v>
      </c>
      <c r="AR16" t="str">
        <v>Yes (Included in Programming)</v>
      </c>
      <c r="AS16" t="str">
        <v>Yes (Included in Programming)</v>
      </c>
      <c r="AT16" t="str">
        <v>Yes (Included in Programming)</v>
      </c>
      <c r="AU16" t="str">
        <v>Yes (Included in Programming)</v>
      </c>
      <c r="AV16" t="str">
        <v>Yes (Included in Programming)</v>
      </c>
      <c r="AW16" t="str">
        <v>Yes (Included in Programming)</v>
      </c>
      <c r="AX16" t="str">
        <v>Yes (Included in Programming)</v>
      </c>
      <c r="AY16" t="str">
        <v>Yes (Included in Programming)</v>
      </c>
      <c r="AZ16" t="str">
        <v>Yes (Included in Programming)</v>
      </c>
      <c r="BA16" t="str">
        <v>Yes (Included in Programming)</v>
      </c>
      <c r="BB16" t="str">
        <v>Yes (Included in Programming)</v>
      </c>
      <c r="BC16" t="str">
        <v>Yes (Included in Programming)</v>
      </c>
      <c r="BD16" t="str">
        <v>Yes (Included in Programming)</v>
      </c>
      <c r="BE16" t="str">
        <v>Yes (Included in Programming)</v>
      </c>
      <c r="BF16" t="str">
        <v>Yes (Included in Programming)</v>
      </c>
      <c r="BG16" t="str">
        <v>Yes</v>
      </c>
      <c r="BH16" t="str">
        <v>No</v>
      </c>
      <c r="BI16" t="str">
        <v>No</v>
      </c>
      <c r="BJ16" t="str">
        <v>No</v>
      </c>
      <c r="BK16" t="str">
        <v>No</v>
      </c>
      <c r="BL16" t="str">
        <v>No</v>
      </c>
      <c r="BM16" t="str">
        <v>No</v>
      </c>
      <c r="BN16" t="str">
        <v>No</v>
      </c>
      <c r="BO16" t="str">
        <v>Yes</v>
      </c>
      <c r="BP16" t="str">
        <v>No</v>
      </c>
      <c r="BQ16" t="str">
        <v>No</v>
      </c>
      <c r="BR16" t="str">
        <v>No</v>
      </c>
      <c r="BS16" t="str">
        <v>Rarely (1 -2 times a month)</v>
      </c>
      <c r="BT16" t="str">
        <v>No</v>
      </c>
      <c r="BU16">
        <v>0</v>
      </c>
      <c r="BV16">
        <v>0</v>
      </c>
      <c r="BW16">
        <v>0</v>
      </c>
      <c r="BX16" t="str">
        <v>No</v>
      </c>
      <c r="BY16">
        <v>0</v>
      </c>
      <c r="BZ16">
        <v>0</v>
      </c>
      <c r="CA16">
        <v>0</v>
      </c>
      <c r="CB16">
        <v>0</v>
      </c>
      <c r="CC16">
        <v>0</v>
      </c>
      <c r="CD16">
        <v>0</v>
      </c>
      <c r="CE16">
        <v>0</v>
      </c>
      <c r="CF16">
        <v>0</v>
      </c>
      <c r="CG16">
        <v>0</v>
      </c>
      <c r="CH16">
        <v>0</v>
      </c>
      <c r="CI16" t="str">
        <v>No</v>
      </c>
      <c r="CJ16" t="str">
        <v>No</v>
      </c>
    </row>
    <row r="17" spans="1:88">
      <c r="A17">
        <v>17</v>
      </c>
      <c r="B17" s="2">
        <v>45049.54246527778</v>
      </c>
      <c r="C17" s="2">
        <v>45049.620636574073</v>
      </c>
      <c r="D17" t="str">
        <v>anonymous</v>
      </c>
      <c r="E17">
        <v>0</v>
      </c>
      <c r="F17" t="str">
        <v>Yes</v>
      </c>
      <c r="G17">
        <v>16014</v>
      </c>
      <c r="H17">
        <v>0</v>
      </c>
      <c r="I17" t="str">
        <v>Jewish Family Service Agency Vancouver</v>
      </c>
      <c r="J17">
        <v>0</v>
      </c>
      <c r="K17" t="str">
        <v>320 - 2285 Clark Dr</v>
      </c>
      <c r="L17">
        <v>0</v>
      </c>
      <c r="M17">
        <v>0</v>
      </c>
      <c r="N17" t="str">
        <v>REPEAT row59</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t="str">
        <v>Yes (Included in Programming)</v>
      </c>
      <c r="AO17" t="str">
        <v>Yes (Program Specific)</v>
      </c>
      <c r="AP17" t="str">
        <v>Yes (Program Specific)</v>
      </c>
      <c r="AQ17" t="str">
        <v>Yes (Included in Programming)</v>
      </c>
      <c r="AR17" t="str">
        <v>Yes (Included in Programming)</v>
      </c>
      <c r="AS17" t="str">
        <v>Yes (Included in Programming)</v>
      </c>
      <c r="AT17" t="str">
        <v>Yes (Included in Programming)</v>
      </c>
      <c r="AU17" t="str">
        <v>Yes (Included in Programming)</v>
      </c>
      <c r="AV17" t="str">
        <v>Yes (Included in Programming)</v>
      </c>
      <c r="AW17" t="str">
        <v>Yes (Included in Programming)</v>
      </c>
      <c r="AX17" t="str">
        <v>Yes (Included in Programming)</v>
      </c>
      <c r="AY17" t="str">
        <v>Yes (Included in Programming)</v>
      </c>
      <c r="AZ17" t="str">
        <v>Yes (Included in Programming)</v>
      </c>
      <c r="BA17" t="str">
        <v>Yes (Included in Programming)</v>
      </c>
      <c r="BB17" t="str">
        <v>Yes (Included in Programming)</v>
      </c>
      <c r="BC17" t="str">
        <v>Yes (Included in Programming)</v>
      </c>
      <c r="BD17" t="str">
        <v>Yes (Included in Programming)</v>
      </c>
      <c r="BE17" t="str">
        <v>Yes (Program Specific)</v>
      </c>
      <c r="BF17" t="str">
        <v>Yes (Program Specific)</v>
      </c>
      <c r="BG17" t="str">
        <v>Yes</v>
      </c>
      <c r="BH17" t="str">
        <v>Yes</v>
      </c>
      <c r="BI17" t="str">
        <v>No</v>
      </c>
      <c r="BJ17" t="str">
        <v>No</v>
      </c>
      <c r="BK17" t="str">
        <v>No</v>
      </c>
      <c r="BL17" t="str">
        <v>No</v>
      </c>
      <c r="BM17" t="str">
        <v>No</v>
      </c>
      <c r="BN17" t="str">
        <v>No</v>
      </c>
      <c r="BO17" t="str">
        <v>Yes</v>
      </c>
      <c r="BP17" t="str">
        <v>No</v>
      </c>
      <c r="BQ17" t="str">
        <v>No</v>
      </c>
      <c r="BR17" t="str">
        <v>No</v>
      </c>
      <c r="BS17" t="str">
        <v>Frequently (more than once a week)</v>
      </c>
      <c r="BT17" t="str">
        <v>Yes</v>
      </c>
      <c r="BU17" t="str">
        <v>Women share with us that this donation helps them feel more dignity because they often can't afford to purchase the needed products, improves the quality of their lives, and have a more positive view of them as women.</v>
      </c>
      <c r="BV17" t="str">
        <v>$101-$250</v>
      </c>
      <c r="BW17" t="str">
        <v>Product donations from the general public ;Product donations from a broader community appeal like United Way’s Period Promise campaign ;</v>
      </c>
      <c r="BX17" t="str">
        <v>Yes</v>
      </c>
      <c r="BY17">
        <v>0</v>
      </c>
      <c r="BZ17">
        <v>0</v>
      </c>
      <c r="CA17">
        <v>0</v>
      </c>
      <c r="CB17">
        <v>0</v>
      </c>
      <c r="CC17">
        <v>0</v>
      </c>
      <c r="CD17">
        <v>0</v>
      </c>
      <c r="CE17">
        <v>0</v>
      </c>
      <c r="CF17" t="str">
        <v xml:space="preserve">We have enough storage space to meet the need. </v>
      </c>
      <c r="CG17" t="str">
        <v>Yes</v>
      </c>
      <c r="CH17" t="str">
        <v>Yes</v>
      </c>
      <c r="CI17" t="str">
        <v>Yes</v>
      </c>
      <c r="CJ17" t="str">
        <v>Yes</v>
      </c>
    </row>
    <row r="18" spans="1:88">
      <c r="A18">
        <v>18</v>
      </c>
      <c r="B18" s="2">
        <v>45049.600972222222</v>
      </c>
      <c r="C18" s="2">
        <v>45049.652766203704</v>
      </c>
      <c r="D18" t="str">
        <v>anonymous</v>
      </c>
      <c r="E18">
        <v>0</v>
      </c>
      <c r="F18" t="str">
        <v>Yes</v>
      </c>
      <c r="G18">
        <v>237016</v>
      </c>
      <c r="H18">
        <v>0</v>
      </c>
      <c r="I18" t="str">
        <v>Sunshine Coast Community Services</v>
      </c>
      <c r="J18">
        <v>0</v>
      </c>
      <c r="K18">
        <v>0</v>
      </c>
      <c r="L18" t="str">
        <v>Sechelt</v>
      </c>
      <c r="M18" t="str">
        <v>V0N3A0</v>
      </c>
      <c r="N18">
        <v>0</v>
      </c>
      <c r="O18">
        <v>0</v>
      </c>
      <c r="P18" t="str">
        <v>kfoley@sccss.ca</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t="str">
        <v>Yes (Program Specific)</v>
      </c>
      <c r="AO18" t="str">
        <v>Yes (Program Specific)</v>
      </c>
      <c r="AP18" t="str">
        <v>Yes (Program Specific)</v>
      </c>
      <c r="AQ18" t="str">
        <v>Yes (Included in Programming)</v>
      </c>
      <c r="AR18" t="str">
        <v>Yes (Included in Programming)</v>
      </c>
      <c r="AS18" t="str">
        <v>Yes (Included in Programming)</v>
      </c>
      <c r="AT18" t="str">
        <v>Yes (Included in Programming)</v>
      </c>
      <c r="AU18" t="str">
        <v>Yes (Included in Programming)</v>
      </c>
      <c r="AV18" t="str">
        <v>Yes (Included in Programming)</v>
      </c>
      <c r="AW18" t="str">
        <v>Yes (Included in Programming)</v>
      </c>
      <c r="AX18" t="str">
        <v>Yes (Included in Programming)</v>
      </c>
      <c r="AY18" t="str">
        <v>Yes (Included in Programming)</v>
      </c>
      <c r="AZ18" t="str">
        <v>Yes (Included in Programming)</v>
      </c>
      <c r="BA18" t="str">
        <v>Yes (Included in Programming)</v>
      </c>
      <c r="BB18" t="str">
        <v>Yes (Included in Programming)</v>
      </c>
      <c r="BC18" t="str">
        <v>Yes (Included in Programming)</v>
      </c>
      <c r="BD18" t="str">
        <v>Yes (Program Specific)</v>
      </c>
      <c r="BE18" t="str">
        <v>Yes (Included in Programming)</v>
      </c>
      <c r="BF18" t="str">
        <v>Yes (Program Specific)</v>
      </c>
      <c r="BG18" t="str">
        <v>Yes</v>
      </c>
      <c r="BH18" t="str">
        <v>No</v>
      </c>
      <c r="BI18" t="str">
        <v>Yes</v>
      </c>
      <c r="BJ18" t="str">
        <v>No</v>
      </c>
      <c r="BK18" t="str">
        <v>No</v>
      </c>
      <c r="BL18" t="str">
        <v>No</v>
      </c>
      <c r="BM18" t="str">
        <v>No</v>
      </c>
      <c r="BN18" t="str">
        <v>No</v>
      </c>
      <c r="BO18" t="str">
        <v>Yes</v>
      </c>
      <c r="BP18" t="str">
        <v>No</v>
      </c>
      <c r="BQ18" t="str">
        <v>No</v>
      </c>
      <c r="BR18" t="str">
        <v>Yes</v>
      </c>
      <c r="BS18" t="str">
        <v>Frequently (more than once a week)</v>
      </c>
      <c r="BT18" t="str">
        <v>Yes</v>
      </c>
      <c r="BU18">
        <v>0</v>
      </c>
      <c r="BV18" t="str">
        <v>None</v>
      </c>
      <c r="BW18" t="str">
        <v>Product donations from a broader community appeal like United Way’s Period Promise campaign ;Product donations from the general public ;</v>
      </c>
      <c r="BX18" t="str">
        <v>Yes</v>
      </c>
      <c r="BY18">
        <v>3000</v>
      </c>
      <c r="BZ18">
        <v>3000</v>
      </c>
      <c r="CA18">
        <v>3000</v>
      </c>
      <c r="CB18">
        <v>10</v>
      </c>
      <c r="CC18">
        <v>10</v>
      </c>
      <c r="CD18">
        <v>10</v>
      </c>
      <c r="CE18">
        <v>10</v>
      </c>
      <c r="CF18" t="str">
        <v xml:space="preserve">We have enough storage space to meet the need. </v>
      </c>
      <c r="CG18" t="str">
        <v>we are on the sunshine coast and could pay for shipping</v>
      </c>
      <c r="CH18" t="str">
        <v>Yes</v>
      </c>
      <c r="CI18" t="str">
        <v>No</v>
      </c>
      <c r="CJ18" t="str">
        <v>No</v>
      </c>
    </row>
    <row r="19" spans="1:88">
      <c r="A19">
        <v>19</v>
      </c>
      <c r="B19" s="2">
        <v>45049.586273148147</v>
      </c>
      <c r="C19" s="2">
        <v>45049.66134259259</v>
      </c>
      <c r="D19" t="str">
        <v>anonymous</v>
      </c>
      <c r="E19">
        <v>0</v>
      </c>
      <c r="F19" t="str">
        <v>Yes</v>
      </c>
      <c r="G19">
        <v>245456</v>
      </c>
      <c r="H19">
        <v>0</v>
      </c>
      <c r="I19" t="str">
        <v>Urban Native Youth Association</v>
      </c>
      <c r="J19">
        <v>0</v>
      </c>
      <c r="K19" t="str">
        <v>1640 East Hastings Street</v>
      </c>
      <c r="L19" t="str">
        <v>Vancouver</v>
      </c>
      <c r="M19" t="str">
        <v>V5L1S6</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t="str">
        <v>Yes (Included in Programming)</v>
      </c>
      <c r="AO19" t="str">
        <v>Yes (Program Specific)</v>
      </c>
      <c r="AP19" t="str">
        <v>No</v>
      </c>
      <c r="AQ19" t="str">
        <v>Yes (Included in Programming)</v>
      </c>
      <c r="AR19" t="str">
        <v>Yes (Included in Programming)</v>
      </c>
      <c r="AS19" t="str">
        <v>Yes (Included in Programming)</v>
      </c>
      <c r="AT19" t="str">
        <v>Yes (Included in Programming)</v>
      </c>
      <c r="AU19" t="str">
        <v>No</v>
      </c>
      <c r="AV19" t="str">
        <v>No</v>
      </c>
      <c r="AW19" t="str">
        <v>No</v>
      </c>
      <c r="AX19" t="str">
        <v>No</v>
      </c>
      <c r="AY19" t="str">
        <v>No</v>
      </c>
      <c r="AZ19" t="str">
        <v>No</v>
      </c>
      <c r="BA19" t="str">
        <v>No</v>
      </c>
      <c r="BB19" t="str">
        <v>No</v>
      </c>
      <c r="BC19" t="str">
        <v>No</v>
      </c>
      <c r="BD19" t="str">
        <v>Yes (Included in Programming)</v>
      </c>
      <c r="BE19" t="str">
        <v>No</v>
      </c>
      <c r="BF19" t="str">
        <v>Yes (Included in Programming)</v>
      </c>
      <c r="BG19" t="str">
        <v>Yes</v>
      </c>
      <c r="BH19" t="str">
        <v>No</v>
      </c>
      <c r="BI19" t="str">
        <v>Yes</v>
      </c>
      <c r="BJ19" t="str">
        <v>Yes</v>
      </c>
      <c r="BK19" t="str">
        <v>Yes</v>
      </c>
      <c r="BL19" t="str">
        <v>Yes</v>
      </c>
      <c r="BM19" t="str">
        <v>No</v>
      </c>
      <c r="BN19" t="str">
        <v>Yes</v>
      </c>
      <c r="BO19" t="str">
        <v>Yes</v>
      </c>
      <c r="BP19" t="str">
        <v>Yes</v>
      </c>
      <c r="BQ19" t="str">
        <v>No</v>
      </c>
      <c r="BR19" t="str">
        <v>Yes</v>
      </c>
      <c r="BS19" t="str">
        <v>Daily</v>
      </c>
      <c r="BT19" t="str">
        <v>Yes</v>
      </c>
      <c r="BU19" t="str">
        <v xml:space="preserve">Free menstrual products are available for anyone accessing our services in any of our programs that include our health clinic, drop in center, schools, Safehouse, and other residential homes. Each month we also have a food pantry where packets of menstrual products are given out to youth and their families. The monthly food pantry alone spends about 200-500$ but this does not often meet the full need of an individuals cycle, the packs include a couple pads, tampons and liners. The food pantry always draws a large line and our youth and families have come to relay on this service in the community. </v>
      </c>
      <c r="BV19" t="str">
        <v>Over $500</v>
      </c>
      <c r="BW19" t="str">
        <v>We haven't run out, but we are mindful to ration them out throughout the month  in the drop in space. Residential home will always have them stocked and ready for youth to use. ;</v>
      </c>
      <c r="BX19" t="str">
        <v>Yes</v>
      </c>
      <c r="BY19">
        <v>6000</v>
      </c>
      <c r="BZ19">
        <v>6000</v>
      </c>
      <c r="CA19">
        <v>6000</v>
      </c>
      <c r="CB19">
        <v>0</v>
      </c>
      <c r="CC19">
        <v>15</v>
      </c>
      <c r="CD19">
        <v>15</v>
      </c>
      <c r="CE19">
        <v>0</v>
      </c>
      <c r="CF19" t="str">
        <v xml:space="preserve">We do not have enough storage space for this much product, but we could find it. </v>
      </c>
      <c r="CG19" t="str">
        <v>No</v>
      </c>
      <c r="CH19" t="str">
        <v>Yes</v>
      </c>
      <c r="CI19" t="str">
        <v>Yes</v>
      </c>
      <c r="CJ19" t="str">
        <v>No</v>
      </c>
    </row>
    <row r="20" spans="1:88" hidden="1">
      <c r="A20">
        <v>20</v>
      </c>
      <c r="B20" s="2">
        <v>45049.64984953704</v>
      </c>
      <c r="C20" s="2">
        <v>45049.673854166664</v>
      </c>
      <c r="D20" t="str">
        <v>anonymous</v>
      </c>
      <c r="E20">
        <v>0</v>
      </c>
      <c r="F20" t="str">
        <v>Yes</v>
      </c>
      <c r="G20">
        <v>248617</v>
      </c>
      <c r="H20">
        <v>0</v>
      </c>
      <c r="I20" t="str">
        <v>Sardis Doorway for Mothers &amp; Children</v>
      </c>
      <c r="J20" t="str">
        <v>http://www.sardisdoorway.com/</v>
      </c>
      <c r="K20" t="str">
        <v>45625 South Sumas Road</v>
      </c>
      <c r="L20" t="str">
        <v>Sardis</v>
      </c>
      <c r="M20" t="str">
        <v>V2R4M7</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t="str">
        <v>Yes (Included in Programming)</v>
      </c>
      <c r="AO20" t="str">
        <v>Yes (Program Specific)</v>
      </c>
      <c r="AP20" t="str">
        <v>No</v>
      </c>
      <c r="AQ20" t="str">
        <v>Yes (Included in Programming)</v>
      </c>
      <c r="AR20" t="str">
        <v>No</v>
      </c>
      <c r="AS20" t="str">
        <v>Yes (Included in Programming)</v>
      </c>
      <c r="AT20" t="str">
        <v>No</v>
      </c>
      <c r="AU20" t="str">
        <v>No</v>
      </c>
      <c r="AV20" t="str">
        <v>No</v>
      </c>
      <c r="AW20" t="str">
        <v>No</v>
      </c>
      <c r="AX20" t="str">
        <v>No</v>
      </c>
      <c r="AY20" t="str">
        <v>No</v>
      </c>
      <c r="AZ20" t="str">
        <v>No</v>
      </c>
      <c r="BA20" t="str">
        <v>No</v>
      </c>
      <c r="BB20" t="str">
        <v>No</v>
      </c>
      <c r="BC20" t="str">
        <v>No</v>
      </c>
      <c r="BD20" t="str">
        <v>Yes (Included in Programming)</v>
      </c>
      <c r="BE20" t="str">
        <v>No</v>
      </c>
      <c r="BF20" t="str">
        <v>Yes (Included in Programming)</v>
      </c>
      <c r="BG20" t="str">
        <v>Yes</v>
      </c>
      <c r="BH20" t="str">
        <v>No</v>
      </c>
      <c r="BI20" t="str">
        <v>No</v>
      </c>
      <c r="BJ20" t="str">
        <v>No</v>
      </c>
      <c r="BK20" t="str">
        <v>No</v>
      </c>
      <c r="BL20" t="str">
        <v>No</v>
      </c>
      <c r="BM20" t="str">
        <v>No</v>
      </c>
      <c r="BN20" t="str">
        <v>No</v>
      </c>
      <c r="BO20" t="str">
        <v>No</v>
      </c>
      <c r="BP20" t="str">
        <v>No</v>
      </c>
      <c r="BQ20" t="str">
        <v>No</v>
      </c>
      <c r="BR20" t="str">
        <v>No</v>
      </c>
      <c r="BS20" t="str">
        <v>Occasionally (4-5 times a month)</v>
      </c>
      <c r="BT20" t="str">
        <v>Yes</v>
      </c>
      <c r="BU20" t="str">
        <v xml:space="preserve">By being able to provide free menstrual products through out our program year, our participants can then use those funds for food items.  It also makes asking for  help a bit less daunting as we can laugh about our 'lady issues' </v>
      </c>
      <c r="BV20" t="str">
        <v>None</v>
      </c>
      <c r="BW20" t="str">
        <v>if we run out, we don't give out any ;</v>
      </c>
      <c r="BX20" t="str">
        <v>Yes</v>
      </c>
      <c r="BY20">
        <v>1500</v>
      </c>
      <c r="BZ20">
        <v>1500</v>
      </c>
      <c r="CA20">
        <v>1500</v>
      </c>
      <c r="CB20">
        <v>10</v>
      </c>
      <c r="CC20">
        <v>10</v>
      </c>
      <c r="CD20">
        <v>0</v>
      </c>
      <c r="CE20">
        <v>0</v>
      </c>
      <c r="CF20" t="str">
        <v xml:space="preserve">We have enough storage space to meet the need. </v>
      </c>
      <c r="CG20" t="str">
        <v>Yes</v>
      </c>
      <c r="CH20" t="str">
        <v>No</v>
      </c>
      <c r="CI20" t="str">
        <v>Yes</v>
      </c>
      <c r="CJ20" t="str">
        <v>Yes</v>
      </c>
    </row>
    <row r="21" spans="1:88">
      <c r="A21">
        <v>21</v>
      </c>
      <c r="B21" s="2">
        <v>45049.68</v>
      </c>
      <c r="C21" s="2">
        <v>45049.682650462964</v>
      </c>
      <c r="D21" t="str">
        <v>anonymous</v>
      </c>
      <c r="E21">
        <v>0</v>
      </c>
      <c r="F21" t="str">
        <v>Yes</v>
      </c>
      <c r="G21">
        <v>7218969</v>
      </c>
      <c r="H21">
        <v>0</v>
      </c>
      <c r="I21" t="str">
        <v>Mamas for Mamas</v>
      </c>
      <c r="J21">
        <v>0</v>
      </c>
      <c r="K21" t="str">
        <v>unit 123-11121 horseshoe way</v>
      </c>
      <c r="L21" t="str">
        <v>richmond</v>
      </c>
      <c r="M21" t="str">
        <v>V7A5G7</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t="str">
        <v>Yes (Included in Programming)</v>
      </c>
      <c r="AO21" t="str">
        <v>Yes (Included in Programming)</v>
      </c>
      <c r="AP21" t="str">
        <v>Yes (Included in Programming)</v>
      </c>
      <c r="AQ21" t="str">
        <v>Yes (Included in Programming)</v>
      </c>
      <c r="AR21" t="str">
        <v>Yes (Included in Programming)</v>
      </c>
      <c r="AS21" t="str">
        <v>Yes (Included in Programming)</v>
      </c>
      <c r="AT21" t="str">
        <v>Yes (Included in Programming)</v>
      </c>
      <c r="AU21" t="str">
        <v>Yes (Included in Programming)</v>
      </c>
      <c r="AV21" t="str">
        <v>Yes (Included in Programming)</v>
      </c>
      <c r="AW21" t="str">
        <v>Yes (Included in Programming)</v>
      </c>
      <c r="AX21" t="str">
        <v>Yes (Included in Programming)</v>
      </c>
      <c r="AY21" t="str">
        <v>Yes (Included in Programming)</v>
      </c>
      <c r="AZ21" t="str">
        <v>Yes (Included in Programming)</v>
      </c>
      <c r="BA21" t="str">
        <v>Yes (Included in Programming)</v>
      </c>
      <c r="BB21" t="str">
        <v>Yes (Included in Programming)</v>
      </c>
      <c r="BC21" t="str">
        <v>Yes (Included in Programming)</v>
      </c>
      <c r="BD21" t="str">
        <v>Yes (Included in Programming)</v>
      </c>
      <c r="BE21" t="str">
        <v>Yes (Included in Programming)</v>
      </c>
      <c r="BF21" t="str">
        <v>Yes (Included in Programming)</v>
      </c>
      <c r="BG21" t="str">
        <v>Yes</v>
      </c>
      <c r="BH21" t="str">
        <v>No</v>
      </c>
      <c r="BI21" t="str">
        <v>Yes</v>
      </c>
      <c r="BJ21" t="str">
        <v>No</v>
      </c>
      <c r="BK21" t="str">
        <v>Yes</v>
      </c>
      <c r="BL21" t="str">
        <v>No</v>
      </c>
      <c r="BM21" t="str">
        <v>Yes</v>
      </c>
      <c r="BN21" t="str">
        <v>No</v>
      </c>
      <c r="BO21" t="str">
        <v>No</v>
      </c>
      <c r="BP21" t="str">
        <v>No</v>
      </c>
      <c r="BQ21" t="str">
        <v>No</v>
      </c>
      <c r="BR21" t="str">
        <v>No</v>
      </c>
      <c r="BS21" t="str">
        <v>Daily</v>
      </c>
      <c r="BT21" t="str">
        <v>Yes</v>
      </c>
      <c r="BU21" t="str">
        <v xml:space="preserve">Yes absolutely- I would love to do a write up if you wish straight from our social worker </v>
      </c>
      <c r="BV21" t="str">
        <v>$251-$500</v>
      </c>
      <c r="BW21" t="str">
        <v>Financial donations from a fund-specific collection drive ;Product donations from the general public ;Product donations from a broader community appeal like United Way’s Period Promise campaign ;Staff’s personal finances ;Staff donating products to the organization;Community drives ;</v>
      </c>
      <c r="BX21" t="str">
        <v>Yes</v>
      </c>
      <c r="BY21">
        <v>12000</v>
      </c>
      <c r="BZ21">
        <v>12000</v>
      </c>
      <c r="CA21">
        <v>12000</v>
      </c>
      <c r="CB21">
        <v>30</v>
      </c>
      <c r="CC21">
        <v>30</v>
      </c>
      <c r="CD21">
        <v>30</v>
      </c>
      <c r="CE21">
        <v>30</v>
      </c>
      <c r="CF21" t="str">
        <v xml:space="preserve">We have loads of space to store product and can offer some space to support a nearby organization’s needs if they do not have enough. </v>
      </c>
      <c r="CG21" t="str">
        <v>Yes</v>
      </c>
      <c r="CH21" t="str">
        <v>Yes</v>
      </c>
      <c r="CI21" t="str">
        <v>Yes</v>
      </c>
      <c r="CJ21" t="str">
        <v>Yes</v>
      </c>
    </row>
    <row r="22" spans="1:88">
      <c r="A22">
        <v>22</v>
      </c>
      <c r="B22" s="2">
        <v>45049.69189814815</v>
      </c>
      <c r="C22" s="2">
        <v>45049.702835648146</v>
      </c>
      <c r="D22" t="str">
        <v>anonymous</v>
      </c>
      <c r="E22">
        <v>0</v>
      </c>
      <c r="F22" t="str">
        <v>Yes</v>
      </c>
      <c r="G22">
        <v>227926</v>
      </c>
      <c r="H22">
        <v>0</v>
      </c>
      <c r="I22" t="str">
        <v>North Shore Women's Centre</v>
      </c>
      <c r="J22">
        <v>0</v>
      </c>
      <c r="K22" t="str">
        <v>131 East 2nd Street</v>
      </c>
      <c r="L22" t="str">
        <v>North Vancouver</v>
      </c>
      <c r="M22" t="str">
        <v>V7L1C2</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t="str">
        <v>Yes (Included in Programming)</v>
      </c>
      <c r="AO22" t="str">
        <v>Yes (Included in Programming)</v>
      </c>
      <c r="AP22" t="str">
        <v>Yes (Included in Programming)</v>
      </c>
      <c r="AQ22" t="str">
        <v>Yes (Included in Programming)</v>
      </c>
      <c r="AR22" t="str">
        <v>Yes (Included in Programming)</v>
      </c>
      <c r="AS22" t="str">
        <v>Yes (Included in Programming)</v>
      </c>
      <c r="AT22" t="str">
        <v>Yes (Included in Programming)</v>
      </c>
      <c r="AU22" t="str">
        <v>Yes (Included in Programming)</v>
      </c>
      <c r="AV22" t="str">
        <v>Yes (Included in Programming)</v>
      </c>
      <c r="AW22" t="str">
        <v>Yes (Included in Programming)</v>
      </c>
      <c r="AX22" t="str">
        <v>Yes (Included in Programming)</v>
      </c>
      <c r="AY22" t="str">
        <v>Yes (Included in Programming)</v>
      </c>
      <c r="AZ22" t="str">
        <v>Yes (Included in Programming)</v>
      </c>
      <c r="BA22" t="str">
        <v>Yes (Included in Programming)</v>
      </c>
      <c r="BB22" t="str">
        <v>Yes (Included in Programming)</v>
      </c>
      <c r="BC22" t="str">
        <v>Yes (Included in Programming)</v>
      </c>
      <c r="BD22" t="str">
        <v>Yes (Included in Programming)</v>
      </c>
      <c r="BE22" t="str">
        <v>Yes (Included in Programming)</v>
      </c>
      <c r="BF22" t="str">
        <v>Yes (Included in Programming)</v>
      </c>
      <c r="BG22" t="str">
        <v>No</v>
      </c>
      <c r="BH22" t="str">
        <v>No</v>
      </c>
      <c r="BI22" t="str">
        <v>No</v>
      </c>
      <c r="BJ22" t="str">
        <v>No</v>
      </c>
      <c r="BK22" t="str">
        <v>No</v>
      </c>
      <c r="BL22" t="str">
        <v>Yes</v>
      </c>
      <c r="BM22" t="str">
        <v>No</v>
      </c>
      <c r="BN22" t="str">
        <v>No</v>
      </c>
      <c r="BO22" t="str">
        <v>No</v>
      </c>
      <c r="BP22" t="str">
        <v>No</v>
      </c>
      <c r="BQ22" t="str">
        <v>No</v>
      </c>
      <c r="BR22" t="str">
        <v>No</v>
      </c>
      <c r="BS22" t="str">
        <v>Frequently (more than once a week)</v>
      </c>
      <c r="BT22" t="str">
        <v>Yes</v>
      </c>
      <c r="BU22">
        <v>0</v>
      </c>
      <c r="BV22" t="str">
        <v>None</v>
      </c>
      <c r="BW22" t="str">
        <v>Product donations from the general public ;</v>
      </c>
      <c r="BX22" t="str">
        <v>Yes</v>
      </c>
      <c r="BY22">
        <v>12000</v>
      </c>
      <c r="BZ22">
        <v>1500</v>
      </c>
      <c r="CA22">
        <v>12000</v>
      </c>
      <c r="CB22">
        <v>30</v>
      </c>
      <c r="CC22">
        <v>10</v>
      </c>
      <c r="CD22">
        <v>20</v>
      </c>
      <c r="CE22">
        <v>10</v>
      </c>
      <c r="CF22" t="str">
        <v xml:space="preserve">We have enough storage space to meet the need. </v>
      </c>
      <c r="CG22" t="str">
        <v>Yes</v>
      </c>
      <c r="CH22" t="str">
        <v>Yes</v>
      </c>
      <c r="CI22" t="str">
        <v>Yes</v>
      </c>
      <c r="CJ22" t="str">
        <v>Yes</v>
      </c>
    </row>
    <row r="23" spans="1:88">
      <c r="A23">
        <v>23</v>
      </c>
      <c r="B23" s="2">
        <v>45049.723587962966</v>
      </c>
      <c r="C23" s="2">
        <v>45049.732824074075</v>
      </c>
      <c r="D23" t="str">
        <v>anonymous</v>
      </c>
      <c r="E23">
        <v>0</v>
      </c>
      <c r="F23" t="str">
        <v>Yes</v>
      </c>
      <c r="G23">
        <v>365346</v>
      </c>
      <c r="H23">
        <v>0</v>
      </c>
      <c r="I23" t="str">
        <v>Kateslem Youth Society</v>
      </c>
      <c r="J23" t="str">
        <v>http://www.kateslem.com/</v>
      </c>
      <c r="K23" t="str">
        <v>2194 Sunnyside Road</v>
      </c>
      <c r="L23" t="str">
        <v>Anmore</v>
      </c>
      <c r="M23" t="str">
        <v>V3H4Y4</v>
      </c>
      <c r="N23">
        <v>0</v>
      </c>
      <c r="O23">
        <v>0</v>
      </c>
      <c r="P23" t="str">
        <v>karynskateslem@yahoo.ca</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t="str">
        <v>Yes (Program Specific)</v>
      </c>
      <c r="AO23" t="str">
        <v>Yes (Included in Programming)</v>
      </c>
      <c r="AP23" t="str">
        <v>No</v>
      </c>
      <c r="AQ23" t="str">
        <v>Yes (Included in Programming)</v>
      </c>
      <c r="AR23" t="str">
        <v>No</v>
      </c>
      <c r="AS23" t="str">
        <v>No</v>
      </c>
      <c r="AT23" t="str">
        <v>Yes (Included in Programming)</v>
      </c>
      <c r="AU23" t="str">
        <v>Yes (Included in Programming)</v>
      </c>
      <c r="AV23" t="str">
        <v>Yes (Included in Programming)</v>
      </c>
      <c r="AW23" t="str">
        <v>Yes (Included in Programming)</v>
      </c>
      <c r="AX23" t="str">
        <v>Yes (Included in Programming)</v>
      </c>
      <c r="AY23" t="str">
        <v>Yes (Included in Programming)</v>
      </c>
      <c r="AZ23" t="str">
        <v>Yes (Included in Programming)</v>
      </c>
      <c r="BA23" t="str">
        <v>Yes (Included in Programming)</v>
      </c>
      <c r="BB23" t="str">
        <v>Yes (Included in Programming)</v>
      </c>
      <c r="BC23" t="str">
        <v>Yes (Included in Programming)</v>
      </c>
      <c r="BD23" t="str">
        <v>Yes (Included in Programming)</v>
      </c>
      <c r="BE23" t="str">
        <v>Yes (Included in Programming)</v>
      </c>
      <c r="BF23" t="str">
        <v>Yes (Included in Programming)</v>
      </c>
      <c r="BG23" t="str">
        <v>Yes</v>
      </c>
      <c r="BH23" t="str">
        <v>No</v>
      </c>
      <c r="BI23" t="str">
        <v>No</v>
      </c>
      <c r="BJ23" t="str">
        <v>No</v>
      </c>
      <c r="BK23" t="str">
        <v>No</v>
      </c>
      <c r="BL23" t="str">
        <v>No</v>
      </c>
      <c r="BM23" t="str">
        <v>No</v>
      </c>
      <c r="BN23" t="str">
        <v>No</v>
      </c>
      <c r="BO23" t="str">
        <v>No</v>
      </c>
      <c r="BP23" t="str">
        <v>No</v>
      </c>
      <c r="BQ23" t="str">
        <v>No</v>
      </c>
      <c r="BR23" t="str">
        <v>No</v>
      </c>
      <c r="BS23" t="str">
        <v>Occasionally (4-5 times a month)</v>
      </c>
      <c r="BT23" t="str">
        <v>Yes</v>
      </c>
      <c r="BU23" t="str">
        <v xml:space="preserve">With all the inflation costs, menstrual products come low on the list of priorities.  We cannot count how many times families have expressed their gratitude over the assistance of our providing them with menstrual products has given them. </v>
      </c>
      <c r="BV23" t="str">
        <v>Over $500</v>
      </c>
      <c r="BW23" t="str">
        <v>Product donations from the general public ;Financial donations from a fund-specific collection drive ;Product donations from a broader community appeal like United Way’s Period Promise campaign ;Staff’s personal finances ;Staff donating products to the organization;</v>
      </c>
      <c r="BX23" t="str">
        <v>Yes</v>
      </c>
      <c r="BY23">
        <v>3000</v>
      </c>
      <c r="BZ23">
        <v>3000</v>
      </c>
      <c r="CA23">
        <v>3000</v>
      </c>
      <c r="CB23">
        <v>15</v>
      </c>
      <c r="CC23">
        <v>15</v>
      </c>
      <c r="CD23">
        <v>15</v>
      </c>
      <c r="CE23">
        <v>10</v>
      </c>
      <c r="CF23" t="str">
        <v xml:space="preserve">We have enough storage space to meet the need. </v>
      </c>
      <c r="CG23" t="str">
        <v>Yes</v>
      </c>
      <c r="CH23" t="str">
        <v>Yes</v>
      </c>
      <c r="CI23" t="str">
        <v>Yes</v>
      </c>
      <c r="CJ23" t="str">
        <v>Yes</v>
      </c>
    </row>
    <row r="24" spans="1:88" hidden="1">
      <c r="A24">
        <v>24</v>
      </c>
      <c r="B24" s="2">
        <v>45050.399907407409</v>
      </c>
      <c r="C24" s="2">
        <v>45050.403136574074</v>
      </c>
      <c r="D24" t="str">
        <v>anonymous</v>
      </c>
      <c r="E24">
        <v>0</v>
      </c>
      <c r="F24" t="str">
        <v>Yes</v>
      </c>
      <c r="G24">
        <v>10298</v>
      </c>
      <c r="H24">
        <v>0</v>
      </c>
      <c r="I24" t="str">
        <v>North Shore Neighbourhood House</v>
      </c>
      <c r="J24">
        <v>0</v>
      </c>
      <c r="K24" t="str">
        <v>225 2 St E</v>
      </c>
      <c r="L24" t="str">
        <v>North Vancouver</v>
      </c>
      <c r="M24" t="str">
        <v>V7L1C4</v>
      </c>
      <c r="N24">
        <v>0</v>
      </c>
      <c r="O24">
        <v>0</v>
      </c>
      <c r="P24" t="str">
        <v>heather@ediblegardenproject.com</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t="str">
        <v>Yes (Program Specific)</v>
      </c>
      <c r="AO24" t="str">
        <v>Yes (Program Specific)</v>
      </c>
      <c r="AP24" t="str">
        <v>Yes (Program Specific)</v>
      </c>
      <c r="AQ24" t="str">
        <v>Yes (Program Specific)</v>
      </c>
      <c r="AR24" t="str">
        <v>No</v>
      </c>
      <c r="AS24" t="str">
        <v>No</v>
      </c>
      <c r="AT24" t="str">
        <v>Yes (Program Specific)</v>
      </c>
      <c r="AU24" t="str">
        <v>Yes (Program Specific)</v>
      </c>
      <c r="AV24" t="str">
        <v>Yes (Program Specific)</v>
      </c>
      <c r="AW24" t="str">
        <v>Yes (Program Specific)</v>
      </c>
      <c r="AX24" t="str">
        <v>Yes (Program Specific)</v>
      </c>
      <c r="AY24" t="str">
        <v>Yes (Program Specific)</v>
      </c>
      <c r="AZ24" t="str">
        <v>Yes (Program Specific)</v>
      </c>
      <c r="BA24" t="str">
        <v>Yes (Program Specific)</v>
      </c>
      <c r="BB24" t="str">
        <v>Yes (Program Specific)</v>
      </c>
      <c r="BC24" t="str">
        <v>Yes (Program Specific)</v>
      </c>
      <c r="BD24" t="str">
        <v>Yes (Program Specific)</v>
      </c>
      <c r="BE24" t="str">
        <v>Yes (Program Specific)</v>
      </c>
      <c r="BF24" t="str">
        <v>Yes (Program Specific)</v>
      </c>
      <c r="BG24" t="str">
        <v>Yes</v>
      </c>
      <c r="BH24" t="str">
        <v>Yes</v>
      </c>
      <c r="BI24" t="str">
        <v>Yes</v>
      </c>
      <c r="BJ24" t="str">
        <v>Yes</v>
      </c>
      <c r="BK24" t="str">
        <v>Yes</v>
      </c>
      <c r="BL24" t="str">
        <v>Yes</v>
      </c>
      <c r="BM24" t="str">
        <v>Yes</v>
      </c>
      <c r="BN24" t="str">
        <v>No</v>
      </c>
      <c r="BO24" t="str">
        <v>Yes</v>
      </c>
      <c r="BP24" t="str">
        <v>No</v>
      </c>
      <c r="BQ24" t="str">
        <v>Yes</v>
      </c>
      <c r="BR24" t="str">
        <v>Yes</v>
      </c>
      <c r="BS24" t="str">
        <v>Frequently (more than once a week)</v>
      </c>
      <c r="BT24" t="str">
        <v>Yes</v>
      </c>
      <c r="BU24" t="str">
        <v>always the receivers of this are thrilled.</v>
      </c>
      <c r="BV24" t="str">
        <v>Under $100</v>
      </c>
      <c r="BW24" t="str">
        <v>Product donations from the general public ;Staff donating products to the organization;</v>
      </c>
      <c r="BX24" t="str">
        <v>Yes</v>
      </c>
      <c r="BY24">
        <v>9000</v>
      </c>
      <c r="BZ24">
        <v>9000</v>
      </c>
      <c r="CA24">
        <v>9000</v>
      </c>
      <c r="CB24">
        <v>25</v>
      </c>
      <c r="CC24">
        <v>25</v>
      </c>
      <c r="CD24">
        <v>25</v>
      </c>
      <c r="CE24">
        <v>25</v>
      </c>
      <c r="CF24" t="str">
        <v xml:space="preserve">We have enough storage space to meet the need. </v>
      </c>
      <c r="CG24" t="str">
        <v>Yes</v>
      </c>
      <c r="CH24" t="str">
        <v>No</v>
      </c>
      <c r="CI24" t="str">
        <v>Yes</v>
      </c>
      <c r="CJ24" t="str">
        <v>Yes</v>
      </c>
    </row>
    <row r="25" spans="1:88">
      <c r="A25">
        <v>25</v>
      </c>
      <c r="B25" s="2">
        <v>45050.421956018516</v>
      </c>
      <c r="C25" s="2">
        <v>45050.431076388886</v>
      </c>
      <c r="D25" t="str">
        <v>anonymous</v>
      </c>
      <c r="E25">
        <v>0</v>
      </c>
      <c r="F25" t="str">
        <v>No</v>
      </c>
      <c r="G25">
        <v>7751233</v>
      </c>
      <c r="H25" t="str">
        <v>119161768RR0001</v>
      </c>
      <c r="I25" t="str">
        <v>Don't Go Hungry Food Support Program - St. Aidan's Presbyterian Church</v>
      </c>
      <c r="J25" t="str">
        <v>dontgohungry.ca</v>
      </c>
      <c r="K25" t="str">
        <v xml:space="preserve">1320 Seventh Ave. </v>
      </c>
      <c r="L25" t="str">
        <v>New Westminster</v>
      </c>
      <c r="M25" t="str">
        <v>V3A 2K1</v>
      </c>
      <c r="N25" t="str">
        <v>604-836-8400</v>
      </c>
      <c r="O25" t="str">
        <v>Laurie McKay</v>
      </c>
      <c r="P25" t="str">
        <v>lauriemckaydeacon@gmail.com</v>
      </c>
      <c r="Q25" t="str">
        <v>604-836-8400</v>
      </c>
      <c r="R25" t="str">
        <v>No</v>
      </c>
      <c r="S25" t="str">
        <v>N/A</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t="str">
        <v>Yes (Included in Programming)</v>
      </c>
      <c r="AO25" t="str">
        <v>Yes (Included in Programming)</v>
      </c>
      <c r="AP25" t="str">
        <v>Yes (Included in Programming)</v>
      </c>
      <c r="AQ25" t="str">
        <v>Yes (Included in Programming)</v>
      </c>
      <c r="AR25" t="str">
        <v>Yes (Included in Programming)</v>
      </c>
      <c r="AS25" t="str">
        <v>Yes (Included in Programming)</v>
      </c>
      <c r="AT25" t="str">
        <v>Yes (Included in Programming)</v>
      </c>
      <c r="AU25" t="str">
        <v>Yes (Included in Programming)</v>
      </c>
      <c r="AV25" t="str">
        <v>Yes (Included in Programming)</v>
      </c>
      <c r="AW25" t="str">
        <v>Yes (Included in Programming)</v>
      </c>
      <c r="AX25" t="str">
        <v>Yes (Included in Programming)</v>
      </c>
      <c r="AY25" t="str">
        <v>Yes (Included in Programming)</v>
      </c>
      <c r="AZ25" t="str">
        <v>Yes (Included in Programming)</v>
      </c>
      <c r="BA25" t="str">
        <v>Yes (Included in Programming)</v>
      </c>
      <c r="BB25" t="str">
        <v>Yes (Included in Programming)</v>
      </c>
      <c r="BC25" t="str">
        <v>Yes (Included in Programming)</v>
      </c>
      <c r="BD25" t="str">
        <v>Yes (Included in Programming)</v>
      </c>
      <c r="BE25" t="str">
        <v>Yes (Included in Programming)</v>
      </c>
      <c r="BF25" t="str">
        <v>Yes (Included in Programming)</v>
      </c>
      <c r="BG25" t="str">
        <v>No</v>
      </c>
      <c r="BH25" t="str">
        <v>No</v>
      </c>
      <c r="BI25" t="str">
        <v>No</v>
      </c>
      <c r="BJ25" t="str">
        <v>No</v>
      </c>
      <c r="BK25" t="str">
        <v>No</v>
      </c>
      <c r="BL25" t="str">
        <v>No</v>
      </c>
      <c r="BM25" t="str">
        <v>No</v>
      </c>
      <c r="BN25" t="str">
        <v>No</v>
      </c>
      <c r="BO25" t="str">
        <v>Yes</v>
      </c>
      <c r="BP25" t="str">
        <v>No</v>
      </c>
      <c r="BQ25" t="str">
        <v>No</v>
      </c>
      <c r="BR25" t="str">
        <v>No</v>
      </c>
      <c r="BS25" t="str">
        <v>Frequently (more than once a week)</v>
      </c>
      <c r="BT25" t="str">
        <v>Yes</v>
      </c>
      <c r="BU25" t="str">
        <v>Approximately 1/2 of our recipients are immigrants - most new arrivals are from Ukraine and Columbia.  One single Columbian refugee was surprised and delighted that we offer menstrual products as she is a single mother of 2 teenage girls.  The ability to save spending on these products means that other essential costs can be covered in their new home.
We also have many from countries that prefer pads over tampons and the donation of pads from the United Way has been a game changer for these women.  We distribute once a month to all locations and serve 200 women (plus teenagers) these essential items that are costly and take money away from other essentials household items.</v>
      </c>
      <c r="BV25" t="str">
        <v>None</v>
      </c>
      <c r="BW25" t="str">
        <v>Product donations from the general public ;Product donations from a broader community appeal like United Way’s Period Promise campaign ;</v>
      </c>
      <c r="BX25" t="str">
        <v>Yes</v>
      </c>
      <c r="BY25">
        <v>6000</v>
      </c>
      <c r="BZ25">
        <v>3000</v>
      </c>
      <c r="CA25">
        <v>3000</v>
      </c>
      <c r="CB25">
        <v>0</v>
      </c>
      <c r="CC25">
        <v>0</v>
      </c>
      <c r="CD25">
        <v>0</v>
      </c>
      <c r="CE25">
        <v>0</v>
      </c>
      <c r="CF25" t="str">
        <v xml:space="preserve">We have enough storage space to meet the need. </v>
      </c>
      <c r="CG25" t="str">
        <v>Yes</v>
      </c>
      <c r="CH25" t="str">
        <v>Yes</v>
      </c>
      <c r="CI25" t="str">
        <v>Yes</v>
      </c>
      <c r="CJ25" t="str">
        <v>No</v>
      </c>
    </row>
    <row r="26" spans="1:88" hidden="1">
      <c r="A26">
        <v>26</v>
      </c>
      <c r="B26" s="2">
        <v>45049.542013888888</v>
      </c>
      <c r="C26" s="2">
        <v>45050.432546296295</v>
      </c>
      <c r="D26" t="str">
        <v>anonymous</v>
      </c>
      <c r="E26">
        <v>0</v>
      </c>
      <c r="F26" t="str">
        <v>No</v>
      </c>
      <c r="G26">
        <v>9904475</v>
      </c>
      <c r="H26" t="str">
        <v>812165827RR0001</v>
      </c>
      <c r="I26" t="str">
        <v>Face of Today</v>
      </c>
      <c r="J26" t="str">
        <v>www.faceoftoday.ca</v>
      </c>
      <c r="K26" t="str">
        <v>100-207 W Hastings Ave</v>
      </c>
      <c r="L26" t="str">
        <v>Vancouver</v>
      </c>
      <c r="M26" t="str">
        <v>V6B 1H7</v>
      </c>
      <c r="N26" t="str">
        <v>604354915</v>
      </c>
      <c r="O26" t="str">
        <v>Meagan Conn</v>
      </c>
      <c r="P26" t="str">
        <v>meaganconn@faceoftoday.ca</v>
      </c>
      <c r="Q26" t="str">
        <v>6043543915</v>
      </c>
      <c r="R26" t="str">
        <v>No</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t="str">
        <v>Yes (Included in Programming)</v>
      </c>
      <c r="AO26" t="str">
        <v>Yes (Included in Programming)</v>
      </c>
      <c r="AP26" t="str">
        <v>No</v>
      </c>
      <c r="AQ26" t="str">
        <v>Yes (Included in Programming)</v>
      </c>
      <c r="AR26" t="str">
        <v>Yes (Included in Programming)</v>
      </c>
      <c r="AS26" t="str">
        <v>Yes (Included in Programming)</v>
      </c>
      <c r="AT26" t="str">
        <v>Yes (Included in Programming)</v>
      </c>
      <c r="AU26" t="str">
        <v>Yes (Included in Programming)</v>
      </c>
      <c r="AV26" t="str">
        <v>Yes (Included in Programming)</v>
      </c>
      <c r="AW26" t="str">
        <v>Yes (Included in Programming)</v>
      </c>
      <c r="AX26" t="str">
        <v>Yes (Included in Programming)</v>
      </c>
      <c r="AY26" t="str">
        <v>Yes (Included in Programming)</v>
      </c>
      <c r="AZ26" t="str">
        <v>Yes (Included in Programming)</v>
      </c>
      <c r="BA26" t="str">
        <v>Yes (Included in Programming)</v>
      </c>
      <c r="BB26" t="str">
        <v>Yes (Included in Programming)</v>
      </c>
      <c r="BC26" t="str">
        <v>Yes (Included in Programming)</v>
      </c>
      <c r="BD26" t="str">
        <v>Yes (Included in Programming)</v>
      </c>
      <c r="BE26" t="str">
        <v>Yes (Included in Programming)</v>
      </c>
      <c r="BF26" t="str">
        <v>Yes (Included in Programming)</v>
      </c>
      <c r="BG26" t="str">
        <v>Yes</v>
      </c>
      <c r="BH26" t="str">
        <v>No</v>
      </c>
      <c r="BI26" t="str">
        <v>No</v>
      </c>
      <c r="BJ26" t="str">
        <v>No</v>
      </c>
      <c r="BK26" t="str">
        <v>No</v>
      </c>
      <c r="BL26" t="str">
        <v>Yes</v>
      </c>
      <c r="BM26" t="str">
        <v>No</v>
      </c>
      <c r="BN26" t="str">
        <v>No</v>
      </c>
      <c r="BO26" t="str">
        <v>No</v>
      </c>
      <c r="BP26" t="str">
        <v>No</v>
      </c>
      <c r="BQ26" t="str">
        <v>No</v>
      </c>
      <c r="BR26" t="str">
        <v>No</v>
      </c>
      <c r="BS26" t="str">
        <v>Frequently (more than once a week)</v>
      </c>
      <c r="BT26" t="str">
        <v>Yes</v>
      </c>
      <c r="BU26" t="str">
        <v>We currently stock our youth hygiene pantry at $500 per week, and by the end of the week the pantry is empty. We are in serious need of these products as our youth are not able to access at home and need boxes at a time. Using our funds on these products means we cannot use them on other dire needs including food, emergency grant support and programming.</v>
      </c>
      <c r="BV26" t="str">
        <v>Over $500</v>
      </c>
      <c r="BW26" t="str">
        <v>Product donations from the general public ;Staff donating products to the organization;</v>
      </c>
      <c r="BX26" t="str">
        <v>Yes</v>
      </c>
      <c r="BY26">
        <v>12000</v>
      </c>
      <c r="BZ26">
        <v>1500</v>
      </c>
      <c r="CA26">
        <v>12000</v>
      </c>
      <c r="CB26">
        <v>30</v>
      </c>
      <c r="CC26">
        <v>0</v>
      </c>
      <c r="CD26">
        <v>20</v>
      </c>
      <c r="CE26">
        <v>0</v>
      </c>
      <c r="CF26" t="str">
        <v xml:space="preserve">We have enough storage space to meet the need. </v>
      </c>
      <c r="CG26" t="str">
        <v>Yes</v>
      </c>
      <c r="CH26" t="str">
        <v>No</v>
      </c>
      <c r="CI26" t="str">
        <v>Yes</v>
      </c>
      <c r="CJ26" t="str">
        <v>Yes</v>
      </c>
    </row>
    <row r="27" spans="1:88">
      <c r="A27">
        <v>27</v>
      </c>
      <c r="B27" s="2">
        <v>45050.453715277778</v>
      </c>
      <c r="C27" s="2">
        <v>45050.463969907411</v>
      </c>
      <c r="D27" t="str">
        <v>anonymous</v>
      </c>
      <c r="E27">
        <v>0</v>
      </c>
      <c r="F27" t="str">
        <v>Yes</v>
      </c>
      <c r="G27">
        <v>225615</v>
      </c>
      <c r="H27">
        <v>0</v>
      </c>
      <c r="I27" t="str">
        <v>Lower Mainland Down Syndrome Society</v>
      </c>
      <c r="J27">
        <v>0</v>
      </c>
      <c r="K27" t="str">
        <v>481 - 13320  78 Ave</v>
      </c>
      <c r="L27" t="str">
        <v>Surrey</v>
      </c>
      <c r="M27" t="str">
        <v>V3W0H6</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t="str">
        <v>Yes (Included in Programming)</v>
      </c>
      <c r="AO27" t="str">
        <v>Yes (Included in Programming)</v>
      </c>
      <c r="AP27" t="str">
        <v>Yes (Included in Programming)</v>
      </c>
      <c r="AQ27" t="str">
        <v>Yes (Included in Programming)</v>
      </c>
      <c r="AR27" t="str">
        <v>Yes (Included in Programming)</v>
      </c>
      <c r="AS27" t="str">
        <v>Yes (Included in Programming)</v>
      </c>
      <c r="AT27" t="str">
        <v>Yes (Included in Programming)</v>
      </c>
      <c r="AU27" t="str">
        <v>Yes (Included in Programming)</v>
      </c>
      <c r="AV27" t="str">
        <v>Yes (Included in Programming)</v>
      </c>
      <c r="AW27" t="str">
        <v>Yes (Included in Programming)</v>
      </c>
      <c r="AX27" t="str">
        <v>Yes (Included in Programming)</v>
      </c>
      <c r="AY27" t="str">
        <v>Yes (Included in Programming)</v>
      </c>
      <c r="AZ27" t="str">
        <v>Yes (Included in Programming)</v>
      </c>
      <c r="BA27" t="str">
        <v>Yes (Included in Programming)</v>
      </c>
      <c r="BB27" t="str">
        <v>Yes (Included in Programming)</v>
      </c>
      <c r="BC27" t="str">
        <v>Yes (Included in Programming)</v>
      </c>
      <c r="BD27" t="str">
        <v>Yes (Included in Programming)</v>
      </c>
      <c r="BE27" t="str">
        <v>Yes (Included in Programming)</v>
      </c>
      <c r="BF27" t="str">
        <v>Yes (Included in Programming)</v>
      </c>
      <c r="BG27" t="str">
        <v>Yes</v>
      </c>
      <c r="BH27" t="str">
        <v>No</v>
      </c>
      <c r="BI27" t="str">
        <v>No</v>
      </c>
      <c r="BJ27" t="str">
        <v>No</v>
      </c>
      <c r="BK27" t="str">
        <v>No</v>
      </c>
      <c r="BL27" t="str">
        <v>No</v>
      </c>
      <c r="BM27" t="str">
        <v>No</v>
      </c>
      <c r="BN27" t="str">
        <v>No</v>
      </c>
      <c r="BO27" t="str">
        <v>No</v>
      </c>
      <c r="BP27" t="str">
        <v>No</v>
      </c>
      <c r="BQ27" t="str">
        <v>No</v>
      </c>
      <c r="BR27" t="str">
        <v>No</v>
      </c>
      <c r="BS27" t="str">
        <v>Occasionally (4-5 times a month)</v>
      </c>
      <c r="BT27" t="str">
        <v>Yes</v>
      </c>
      <c r="BU27" t="str">
        <v>Having this program available to our members means that they don't have to purchase menstrual products. As our members are already dealing with the huge costs of raising children with special needs this is just one way that we help to keep their family budgets in line.</v>
      </c>
      <c r="BV27" t="str">
        <v>None</v>
      </c>
      <c r="BW27" t="str">
        <v>We solely relay on United Way donations.;</v>
      </c>
      <c r="BX27" t="str">
        <v>Yes</v>
      </c>
      <c r="BY27">
        <v>6000</v>
      </c>
      <c r="BZ27">
        <v>0</v>
      </c>
      <c r="CA27">
        <v>6000</v>
      </c>
      <c r="CB27">
        <v>30</v>
      </c>
      <c r="CC27">
        <v>0</v>
      </c>
      <c r="CD27">
        <v>30</v>
      </c>
      <c r="CE27">
        <v>0</v>
      </c>
      <c r="CF27" t="str">
        <v>We do have enough space but would like to be able to look at coupons, or apps for our members to receive products</v>
      </c>
      <c r="CG27" t="str">
        <v>Yes</v>
      </c>
      <c r="CH27" t="str">
        <v>Yes</v>
      </c>
      <c r="CI27" t="str">
        <v>Yes</v>
      </c>
      <c r="CJ27" t="str">
        <v>Yes</v>
      </c>
    </row>
    <row r="28" spans="1:88" hidden="1">
      <c r="A28">
        <v>28</v>
      </c>
      <c r="B28" s="2">
        <v>45050.523101851853</v>
      </c>
      <c r="C28" s="2">
        <v>45050.526319444441</v>
      </c>
      <c r="D28" t="str">
        <v>anonymous</v>
      </c>
      <c r="E28">
        <v>0</v>
      </c>
      <c r="F28" t="str">
        <v>Yes</v>
      </c>
      <c r="G28">
        <v>150383</v>
      </c>
      <c r="H28">
        <v>0</v>
      </c>
      <c r="I28" t="str">
        <v>Tri-City Transitions Society</v>
      </c>
      <c r="J28" t="str">
        <v>www.tricitytransitions.com</v>
      </c>
      <c r="K28" t="str">
        <v>402 - 207 Kingsway Ave</v>
      </c>
      <c r="L28" t="str">
        <v>Port Coquitlam</v>
      </c>
      <c r="M28" t="str">
        <v>V3C6N2</v>
      </c>
      <c r="N28">
        <v>0</v>
      </c>
      <c r="O28">
        <v>0</v>
      </c>
      <c r="P28" t="str">
        <v>arbe@tricitytransitions.com</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t="str">
        <v>Yes (Program Specific)</v>
      </c>
      <c r="AO28" t="str">
        <v>Yes (Program Specific)</v>
      </c>
      <c r="AP28" t="str">
        <v>Yes (Program Specific)</v>
      </c>
      <c r="AQ28" t="str">
        <v>Yes (Program Specific)</v>
      </c>
      <c r="AR28" t="str">
        <v>Yes (Included in Programming)</v>
      </c>
      <c r="AS28" t="str">
        <v>Yes (Included in Programming)</v>
      </c>
      <c r="AT28" t="str">
        <v>Yes (Program Specific)</v>
      </c>
      <c r="AU28" t="str">
        <v>Yes (Included in Programming)</v>
      </c>
      <c r="AV28" t="str">
        <v>Yes (Included in Programming)</v>
      </c>
      <c r="AW28" t="str">
        <v>Yes (Included in Programming)</v>
      </c>
      <c r="AX28" t="str">
        <v>Yes (Included in Programming)</v>
      </c>
      <c r="AY28" t="str">
        <v>Yes (Included in Programming)</v>
      </c>
      <c r="AZ28" t="str">
        <v>Yes (Included in Programming)</v>
      </c>
      <c r="BA28" t="str">
        <v>Yes (Included in Programming)</v>
      </c>
      <c r="BB28" t="str">
        <v>Yes (Included in Programming)</v>
      </c>
      <c r="BC28" t="str">
        <v>Yes (Included in Programming)</v>
      </c>
      <c r="BD28" t="str">
        <v>Yes (Included in Programming)</v>
      </c>
      <c r="BE28" t="str">
        <v>Yes (Included in Programming)</v>
      </c>
      <c r="BF28" t="str">
        <v>Yes (Included in Programming)</v>
      </c>
      <c r="BG28" t="str">
        <v>No</v>
      </c>
      <c r="BH28" t="str">
        <v>No</v>
      </c>
      <c r="BI28" t="str">
        <v>No</v>
      </c>
      <c r="BJ28" t="str">
        <v>No</v>
      </c>
      <c r="BK28" t="str">
        <v>No</v>
      </c>
      <c r="BL28" t="str">
        <v>Yes</v>
      </c>
      <c r="BM28" t="str">
        <v>No</v>
      </c>
      <c r="BN28" t="str">
        <v>No</v>
      </c>
      <c r="BO28" t="str">
        <v>No</v>
      </c>
      <c r="BP28" t="str">
        <v>No</v>
      </c>
      <c r="BQ28" t="str">
        <v>No</v>
      </c>
      <c r="BR28" t="str">
        <v>No</v>
      </c>
      <c r="BS28" t="str">
        <v>Frequently (more than once a week)</v>
      </c>
      <c r="BT28" t="str">
        <v>Yes</v>
      </c>
      <c r="BU28">
        <v>0</v>
      </c>
      <c r="BV28" t="str">
        <v>None</v>
      </c>
      <c r="BW28" t="str">
        <v>Product donations from a broader community appeal like United Way’s Period Promise campaign ;</v>
      </c>
      <c r="BX28" t="str">
        <v>Yes</v>
      </c>
      <c r="BY28">
        <v>1500</v>
      </c>
      <c r="BZ28">
        <v>1500</v>
      </c>
      <c r="CA28">
        <v>1500</v>
      </c>
      <c r="CB28">
        <v>0</v>
      </c>
      <c r="CC28">
        <v>10</v>
      </c>
      <c r="CD28">
        <v>20</v>
      </c>
      <c r="CE28">
        <v>0</v>
      </c>
      <c r="CF28" t="str">
        <v xml:space="preserve">We have enough storage space to meet the need. </v>
      </c>
      <c r="CG28" t="str">
        <v>No</v>
      </c>
      <c r="CH28" t="str">
        <v>No</v>
      </c>
      <c r="CI28" t="str">
        <v>Yes</v>
      </c>
      <c r="CJ28" t="str">
        <v>No</v>
      </c>
    </row>
    <row r="29" spans="1:88">
      <c r="A29">
        <v>29</v>
      </c>
      <c r="B29" s="2">
        <v>45051.383819444447</v>
      </c>
      <c r="C29" s="2">
        <v>45051.391944444447</v>
      </c>
      <c r="D29" t="str">
        <v>anonymous</v>
      </c>
      <c r="E29">
        <v>0</v>
      </c>
      <c r="F29" t="str">
        <v>Yes</v>
      </c>
      <c r="G29">
        <v>247445</v>
      </c>
      <c r="H29">
        <v>0</v>
      </c>
      <c r="I29" t="str">
        <v>W I N G S Fellowship Ministries</v>
      </c>
      <c r="J29">
        <v>0</v>
      </c>
      <c r="K29" t="str">
        <v>501 - 104  1015 Columbia St</v>
      </c>
      <c r="L29" t="str">
        <v>New Westminster</v>
      </c>
      <c r="M29" t="str">
        <v>V3M6V3</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t="str">
        <v>Yes (Included in Programming)</v>
      </c>
      <c r="AO29" t="str">
        <v>Yes (Included in Programming)</v>
      </c>
      <c r="AP29" t="str">
        <v>Yes (Included in Programming)</v>
      </c>
      <c r="AQ29" t="str">
        <v>Yes (Included in Programming)</v>
      </c>
      <c r="AR29" t="str">
        <v>Yes (Included in Programming)</v>
      </c>
      <c r="AS29" t="str">
        <v>Yes (Included in Programming)</v>
      </c>
      <c r="AT29" t="str">
        <v>Yes (Included in Programming)</v>
      </c>
      <c r="AU29" t="str">
        <v>Yes (Included in Programming)</v>
      </c>
      <c r="AV29" t="str">
        <v>Yes (Included in Programming)</v>
      </c>
      <c r="AW29" t="str">
        <v>Yes (Included in Programming)</v>
      </c>
      <c r="AX29" t="str">
        <v>Yes (Included in Programming)</v>
      </c>
      <c r="AY29" t="str">
        <v>Yes (Included in Programming)</v>
      </c>
      <c r="AZ29" t="str">
        <v>Yes (Included in Programming)</v>
      </c>
      <c r="BA29" t="str">
        <v>Yes (Included in Programming)</v>
      </c>
      <c r="BB29" t="str">
        <v>Yes (Included in Programming)</v>
      </c>
      <c r="BC29" t="str">
        <v>Yes (Included in Programming)</v>
      </c>
      <c r="BD29" t="str">
        <v>Yes (Included in Programming)</v>
      </c>
      <c r="BE29" t="str">
        <v>Yes (Included in Programming)</v>
      </c>
      <c r="BF29" t="str">
        <v>Yes (Included in Programming)</v>
      </c>
      <c r="BG29" t="str">
        <v>Yes</v>
      </c>
      <c r="BH29" t="str">
        <v>No</v>
      </c>
      <c r="BI29" t="str">
        <v>Yes</v>
      </c>
      <c r="BJ29" t="str">
        <v>Yes</v>
      </c>
      <c r="BK29" t="str">
        <v>No</v>
      </c>
      <c r="BL29" t="str">
        <v>No</v>
      </c>
      <c r="BM29" t="str">
        <v>No</v>
      </c>
      <c r="BN29" t="str">
        <v>No</v>
      </c>
      <c r="BO29" t="str">
        <v>No</v>
      </c>
      <c r="BP29" t="str">
        <v>No</v>
      </c>
      <c r="BQ29" t="str">
        <v>No</v>
      </c>
      <c r="BR29" t="str">
        <v>No</v>
      </c>
      <c r="BS29" t="str">
        <v>Frequently (more than once a week)</v>
      </c>
      <c r="BT29" t="str">
        <v>Yes</v>
      </c>
      <c r="BU29">
        <v>0</v>
      </c>
      <c r="BV29" t="str">
        <v>None</v>
      </c>
      <c r="BW29" t="str">
        <v>Product donations from the general public ;Product donations from a broader community appeal like United Way’s Period Promise campaign ;Staff donating products to the organization;</v>
      </c>
      <c r="BX29" t="str">
        <v>Yes</v>
      </c>
      <c r="BY29">
        <v>0</v>
      </c>
      <c r="BZ29">
        <v>1500</v>
      </c>
      <c r="CA29">
        <v>0</v>
      </c>
      <c r="CB29">
        <v>20</v>
      </c>
      <c r="CC29">
        <v>25</v>
      </c>
      <c r="CD29">
        <v>20</v>
      </c>
      <c r="CE29">
        <v>20</v>
      </c>
      <c r="CF29" t="str">
        <v xml:space="preserve">We have enough storage space to meet the need. </v>
      </c>
      <c r="CG29" t="str">
        <v>Yes</v>
      </c>
      <c r="CH29" t="str">
        <v>Yes</v>
      </c>
      <c r="CI29" t="str">
        <v>Yes</v>
      </c>
      <c r="CJ29" t="str">
        <v>Yes</v>
      </c>
    </row>
    <row r="30" spans="1:88" hidden="1">
      <c r="A30">
        <v>30</v>
      </c>
      <c r="B30" s="2">
        <v>45051.425000000003</v>
      </c>
      <c r="C30" s="2">
        <v>45051.440682870372</v>
      </c>
      <c r="D30" t="str">
        <v>anonymous</v>
      </c>
      <c r="E30">
        <v>0</v>
      </c>
      <c r="F30" t="str">
        <v>Yes</v>
      </c>
      <c r="G30">
        <v>265850</v>
      </c>
      <c r="H30">
        <v>0</v>
      </c>
      <c r="I30" t="str">
        <v>Ann Davis Transition House Society</v>
      </c>
      <c r="J30">
        <v>0</v>
      </c>
      <c r="K30" t="str">
        <v>9046 Young Rd</v>
      </c>
      <c r="L30" t="str">
        <v>Chilliwack</v>
      </c>
      <c r="M30" t="str">
        <v>V2P4R6</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t="str">
        <v>Yes (Included in Programming)</v>
      </c>
      <c r="AO30" t="str">
        <v>Yes (Included in Programming)</v>
      </c>
      <c r="AP30" t="str">
        <v>Yes (Included in Programming)</v>
      </c>
      <c r="AQ30" t="str">
        <v>Yes (Included in Programming)</v>
      </c>
      <c r="AR30" t="str">
        <v>Yes (Included in Programming)</v>
      </c>
      <c r="AS30" t="str">
        <v>Yes (Included in Programming)</v>
      </c>
      <c r="AT30" t="str">
        <v>Yes (Included in Programming)</v>
      </c>
      <c r="AU30" t="str">
        <v>Yes (Included in Programming)</v>
      </c>
      <c r="AV30" t="str">
        <v>Yes (Included in Programming)</v>
      </c>
      <c r="AW30" t="str">
        <v>Yes (Included in Programming)</v>
      </c>
      <c r="AX30" t="str">
        <v>Yes (Included in Programming)</v>
      </c>
      <c r="AY30" t="str">
        <v>Yes (Included in Programming)</v>
      </c>
      <c r="AZ30" t="str">
        <v>Yes (Included in Programming)</v>
      </c>
      <c r="BA30" t="str">
        <v>Yes (Included in Programming)</v>
      </c>
      <c r="BB30" t="str">
        <v>Yes (Included in Programming)</v>
      </c>
      <c r="BC30" t="str">
        <v>Yes (Included in Programming)</v>
      </c>
      <c r="BD30" t="str">
        <v>Yes (Included in Programming)</v>
      </c>
      <c r="BE30" t="str">
        <v>Yes (Included in Programming)</v>
      </c>
      <c r="BF30" t="str">
        <v>Yes (Included in Programming)</v>
      </c>
      <c r="BG30" t="str">
        <v>Yes</v>
      </c>
      <c r="BH30" t="str">
        <v>No</v>
      </c>
      <c r="BI30" t="str">
        <v>Yes</v>
      </c>
      <c r="BJ30" t="str">
        <v>No</v>
      </c>
      <c r="BK30" t="str">
        <v>No</v>
      </c>
      <c r="BL30" t="str">
        <v>No</v>
      </c>
      <c r="BM30" t="str">
        <v>No</v>
      </c>
      <c r="BN30" t="str">
        <v>No</v>
      </c>
      <c r="BO30" t="str">
        <v>No</v>
      </c>
      <c r="BP30" t="str">
        <v>No</v>
      </c>
      <c r="BQ30" t="str">
        <v>No</v>
      </c>
      <c r="BR30" t="str">
        <v>No</v>
      </c>
      <c r="BS30" t="str">
        <v>Frequently (more than once a week)</v>
      </c>
      <c r="BT30" t="str">
        <v>Yes</v>
      </c>
      <c r="BU30" t="str">
        <v>With the high cost of food, clients are struggling to meet their basic needs. We provided menstrual products to a new mom who was having to choose between feeding her child or buying menstrual products for herself. She was so happy when we were able to provide her with 2 months supply of product.</v>
      </c>
      <c r="BV30" t="str">
        <v>Under $100</v>
      </c>
      <c r="BW30" t="str">
        <v>Product donations from a broader community appeal like United Way’s Period Promise campaign ;Product donations from the general public ;</v>
      </c>
      <c r="BX30" t="str">
        <v>Yes</v>
      </c>
      <c r="BY30">
        <v>3000</v>
      </c>
      <c r="BZ30">
        <v>6000</v>
      </c>
      <c r="CA30">
        <v>3000</v>
      </c>
      <c r="CB30">
        <v>0</v>
      </c>
      <c r="CC30">
        <v>0</v>
      </c>
      <c r="CD30">
        <v>0</v>
      </c>
      <c r="CE30">
        <v>0</v>
      </c>
      <c r="CF30" t="str">
        <v xml:space="preserve">We have enough storage space to meet the need. </v>
      </c>
      <c r="CG30" t="str">
        <v>No</v>
      </c>
      <c r="CH30" t="str">
        <v>No</v>
      </c>
      <c r="CI30" t="str">
        <v>Yes</v>
      </c>
      <c r="CJ30" t="str">
        <v>Yes</v>
      </c>
    </row>
    <row r="31" spans="1:88">
      <c r="A31">
        <v>31</v>
      </c>
      <c r="B31" s="2">
        <v>45051.626516203702</v>
      </c>
      <c r="C31" s="2">
        <v>45051.642199074071</v>
      </c>
      <c r="D31" t="str">
        <v>anonymous</v>
      </c>
      <c r="E31">
        <v>0</v>
      </c>
      <c r="F31" t="str">
        <v>Yes</v>
      </c>
      <c r="G31">
        <v>14647</v>
      </c>
      <c r="H31">
        <v>0</v>
      </c>
      <c r="I31" t="str">
        <v>Dixon Transition Society</v>
      </c>
      <c r="J31">
        <v>0</v>
      </c>
      <c r="K31" t="str">
        <v>204 - 2101 Holdom Ave</v>
      </c>
      <c r="L31" t="str">
        <v>Burnaby</v>
      </c>
      <c r="M31" t="str">
        <v>V5B0A4</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t="str">
        <v>Yes (Included in Programming)</v>
      </c>
      <c r="AO31" t="str">
        <v>Yes (Included in Programming)</v>
      </c>
      <c r="AP31" t="str">
        <v>No</v>
      </c>
      <c r="AQ31" t="str">
        <v>Yes (Included in Programming)</v>
      </c>
      <c r="AR31" t="str">
        <v>Yes (Included in Programming)</v>
      </c>
      <c r="AS31" t="str">
        <v>Yes (Included in Programming)</v>
      </c>
      <c r="AT31" t="str">
        <v>Yes (Included in Programming)</v>
      </c>
      <c r="AU31" t="str">
        <v>Yes (Included in Programming)</v>
      </c>
      <c r="AV31" t="str">
        <v>Yes (Included in Programming)</v>
      </c>
      <c r="AW31" t="str">
        <v>Yes (Included in Programming)</v>
      </c>
      <c r="AX31" t="str">
        <v>Yes (Included in Programming)</v>
      </c>
      <c r="AY31" t="str">
        <v>Yes (Included in Programming)</v>
      </c>
      <c r="AZ31" t="str">
        <v>Yes (Included in Programming)</v>
      </c>
      <c r="BA31" t="str">
        <v>Yes (Included in Programming)</v>
      </c>
      <c r="BB31" t="str">
        <v>Yes (Included in Programming)</v>
      </c>
      <c r="BC31" t="str">
        <v>Yes (Included in Programming)</v>
      </c>
      <c r="BD31" t="str">
        <v>No</v>
      </c>
      <c r="BE31" t="str">
        <v>Yes (Included in Programming)</v>
      </c>
      <c r="BF31" t="str">
        <v>No</v>
      </c>
      <c r="BG31" t="str">
        <v>No</v>
      </c>
      <c r="BH31" t="str">
        <v>No</v>
      </c>
      <c r="BI31" t="str">
        <v>Yes</v>
      </c>
      <c r="BJ31" t="str">
        <v>No</v>
      </c>
      <c r="BK31" t="str">
        <v>No</v>
      </c>
      <c r="BL31" t="str">
        <v>No</v>
      </c>
      <c r="BM31" t="str">
        <v>No</v>
      </c>
      <c r="BN31" t="str">
        <v>No</v>
      </c>
      <c r="BO31" t="str">
        <v>No</v>
      </c>
      <c r="BP31" t="str">
        <v>No</v>
      </c>
      <c r="BQ31" t="str">
        <v>No</v>
      </c>
      <c r="BR31" t="str">
        <v>No</v>
      </c>
      <c r="BS31" t="str">
        <v>Occasionally (4-5 times a month)</v>
      </c>
      <c r="BT31" t="str">
        <v>Yes</v>
      </c>
      <c r="BU31" t="str">
        <v xml:space="preserve">One of the stories I can share is about *Jasmine. Jasmine is a mother of three who fled her home due to domestic violence. She had been living in fear for a long time and finally decided that she and her children needed to leave in order to be safe.
After leaving her home, Jasmine and her children found themselves without a place to stay. Fortunately, they were able to stay with Dixon at our transitional housing program that provides shelter, food, and basic necessities for families in need, including free menstrual products for women.
At first, Jasmine was hesitant to use the free menstrual products. She felt embarrassed and ashamed that she had to rely on the program for basic necessities. However, the staff at Dixon assured her that there was nothing to be ashamed of and that they were there to help her in any way they could. As Jasmine settled into the program, she began to see the value of having access to free menstrual products. It was one less thing for her to worry about during a time of great uncertainty and change. It also gave her a sense of dignity and respect to know that her basic needs were being met without judgment or stigma.
Through the support of Dixon's transitional housing program, Jasmine was able to secure a job and find a new home for herself and her children. She never forgot the kindness and support she received during her time in the program. 
Thanks to the support of Dixon and the provision of free menstrual products, Jasmine was able to overcome the challenges of domestic violence and provide a safe and loving home for her children.
*Name changed to protect the privacy of the client </v>
      </c>
      <c r="BV31" t="str">
        <v>$251-$500</v>
      </c>
      <c r="BW31" t="str">
        <v>Product donations from the general public ;Staff donating products to the organization;Financial donations from a fund-specific collection drive ;</v>
      </c>
      <c r="BX31" t="str">
        <v>Yes</v>
      </c>
      <c r="BY31">
        <v>1500</v>
      </c>
      <c r="BZ31">
        <v>1500</v>
      </c>
      <c r="CA31">
        <v>0</v>
      </c>
      <c r="CB31">
        <v>10</v>
      </c>
      <c r="CC31">
        <v>10</v>
      </c>
      <c r="CD31">
        <v>0</v>
      </c>
      <c r="CE31">
        <v>0</v>
      </c>
      <c r="CF31" t="str">
        <v xml:space="preserve">We have enough storage space to meet the need. </v>
      </c>
      <c r="CG31" t="str">
        <v>Yes</v>
      </c>
      <c r="CH31" t="str">
        <v>Yes</v>
      </c>
      <c r="CI31" t="str">
        <v>No</v>
      </c>
      <c r="CJ31" t="str">
        <v>Yes</v>
      </c>
    </row>
    <row r="32" spans="1:88" hidden="1">
      <c r="A32">
        <v>32</v>
      </c>
      <c r="B32" s="2">
        <v>45051.672303240739</v>
      </c>
      <c r="C32" s="2">
        <v>45051.67560185185</v>
      </c>
      <c r="D32" t="str">
        <v>anonymous</v>
      </c>
      <c r="E32">
        <v>0</v>
      </c>
      <c r="F32" t="str">
        <v>Yes</v>
      </c>
      <c r="G32">
        <v>150730</v>
      </c>
      <c r="H32">
        <v>0</v>
      </c>
      <c r="I32" t="str">
        <v>Tri-City Transitions Society</v>
      </c>
      <c r="J32">
        <v>0</v>
      </c>
      <c r="K32" t="str">
        <v>402 - 207 Kingsway Ave</v>
      </c>
      <c r="L32" t="str">
        <v>Port Coquitlam</v>
      </c>
      <c r="M32" t="str">
        <v>V3C6N2</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t="str">
        <v>Yes (Included in Programming)</v>
      </c>
      <c r="AO32" t="str">
        <v>Yes (Included in Programming)</v>
      </c>
      <c r="AP32" t="str">
        <v>Yes (Included in Programming)</v>
      </c>
      <c r="AQ32" t="str">
        <v>Yes (Included in Programming)</v>
      </c>
      <c r="AR32" t="str">
        <v>Yes (Included in Programming)</v>
      </c>
      <c r="AS32" t="str">
        <v>Yes (Included in Programming)</v>
      </c>
      <c r="AT32" t="str">
        <v>Yes (Included in Programming)</v>
      </c>
      <c r="AU32" t="str">
        <v>Yes (Included in Programming)</v>
      </c>
      <c r="AV32" t="str">
        <v>Yes (Included in Programming)</v>
      </c>
      <c r="AW32" t="str">
        <v>Yes (Included in Programming)</v>
      </c>
      <c r="AX32" t="str">
        <v>Yes (Included in Programming)</v>
      </c>
      <c r="AY32" t="str">
        <v>Yes (Included in Programming)</v>
      </c>
      <c r="AZ32" t="str">
        <v>Yes (Included in Programming)</v>
      </c>
      <c r="BA32" t="str">
        <v>Yes (Included in Programming)</v>
      </c>
      <c r="BB32" t="str">
        <v>Yes (Included in Programming)</v>
      </c>
      <c r="BC32" t="str">
        <v>Yes (Included in Programming)</v>
      </c>
      <c r="BD32" t="str">
        <v>Yes (Included in Programming)</v>
      </c>
      <c r="BE32" t="str">
        <v>Yes (Included in Programming)</v>
      </c>
      <c r="BF32" t="str">
        <v>Yes (Included in Programming)</v>
      </c>
      <c r="BG32" t="str">
        <v>Yes</v>
      </c>
      <c r="BH32" t="str">
        <v>No</v>
      </c>
      <c r="BI32" t="str">
        <v>Yes</v>
      </c>
      <c r="BJ32" t="str">
        <v>Yes</v>
      </c>
      <c r="BK32" t="str">
        <v>No</v>
      </c>
      <c r="BL32" t="str">
        <v>No</v>
      </c>
      <c r="BM32" t="str">
        <v>Yes</v>
      </c>
      <c r="BN32" t="str">
        <v>Yes</v>
      </c>
      <c r="BO32" t="str">
        <v>No</v>
      </c>
      <c r="BP32" t="str">
        <v>No</v>
      </c>
      <c r="BQ32" t="str">
        <v>No</v>
      </c>
      <c r="BR32" t="str">
        <v>No</v>
      </c>
      <c r="BS32" t="str">
        <v>Frequently (more than once a week)</v>
      </c>
      <c r="BT32" t="str">
        <v>Yes</v>
      </c>
      <c r="BU32">
        <v>0</v>
      </c>
      <c r="BV32" t="str">
        <v>None</v>
      </c>
      <c r="BW32" t="str">
        <v>Product donations from the general public ;Product donations from a broader community appeal like United Way’s Period Promise campaign ;Staff donating products to the organization;</v>
      </c>
      <c r="BX32" t="str">
        <v>Yes</v>
      </c>
      <c r="BY32">
        <v>3000</v>
      </c>
      <c r="BZ32">
        <v>3000</v>
      </c>
      <c r="CA32">
        <v>3000</v>
      </c>
      <c r="CB32">
        <v>20</v>
      </c>
      <c r="CC32">
        <v>20</v>
      </c>
      <c r="CD32">
        <v>20</v>
      </c>
      <c r="CE32">
        <v>20</v>
      </c>
      <c r="CF32" t="str">
        <v xml:space="preserve">We do not have enough storage space for this much product, and we would need help to find it. </v>
      </c>
      <c r="CG32" t="str">
        <v>Yes</v>
      </c>
      <c r="CH32" t="str">
        <v>No</v>
      </c>
      <c r="CI32" t="str">
        <v>Yes</v>
      </c>
      <c r="CJ32" t="str">
        <v>Yes</v>
      </c>
    </row>
    <row r="33" spans="1:88">
      <c r="A33">
        <v>33</v>
      </c>
      <c r="B33" s="2">
        <v>45051.856840277775</v>
      </c>
      <c r="C33" s="2">
        <v>45051.863206018519</v>
      </c>
      <c r="D33" t="str">
        <v>anonymous</v>
      </c>
      <c r="E33">
        <v>0</v>
      </c>
      <c r="F33" t="str">
        <v>Yes</v>
      </c>
      <c r="G33">
        <v>24851</v>
      </c>
      <c r="H33">
        <v>0</v>
      </c>
      <c r="I33" t="str">
        <v>Sardis Doorway for Mothers &amp; Children</v>
      </c>
      <c r="J33">
        <v>0</v>
      </c>
      <c r="K33" t="str">
        <v>45625 South Sumas Road</v>
      </c>
      <c r="L33" t="str">
        <v>Sardis</v>
      </c>
      <c r="M33" t="str">
        <v>V2R4M7</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t="str">
        <v>Yes (Included in Programming)</v>
      </c>
      <c r="AO33" t="str">
        <v>Yes (Included in Programming)</v>
      </c>
      <c r="AP33" t="str">
        <v>Yes (Included in Programming)</v>
      </c>
      <c r="AQ33" t="str">
        <v>Yes (Included in Programming)</v>
      </c>
      <c r="AR33" t="str">
        <v>No</v>
      </c>
      <c r="AS33" t="str">
        <v>No</v>
      </c>
      <c r="AT33" t="str">
        <v>Yes (Included in Programming)</v>
      </c>
      <c r="AU33" t="str">
        <v>Yes (Included in Programming)</v>
      </c>
      <c r="AV33" t="str">
        <v>Yes (Included in Programming)</v>
      </c>
      <c r="AW33" t="str">
        <v>Yes (Included in Programming)</v>
      </c>
      <c r="AX33" t="str">
        <v>Yes (Included in Programming)</v>
      </c>
      <c r="AY33" t="str">
        <v>Yes (Included in Programming)</v>
      </c>
      <c r="AZ33" t="str">
        <v>Yes (Included in Programming)</v>
      </c>
      <c r="BA33" t="str">
        <v>Yes (Included in Programming)</v>
      </c>
      <c r="BB33" t="str">
        <v>Yes (Included in Programming)</v>
      </c>
      <c r="BC33" t="str">
        <v>Yes (Included in Programming)</v>
      </c>
      <c r="BD33" t="str">
        <v>Yes (Included in Programming)</v>
      </c>
      <c r="BE33" t="str">
        <v>Yes (Included in Programming)</v>
      </c>
      <c r="BF33" t="str">
        <v>Yes (Included in Programming)</v>
      </c>
      <c r="BG33" t="str">
        <v>Yes</v>
      </c>
      <c r="BH33" t="str">
        <v>No</v>
      </c>
      <c r="BI33" t="str">
        <v>Yes</v>
      </c>
      <c r="BJ33" t="str">
        <v>Yes</v>
      </c>
      <c r="BK33" t="str">
        <v>No</v>
      </c>
      <c r="BL33" t="str">
        <v>No</v>
      </c>
      <c r="BM33" t="str">
        <v>Yes</v>
      </c>
      <c r="BN33" t="str">
        <v>Yes</v>
      </c>
      <c r="BO33" t="str">
        <v>Yes</v>
      </c>
      <c r="BP33" t="str">
        <v>No</v>
      </c>
      <c r="BQ33" t="str">
        <v>No</v>
      </c>
      <c r="BR33" t="str">
        <v>Yes</v>
      </c>
      <c r="BS33" t="str">
        <v>Daily</v>
      </c>
      <c r="BT33" t="str">
        <v>Yes</v>
      </c>
      <c r="BU33" t="str">
        <v>na</v>
      </c>
      <c r="BV33" t="str">
        <v>Under $100</v>
      </c>
      <c r="BW33" t="str">
        <v>Product donations from the general public ;Product donations from a broader community appeal like United Way’s Period Promise campaign ;Financial donations from a fund-specific collection drive ;</v>
      </c>
      <c r="BX33" t="str">
        <v>Yes</v>
      </c>
      <c r="BY33">
        <v>6000</v>
      </c>
      <c r="BZ33">
        <v>6000</v>
      </c>
      <c r="CA33">
        <v>6000</v>
      </c>
      <c r="CB33">
        <v>0</v>
      </c>
      <c r="CC33">
        <v>30</v>
      </c>
      <c r="CD33">
        <v>30</v>
      </c>
      <c r="CE33">
        <v>0</v>
      </c>
      <c r="CF33" t="str">
        <v xml:space="preserve">We have enough storage space to meet the need. </v>
      </c>
      <c r="CG33" t="str">
        <v>No</v>
      </c>
      <c r="CH33" t="str">
        <v>Yes</v>
      </c>
      <c r="CI33" t="str">
        <v>Yes</v>
      </c>
      <c r="CJ33" t="str">
        <v>Yes</v>
      </c>
    </row>
    <row r="34" spans="1:88">
      <c r="A34">
        <v>34</v>
      </c>
      <c r="B34" s="2">
        <v>45052.549305555556</v>
      </c>
      <c r="C34" s="2">
        <v>45052.561979166669</v>
      </c>
      <c r="D34" t="str">
        <v>anonymous</v>
      </c>
      <c r="E34">
        <v>0</v>
      </c>
      <c r="F34" t="str">
        <v>No</v>
      </c>
      <c r="G34">
        <v>9904384</v>
      </c>
      <c r="H34" t="str">
        <v>NA</v>
      </c>
      <c r="I34" t="str">
        <v>Project AIM Community Association</v>
      </c>
      <c r="J34" t="str">
        <v>www.projectaimcommunity.com</v>
      </c>
      <c r="K34" t="str">
        <v>2614 Else Road</v>
      </c>
      <c r="L34" t="str">
        <v>Agassiz</v>
      </c>
      <c r="M34" t="str">
        <v>V0M 1A3</v>
      </c>
      <c r="N34" t="str">
        <v>6048892235</v>
      </c>
      <c r="O34" t="str">
        <v>Tiffany Francis</v>
      </c>
      <c r="P34" t="str">
        <v>projectaimcommunity@gmail.com</v>
      </c>
      <c r="Q34" t="str">
        <v>6043163466</v>
      </c>
      <c r="R34" t="str">
        <v>No</v>
      </c>
      <c r="S34" t="str">
        <v>NA</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t="str">
        <v>Yes (Included in Programming)</v>
      </c>
      <c r="AO34" t="str">
        <v>Yes (Included in Programming)</v>
      </c>
      <c r="AP34" t="str">
        <v>Yes (Included in Programming)</v>
      </c>
      <c r="AQ34" t="str">
        <v>Yes (Included in Programming)</v>
      </c>
      <c r="AR34" t="str">
        <v>No</v>
      </c>
      <c r="AS34" t="str">
        <v>Yes (Included in Programming)</v>
      </c>
      <c r="AT34" t="str">
        <v>Yes (Included in Programming)</v>
      </c>
      <c r="AU34" t="str">
        <v>Yes (Included in Programming)</v>
      </c>
      <c r="AV34" t="str">
        <v>Yes (Included in Programming)</v>
      </c>
      <c r="AW34" t="str">
        <v>Yes (Included in Programming)</v>
      </c>
      <c r="AX34" t="str">
        <v>Yes (Included in Programming)</v>
      </c>
      <c r="AY34" t="str">
        <v>Yes (Included in Programming)</v>
      </c>
      <c r="AZ34" t="str">
        <v>Yes (Included in Programming)</v>
      </c>
      <c r="BA34" t="str">
        <v>Yes (Included in Programming)</v>
      </c>
      <c r="BB34" t="str">
        <v>Yes (Included in Programming)</v>
      </c>
      <c r="BC34" t="str">
        <v>Yes (Included in Programming)</v>
      </c>
      <c r="BD34" t="str">
        <v>Yes (Included in Programming)</v>
      </c>
      <c r="BE34" t="str">
        <v>Yes (Included in Programming)</v>
      </c>
      <c r="BF34" t="str">
        <v>Yes (Included in Programming)</v>
      </c>
      <c r="BG34" t="str">
        <v>Yes</v>
      </c>
      <c r="BH34" t="str">
        <v>No</v>
      </c>
      <c r="BI34" t="str">
        <v>No</v>
      </c>
      <c r="BJ34" t="str">
        <v>No</v>
      </c>
      <c r="BK34" t="str">
        <v>No</v>
      </c>
      <c r="BL34" t="str">
        <v>No</v>
      </c>
      <c r="BM34" t="str">
        <v>No</v>
      </c>
      <c r="BN34" t="str">
        <v>No</v>
      </c>
      <c r="BO34" t="str">
        <v>No</v>
      </c>
      <c r="BP34" t="str">
        <v>No</v>
      </c>
      <c r="BQ34" t="str">
        <v>No</v>
      </c>
      <c r="BR34" t="str">
        <v>No</v>
      </c>
      <c r="BS34" t="str">
        <v>Daily</v>
      </c>
      <c r="BT34" t="str">
        <v>Yes</v>
      </c>
      <c r="BU34" t="str">
        <v>Yes, some can be found on our website or we can provide via email. We have too many to write here!</v>
      </c>
      <c r="BV34" t="str">
        <v>Over $500</v>
      </c>
      <c r="BW34" t="str">
        <v>Financial donations from a fund-specific collection drive ;Product donations from the general public ;Product donations from a broader community appeal like United Way’s Period Promise campaign ;Staff’s personal finances ;Staff donating products to the organization;Grants we can apply for;</v>
      </c>
      <c r="BX34" t="str">
        <v>Yes</v>
      </c>
      <c r="BY34">
        <v>9000</v>
      </c>
      <c r="BZ34">
        <v>9000</v>
      </c>
      <c r="CA34">
        <v>6000</v>
      </c>
      <c r="CB34">
        <v>30</v>
      </c>
      <c r="CC34">
        <v>30</v>
      </c>
      <c r="CD34">
        <v>30</v>
      </c>
      <c r="CE34">
        <v>30</v>
      </c>
      <c r="CF34" t="str">
        <v xml:space="preserve">We have enough storage space to meet the need. </v>
      </c>
      <c r="CG34" t="str">
        <v>Yes</v>
      </c>
      <c r="CH34" t="str">
        <v>Yes</v>
      </c>
      <c r="CI34" t="str">
        <v>Yes</v>
      </c>
      <c r="CJ34" t="str">
        <v>Yes</v>
      </c>
    </row>
    <row r="35" spans="1:88">
      <c r="A35">
        <v>35</v>
      </c>
      <c r="B35" s="2">
        <v>45052.969641203701</v>
      </c>
      <c r="C35" s="2">
        <v>45052.97384259259</v>
      </c>
      <c r="D35" t="str">
        <v>anonymous</v>
      </c>
      <c r="E35">
        <v>0</v>
      </c>
      <c r="F35" t="str">
        <v>No</v>
      </c>
      <c r="G35">
        <v>150466</v>
      </c>
      <c r="H35" t="str">
        <v>10668 9896 RR0001</v>
      </c>
      <c r="I35" t="str">
        <v>Vancouver AIDS Society</v>
      </c>
      <c r="J35" t="str">
        <v>www.aidsvancouver.org</v>
      </c>
      <c r="K35" t="str">
        <v>1101 Seymour St</v>
      </c>
      <c r="L35" t="str">
        <v>Vancouver</v>
      </c>
      <c r="M35" t="str">
        <v>v6b 0r1</v>
      </c>
      <c r="N35" t="str">
        <v>604-893-2201</v>
      </c>
      <c r="O35" t="str">
        <v>Jason Pinto</v>
      </c>
      <c r="P35" t="str">
        <v>jasonp@aidsvancouver.org</v>
      </c>
      <c r="Q35" t="str">
        <v>604-696-4699</v>
      </c>
      <c r="R35" t="str">
        <v>Yes</v>
      </c>
      <c r="S35" t="str">
        <v>HSA AIDS Vancouver Chapter - #849</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t="str">
        <v>Yes (Included in Programming)</v>
      </c>
      <c r="AO35" t="str">
        <v>Yes (Included in Programming)</v>
      </c>
      <c r="AP35" t="str">
        <v>Yes (Program Specific)</v>
      </c>
      <c r="AQ35" t="str">
        <v>Yes (Program Specific)</v>
      </c>
      <c r="AR35" t="str">
        <v>Yes (Included in Programming)</v>
      </c>
      <c r="AS35" t="str">
        <v>Yes (Program Specific)</v>
      </c>
      <c r="AT35" t="str">
        <v>Yes (Included in Programming)</v>
      </c>
      <c r="AU35" t="str">
        <v>Yes (Included in Programming)</v>
      </c>
      <c r="AV35" t="str">
        <v>Yes (Included in Programming)</v>
      </c>
      <c r="AW35" t="str">
        <v>Yes (Included in Programming)</v>
      </c>
      <c r="AX35" t="str">
        <v>Yes (Included in Programming)</v>
      </c>
      <c r="AY35" t="str">
        <v>Yes (Included in Programming)</v>
      </c>
      <c r="AZ35" t="str">
        <v>Yes (Included in Programming)</v>
      </c>
      <c r="BA35" t="str">
        <v>Yes (Included in Programming)</v>
      </c>
      <c r="BB35" t="str">
        <v>Yes (Program Specific)</v>
      </c>
      <c r="BC35" t="str">
        <v>Yes (Included in Programming)</v>
      </c>
      <c r="BD35" t="str">
        <v>Yes (Included in Programming)</v>
      </c>
      <c r="BE35" t="str">
        <v>Yes (Included in Programming)</v>
      </c>
      <c r="BF35" t="str">
        <v>Yes (Included in Programming)</v>
      </c>
      <c r="BG35" t="str">
        <v>Yes</v>
      </c>
      <c r="BH35" t="str">
        <v>No</v>
      </c>
      <c r="BI35" t="str">
        <v>No</v>
      </c>
      <c r="BJ35" t="str">
        <v>No</v>
      </c>
      <c r="BK35" t="str">
        <v>No</v>
      </c>
      <c r="BL35" t="str">
        <v>No</v>
      </c>
      <c r="BM35" t="str">
        <v>No</v>
      </c>
      <c r="BN35" t="str">
        <v>No</v>
      </c>
      <c r="BO35" t="str">
        <v>Yes</v>
      </c>
      <c r="BP35" t="str">
        <v>No</v>
      </c>
      <c r="BQ35" t="str">
        <v>No</v>
      </c>
      <c r="BR35" t="str">
        <v>No</v>
      </c>
      <c r="BS35" t="str">
        <v>Occasionally (4-5 times a month)</v>
      </c>
      <c r="BT35" t="str">
        <v>Yes</v>
      </c>
      <c r="BU35">
        <v>0</v>
      </c>
      <c r="BV35" t="str">
        <v>Under $100</v>
      </c>
      <c r="BW35" t="str">
        <v>Product donations from a broader community appeal like United Way’s Period Promise campaign ;</v>
      </c>
      <c r="BX35" t="str">
        <v>Yes</v>
      </c>
      <c r="BY35">
        <v>3000</v>
      </c>
      <c r="BZ35">
        <v>3000</v>
      </c>
      <c r="CA35">
        <v>1500</v>
      </c>
      <c r="CB35">
        <v>20</v>
      </c>
      <c r="CC35">
        <v>10</v>
      </c>
      <c r="CD35">
        <v>20</v>
      </c>
      <c r="CE35">
        <v>10</v>
      </c>
      <c r="CF35" t="str">
        <v xml:space="preserve">We have enough storage space to meet the need. </v>
      </c>
      <c r="CG35" t="str">
        <v>Yes</v>
      </c>
      <c r="CH35" t="str">
        <v>Yes</v>
      </c>
      <c r="CI35" t="str">
        <v>Yes</v>
      </c>
      <c r="CJ35" t="str">
        <v>Yes</v>
      </c>
    </row>
    <row r="36" spans="1:88">
      <c r="A36">
        <v>36</v>
      </c>
      <c r="B36" s="2">
        <v>45055.3749537037</v>
      </c>
      <c r="C36" s="2">
        <v>45055.37909722222</v>
      </c>
      <c r="D36" t="str">
        <v>anonymous</v>
      </c>
      <c r="E36">
        <v>0</v>
      </c>
      <c r="F36" t="str">
        <v>Yes</v>
      </c>
      <c r="G36">
        <v>156711</v>
      </c>
      <c r="H36">
        <v>0</v>
      </c>
      <c r="I36" t="str">
        <v>Immigrant Services Society of BC</v>
      </c>
      <c r="J36">
        <v>0</v>
      </c>
      <c r="K36" t="str">
        <v>2610 Victoria Dr</v>
      </c>
      <c r="L36" t="str">
        <v>Vancouver</v>
      </c>
      <c r="M36" t="str">
        <v>V5N4L2</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t="str">
        <v>Yes (Program Specific)</v>
      </c>
      <c r="AO36" t="str">
        <v>Yes (Included in Programming)</v>
      </c>
      <c r="AP36" t="str">
        <v>Yes (Program Specific)</v>
      </c>
      <c r="AQ36" t="str">
        <v>No</v>
      </c>
      <c r="AR36" t="str">
        <v>No</v>
      </c>
      <c r="AS36" t="str">
        <v>No</v>
      </c>
      <c r="AT36" t="str">
        <v>No</v>
      </c>
      <c r="AU36" t="str">
        <v>Yes (Included in Programming)</v>
      </c>
      <c r="AV36" t="str">
        <v>Yes (Included in Programming)</v>
      </c>
      <c r="AW36" t="str">
        <v>Yes (Included in Programming)</v>
      </c>
      <c r="AX36" t="str">
        <v>Yes (Included in Programming)</v>
      </c>
      <c r="AY36" t="str">
        <v>Yes (Included in Programming)</v>
      </c>
      <c r="AZ36" t="str">
        <v>Yes (Included in Programming)</v>
      </c>
      <c r="BA36" t="str">
        <v>Yes (Included in Programming)</v>
      </c>
      <c r="BB36" t="str">
        <v>Yes (Included in Programming)</v>
      </c>
      <c r="BC36" t="str">
        <v>Yes (Included in Programming)</v>
      </c>
      <c r="BD36" t="str">
        <v>Yes (Included in Programming)</v>
      </c>
      <c r="BE36" t="str">
        <v>Yes (Program Specific)</v>
      </c>
      <c r="BF36" t="str">
        <v>Yes (Included in Programming)</v>
      </c>
      <c r="BG36" t="str">
        <v>Yes</v>
      </c>
      <c r="BH36" t="str">
        <v>Yes</v>
      </c>
      <c r="BI36" t="str">
        <v>No</v>
      </c>
      <c r="BJ36" t="str">
        <v>No</v>
      </c>
      <c r="BK36" t="str">
        <v>No</v>
      </c>
      <c r="BL36" t="str">
        <v>No</v>
      </c>
      <c r="BM36" t="str">
        <v>No</v>
      </c>
      <c r="BN36" t="str">
        <v>No</v>
      </c>
      <c r="BO36" t="str">
        <v>No</v>
      </c>
      <c r="BP36" t="str">
        <v>No</v>
      </c>
      <c r="BQ36" t="str">
        <v>Yes</v>
      </c>
      <c r="BR36" t="str">
        <v>No</v>
      </c>
      <c r="BS36" t="str">
        <v>Frequently (more than once a week)</v>
      </c>
      <c r="BT36" t="str">
        <v>No</v>
      </c>
      <c r="BU36">
        <v>0</v>
      </c>
      <c r="BV36">
        <v>0</v>
      </c>
      <c r="BW36">
        <v>0</v>
      </c>
      <c r="BX36" t="str">
        <v>Yes</v>
      </c>
      <c r="BY36">
        <v>9000</v>
      </c>
      <c r="BZ36">
        <v>1500</v>
      </c>
      <c r="CA36">
        <v>0</v>
      </c>
      <c r="CB36">
        <v>30</v>
      </c>
      <c r="CC36">
        <v>20</v>
      </c>
      <c r="CD36">
        <v>30</v>
      </c>
      <c r="CE36">
        <v>20</v>
      </c>
      <c r="CF36" t="str">
        <v xml:space="preserve">We have enough storage space to meet the need. </v>
      </c>
      <c r="CG36" t="str">
        <v>Yes</v>
      </c>
      <c r="CH36" t="str">
        <v>Yes</v>
      </c>
      <c r="CI36" t="str">
        <v>Yes</v>
      </c>
      <c r="CJ36" t="str">
        <v>Yes</v>
      </c>
    </row>
    <row r="37" spans="1:88" hidden="1">
      <c r="A37">
        <v>37</v>
      </c>
      <c r="B37" s="2">
        <v>45055.367650462962</v>
      </c>
      <c r="C37" s="2">
        <v>45055.397465277776</v>
      </c>
      <c r="D37" t="str">
        <v>anonymous</v>
      </c>
      <c r="E37">
        <v>0</v>
      </c>
      <c r="F37" t="str">
        <v>Yes</v>
      </c>
      <c r="G37">
        <v>191783</v>
      </c>
      <c r="H37">
        <v>0</v>
      </c>
      <c r="I37" t="str">
        <v>Agassiz-Harrison Community Services</v>
      </c>
      <c r="J37">
        <v>0</v>
      </c>
      <c r="K37">
        <v>0</v>
      </c>
      <c r="L37" t="str">
        <v>Agassiz</v>
      </c>
      <c r="M37" t="str">
        <v>V0M1A0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t="str">
        <v>Yes (Program Specific)</v>
      </c>
      <c r="AO37" t="str">
        <v>Yes (Program Specific)</v>
      </c>
      <c r="AP37" t="str">
        <v>Yes (Program Specific)</v>
      </c>
      <c r="AQ37" t="str">
        <v>Yes (Included in Programming)</v>
      </c>
      <c r="AR37" t="str">
        <v>Yes (Included in Programming)</v>
      </c>
      <c r="AS37" t="str">
        <v>Yes (Included in Programming)</v>
      </c>
      <c r="AT37" t="str">
        <v>Yes (Included in Programming)</v>
      </c>
      <c r="AU37" t="str">
        <v>Yes (Included in Programming)</v>
      </c>
      <c r="AV37" t="str">
        <v>Yes (Included in Programming)</v>
      </c>
      <c r="AW37" t="str">
        <v>Yes (Included in Programming)</v>
      </c>
      <c r="AX37" t="str">
        <v>Yes (Included in Programming)</v>
      </c>
      <c r="AY37" t="str">
        <v>Yes (Included in Programming)</v>
      </c>
      <c r="AZ37" t="str">
        <v>Yes (Included in Programming)</v>
      </c>
      <c r="BA37" t="str">
        <v>Yes (Included in Programming)</v>
      </c>
      <c r="BB37" t="str">
        <v>Yes (Included in Programming)</v>
      </c>
      <c r="BC37" t="str">
        <v>Yes (Included in Programming)</v>
      </c>
      <c r="BD37" t="str">
        <v>Yes (Included in Programming)</v>
      </c>
      <c r="BE37" t="str">
        <v>Yes (Program Specific)</v>
      </c>
      <c r="BF37" t="str">
        <v>Yes (Included in Programming)</v>
      </c>
      <c r="BG37" t="str">
        <v>Yes</v>
      </c>
      <c r="BH37" t="str">
        <v>No</v>
      </c>
      <c r="BI37" t="str">
        <v>No</v>
      </c>
      <c r="BJ37" t="str">
        <v>No</v>
      </c>
      <c r="BK37" t="str">
        <v>No</v>
      </c>
      <c r="BL37" t="str">
        <v>No</v>
      </c>
      <c r="BM37" t="str">
        <v>No</v>
      </c>
      <c r="BN37" t="str">
        <v>No</v>
      </c>
      <c r="BO37" t="str">
        <v>Yes</v>
      </c>
      <c r="BP37" t="str">
        <v>No</v>
      </c>
      <c r="BQ37" t="str">
        <v>Yes</v>
      </c>
      <c r="BR37" t="str">
        <v>No</v>
      </c>
      <c r="BS37" t="str">
        <v>Occasionally (4-5 times a month)</v>
      </c>
      <c r="BT37" t="str">
        <v>Yes</v>
      </c>
      <c r="BU37" t="str">
        <v xml:space="preserve">We don't have one specific story but there is an overarching story of surprise, gratitude and relief every time someone receives menstrual products for free.  It is such a simple thing but to someone who has the need it makes all the difference for them. </v>
      </c>
      <c r="BV37" t="str">
        <v>None</v>
      </c>
      <c r="BW37" t="str">
        <v>Product donations from the general public ;Product donations from a broader community appeal like United Way’s Period Promise campaign ;Staff donating products to the organization;</v>
      </c>
      <c r="BX37" t="str">
        <v>Yes</v>
      </c>
      <c r="BY37">
        <v>1500</v>
      </c>
      <c r="BZ37">
        <v>1500</v>
      </c>
      <c r="CA37">
        <v>1500</v>
      </c>
      <c r="CB37">
        <v>10</v>
      </c>
      <c r="CC37">
        <v>10</v>
      </c>
      <c r="CD37">
        <v>10</v>
      </c>
      <c r="CE37">
        <v>10</v>
      </c>
      <c r="CF37" t="str">
        <v xml:space="preserve">We have enough storage space to meet the need. </v>
      </c>
      <c r="CG37" t="str">
        <v>No</v>
      </c>
      <c r="CH37" t="str">
        <v>No</v>
      </c>
      <c r="CI37" t="str">
        <v>Yes</v>
      </c>
      <c r="CJ37" t="str">
        <v>No</v>
      </c>
    </row>
    <row r="38" spans="1:88" hidden="1">
      <c r="A38">
        <v>38</v>
      </c>
      <c r="B38" s="2">
        <v>45056.65520833333</v>
      </c>
      <c r="C38" s="2">
        <v>45056.659641203703</v>
      </c>
      <c r="D38" t="str">
        <v>anonymous</v>
      </c>
      <c r="E38">
        <v>0</v>
      </c>
      <c r="F38" t="str">
        <v>Yes</v>
      </c>
      <c r="G38">
        <v>174227</v>
      </c>
      <c r="H38">
        <v>0</v>
      </c>
      <c r="I38" t="str">
        <v>Kitsilano Neighbourhood House</v>
      </c>
      <c r="J38">
        <v>0</v>
      </c>
      <c r="K38" t="str">
        <v>2305 West 7th Ave</v>
      </c>
      <c r="L38" t="str">
        <v>Vancouver</v>
      </c>
      <c r="M38" t="str">
        <v>V6K1Y4</v>
      </c>
      <c r="N38">
        <v>0</v>
      </c>
      <c r="O38">
        <v>0</v>
      </c>
      <c r="P38" t="str">
        <v>nikki@kitshouse.org</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t="str">
        <v>Yes (Program Specific)</v>
      </c>
      <c r="AO38" t="str">
        <v>Yes (Included in Programming)</v>
      </c>
      <c r="AP38" t="str">
        <v>Yes (Included in Programming)</v>
      </c>
      <c r="AQ38" t="str">
        <v>No</v>
      </c>
      <c r="AR38" t="str">
        <v>No</v>
      </c>
      <c r="AS38" t="str">
        <v>No</v>
      </c>
      <c r="AT38" t="str">
        <v>No</v>
      </c>
      <c r="AU38" t="str">
        <v>No</v>
      </c>
      <c r="AV38" t="str">
        <v>Yes (Included in Programming)</v>
      </c>
      <c r="AW38" t="str">
        <v>Yes (Included in Programming)</v>
      </c>
      <c r="AX38" t="str">
        <v>Yes (Included in Programming)</v>
      </c>
      <c r="AY38" t="str">
        <v>Yes (Included in Programming)</v>
      </c>
      <c r="AZ38" t="str">
        <v>Yes (Included in Programming)</v>
      </c>
      <c r="BA38" t="str">
        <v>No</v>
      </c>
      <c r="BB38" t="str">
        <v>Yes (Included in Programming)</v>
      </c>
      <c r="BC38" t="str">
        <v>Yes (Included in Programming)</v>
      </c>
      <c r="BD38" t="str">
        <v>Yes (Included in Programming)</v>
      </c>
      <c r="BE38" t="str">
        <v>Yes (Included in Programming)</v>
      </c>
      <c r="BF38" t="str">
        <v>Yes (Included in Programming)</v>
      </c>
      <c r="BG38" t="str">
        <v>Yes</v>
      </c>
      <c r="BH38" t="str">
        <v>Yes</v>
      </c>
      <c r="BI38" t="str">
        <v>No</v>
      </c>
      <c r="BJ38" t="str">
        <v>Yes</v>
      </c>
      <c r="BK38" t="str">
        <v>No</v>
      </c>
      <c r="BL38" t="str">
        <v>Yes</v>
      </c>
      <c r="BM38" t="str">
        <v>No</v>
      </c>
      <c r="BN38" t="str">
        <v>No</v>
      </c>
      <c r="BO38" t="str">
        <v>Yes</v>
      </c>
      <c r="BP38" t="str">
        <v>No</v>
      </c>
      <c r="BQ38" t="str">
        <v>Yes</v>
      </c>
      <c r="BR38" t="str">
        <v>No</v>
      </c>
      <c r="BS38" t="str">
        <v>Frequently (more than once a week)</v>
      </c>
      <c r="BT38" t="str">
        <v>Yes</v>
      </c>
      <c r="BU38" t="str">
        <v>n/a</v>
      </c>
      <c r="BV38" t="str">
        <v>None</v>
      </c>
      <c r="BW38" t="str">
        <v>Product donations from the general public ;Product donations from a broader community appeal like United Way’s Period Promise campaign ;</v>
      </c>
      <c r="BX38" t="str">
        <v>Yes</v>
      </c>
      <c r="BY38">
        <v>6000</v>
      </c>
      <c r="BZ38">
        <v>3000</v>
      </c>
      <c r="CA38">
        <v>3000</v>
      </c>
      <c r="CB38">
        <v>0</v>
      </c>
      <c r="CC38">
        <v>10</v>
      </c>
      <c r="CD38">
        <v>0</v>
      </c>
      <c r="CE38">
        <v>0</v>
      </c>
      <c r="CF38" t="str">
        <v xml:space="preserve">We do not have enough storage space for this much product, but we could find it. </v>
      </c>
      <c r="CG38" t="str">
        <v>Yes</v>
      </c>
      <c r="CH38" t="str">
        <v>No</v>
      </c>
      <c r="CI38" t="str">
        <v>Yes</v>
      </c>
      <c r="CJ38" t="str">
        <v>Yes</v>
      </c>
    </row>
    <row r="39" spans="1:88" hidden="1">
      <c r="A39">
        <v>39</v>
      </c>
      <c r="B39" s="2">
        <v>45049.544212962966</v>
      </c>
      <c r="C39" s="2">
        <v>45057.570775462962</v>
      </c>
      <c r="D39" t="str">
        <v>anonymous</v>
      </c>
      <c r="E39">
        <v>0</v>
      </c>
      <c r="F39" t="str">
        <v>Yes</v>
      </c>
      <c r="G39">
        <v>251025</v>
      </c>
      <c r="H39">
        <v>0</v>
      </c>
      <c r="I39" t="str">
        <v>WISH Drop-In Centre Society</v>
      </c>
      <c r="J39">
        <v>0</v>
      </c>
      <c r="K39" t="str">
        <v>334 Alexander St</v>
      </c>
      <c r="L39" t="str">
        <v>Vancouver</v>
      </c>
      <c r="M39" t="str">
        <v>V6A1C3</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t="str">
        <v>No</v>
      </c>
      <c r="AO39" t="str">
        <v>No</v>
      </c>
      <c r="AP39" t="str">
        <v>Yes (Included in Programming)</v>
      </c>
      <c r="AQ39" t="str">
        <v>Yes (Included in Programming)</v>
      </c>
      <c r="AR39" t="str">
        <v>Yes (Included in Programming)</v>
      </c>
      <c r="AS39" t="str">
        <v>Yes (Included in Programming)</v>
      </c>
      <c r="AT39" t="str">
        <v>Yes (Included in Programming)</v>
      </c>
      <c r="AU39" t="str">
        <v>Yes (Included in Programming)</v>
      </c>
      <c r="AV39" t="str">
        <v>Yes (Included in Programming)</v>
      </c>
      <c r="AW39" t="str">
        <v>Yes (Included in Programming)</v>
      </c>
      <c r="AX39" t="str">
        <v>Yes (Included in Programming)</v>
      </c>
      <c r="AY39" t="str">
        <v>Yes (Included in Programming)</v>
      </c>
      <c r="AZ39" t="str">
        <v>Yes (Included in Programming)</v>
      </c>
      <c r="BA39" t="str">
        <v>Yes (Included in Programming)</v>
      </c>
      <c r="BB39" t="str">
        <v>Yes (Included in Programming)</v>
      </c>
      <c r="BC39" t="str">
        <v>Yes (Included in Programming)</v>
      </c>
      <c r="BD39" t="str">
        <v>Yes (Included in Programming)</v>
      </c>
      <c r="BE39" t="str">
        <v>Yes (Included in Programming)</v>
      </c>
      <c r="BF39" t="str">
        <v>Yes (Included in Programming)</v>
      </c>
      <c r="BG39" t="str">
        <v>Yes</v>
      </c>
      <c r="BH39" t="str">
        <v>No</v>
      </c>
      <c r="BI39" t="str">
        <v>Yes</v>
      </c>
      <c r="BJ39" t="str">
        <v>No</v>
      </c>
      <c r="BK39" t="str">
        <v>No</v>
      </c>
      <c r="BL39" t="str">
        <v>No</v>
      </c>
      <c r="BM39" t="str">
        <v>No</v>
      </c>
      <c r="BN39" t="str">
        <v>No</v>
      </c>
      <c r="BO39" t="str">
        <v>No</v>
      </c>
      <c r="BP39" t="str">
        <v>No</v>
      </c>
      <c r="BQ39" t="str">
        <v>No</v>
      </c>
      <c r="BR39" t="str">
        <v>No</v>
      </c>
      <c r="BS39" t="str">
        <v>Daily</v>
      </c>
      <c r="BT39" t="str">
        <v>Yes</v>
      </c>
      <c r="BU39">
        <v>0</v>
      </c>
      <c r="BV39" t="str">
        <v>Under $100</v>
      </c>
      <c r="BW39" t="str">
        <v>Product donations from the general public ;Product donations from a broader community appeal like United Way’s Period Promise campaign ;</v>
      </c>
      <c r="BX39" t="str">
        <v>Yes</v>
      </c>
      <c r="BY39">
        <v>6000</v>
      </c>
      <c r="BZ39">
        <v>9000</v>
      </c>
      <c r="CA39">
        <v>9000</v>
      </c>
      <c r="CB39">
        <v>0</v>
      </c>
      <c r="CC39">
        <v>0</v>
      </c>
      <c r="CD39">
        <v>15</v>
      </c>
      <c r="CE39">
        <v>0</v>
      </c>
      <c r="CF39" t="str">
        <v xml:space="preserve">We do not have enough storage space for this much product, but we could find it. </v>
      </c>
      <c r="CG39" t="str">
        <v>No</v>
      </c>
      <c r="CH39" t="str">
        <v>No</v>
      </c>
      <c r="CI39" t="str">
        <v>Yes</v>
      </c>
      <c r="CJ39" t="str">
        <v>Yes</v>
      </c>
    </row>
    <row r="40" spans="1:88" hidden="1">
      <c r="A40">
        <v>40</v>
      </c>
      <c r="B40" s="2">
        <v>45057.56449074074</v>
      </c>
      <c r="C40" s="2">
        <v>45057.572395833333</v>
      </c>
      <c r="D40" t="str">
        <v>anonymous</v>
      </c>
      <c r="E40">
        <v>0</v>
      </c>
      <c r="F40" t="str">
        <v>Yes</v>
      </c>
      <c r="G40">
        <v>235515</v>
      </c>
      <c r="H40">
        <v>0</v>
      </c>
      <c r="I40" t="str">
        <v>Touchstone Family Association</v>
      </c>
      <c r="J40">
        <v>0</v>
      </c>
      <c r="K40" t="str">
        <v>120 - 6411 Buswell St</v>
      </c>
      <c r="L40" t="str">
        <v>Richmond</v>
      </c>
      <c r="M40" t="str">
        <v>V6Y2G5</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t="str">
        <v>Yes (Included in Programming)</v>
      </c>
      <c r="AO40" t="str">
        <v>Yes (Included in Programming)</v>
      </c>
      <c r="AP40" t="str">
        <v>Yes (Included in Programming)</v>
      </c>
      <c r="AQ40" t="str">
        <v>Yes (Included in Programming)</v>
      </c>
      <c r="AR40" t="str">
        <v>Yes (Included in Programming)</v>
      </c>
      <c r="AS40" t="str">
        <v>Yes (Included in Programming)</v>
      </c>
      <c r="AT40" t="str">
        <v>Yes (Included in Programming)</v>
      </c>
      <c r="AU40" t="str">
        <v>Yes (Included in Programming)</v>
      </c>
      <c r="AV40" t="str">
        <v>Yes (Included in Programming)</v>
      </c>
      <c r="AW40" t="str">
        <v>Yes (Included in Programming)</v>
      </c>
      <c r="AX40" t="str">
        <v>Yes (Included in Programming)</v>
      </c>
      <c r="AY40" t="str">
        <v>Yes (Included in Programming)</v>
      </c>
      <c r="AZ40" t="str">
        <v>Yes (Included in Programming)</v>
      </c>
      <c r="BA40" t="str">
        <v>Yes (Included in Programming)</v>
      </c>
      <c r="BB40" t="str">
        <v>Yes (Included in Programming)</v>
      </c>
      <c r="BC40" t="str">
        <v>Yes (Included in Programming)</v>
      </c>
      <c r="BD40" t="str">
        <v>Yes (Included in Programming)</v>
      </c>
      <c r="BE40" t="str">
        <v>Yes (Included in Programming)</v>
      </c>
      <c r="BF40" t="str">
        <v>Yes (Included in Programming)</v>
      </c>
      <c r="BG40" t="str">
        <v>Yes</v>
      </c>
      <c r="BH40" t="str">
        <v>No</v>
      </c>
      <c r="BI40" t="str">
        <v>No</v>
      </c>
      <c r="BJ40" t="str">
        <v>Yes</v>
      </c>
      <c r="BK40" t="str">
        <v>No</v>
      </c>
      <c r="BL40" t="str">
        <v>No</v>
      </c>
      <c r="BM40" t="str">
        <v>No</v>
      </c>
      <c r="BN40" t="str">
        <v>No</v>
      </c>
      <c r="BO40" t="str">
        <v>No</v>
      </c>
      <c r="BP40" t="str">
        <v>No</v>
      </c>
      <c r="BQ40" t="str">
        <v>No</v>
      </c>
      <c r="BR40" t="str">
        <v>Yes</v>
      </c>
      <c r="BS40" t="str">
        <v>Frequently (more than once a week)</v>
      </c>
      <c r="BT40" t="str">
        <v>Yes</v>
      </c>
      <c r="BU40">
        <v>0</v>
      </c>
      <c r="BV40" t="str">
        <v>None</v>
      </c>
      <c r="BW40" t="str">
        <v>Product donations from a broader community appeal like United Way’s Period Promise campaign ;</v>
      </c>
      <c r="BX40" t="str">
        <v>Yes</v>
      </c>
      <c r="BY40">
        <v>1500</v>
      </c>
      <c r="BZ40">
        <v>1500</v>
      </c>
      <c r="CA40">
        <v>1500</v>
      </c>
      <c r="CB40">
        <v>0</v>
      </c>
      <c r="CC40">
        <v>0</v>
      </c>
      <c r="CD40">
        <v>0</v>
      </c>
      <c r="CE40">
        <v>0</v>
      </c>
      <c r="CF40" t="str">
        <v xml:space="preserve">We have enough storage space to meet the need. </v>
      </c>
      <c r="CG40" t="str">
        <v xml:space="preserve">Burnaby </v>
      </c>
      <c r="CH40" t="str">
        <v>No</v>
      </c>
      <c r="CI40" t="str">
        <v>No</v>
      </c>
      <c r="CJ40" t="str">
        <v>No</v>
      </c>
    </row>
    <row r="41" spans="1:88" hidden="1">
      <c r="A41">
        <v>41</v>
      </c>
      <c r="B41" s="2">
        <v>45057.433483796296</v>
      </c>
      <c r="C41" s="2">
        <v>45057.613958333335</v>
      </c>
      <c r="D41" t="str">
        <v>anonymous</v>
      </c>
      <c r="E41">
        <v>0</v>
      </c>
      <c r="F41" t="str">
        <v>No</v>
      </c>
      <c r="G41">
        <v>9921875</v>
      </c>
      <c r="H41" t="str">
        <v>NA</v>
      </c>
      <c r="I41" t="str">
        <v>Ellendale Elementary</v>
      </c>
      <c r="J41" t="str">
        <v>https://www.surreyschools.ca/ellendale</v>
      </c>
      <c r="K41" t="str">
        <v xml:space="preserve"> 14525 110a Ave, Surrey</v>
      </c>
      <c r="L41" t="str">
        <v>Surrey</v>
      </c>
      <c r="M41" t="str">
        <v>V3R 2B4</v>
      </c>
      <c r="N41" t="str">
        <v>778-885-6414</v>
      </c>
      <c r="O41" t="str">
        <v>Nicole Ottahal</v>
      </c>
      <c r="P41" t="str">
        <v>ottahal_n@surreyschools.ca</v>
      </c>
      <c r="Q41" t="str">
        <v>778-885-6414</v>
      </c>
      <c r="R41" t="str">
        <v>Yes</v>
      </c>
      <c r="S41" t="str">
        <v>BCTF</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t="str">
        <v>Yes (Included in Programming)</v>
      </c>
      <c r="AO41" t="str">
        <v>Yes (Included in Programming)</v>
      </c>
      <c r="AP41" t="str">
        <v>No</v>
      </c>
      <c r="AQ41" t="str">
        <v>Yes (Included in Programming)</v>
      </c>
      <c r="AR41" t="str">
        <v>No</v>
      </c>
      <c r="AS41" t="str">
        <v>Yes (Included in Programming)</v>
      </c>
      <c r="AT41" t="str">
        <v>Yes (Included in Programming)</v>
      </c>
      <c r="AU41" t="str">
        <v>Yes (Included in Programming)</v>
      </c>
      <c r="AV41" t="str">
        <v>Yes (Included in Programming)</v>
      </c>
      <c r="AW41" t="str">
        <v>Yes (Included in Programming)</v>
      </c>
      <c r="AX41" t="str">
        <v>Yes (Included in Programming)</v>
      </c>
      <c r="AY41" t="str">
        <v>Yes (Included in Programming)</v>
      </c>
      <c r="AZ41" t="str">
        <v>Yes (Included in Programming)</v>
      </c>
      <c r="BA41" t="str">
        <v>Yes (Included in Programming)</v>
      </c>
      <c r="BB41" t="str">
        <v>Yes (Included in Programming)</v>
      </c>
      <c r="BC41" t="str">
        <v>Yes (Included in Programming)</v>
      </c>
      <c r="BD41" t="str">
        <v>Yes (Included in Programming)</v>
      </c>
      <c r="BE41" t="str">
        <v>Yes (Included in Programming)</v>
      </c>
      <c r="BF41" t="str">
        <v>Yes (Included in Programming)</v>
      </c>
      <c r="BG41" t="str">
        <v>No</v>
      </c>
      <c r="BH41" t="str">
        <v>No</v>
      </c>
      <c r="BI41" t="str">
        <v>No</v>
      </c>
      <c r="BJ41" t="str">
        <v>No</v>
      </c>
      <c r="BK41" t="str">
        <v>Yes</v>
      </c>
      <c r="BL41" t="str">
        <v>No</v>
      </c>
      <c r="BM41" t="str">
        <v>No</v>
      </c>
      <c r="BN41" t="str">
        <v>No</v>
      </c>
      <c r="BO41" t="str">
        <v>No</v>
      </c>
      <c r="BP41" t="str">
        <v>No</v>
      </c>
      <c r="BQ41" t="str">
        <v>No</v>
      </c>
      <c r="BR41" t="str">
        <v>No</v>
      </c>
      <c r="BS41" t="str">
        <v>Rarely (1 -2 times a month)</v>
      </c>
      <c r="BT41" t="str">
        <v>No</v>
      </c>
      <c r="BU41">
        <v>0</v>
      </c>
      <c r="BV41">
        <v>0</v>
      </c>
      <c r="BW41">
        <v>0</v>
      </c>
      <c r="BX41" t="str">
        <v>Yes</v>
      </c>
      <c r="BY41">
        <v>1500</v>
      </c>
      <c r="BZ41">
        <v>1500</v>
      </c>
      <c r="CA41">
        <v>1500</v>
      </c>
      <c r="CB41">
        <v>30</v>
      </c>
      <c r="CC41">
        <v>10</v>
      </c>
      <c r="CD41">
        <v>30</v>
      </c>
      <c r="CE41">
        <v>0</v>
      </c>
      <c r="CF41" t="str">
        <v xml:space="preserve">We have enough storage space to meet the need. </v>
      </c>
      <c r="CG41" t="str">
        <v>Yes</v>
      </c>
      <c r="CH41" t="str">
        <v>No</v>
      </c>
      <c r="CI41" t="str">
        <v>No</v>
      </c>
      <c r="CJ41" t="str">
        <v>No</v>
      </c>
    </row>
    <row r="42" spans="1:88" hidden="1">
      <c r="A42">
        <v>42</v>
      </c>
      <c r="B42" s="2">
        <v>45058.612812500003</v>
      </c>
      <c r="C42" s="2">
        <v>45058.65996527778</v>
      </c>
      <c r="D42" t="str">
        <v>anonymous</v>
      </c>
      <c r="E42">
        <v>0</v>
      </c>
      <c r="F42" t="str">
        <v>Yes</v>
      </c>
      <c r="G42">
        <v>205419</v>
      </c>
      <c r="H42">
        <v>0</v>
      </c>
      <c r="I42" t="str">
        <v>Atira Women's Resource Society</v>
      </c>
      <c r="J42">
        <v>0</v>
      </c>
      <c r="K42" t="str">
        <v>201 - 190 Alexander St</v>
      </c>
      <c r="L42" t="str">
        <v>Vancouver</v>
      </c>
      <c r="M42" t="str">
        <v>V6A1B5</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t="str">
        <v>Yes (Included in Programming)</v>
      </c>
      <c r="AO42" t="str">
        <v>Yes (Included in Programming)</v>
      </c>
      <c r="AP42" t="str">
        <v>Yes (Included in Programming)</v>
      </c>
      <c r="AQ42" t="str">
        <v>Yes (Included in Programming)</v>
      </c>
      <c r="AR42" t="str">
        <v>Yes (Included in Programming)</v>
      </c>
      <c r="AS42" t="str">
        <v>Yes (Included in Programming)</v>
      </c>
      <c r="AT42" t="str">
        <v>Yes (Included in Programming)</v>
      </c>
      <c r="AU42" t="str">
        <v>Yes (Included in Programming)</v>
      </c>
      <c r="AV42" t="str">
        <v>Yes (Included in Programming)</v>
      </c>
      <c r="AW42" t="str">
        <v>Yes (Included in Programming)</v>
      </c>
      <c r="AX42" t="str">
        <v>Yes (Included in Programming)</v>
      </c>
      <c r="AY42" t="str">
        <v>Yes (Included in Programming)</v>
      </c>
      <c r="AZ42" t="str">
        <v>Yes (Included in Programming)</v>
      </c>
      <c r="BA42" t="str">
        <v>Yes (Included in Programming)</v>
      </c>
      <c r="BB42" t="str">
        <v>Yes (Included in Programming)</v>
      </c>
      <c r="BC42" t="str">
        <v>Yes (Included in Programming)</v>
      </c>
      <c r="BD42" t="str">
        <v>Yes (Included in Programming)</v>
      </c>
      <c r="BE42" t="str">
        <v>Yes (Included in Programming)</v>
      </c>
      <c r="BF42" t="str">
        <v>Yes (Included in Programming)</v>
      </c>
      <c r="BG42" t="str">
        <v>Yes</v>
      </c>
      <c r="BH42" t="str">
        <v>No</v>
      </c>
      <c r="BI42" t="str">
        <v>Yes</v>
      </c>
      <c r="BJ42" t="str">
        <v>Yes</v>
      </c>
      <c r="BK42" t="str">
        <v>No</v>
      </c>
      <c r="BL42" t="str">
        <v>No</v>
      </c>
      <c r="BM42" t="str">
        <v>No</v>
      </c>
      <c r="BN42" t="str">
        <v>No</v>
      </c>
      <c r="BO42" t="str">
        <v>No</v>
      </c>
      <c r="BP42" t="str">
        <v>No</v>
      </c>
      <c r="BQ42" t="str">
        <v>No</v>
      </c>
      <c r="BR42" t="str">
        <v>No</v>
      </c>
      <c r="BS42" t="str">
        <v>Occasionally (4-5 times a month)</v>
      </c>
      <c r="BT42" t="str">
        <v>No</v>
      </c>
      <c r="BU42">
        <v>0</v>
      </c>
      <c r="BV42">
        <v>0</v>
      </c>
      <c r="BW42">
        <v>0</v>
      </c>
      <c r="BX42" t="str">
        <v>Yes</v>
      </c>
      <c r="BY42">
        <v>1500</v>
      </c>
      <c r="BZ42">
        <v>3000</v>
      </c>
      <c r="CA42">
        <v>1500</v>
      </c>
      <c r="CB42">
        <v>25</v>
      </c>
      <c r="CC42">
        <v>25</v>
      </c>
      <c r="CD42">
        <v>25</v>
      </c>
      <c r="CE42">
        <v>25</v>
      </c>
      <c r="CF42" t="str">
        <v xml:space="preserve">We have enough storage space to meet the need. </v>
      </c>
      <c r="CG42" t="str">
        <v>No</v>
      </c>
      <c r="CH42" t="str">
        <v>No</v>
      </c>
      <c r="CI42" t="str">
        <v>Yes</v>
      </c>
      <c r="CJ42" t="str">
        <v>Yes</v>
      </c>
    </row>
    <row r="43" spans="1:88">
      <c r="A43">
        <v>43</v>
      </c>
      <c r="B43" s="2">
        <v>45058.650833333333</v>
      </c>
      <c r="C43" s="2">
        <v>45058.70175925926</v>
      </c>
      <c r="D43" t="str">
        <v>anonymous</v>
      </c>
      <c r="E43">
        <v>0</v>
      </c>
      <c r="F43" t="str">
        <v>No</v>
      </c>
      <c r="G43">
        <v>9921883</v>
      </c>
      <c r="H43" t="str">
        <v>NA</v>
      </c>
      <c r="I43" t="str">
        <v>Hello Period!</v>
      </c>
      <c r="J43" t="str">
        <v>https://helloperiod.ca</v>
      </c>
      <c r="K43" t="str">
        <v>3576 W26th Ave</v>
      </c>
      <c r="L43" t="str">
        <v xml:space="preserve">Vancouver </v>
      </c>
      <c r="M43" t="str">
        <v>V6S 1N9</v>
      </c>
      <c r="N43" t="str">
        <v>(604)997-5262</v>
      </c>
      <c r="O43" t="str">
        <v>Holly Johnston</v>
      </c>
      <c r="P43" t="str">
        <v>Holly@helloperiod.ca</v>
      </c>
      <c r="Q43" t="str">
        <v>(604)997-5262</v>
      </c>
      <c r="R43" t="str">
        <v>No</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t="str">
        <v>Yes (Included in Programming)</v>
      </c>
      <c r="AO43" t="str">
        <v>Yes (Included in Programming)</v>
      </c>
      <c r="AP43" t="str">
        <v>No</v>
      </c>
      <c r="AQ43" t="str">
        <v>Yes (Included in Programming)</v>
      </c>
      <c r="AR43" t="str">
        <v>Yes (Included in Programming)</v>
      </c>
      <c r="AS43" t="str">
        <v>Yes (Included in Programming)</v>
      </c>
      <c r="AT43" t="str">
        <v>Yes (Included in Programming)</v>
      </c>
      <c r="AU43" t="str">
        <v>Yes (Included in Programming)</v>
      </c>
      <c r="AV43" t="str">
        <v>Yes (Included in Programming)</v>
      </c>
      <c r="AW43" t="str">
        <v>Yes (Included in Programming)</v>
      </c>
      <c r="AX43" t="str">
        <v>Yes (Included in Programming)</v>
      </c>
      <c r="AY43" t="str">
        <v>Yes (Included in Programming)</v>
      </c>
      <c r="AZ43" t="str">
        <v>Yes (Included in Programming)</v>
      </c>
      <c r="BA43" t="str">
        <v>Yes (Included in Programming)</v>
      </c>
      <c r="BB43" t="str">
        <v>Yes (Included in Programming)</v>
      </c>
      <c r="BC43" t="str">
        <v>Yes (Included in Programming)</v>
      </c>
      <c r="BD43" t="str">
        <v>Yes (Included in Programming)</v>
      </c>
      <c r="BE43" t="str">
        <v>Yes (Included in Programming)</v>
      </c>
      <c r="BF43" t="str">
        <v>Yes (Program Specific)</v>
      </c>
      <c r="BG43" t="str">
        <v>Yes</v>
      </c>
      <c r="BH43" t="str">
        <v>No</v>
      </c>
      <c r="BI43" t="str">
        <v>No</v>
      </c>
      <c r="BJ43" t="str">
        <v>No</v>
      </c>
      <c r="BK43" t="str">
        <v>No</v>
      </c>
      <c r="BL43" t="str">
        <v>No</v>
      </c>
      <c r="BM43" t="str">
        <v>No</v>
      </c>
      <c r="BN43" t="str">
        <v>No</v>
      </c>
      <c r="BO43" t="str">
        <v>No</v>
      </c>
      <c r="BP43" t="str">
        <v>No</v>
      </c>
      <c r="BQ43" t="str">
        <v>No</v>
      </c>
      <c r="BR43" t="str">
        <v>No</v>
      </c>
      <c r="BS43" t="str">
        <v>Daily</v>
      </c>
      <c r="BT43" t="str">
        <v>No</v>
      </c>
      <c r="BU43">
        <v>0</v>
      </c>
      <c r="BV43">
        <v>0</v>
      </c>
      <c r="BW43">
        <v>0</v>
      </c>
      <c r="BX43" t="str">
        <v>Yes</v>
      </c>
      <c r="BY43">
        <v>3000</v>
      </c>
      <c r="BZ43">
        <v>3000</v>
      </c>
      <c r="CA43">
        <v>3000</v>
      </c>
      <c r="CB43">
        <v>15</v>
      </c>
      <c r="CC43">
        <v>15</v>
      </c>
      <c r="CD43">
        <v>15</v>
      </c>
      <c r="CE43">
        <v>15</v>
      </c>
      <c r="CF43" t="str">
        <v xml:space="preserve">We have enough storage space to meet the need. </v>
      </c>
      <c r="CG43" t="str">
        <v>Yes</v>
      </c>
      <c r="CH43" t="str">
        <v>Yes</v>
      </c>
      <c r="CI43" t="str">
        <v>Yes</v>
      </c>
      <c r="CJ43" t="str">
        <v>Yes</v>
      </c>
    </row>
    <row r="44" spans="1:88">
      <c r="A44">
        <v>44</v>
      </c>
      <c r="B44" s="2">
        <v>45062.4922337963</v>
      </c>
      <c r="C44" s="2">
        <v>45062.502175925925</v>
      </c>
      <c r="D44" t="str">
        <v>anonymous</v>
      </c>
      <c r="E44">
        <v>0</v>
      </c>
      <c r="F44" t="str">
        <v>Yes</v>
      </c>
      <c r="G44">
        <v>9433483</v>
      </c>
      <c r="H44">
        <v>0</v>
      </c>
      <c r="I44" t="str">
        <v>st?l??w? Arts &amp; Cultural Society</v>
      </c>
      <c r="J44">
        <v>0</v>
      </c>
      <c r="K44">
        <v>0</v>
      </c>
      <c r="L44" t="str">
        <v>Fort Langley</v>
      </c>
      <c r="M44" t="str">
        <v>V1M2S3</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t="str">
        <v>Yes (Included in Programming)</v>
      </c>
      <c r="AO44" t="str">
        <v>Yes (Included in Programming)</v>
      </c>
      <c r="AP44" t="str">
        <v>Yes (Included in Programming)</v>
      </c>
      <c r="AQ44" t="str">
        <v>Yes (Program Specific)</v>
      </c>
      <c r="AR44" t="str">
        <v>Yes (Included in Programming)</v>
      </c>
      <c r="AS44" t="str">
        <v>Yes (Included in Programming)</v>
      </c>
      <c r="AT44" t="str">
        <v>Yes (Program Specific)</v>
      </c>
      <c r="AU44" t="str">
        <v>No</v>
      </c>
      <c r="AV44" t="str">
        <v>No</v>
      </c>
      <c r="AW44" t="str">
        <v>No</v>
      </c>
      <c r="AX44" t="str">
        <v>No</v>
      </c>
      <c r="AY44" t="str">
        <v>No</v>
      </c>
      <c r="AZ44" t="str">
        <v>No</v>
      </c>
      <c r="BA44" t="str">
        <v>No</v>
      </c>
      <c r="BB44" t="str">
        <v>No</v>
      </c>
      <c r="BC44" t="str">
        <v>No</v>
      </c>
      <c r="BD44" t="str">
        <v>Yes (Included in Programming)</v>
      </c>
      <c r="BE44" t="str">
        <v>No</v>
      </c>
      <c r="BF44" t="str">
        <v>Yes (Included in Programming)</v>
      </c>
      <c r="BG44" t="str">
        <v>Yes</v>
      </c>
      <c r="BH44" t="str">
        <v>No</v>
      </c>
      <c r="BI44" t="str">
        <v>No</v>
      </c>
      <c r="BJ44" t="str">
        <v>No</v>
      </c>
      <c r="BK44" t="str">
        <v>No</v>
      </c>
      <c r="BL44" t="str">
        <v>No</v>
      </c>
      <c r="BM44" t="str">
        <v>Yes</v>
      </c>
      <c r="BN44" t="str">
        <v>Yes</v>
      </c>
      <c r="BO44" t="str">
        <v>No</v>
      </c>
      <c r="BP44" t="str">
        <v>Yes</v>
      </c>
      <c r="BQ44" t="str">
        <v>No</v>
      </c>
      <c r="BR44" t="str">
        <v>No</v>
      </c>
      <c r="BS44" t="str">
        <v>Frequently (more than once a week)</v>
      </c>
      <c r="BT44" t="str">
        <v>Yes</v>
      </c>
      <c r="BU44" t="str">
        <v xml:space="preserve">We have supplies available in our public washrooms allowing clients to access without the embarrassment of having to ask.  
Supplies were given as part of homeless packages to those in need.  </v>
      </c>
      <c r="BV44" t="str">
        <v>Under $100</v>
      </c>
      <c r="BW44" t="str">
        <v>Product donations from a broader community appeal like United Way’s Period Promise campaign ;Product donations from the general public ;</v>
      </c>
      <c r="BX44" t="str">
        <v>Yes</v>
      </c>
      <c r="BY44">
        <v>1500</v>
      </c>
      <c r="BZ44">
        <v>1500</v>
      </c>
      <c r="CA44">
        <v>1500</v>
      </c>
      <c r="CB44">
        <v>15</v>
      </c>
      <c r="CC44">
        <v>15</v>
      </c>
      <c r="CD44">
        <v>15</v>
      </c>
      <c r="CE44">
        <v>15</v>
      </c>
      <c r="CF44" t="str">
        <v xml:space="preserve">We have enough storage space to meet the need. </v>
      </c>
      <c r="CG44" t="str">
        <v>Yes</v>
      </c>
      <c r="CH44" t="str">
        <v>Yes</v>
      </c>
      <c r="CI44" t="str">
        <v>Yes</v>
      </c>
      <c r="CJ44" t="str">
        <v>Yes</v>
      </c>
    </row>
    <row r="45" spans="1:88" hidden="1">
      <c r="A45">
        <v>45</v>
      </c>
      <c r="B45" s="2">
        <v>45062.505393518521</v>
      </c>
      <c r="C45" s="2">
        <v>45062.512986111113</v>
      </c>
      <c r="D45" t="str">
        <v>anonymous</v>
      </c>
      <c r="E45">
        <v>0</v>
      </c>
      <c r="F45" t="str">
        <v>Yes</v>
      </c>
      <c r="G45">
        <v>308932</v>
      </c>
      <c r="H45">
        <v>0</v>
      </c>
      <c r="I45" t="str">
        <v>United for Literacy/ Littératie Ensemble</v>
      </c>
      <c r="J45">
        <v>0</v>
      </c>
      <c r="K45" t="str">
        <v>35 Jackes Avenue</v>
      </c>
      <c r="L45" t="str">
        <v>Toronto</v>
      </c>
      <c r="M45" t="str">
        <v>M4T1E2</v>
      </c>
      <c r="N45">
        <v>0</v>
      </c>
      <c r="O45">
        <v>0</v>
      </c>
      <c r="P45" t="str">
        <v>lboudreau@frontiercollege.ca</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t="str">
        <v>Yes (Included in Programming)</v>
      </c>
      <c r="AO45" t="str">
        <v>Yes (Included in Programming)</v>
      </c>
      <c r="AP45" t="str">
        <v>Yes (Included in Programming)</v>
      </c>
      <c r="AQ45" t="str">
        <v>Yes (Included in Programming)</v>
      </c>
      <c r="AR45" t="str">
        <v>Yes (Included in Programming)</v>
      </c>
      <c r="AS45" t="str">
        <v>Yes (Included in Programming)</v>
      </c>
      <c r="AT45" t="str">
        <v>Yes (Included in Programming)</v>
      </c>
      <c r="AU45" t="str">
        <v>Yes (Included in Programming)</v>
      </c>
      <c r="AV45" t="str">
        <v>Yes (Included in Programming)</v>
      </c>
      <c r="AW45" t="str">
        <v>Yes (Included in Programming)</v>
      </c>
      <c r="AX45" t="str">
        <v>Yes (Included in Programming)</v>
      </c>
      <c r="AY45" t="str">
        <v>Yes (Included in Programming)</v>
      </c>
      <c r="AZ45" t="str">
        <v>Yes (Included in Programming)</v>
      </c>
      <c r="BA45" t="str">
        <v>Yes (Included in Programming)</v>
      </c>
      <c r="BB45" t="str">
        <v>Yes (Included in Programming)</v>
      </c>
      <c r="BC45" t="str">
        <v>Yes (Included in Programming)</v>
      </c>
      <c r="BD45" t="str">
        <v>Yes (Included in Programming)</v>
      </c>
      <c r="BE45" t="str">
        <v>Yes (Included in Programming)</v>
      </c>
      <c r="BF45" t="str">
        <v>Yes (Included in Programming)</v>
      </c>
      <c r="BG45" t="str">
        <v>Yes</v>
      </c>
      <c r="BH45" t="str">
        <v>No</v>
      </c>
      <c r="BI45" t="str">
        <v>No</v>
      </c>
      <c r="BJ45" t="str">
        <v>No</v>
      </c>
      <c r="BK45" t="str">
        <v>No</v>
      </c>
      <c r="BL45" t="str">
        <v>No</v>
      </c>
      <c r="BM45" t="str">
        <v>No</v>
      </c>
      <c r="BN45" t="str">
        <v>No</v>
      </c>
      <c r="BO45" t="str">
        <v>No</v>
      </c>
      <c r="BP45" t="str">
        <v>No</v>
      </c>
      <c r="BQ45" t="str">
        <v>No</v>
      </c>
      <c r="BR45" t="str">
        <v>No</v>
      </c>
      <c r="BS45" t="str">
        <v>Rarely (1 -2 times a month)</v>
      </c>
      <c r="BT45" t="str">
        <v>No</v>
      </c>
      <c r="BU45">
        <v>0</v>
      </c>
      <c r="BV45">
        <v>0</v>
      </c>
      <c r="BW45">
        <v>0</v>
      </c>
      <c r="BX45" t="str">
        <v>Yes</v>
      </c>
      <c r="BY45">
        <v>1500</v>
      </c>
      <c r="BZ45">
        <v>1500</v>
      </c>
      <c r="CA45">
        <v>1500</v>
      </c>
      <c r="CB45">
        <v>15</v>
      </c>
      <c r="CC45">
        <v>20</v>
      </c>
      <c r="CD45">
        <v>0</v>
      </c>
      <c r="CE45">
        <v>0</v>
      </c>
      <c r="CF45" t="str">
        <v xml:space="preserve">We have enough storage space to meet the need. </v>
      </c>
      <c r="CG45" t="str">
        <v>Depending on timing. Pickup from Burnaby is possible but delivery is appreciated.</v>
      </c>
      <c r="CH45" t="str">
        <v>No</v>
      </c>
      <c r="CI45" t="str">
        <v>No</v>
      </c>
      <c r="CJ45" t="str">
        <v>No</v>
      </c>
    </row>
    <row r="46" spans="1:88">
      <c r="A46">
        <v>46</v>
      </c>
      <c r="B46" s="2">
        <v>45065.612835648149</v>
      </c>
      <c r="C46" s="2">
        <v>45065.652222222219</v>
      </c>
      <c r="D46" t="str">
        <v>anonymous</v>
      </c>
      <c r="E46">
        <v>0</v>
      </c>
      <c r="F46" t="str">
        <v>Yes</v>
      </c>
      <c r="G46">
        <v>5930953</v>
      </c>
      <c r="H46">
        <v>0</v>
      </c>
      <c r="I46" t="str">
        <v>Alexandra Neighbourhood House</v>
      </c>
      <c r="J46">
        <v>0</v>
      </c>
      <c r="K46" t="str">
        <v>2916 McBride Avenue</v>
      </c>
      <c r="L46" t="str">
        <v>Surrey</v>
      </c>
      <c r="M46" t="str">
        <v>V4A3G2</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t="str">
        <v>Yes (Included in Programming)</v>
      </c>
      <c r="AO46" t="str">
        <v>Yes (Included in Programming)</v>
      </c>
      <c r="AP46" t="str">
        <v>Yes (Included in Programming)</v>
      </c>
      <c r="AQ46" t="str">
        <v>Yes (Included in Programming)</v>
      </c>
      <c r="AR46" t="str">
        <v>Yes (Included in Programming)</v>
      </c>
      <c r="AS46" t="str">
        <v>Yes (Included in Programming)</v>
      </c>
      <c r="AT46" t="str">
        <v>Yes (Included in Programming)</v>
      </c>
      <c r="AU46" t="str">
        <v>Yes (Included in Programming)</v>
      </c>
      <c r="AV46" t="str">
        <v>Yes (Included in Programming)</v>
      </c>
      <c r="AW46" t="str">
        <v>Yes (Included in Programming)</v>
      </c>
      <c r="AX46" t="str">
        <v>Yes (Included in Programming)</v>
      </c>
      <c r="AY46" t="str">
        <v>Yes (Included in Programming)</v>
      </c>
      <c r="AZ46" t="str">
        <v>Yes (Included in Programming)</v>
      </c>
      <c r="BA46" t="str">
        <v>Yes (Included in Programming)</v>
      </c>
      <c r="BB46" t="str">
        <v>Yes (Included in Programming)</v>
      </c>
      <c r="BC46" t="str">
        <v>Yes (Included in Programming)</v>
      </c>
      <c r="BD46" t="str">
        <v>Yes (Included in Programming)</v>
      </c>
      <c r="BE46" t="str">
        <v>Yes (Included in Programming)</v>
      </c>
      <c r="BF46" t="str">
        <v>Yes (Included in Programming)</v>
      </c>
      <c r="BG46" t="str">
        <v>Yes</v>
      </c>
      <c r="BH46" t="str">
        <v>No</v>
      </c>
      <c r="BI46" t="str">
        <v>No</v>
      </c>
      <c r="BJ46" t="str">
        <v>No</v>
      </c>
      <c r="BK46" t="str">
        <v>No</v>
      </c>
      <c r="BL46" t="str">
        <v>Yes</v>
      </c>
      <c r="BM46" t="str">
        <v>No</v>
      </c>
      <c r="BN46" t="str">
        <v>No</v>
      </c>
      <c r="BO46" t="str">
        <v>No</v>
      </c>
      <c r="BP46" t="str">
        <v>No</v>
      </c>
      <c r="BQ46" t="str">
        <v>No</v>
      </c>
      <c r="BR46" t="str">
        <v>No</v>
      </c>
      <c r="BS46" t="str">
        <v>Frequently (more than once a week)</v>
      </c>
      <c r="BT46" t="str">
        <v>Yes</v>
      </c>
      <c r="BU46" t="str">
        <v xml:space="preserve">Clients have shared how appreciative they are to be able to access these products in a way that decreases or alleviates stress, stigma and shame. They can access enough products that they need, and have choice in the type of products, as a result of the Period Promise campaign.
Clients have also shared how this support means they have more money to put towards food and other expenses, and they don't have to decide between going without adequate access to period products and other basic needs.
Products are also available for free in washroom locations in program and office spaces that clients access, to allow for increased access. These products are refilled on a regular basis, again demonstrating the need. </v>
      </c>
      <c r="BV46" t="str">
        <v>Under $100</v>
      </c>
      <c r="BW46" t="str">
        <v>Product donations from a broader community appeal like United Way’s Period Promise campaign ;Staff donating products to the organization;Gift card donation;</v>
      </c>
      <c r="BX46" t="str">
        <v>Yes</v>
      </c>
      <c r="BY46">
        <v>1500</v>
      </c>
      <c r="BZ46">
        <v>6000</v>
      </c>
      <c r="CA46">
        <v>1500</v>
      </c>
      <c r="CB46">
        <v>10</v>
      </c>
      <c r="CC46">
        <v>10</v>
      </c>
      <c r="CD46">
        <v>10</v>
      </c>
      <c r="CE46">
        <v>0</v>
      </c>
      <c r="CF46" t="str">
        <v>Storage is limited but we will make it work!</v>
      </c>
      <c r="CG46" t="str">
        <v>Yes</v>
      </c>
      <c r="CH46" t="str">
        <v>Yes</v>
      </c>
      <c r="CI46" t="str">
        <v>No</v>
      </c>
      <c r="CJ46" t="str">
        <v>Yes</v>
      </c>
    </row>
    <row r="47" spans="1:88">
      <c r="A47">
        <v>47</v>
      </c>
      <c r="B47" s="2">
        <v>45070.480185185188</v>
      </c>
      <c r="C47" s="2">
        <v>45070.486956018518</v>
      </c>
      <c r="D47" t="str">
        <v>anonymous</v>
      </c>
      <c r="E47">
        <v>0</v>
      </c>
      <c r="F47" t="str">
        <v>Yes</v>
      </c>
      <c r="G47">
        <v>7531197</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t="str">
        <v>Yes (Program Specific)</v>
      </c>
      <c r="AO47" t="str">
        <v>Yes (Program Specific)</v>
      </c>
      <c r="AP47" t="str">
        <v>Yes (Program Specific)</v>
      </c>
      <c r="AQ47" t="str">
        <v>Yes (Included in Programming)</v>
      </c>
      <c r="AR47" t="str">
        <v>Yes (Included in Programming)</v>
      </c>
      <c r="AS47" t="str">
        <v>Yes (Included in Programming)</v>
      </c>
      <c r="AT47" t="str">
        <v>Yes (Included in Programming)</v>
      </c>
      <c r="AU47" t="str">
        <v>Yes (Included in Programming)</v>
      </c>
      <c r="AV47" t="str">
        <v>Yes (Included in Programming)</v>
      </c>
      <c r="AW47" t="str">
        <v>Yes (Included in Programming)</v>
      </c>
      <c r="AX47" t="str">
        <v>Yes (Included in Programming)</v>
      </c>
      <c r="AY47" t="str">
        <v>Yes (Included in Programming)</v>
      </c>
      <c r="AZ47" t="str">
        <v>Yes (Included in Programming)</v>
      </c>
      <c r="BA47" t="str">
        <v>Yes (Included in Programming)</v>
      </c>
      <c r="BB47" t="str">
        <v>Yes (Included in Programming)</v>
      </c>
      <c r="BC47" t="str">
        <v>Yes (Included in Programming)</v>
      </c>
      <c r="BD47" t="str">
        <v>Yes (Included in Programming)</v>
      </c>
      <c r="BE47" t="str">
        <v>Yes (Included in Programming)</v>
      </c>
      <c r="BF47" t="str">
        <v>Yes (Included in Programming)</v>
      </c>
      <c r="BG47" t="str">
        <v>Yes</v>
      </c>
      <c r="BH47" t="str">
        <v>No</v>
      </c>
      <c r="BI47" t="str">
        <v>No</v>
      </c>
      <c r="BJ47" t="str">
        <v>No</v>
      </c>
      <c r="BK47" t="str">
        <v>No</v>
      </c>
      <c r="BL47" t="str">
        <v>No</v>
      </c>
      <c r="BM47" t="str">
        <v>No</v>
      </c>
      <c r="BN47" t="str">
        <v>No</v>
      </c>
      <c r="BO47" t="str">
        <v>Yes</v>
      </c>
      <c r="BP47" t="str">
        <v>No</v>
      </c>
      <c r="BQ47" t="str">
        <v>No</v>
      </c>
      <c r="BR47" t="str">
        <v>No</v>
      </c>
      <c r="BS47" t="str">
        <v>Frequently (more than once a week)</v>
      </c>
      <c r="BT47" t="str">
        <v>Yes</v>
      </c>
      <c r="BU47" t="str">
        <v xml:space="preserve">Having free menstrual products to offer to our food bank guests, during outreach, individuals receiving mentorship, and to our under-resourced school partners has been amazing. It is such a need, and by lowering the barrier for people, while offering these supplies in a dignified manner is life-giving. </v>
      </c>
      <c r="BV47" t="str">
        <v>Under $100</v>
      </c>
      <c r="BW47" t="str">
        <v>Product donations from a broader community appeal like United Way’s Period Promise campaign ;</v>
      </c>
      <c r="BX47" t="str">
        <v>Yes</v>
      </c>
      <c r="BY47">
        <v>3000</v>
      </c>
      <c r="BZ47">
        <v>3000</v>
      </c>
      <c r="CA47">
        <v>3000</v>
      </c>
      <c r="CB47">
        <v>0</v>
      </c>
      <c r="CC47">
        <v>0</v>
      </c>
      <c r="CD47">
        <v>0</v>
      </c>
      <c r="CE47">
        <v>0</v>
      </c>
      <c r="CF47" t="str">
        <v xml:space="preserve">We have enough storage space to meet the need. </v>
      </c>
      <c r="CG47" t="str">
        <v>Yes</v>
      </c>
      <c r="CH47" t="str">
        <v>Yes</v>
      </c>
      <c r="CI47" t="str">
        <v>Yes</v>
      </c>
      <c r="CJ47" t="str">
        <v>Yes</v>
      </c>
    </row>
    <row r="48" spans="1:88" hidden="1">
      <c r="A48">
        <v>48</v>
      </c>
      <c r="B48" s="2">
        <v>45071.51462962963</v>
      </c>
      <c r="C48" s="2">
        <v>45071.516851851855</v>
      </c>
      <c r="D48" t="str">
        <v>anonymous</v>
      </c>
      <c r="E48">
        <v>0</v>
      </c>
      <c r="F48" t="str">
        <v>Yes</v>
      </c>
      <c r="G48">
        <v>305714</v>
      </c>
      <c r="H48">
        <v>0</v>
      </c>
      <c r="I48" t="str">
        <v>Vancouver Aboriginal Child &amp; Family</v>
      </c>
      <c r="J48">
        <v>0</v>
      </c>
      <c r="K48" t="str">
        <v>745 Clark Dr</v>
      </c>
      <c r="L48" t="str">
        <v>Vancouver</v>
      </c>
      <c r="M48" t="str">
        <v>V5L3J3</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t="str">
        <v>Yes (Included in Programming)</v>
      </c>
      <c r="AO48" t="str">
        <v>Yes (Included in Programming)</v>
      </c>
      <c r="AP48" t="str">
        <v>No</v>
      </c>
      <c r="AQ48" t="str">
        <v>Yes (Included in Programming)</v>
      </c>
      <c r="AR48" t="str">
        <v>Yes (Included in Programming)</v>
      </c>
      <c r="AS48" t="str">
        <v>Yes (Included in Programming)</v>
      </c>
      <c r="AT48" t="str">
        <v>Yes (Included in Programming)</v>
      </c>
      <c r="AU48" t="str">
        <v>No</v>
      </c>
      <c r="AV48" t="str">
        <v>No</v>
      </c>
      <c r="AW48" t="str">
        <v>No</v>
      </c>
      <c r="AX48" t="str">
        <v>No</v>
      </c>
      <c r="AY48" t="str">
        <v>No</v>
      </c>
      <c r="AZ48" t="str">
        <v>No</v>
      </c>
      <c r="BA48" t="str">
        <v>No</v>
      </c>
      <c r="BB48" t="str">
        <v>No</v>
      </c>
      <c r="BC48" t="str">
        <v>No</v>
      </c>
      <c r="BD48" t="str">
        <v>Yes (Included in Programming)</v>
      </c>
      <c r="BE48" t="str">
        <v>No</v>
      </c>
      <c r="BF48" t="str">
        <v>Yes (Included in Programming)</v>
      </c>
      <c r="BG48" t="str">
        <v>Yes</v>
      </c>
      <c r="BH48" t="str">
        <v>No</v>
      </c>
      <c r="BI48" t="str">
        <v>No</v>
      </c>
      <c r="BJ48" t="str">
        <v>No</v>
      </c>
      <c r="BK48" t="str">
        <v>No</v>
      </c>
      <c r="BL48" t="str">
        <v>No</v>
      </c>
      <c r="BM48" t="str">
        <v>No</v>
      </c>
      <c r="BN48" t="str">
        <v>Yes</v>
      </c>
      <c r="BO48" t="str">
        <v>No</v>
      </c>
      <c r="BP48" t="str">
        <v>No</v>
      </c>
      <c r="BQ48" t="str">
        <v>No</v>
      </c>
      <c r="BR48" t="str">
        <v>Yes</v>
      </c>
      <c r="BS48" t="str">
        <v>Occasionally (4-5 times a month)</v>
      </c>
      <c r="BT48" t="str">
        <v>No</v>
      </c>
      <c r="BU48">
        <v>0</v>
      </c>
      <c r="BV48">
        <v>0</v>
      </c>
      <c r="BW48">
        <v>0</v>
      </c>
      <c r="BX48" t="str">
        <v>Yes</v>
      </c>
      <c r="BY48">
        <v>1500</v>
      </c>
      <c r="BZ48">
        <v>3000</v>
      </c>
      <c r="CA48">
        <v>1500</v>
      </c>
      <c r="CB48">
        <v>0</v>
      </c>
      <c r="CC48">
        <v>0</v>
      </c>
      <c r="CD48">
        <v>10</v>
      </c>
      <c r="CE48">
        <v>0</v>
      </c>
      <c r="CF48" t="str">
        <v xml:space="preserve">We have enough storage space to meet the need. </v>
      </c>
      <c r="CG48" t="str">
        <v>No</v>
      </c>
      <c r="CH48" t="str">
        <v>No</v>
      </c>
      <c r="CI48" t="str">
        <v>Yes</v>
      </c>
      <c r="CJ48" t="str">
        <v>No</v>
      </c>
    </row>
    <row r="49" spans="1:88">
      <c r="A49">
        <v>49</v>
      </c>
      <c r="B49" s="2">
        <v>45071.485960648148</v>
      </c>
      <c r="C49" s="2">
        <v>45072.656481481485</v>
      </c>
      <c r="D49" t="str">
        <v>anonymous</v>
      </c>
      <c r="E49">
        <v>0</v>
      </c>
      <c r="F49" t="str">
        <v>No</v>
      </c>
      <c r="G49">
        <v>7524770</v>
      </c>
      <c r="H49" t="str">
        <v>807569728 RR 0001</v>
      </c>
      <c r="I49" t="str">
        <v>Guru Nanak's Free Kitchen Society</v>
      </c>
      <c r="J49" t="str">
        <v>gnfk.org</v>
      </c>
      <c r="K49" t="str">
        <v>Suite 236 105-7655 Edmonds St.</v>
      </c>
      <c r="L49" t="str">
        <v>Burnaby</v>
      </c>
      <c r="M49" t="str">
        <v>V3N 0C3</v>
      </c>
      <c r="N49" t="str">
        <v>604-617-7382</v>
      </c>
      <c r="O49" t="str">
        <v>Sukhvinder Kaur</v>
      </c>
      <c r="P49" t="str">
        <v>foodsaveah@gnfk.org</v>
      </c>
      <c r="Q49" t="str">
        <v>604 338 1299</v>
      </c>
      <c r="R49" t="str">
        <v>No</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t="str">
        <v>Yes (Included in Programming)</v>
      </c>
      <c r="AO49" t="str">
        <v>Yes (Included in Programming)</v>
      </c>
      <c r="AP49" t="str">
        <v>Yes (Included in Programming)</v>
      </c>
      <c r="AQ49" t="str">
        <v>Yes (Included in Programming)</v>
      </c>
      <c r="AR49" t="str">
        <v>No</v>
      </c>
      <c r="AS49" t="str">
        <v>Yes (Included in Programming)</v>
      </c>
      <c r="AT49" t="str">
        <v>Yes (Included in Programming)</v>
      </c>
      <c r="AU49" t="str">
        <v>Yes (Included in Programming)</v>
      </c>
      <c r="AV49" t="str">
        <v>Yes (Included in Programming)</v>
      </c>
      <c r="AW49" t="str">
        <v>Yes (Included in Programming)</v>
      </c>
      <c r="AX49" t="str">
        <v>Yes (Included in Programming)</v>
      </c>
      <c r="AY49" t="str">
        <v>Yes (Included in Programming)</v>
      </c>
      <c r="AZ49" t="str">
        <v>Yes (Included in Programming)</v>
      </c>
      <c r="BA49" t="str">
        <v>Yes (Included in Programming)</v>
      </c>
      <c r="BB49" t="str">
        <v>Yes (Included in Programming)</v>
      </c>
      <c r="BC49" t="str">
        <v>Yes (Included in Programming)</v>
      </c>
      <c r="BD49" t="str">
        <v>Yes (Included in Programming)</v>
      </c>
      <c r="BE49" t="str">
        <v>Yes (Included in Programming)</v>
      </c>
      <c r="BF49" t="str">
        <v>Yes (Included in Programming)</v>
      </c>
      <c r="BG49" t="str">
        <v>Yes</v>
      </c>
      <c r="BH49" t="str">
        <v>No</v>
      </c>
      <c r="BI49" t="str">
        <v>No</v>
      </c>
      <c r="BJ49" t="str">
        <v>No</v>
      </c>
      <c r="BK49" t="str">
        <v>No</v>
      </c>
      <c r="BL49" t="str">
        <v>No</v>
      </c>
      <c r="BM49" t="str">
        <v>No</v>
      </c>
      <c r="BN49" t="str">
        <v>No</v>
      </c>
      <c r="BO49" t="str">
        <v>Yes</v>
      </c>
      <c r="BP49" t="str">
        <v>No</v>
      </c>
      <c r="BQ49" t="str">
        <v>No</v>
      </c>
      <c r="BR49" t="str">
        <v>No</v>
      </c>
      <c r="BS49" t="str">
        <v>Frequently (more than once a week)</v>
      </c>
      <c r="BT49" t="str">
        <v>No</v>
      </c>
      <c r="BU49">
        <v>0</v>
      </c>
      <c r="BV49">
        <v>0</v>
      </c>
      <c r="BW49">
        <v>0</v>
      </c>
      <c r="BX49" t="str">
        <v>Yes</v>
      </c>
      <c r="BY49">
        <v>1500</v>
      </c>
      <c r="BZ49">
        <v>1500</v>
      </c>
      <c r="CA49">
        <v>1500</v>
      </c>
      <c r="CB49">
        <v>30</v>
      </c>
      <c r="CC49">
        <v>30</v>
      </c>
      <c r="CD49">
        <v>30</v>
      </c>
      <c r="CE49">
        <v>30</v>
      </c>
      <c r="CF49" t="str">
        <v xml:space="preserve">We have enough storage space to meet the need. </v>
      </c>
      <c r="CG49" t="str">
        <v>Yes</v>
      </c>
      <c r="CH49" t="str">
        <v>Yes</v>
      </c>
      <c r="CI49" t="str">
        <v>Yes</v>
      </c>
      <c r="CJ49" t="str">
        <v>Yes</v>
      </c>
    </row>
    <row r="50" spans="1:88" hidden="1">
      <c r="A50">
        <v>50</v>
      </c>
      <c r="B50" s="2">
        <v>45076.447453703702</v>
      </c>
      <c r="C50" s="2">
        <v>45076.456504629627</v>
      </c>
      <c r="D50" t="str">
        <v>anonymous</v>
      </c>
      <c r="E50">
        <v>0</v>
      </c>
      <c r="F50" t="str">
        <v>No</v>
      </c>
      <c r="G50">
        <v>204545</v>
      </c>
      <c r="H50" t="str">
        <v>yes</v>
      </c>
      <c r="I50" t="str">
        <v>Surrey women's centre</v>
      </c>
      <c r="J50" t="str">
        <v>www.surreywomenscentre.ca</v>
      </c>
      <c r="K50" t="str">
        <v>10075 whalley blvd</v>
      </c>
      <c r="L50" t="str">
        <v>Surrey</v>
      </c>
      <c r="M50" t="str">
        <v>V3T 4G1</v>
      </c>
      <c r="N50" t="str">
        <v>604-589-1868</v>
      </c>
      <c r="O50" t="str">
        <v>Lovisa Kelly</v>
      </c>
      <c r="P50" t="str">
        <v>lk@surreywomenscentre.ca</v>
      </c>
      <c r="Q50" t="str">
        <v>404-589-1868 ext 221</v>
      </c>
      <c r="R50" t="str">
        <v>No</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t="str">
        <v>Yes (Included in Programming)</v>
      </c>
      <c r="AO50" t="str">
        <v>No</v>
      </c>
      <c r="AP50" t="str">
        <v>Yes (Included in Programming)</v>
      </c>
      <c r="AQ50" t="str">
        <v>Yes (Included in Programming)</v>
      </c>
      <c r="AR50" t="str">
        <v>Yes (Included in Programming)</v>
      </c>
      <c r="AS50" t="str">
        <v>Yes (Included in Programming)</v>
      </c>
      <c r="AT50" t="str">
        <v>Yes (Included in Programming)</v>
      </c>
      <c r="AU50" t="str">
        <v>Yes (Included in Programming)</v>
      </c>
      <c r="AV50" t="str">
        <v>Yes (Included in Programming)</v>
      </c>
      <c r="AW50" t="str">
        <v>Yes (Included in Programming)</v>
      </c>
      <c r="AX50" t="str">
        <v>Yes (Included in Programming)</v>
      </c>
      <c r="AY50" t="str">
        <v>Yes (Included in Programming)</v>
      </c>
      <c r="AZ50" t="str">
        <v>Yes (Included in Programming)</v>
      </c>
      <c r="BA50" t="str">
        <v>Yes (Included in Programming)</v>
      </c>
      <c r="BB50" t="str">
        <v>Yes (Included in Programming)</v>
      </c>
      <c r="BC50" t="str">
        <v>Yes (Included in Programming)</v>
      </c>
      <c r="BD50" t="str">
        <v>Yes (Included in Programming)</v>
      </c>
      <c r="BE50" t="str">
        <v>Yes (Included in Programming)</v>
      </c>
      <c r="BF50" t="str">
        <v>Yes (Included in Programming)</v>
      </c>
      <c r="BG50" t="str">
        <v>Yes</v>
      </c>
      <c r="BH50" t="str">
        <v>No</v>
      </c>
      <c r="BI50" t="str">
        <v>No</v>
      </c>
      <c r="BJ50" t="str">
        <v>No</v>
      </c>
      <c r="BK50" t="str">
        <v>No</v>
      </c>
      <c r="BL50" t="str">
        <v>No</v>
      </c>
      <c r="BM50" t="str">
        <v>No</v>
      </c>
      <c r="BN50" t="str">
        <v>No</v>
      </c>
      <c r="BO50" t="str">
        <v>No</v>
      </c>
      <c r="BP50" t="str">
        <v>No</v>
      </c>
      <c r="BQ50" t="str">
        <v>No</v>
      </c>
      <c r="BR50" t="str">
        <v>No</v>
      </c>
      <c r="BS50" t="str">
        <v>Daily</v>
      </c>
      <c r="BT50" t="str">
        <v>Yes</v>
      </c>
      <c r="BU50" t="str">
        <v>Women come here, often with their daughters as they can't get any elsewhere. As well as women living on the street that have had to use toiletpaper when they don't have access to free product</v>
      </c>
      <c r="BV50" t="str">
        <v>None</v>
      </c>
      <c r="BW50" t="str">
        <v>Product donations from the general public ;Product donations from a broader community appeal like United Way’s Period Promise campaign ;</v>
      </c>
      <c r="BX50" t="str">
        <v>Yes</v>
      </c>
      <c r="BY50">
        <v>12000</v>
      </c>
      <c r="BZ50">
        <v>3000</v>
      </c>
      <c r="CA50">
        <v>6000</v>
      </c>
      <c r="CB50">
        <v>30</v>
      </c>
      <c r="CC50">
        <v>10</v>
      </c>
      <c r="CD50">
        <v>10</v>
      </c>
      <c r="CE50">
        <v>10</v>
      </c>
      <c r="CF50" t="str">
        <v xml:space="preserve">We have enough storage space to meet the need. </v>
      </c>
      <c r="CG50" t="str">
        <v>No</v>
      </c>
      <c r="CH50" t="str">
        <v>No</v>
      </c>
      <c r="CI50" t="str">
        <v>Yes</v>
      </c>
      <c r="CJ50" t="str">
        <v>Yes</v>
      </c>
    </row>
    <row r="51" spans="1:88">
      <c r="A51">
        <v>51</v>
      </c>
      <c r="B51" s="2">
        <v>45076.451701388891</v>
      </c>
      <c r="C51" s="2">
        <v>45076.457604166666</v>
      </c>
      <c r="D51" t="str">
        <v>anonymous</v>
      </c>
      <c r="E51">
        <v>0</v>
      </c>
      <c r="F51" t="str">
        <v>Yes</v>
      </c>
      <c r="G51">
        <v>8409</v>
      </c>
      <c r="H51">
        <v>0</v>
      </c>
      <c r="I51" t="str">
        <v>Langley Community Services Society</v>
      </c>
      <c r="J51">
        <v>0</v>
      </c>
      <c r="K51" t="str">
        <v>5339 - 207 St</v>
      </c>
      <c r="L51" t="str">
        <v>Langley</v>
      </c>
      <c r="M51" t="str">
        <v>V3A2E6</v>
      </c>
      <c r="N51">
        <v>0</v>
      </c>
      <c r="O51">
        <v>0</v>
      </c>
      <c r="P51" t="str">
        <v>bcliffe@lcss.ca</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t="str">
        <v>Yes (Included in Programming)</v>
      </c>
      <c r="AO51" t="str">
        <v>Yes (Included in Programming)</v>
      </c>
      <c r="AP51" t="str">
        <v>Yes (Program Specific)</v>
      </c>
      <c r="AQ51" t="str">
        <v>Yes (Program Specific)</v>
      </c>
      <c r="AR51" t="str">
        <v>No</v>
      </c>
      <c r="AS51" t="str">
        <v>Yes (Program Specific)</v>
      </c>
      <c r="AT51" t="str">
        <v>Yes (Program Specific)</v>
      </c>
      <c r="AU51" t="str">
        <v>Yes (Included in Programming)</v>
      </c>
      <c r="AV51" t="str">
        <v>Yes (Included in Programming)</v>
      </c>
      <c r="AW51" t="str">
        <v>Yes (Included in Programming)</v>
      </c>
      <c r="AX51" t="str">
        <v>Yes (Included in Programming)</v>
      </c>
      <c r="AY51" t="str">
        <v>Yes (Included in Programming)</v>
      </c>
      <c r="AZ51" t="str">
        <v>Yes (Included in Programming)</v>
      </c>
      <c r="BA51" t="str">
        <v>Yes (Included in Programming)</v>
      </c>
      <c r="BB51" t="str">
        <v>Yes (Included in Programming)</v>
      </c>
      <c r="BC51" t="str">
        <v>Yes (Included in Programming)</v>
      </c>
      <c r="BD51" t="str">
        <v>Yes (Program Specific)</v>
      </c>
      <c r="BE51" t="str">
        <v>Yes (Included in Programming)</v>
      </c>
      <c r="BF51" t="str">
        <v>Yes (Program Specific)</v>
      </c>
      <c r="BG51" t="str">
        <v>Yes</v>
      </c>
      <c r="BH51" t="str">
        <v>Yes</v>
      </c>
      <c r="BI51" t="str">
        <v>No</v>
      </c>
      <c r="BJ51" t="str">
        <v>Yes</v>
      </c>
      <c r="BK51" t="str">
        <v>No</v>
      </c>
      <c r="BL51" t="str">
        <v>Yes</v>
      </c>
      <c r="BM51" t="str">
        <v>No</v>
      </c>
      <c r="BN51" t="str">
        <v>No</v>
      </c>
      <c r="BO51" t="str">
        <v>No</v>
      </c>
      <c r="BP51" t="str">
        <v>No</v>
      </c>
      <c r="BQ51" t="str">
        <v>Yes</v>
      </c>
      <c r="BR51" t="str">
        <v>Yes</v>
      </c>
      <c r="BS51" t="str">
        <v>Frequently (more than once a week)</v>
      </c>
      <c r="BT51" t="str">
        <v>Yes</v>
      </c>
      <c r="BU51" t="str">
        <v>Often young mothers are choosing between feeding the family or buying menstrual products. Buy providing the free products helps meet the financial need of the family.</v>
      </c>
      <c r="BV51" t="str">
        <v>Under $100</v>
      </c>
      <c r="BW51" t="str">
        <v>Financial donations from a fund-specific collection drive ;Product donations from a broader community appeal like United Way’s Period Promise campaign ;Staff’s personal finances ;Staff donating products to the organization;</v>
      </c>
      <c r="BX51" t="str">
        <v>Yes</v>
      </c>
      <c r="BY51">
        <v>1500</v>
      </c>
      <c r="BZ51">
        <v>1500</v>
      </c>
      <c r="CA51">
        <v>1500</v>
      </c>
      <c r="CB51">
        <v>0</v>
      </c>
      <c r="CC51">
        <v>0</v>
      </c>
      <c r="CD51">
        <v>0</v>
      </c>
      <c r="CE51">
        <v>0</v>
      </c>
      <c r="CF51" t="str">
        <v xml:space="preserve">We have enough storage space to meet the need. </v>
      </c>
      <c r="CG51" t="str">
        <v>Yes</v>
      </c>
      <c r="CH51" t="str">
        <v>Yes</v>
      </c>
      <c r="CI51" t="str">
        <v>Yes</v>
      </c>
      <c r="CJ51" t="str">
        <v>No</v>
      </c>
    </row>
    <row r="52" spans="1:88">
      <c r="A52">
        <v>52</v>
      </c>
      <c r="B52" s="2">
        <v>45076.449282407404</v>
      </c>
      <c r="C52" s="2">
        <v>45076.461435185185</v>
      </c>
      <c r="D52" t="str">
        <v>anonymous</v>
      </c>
      <c r="E52">
        <v>0</v>
      </c>
      <c r="F52" t="str">
        <v>No</v>
      </c>
      <c r="G52">
        <v>9922451</v>
      </c>
      <c r="H52" t="str">
        <v>889970661RR0001</v>
      </c>
      <c r="I52" t="str">
        <v>CISV (Children's International Summer Villages - Vancouver Chapter)</v>
      </c>
      <c r="J52" t="str">
        <v>www.cisvvancouver.ca</v>
      </c>
      <c r="K52" t="str">
        <v>1294 Tercel Court</v>
      </c>
      <c r="L52" t="str">
        <v>Coquitlam</v>
      </c>
      <c r="M52" t="str">
        <v>V3E 2C3</v>
      </c>
      <c r="N52" t="str">
        <v>604-812-2502</v>
      </c>
      <c r="O52" t="str">
        <v>Heidi Luking</v>
      </c>
      <c r="P52" t="str">
        <v>info@cisvvancouver.ca</v>
      </c>
      <c r="Q52" t="str">
        <v>604-812-2502</v>
      </c>
      <c r="R52" t="str">
        <v>No</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t="str">
        <v>Yes (Included in Programming)</v>
      </c>
      <c r="AO52" t="str">
        <v>Yes (Included in Programming)</v>
      </c>
      <c r="AP52" t="str">
        <v>No</v>
      </c>
      <c r="AQ52" t="str">
        <v>Yes (Included in Programming)</v>
      </c>
      <c r="AR52" t="str">
        <v>No</v>
      </c>
      <c r="AS52" t="str">
        <v>Yes (Included in Programming)</v>
      </c>
      <c r="AT52" t="str">
        <v>Yes (Included in Programming)</v>
      </c>
      <c r="AU52" t="str">
        <v>Yes (Included in Programming)</v>
      </c>
      <c r="AV52" t="str">
        <v>Yes (Included in Programming)</v>
      </c>
      <c r="AW52" t="str">
        <v>Yes (Included in Programming)</v>
      </c>
      <c r="AX52" t="str">
        <v>Yes (Included in Programming)</v>
      </c>
      <c r="AY52" t="str">
        <v>Yes (Included in Programming)</v>
      </c>
      <c r="AZ52" t="str">
        <v>Yes (Included in Programming)</v>
      </c>
      <c r="BA52" t="str">
        <v>Yes (Included in Programming)</v>
      </c>
      <c r="BB52" t="str">
        <v>Yes (Included in Programming)</v>
      </c>
      <c r="BC52" t="str">
        <v>Yes (Included in Programming)</v>
      </c>
      <c r="BD52" t="str">
        <v>Yes (Included in Programming)</v>
      </c>
      <c r="BE52" t="str">
        <v>No</v>
      </c>
      <c r="BF52" t="str">
        <v>No</v>
      </c>
      <c r="BG52" t="str">
        <v>Yes</v>
      </c>
      <c r="BH52" t="str">
        <v>No</v>
      </c>
      <c r="BI52" t="str">
        <v>No</v>
      </c>
      <c r="BJ52" t="str">
        <v>No</v>
      </c>
      <c r="BK52" t="str">
        <v>Yes</v>
      </c>
      <c r="BL52" t="str">
        <v>No</v>
      </c>
      <c r="BM52" t="str">
        <v>No</v>
      </c>
      <c r="BN52" t="str">
        <v>No</v>
      </c>
      <c r="BO52" t="str">
        <v>No</v>
      </c>
      <c r="BP52" t="str">
        <v>No</v>
      </c>
      <c r="BQ52" t="str">
        <v>No</v>
      </c>
      <c r="BR52" t="str">
        <v>No</v>
      </c>
      <c r="BS52" t="str">
        <v>Occasionally (4-5 times a month)</v>
      </c>
      <c r="BT52" t="str">
        <v>No</v>
      </c>
      <c r="BU52">
        <v>0</v>
      </c>
      <c r="BV52">
        <v>0</v>
      </c>
      <c r="BW52">
        <v>0</v>
      </c>
      <c r="BX52" t="str">
        <v>Yes</v>
      </c>
      <c r="BY52">
        <v>1500</v>
      </c>
      <c r="BZ52">
        <v>1500</v>
      </c>
      <c r="CA52">
        <v>1500</v>
      </c>
      <c r="CB52">
        <v>0</v>
      </c>
      <c r="CC52">
        <v>0</v>
      </c>
      <c r="CD52">
        <v>0</v>
      </c>
      <c r="CE52">
        <v>0</v>
      </c>
      <c r="CF52" t="str">
        <v xml:space="preserve">We do not have enough storage space for this much product, but we could find it. </v>
      </c>
      <c r="CG52" t="str">
        <v>Yes</v>
      </c>
      <c r="CH52" t="str">
        <v>Yes</v>
      </c>
      <c r="CI52" t="str">
        <v>No</v>
      </c>
      <c r="CJ52" t="str">
        <v>No</v>
      </c>
    </row>
    <row r="53" spans="1:88">
      <c r="A53">
        <v>53</v>
      </c>
      <c r="B53" s="2">
        <v>45076.466145833336</v>
      </c>
      <c r="C53" s="2">
        <v>45076.47383101852</v>
      </c>
      <c r="D53" t="str">
        <v>anonymous</v>
      </c>
      <c r="E53">
        <v>0</v>
      </c>
      <c r="F53" t="str">
        <v>Yes</v>
      </c>
      <c r="G53">
        <v>247445</v>
      </c>
      <c r="H53">
        <v>0</v>
      </c>
      <c r="I53" t="str">
        <v>W I N G S Fellowship Ministries</v>
      </c>
      <c r="J53">
        <v>0</v>
      </c>
      <c r="K53" t="str">
        <v>501 - 104  1015 Columbia St</v>
      </c>
      <c r="L53" t="str">
        <v>New Westminster</v>
      </c>
      <c r="M53" t="str">
        <v>V3M6V3</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t="str">
        <v>Yes (Included in Programming)</v>
      </c>
      <c r="AO53" t="str">
        <v>Yes (Included in Programming)</v>
      </c>
      <c r="AP53" t="str">
        <v>Yes (Included in Programming)</v>
      </c>
      <c r="AQ53" t="str">
        <v>Yes (Included in Programming)</v>
      </c>
      <c r="AR53" t="str">
        <v>Yes (Included in Programming)</v>
      </c>
      <c r="AS53" t="str">
        <v>Yes (Included in Programming)</v>
      </c>
      <c r="AT53" t="str">
        <v>Yes (Included in Programming)</v>
      </c>
      <c r="AU53" t="str">
        <v>Yes (Included in Programming)</v>
      </c>
      <c r="AV53" t="str">
        <v>Yes (Included in Programming)</v>
      </c>
      <c r="AW53" t="str">
        <v>Yes (Included in Programming)</v>
      </c>
      <c r="AX53" t="str">
        <v>Yes (Included in Programming)</v>
      </c>
      <c r="AY53" t="str">
        <v>Yes (Included in Programming)</v>
      </c>
      <c r="AZ53" t="str">
        <v>Yes (Included in Programming)</v>
      </c>
      <c r="BA53" t="str">
        <v>Yes (Included in Programming)</v>
      </c>
      <c r="BB53" t="str">
        <v>Yes (Included in Programming)</v>
      </c>
      <c r="BC53" t="str">
        <v>Yes (Included in Programming)</v>
      </c>
      <c r="BD53" t="str">
        <v>Yes (Included in Programming)</v>
      </c>
      <c r="BE53" t="str">
        <v>Yes (Included in Programming)</v>
      </c>
      <c r="BF53" t="str">
        <v>Yes (Included in Programming)</v>
      </c>
      <c r="BG53" t="str">
        <v>Yes</v>
      </c>
      <c r="BH53" t="str">
        <v>No</v>
      </c>
      <c r="BI53" t="str">
        <v>Yes</v>
      </c>
      <c r="BJ53" t="str">
        <v>Yes</v>
      </c>
      <c r="BK53" t="str">
        <v>No</v>
      </c>
      <c r="BL53" t="str">
        <v>No</v>
      </c>
      <c r="BM53" t="str">
        <v>No</v>
      </c>
      <c r="BN53" t="str">
        <v>No</v>
      </c>
      <c r="BO53" t="str">
        <v>No</v>
      </c>
      <c r="BP53" t="str">
        <v>No</v>
      </c>
      <c r="BQ53" t="str">
        <v>No</v>
      </c>
      <c r="BR53" t="str">
        <v>No</v>
      </c>
      <c r="BS53" t="str">
        <v>Frequently (more than once a week)</v>
      </c>
      <c r="BT53" t="str">
        <v>Yes</v>
      </c>
      <c r="BU53">
        <v>0</v>
      </c>
      <c r="BV53" t="str">
        <v>None</v>
      </c>
      <c r="BW53" t="str">
        <v>Product donations from the general public ;Product donations from a broader community appeal like United Way’s Period Promise campaign ;</v>
      </c>
      <c r="BX53" t="str">
        <v>Yes</v>
      </c>
      <c r="BY53">
        <v>0</v>
      </c>
      <c r="BZ53">
        <v>1500</v>
      </c>
      <c r="CA53">
        <v>0</v>
      </c>
      <c r="CB53">
        <v>15</v>
      </c>
      <c r="CC53">
        <v>15</v>
      </c>
      <c r="CD53">
        <v>30</v>
      </c>
      <c r="CE53">
        <v>15</v>
      </c>
      <c r="CF53" t="str">
        <v xml:space="preserve">We have enough storage space to meet the need. </v>
      </c>
      <c r="CG53" t="str">
        <v>Yes</v>
      </c>
      <c r="CH53" t="str">
        <v>Yes</v>
      </c>
      <c r="CI53" t="str">
        <v>Yes</v>
      </c>
      <c r="CJ53" t="str">
        <v>No</v>
      </c>
    </row>
    <row r="54" spans="1:88" hidden="1">
      <c r="A54">
        <v>54</v>
      </c>
      <c r="B54" s="2">
        <v>45076.452465277776</v>
      </c>
      <c r="C54" s="2">
        <v>45076.474120370367</v>
      </c>
      <c r="D54" t="str">
        <v>anonymous</v>
      </c>
      <c r="E54">
        <v>0</v>
      </c>
      <c r="F54" t="str">
        <v>No</v>
      </c>
      <c r="G54">
        <v>233353</v>
      </c>
      <c r="H54" t="str">
        <v>135120145</v>
      </c>
      <c r="I54" t="str">
        <v>Elizabeth Bagshaw Society</v>
      </c>
      <c r="J54" t="str">
        <v>bagshawclinic.ca</v>
      </c>
      <c r="K54" t="str">
        <v>200-1177 West Broadway</v>
      </c>
      <c r="L54" t="str">
        <v>Vancouver</v>
      </c>
      <c r="M54" t="str">
        <v>V6H 1G3</v>
      </c>
      <c r="N54" t="str">
        <v>604-736-7878 x 227</v>
      </c>
      <c r="O54" t="str">
        <v>Karen Groden or Ivana Sigur</v>
      </c>
      <c r="P54" t="str">
        <v>office@bagshaw.ca or operations@bagshawclinic.ca</v>
      </c>
      <c r="Q54" t="str">
        <v>604-736-7878 x 227</v>
      </c>
      <c r="R54" t="str">
        <v>Yes</v>
      </c>
      <c r="S54" t="str">
        <v>There are 3 union contracts, 2 with BCGEU and 1 with BCNU</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t="str">
        <v>Yes (Included in Programming)</v>
      </c>
      <c r="AO54" t="str">
        <v>No</v>
      </c>
      <c r="AP54" t="str">
        <v>No</v>
      </c>
      <c r="AQ54" t="str">
        <v>Yes (Included in Programming)</v>
      </c>
      <c r="AR54" t="str">
        <v>Yes (Included in Programming)</v>
      </c>
      <c r="AS54" t="str">
        <v>Yes (Included in Programming)</v>
      </c>
      <c r="AT54" t="str">
        <v>Yes (Included in Programming)</v>
      </c>
      <c r="AU54" t="str">
        <v>Yes (Included in Programming)</v>
      </c>
      <c r="AV54" t="str">
        <v>Yes (Included in Programming)</v>
      </c>
      <c r="AW54" t="str">
        <v>Yes (Included in Programming)</v>
      </c>
      <c r="AX54" t="str">
        <v>Yes (Included in Programming)</v>
      </c>
      <c r="AY54" t="str">
        <v>Yes (Included in Programming)</v>
      </c>
      <c r="AZ54" t="str">
        <v>Yes (Included in Programming)</v>
      </c>
      <c r="BA54" t="str">
        <v>Yes (Included in Programming)</v>
      </c>
      <c r="BB54" t="str">
        <v>Yes (Included in Programming)</v>
      </c>
      <c r="BC54" t="str">
        <v>Yes (Included in Programming)</v>
      </c>
      <c r="BD54" t="str">
        <v>Yes (Included in Programming)</v>
      </c>
      <c r="BE54" t="str">
        <v>Yes (Included in Programming)</v>
      </c>
      <c r="BF54" t="str">
        <v>Yes (Included in Programming)</v>
      </c>
      <c r="BG54" t="str">
        <v>Yes</v>
      </c>
      <c r="BH54" t="str">
        <v>No</v>
      </c>
      <c r="BI54" t="str">
        <v>No</v>
      </c>
      <c r="BJ54" t="str">
        <v>No</v>
      </c>
      <c r="BK54" t="str">
        <v>No</v>
      </c>
      <c r="BL54" t="str">
        <v>No</v>
      </c>
      <c r="BM54" t="str">
        <v>No</v>
      </c>
      <c r="BN54" t="str">
        <v>No</v>
      </c>
      <c r="BO54" t="str">
        <v>No</v>
      </c>
      <c r="BP54" t="str">
        <v>Yes</v>
      </c>
      <c r="BQ54" t="str">
        <v>No</v>
      </c>
      <c r="BR54" t="str">
        <v>No</v>
      </c>
      <c r="BS54" t="str">
        <v>Frequently (more than once a week)</v>
      </c>
      <c r="BT54" t="str">
        <v>Yes</v>
      </c>
      <c r="BU54" t="str">
        <v>We provide abortion care to all who need it and sometimes have patients who can't afford menstrual products, birth control, etc. The impact on these patients is huge as it helps them to care for themselves and maintain their privacy.</v>
      </c>
      <c r="BV54" t="str">
        <v>Under $100</v>
      </c>
      <c r="BW54" t="str">
        <v>Financial donations from a fund-specific collection drive ;Staff donating products to the organization;</v>
      </c>
      <c r="BX54" t="str">
        <v>Yes</v>
      </c>
      <c r="BY54">
        <v>1500</v>
      </c>
      <c r="BZ54">
        <v>0</v>
      </c>
      <c r="CA54">
        <v>3000</v>
      </c>
      <c r="CB54">
        <v>20</v>
      </c>
      <c r="CC54">
        <v>20</v>
      </c>
      <c r="CD54">
        <v>20</v>
      </c>
      <c r="CE54">
        <v>20</v>
      </c>
      <c r="CF54" t="str">
        <v xml:space="preserve">Not sure, but we will take it anyway. </v>
      </c>
      <c r="CG54" t="str">
        <v>No</v>
      </c>
      <c r="CH54" t="str">
        <v>No</v>
      </c>
      <c r="CI54" t="str">
        <v>Yes</v>
      </c>
      <c r="CJ54" t="str">
        <v>No</v>
      </c>
    </row>
    <row r="55" spans="1:88">
      <c r="A55">
        <v>55</v>
      </c>
      <c r="B55" s="2">
        <v>45076.470219907409</v>
      </c>
      <c r="C55" s="2">
        <v>45076.477916666663</v>
      </c>
      <c r="D55" t="str">
        <v>anonymous</v>
      </c>
      <c r="E55">
        <v>0</v>
      </c>
      <c r="F55" t="str">
        <v>No</v>
      </c>
      <c r="G55">
        <v>9922469</v>
      </c>
      <c r="H55" t="str">
        <v>NA</v>
      </c>
      <c r="I55" t="str">
        <v xml:space="preserve">Ukraine Harmony Foundation </v>
      </c>
      <c r="J55" t="str">
        <v>Ukraineharmony.com</v>
      </c>
      <c r="K55" t="str">
        <v xml:space="preserve">1206-5833 Wilson Ave </v>
      </c>
      <c r="L55" t="str">
        <v xml:space="preserve">Burnaby </v>
      </c>
      <c r="M55" t="str">
        <v xml:space="preserve">V5H4R8 </v>
      </c>
      <c r="N55" t="str">
        <v>6045687770</v>
      </c>
      <c r="O55" t="str">
        <v xml:space="preserve">Elena Khvostova OR Larysa Khvostova </v>
      </c>
      <c r="P55" t="str">
        <v>Elena@ukraineharmony.com</v>
      </c>
      <c r="Q55" t="str">
        <v>6045687770</v>
      </c>
      <c r="R55" t="str">
        <v>No</v>
      </c>
      <c r="S55" t="str">
        <v>NA</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t="str">
        <v>Yes (Included in Programming)</v>
      </c>
      <c r="AO55" t="str">
        <v>Yes (Included in Programming)</v>
      </c>
      <c r="AP55" t="str">
        <v>Yes (Included in Programming)</v>
      </c>
      <c r="AQ55" t="str">
        <v>No</v>
      </c>
      <c r="AR55" t="str">
        <v>No</v>
      </c>
      <c r="AS55" t="str">
        <v>No</v>
      </c>
      <c r="AT55" t="str">
        <v>No</v>
      </c>
      <c r="AU55" t="str">
        <v>Yes (Included in Programming)</v>
      </c>
      <c r="AV55" t="str">
        <v>No</v>
      </c>
      <c r="AW55" t="str">
        <v>No</v>
      </c>
      <c r="AX55" t="str">
        <v>No</v>
      </c>
      <c r="AY55" t="str">
        <v>No</v>
      </c>
      <c r="AZ55" t="str">
        <v>No</v>
      </c>
      <c r="BA55" t="str">
        <v>No</v>
      </c>
      <c r="BB55" t="str">
        <v>No</v>
      </c>
      <c r="BC55" t="str">
        <v>No</v>
      </c>
      <c r="BD55" t="str">
        <v>Yes (Included in Programming)</v>
      </c>
      <c r="BE55" t="str">
        <v>Yes (Included in Programming)</v>
      </c>
      <c r="BF55" t="str">
        <v>Yes (Included in Programming)</v>
      </c>
      <c r="BG55" t="str">
        <v>Yes</v>
      </c>
      <c r="BH55" t="str">
        <v>Yes</v>
      </c>
      <c r="BI55" t="str">
        <v>Yes</v>
      </c>
      <c r="BJ55" t="str">
        <v>No</v>
      </c>
      <c r="BK55" t="str">
        <v>No</v>
      </c>
      <c r="BL55" t="str">
        <v>No</v>
      </c>
      <c r="BM55" t="str">
        <v>No</v>
      </c>
      <c r="BN55" t="str">
        <v>No</v>
      </c>
      <c r="BO55" t="str">
        <v>No</v>
      </c>
      <c r="BP55" t="str">
        <v>No</v>
      </c>
      <c r="BQ55" t="str">
        <v>No</v>
      </c>
      <c r="BR55" t="str">
        <v>No</v>
      </c>
      <c r="BS55" t="str">
        <v>Frequently (more than once a week)</v>
      </c>
      <c r="BT55" t="str">
        <v>Yes</v>
      </c>
      <c r="BU55" t="str">
        <v>Pink tax along with the cost of period products are already quite high. For a displaced persons or immigrants access to free menstrual products helps to allocate more funds for food and other things.</v>
      </c>
      <c r="BV55" t="str">
        <v>$101-$250</v>
      </c>
      <c r="BW55" t="str">
        <v>Product donations from the general public ;Product donations from a broader community appeal like United Way’s Period Promise campaign ;</v>
      </c>
      <c r="BX55" t="str">
        <v>Yes</v>
      </c>
      <c r="BY55">
        <v>3000</v>
      </c>
      <c r="BZ55">
        <v>3000</v>
      </c>
      <c r="CA55">
        <v>3000</v>
      </c>
      <c r="CB55">
        <v>15</v>
      </c>
      <c r="CC55">
        <v>10</v>
      </c>
      <c r="CD55">
        <v>10</v>
      </c>
      <c r="CE55">
        <v>10</v>
      </c>
      <c r="CF55" t="str">
        <v xml:space="preserve">We have enough storage space to meet the need. </v>
      </c>
      <c r="CG55" t="str">
        <v>Yes</v>
      </c>
      <c r="CH55" t="str">
        <v>Yes</v>
      </c>
      <c r="CI55" t="str">
        <v>Yes</v>
      </c>
      <c r="CJ55" t="str">
        <v>Yes</v>
      </c>
    </row>
    <row r="56" spans="1:88">
      <c r="A56">
        <v>56</v>
      </c>
      <c r="B56" s="2">
        <v>45076.475659722222</v>
      </c>
      <c r="C56" s="2">
        <v>45076.489155092589</v>
      </c>
      <c r="D56" t="str">
        <v>anonymous</v>
      </c>
      <c r="E56">
        <v>0</v>
      </c>
      <c r="F56" t="str">
        <v>No</v>
      </c>
      <c r="G56">
        <v>223925</v>
      </c>
      <c r="H56" t="str">
        <v>Not on hand</v>
      </c>
      <c r="I56" t="str">
        <v xml:space="preserve">Fraser region aboriginal friendship Center association </v>
      </c>
      <c r="J56" t="str">
        <v>Wwwfrafca.org</v>
      </c>
      <c r="K56" t="str">
        <v xml:space="preserve">10095 Whalley Boulevard </v>
      </c>
      <c r="L56" t="str">
        <v>Surrey bc</v>
      </c>
      <c r="M56" t="str">
        <v>V3w4g1</v>
      </c>
      <c r="N56">
        <v>7788351857</v>
      </c>
      <c r="O56" t="str">
        <v>Tanya</v>
      </c>
      <c r="P56" t="str">
        <v>Dontpanic.coordinator@frafca.org</v>
      </c>
      <c r="Q56" t="str">
        <v>6045951170</v>
      </c>
      <c r="R56" t="str">
        <v>No</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t="str">
        <v>Yes (Program Specific)</v>
      </c>
      <c r="AO56" t="str">
        <v>Yes (Program Specific)</v>
      </c>
      <c r="AP56" t="str">
        <v>Yes (Program Specific)</v>
      </c>
      <c r="AQ56" t="str">
        <v>Yes (Program Specific)</v>
      </c>
      <c r="AR56" t="str">
        <v>Yes (Program Specific)</v>
      </c>
      <c r="AS56" t="str">
        <v>Yes (Program Specific)</v>
      </c>
      <c r="AT56" t="str">
        <v>Yes (Program Specific)</v>
      </c>
      <c r="AU56" t="str">
        <v>Yes (Program Specific)</v>
      </c>
      <c r="AV56" t="str">
        <v>No</v>
      </c>
      <c r="AW56" t="str">
        <v>No</v>
      </c>
      <c r="AX56" t="str">
        <v>No</v>
      </c>
      <c r="AY56" t="str">
        <v>No</v>
      </c>
      <c r="AZ56" t="str">
        <v>No</v>
      </c>
      <c r="BA56" t="str">
        <v>No</v>
      </c>
      <c r="BB56" t="str">
        <v>No</v>
      </c>
      <c r="BC56" t="str">
        <v>No</v>
      </c>
      <c r="BD56" t="str">
        <v>Yes (Program Specific)</v>
      </c>
      <c r="BE56" t="str">
        <v>No</v>
      </c>
      <c r="BF56" t="str">
        <v>Yes (Program Specific)</v>
      </c>
      <c r="BG56" t="str">
        <v>Yes</v>
      </c>
      <c r="BH56" t="str">
        <v>No</v>
      </c>
      <c r="BI56" t="str">
        <v>Yes</v>
      </c>
      <c r="BJ56" t="str">
        <v>Yes</v>
      </c>
      <c r="BK56" t="str">
        <v>Yes</v>
      </c>
      <c r="BL56" t="str">
        <v>Yes</v>
      </c>
      <c r="BM56" t="str">
        <v>Yes</v>
      </c>
      <c r="BN56" t="str">
        <v>Yes</v>
      </c>
      <c r="BO56" t="str">
        <v>Yes</v>
      </c>
      <c r="BP56" t="str">
        <v>Yes</v>
      </c>
      <c r="BQ56" t="str">
        <v>No</v>
      </c>
      <c r="BR56" t="str">
        <v>Yes</v>
      </c>
      <c r="BS56" t="str">
        <v>Daily</v>
      </c>
      <c r="BT56" t="str">
        <v>Yes</v>
      </c>
      <c r="BU56" t="str">
        <v>We provide menstrual products to all frontline clients at the shelters and hotels. Recovery houses and third stage housing</v>
      </c>
      <c r="BV56" t="str">
        <v>Under $100</v>
      </c>
      <c r="BW56" t="str">
        <v>Product donations from a broader community appeal like United Way’s Period Promise campaign ;Staff donating products to the organization;</v>
      </c>
      <c r="BX56" t="str">
        <v>Yes</v>
      </c>
      <c r="BY56">
        <v>1500</v>
      </c>
      <c r="BZ56">
        <v>1500</v>
      </c>
      <c r="CA56">
        <v>1500</v>
      </c>
      <c r="CB56">
        <v>0</v>
      </c>
      <c r="CC56">
        <v>0</v>
      </c>
      <c r="CD56">
        <v>0</v>
      </c>
      <c r="CE56">
        <v>0</v>
      </c>
      <c r="CF56" t="str">
        <v xml:space="preserve">We have enough storage space to meet the need. </v>
      </c>
      <c r="CG56" t="str">
        <v>Yes</v>
      </c>
      <c r="CH56" t="str">
        <v>Yes</v>
      </c>
      <c r="CI56" t="str">
        <v>No</v>
      </c>
      <c r="CJ56" t="str">
        <v>No</v>
      </c>
    </row>
    <row r="57" spans="1:88">
      <c r="A57">
        <v>57</v>
      </c>
      <c r="B57" s="2">
        <v>45076.505127314813</v>
      </c>
      <c r="C57" s="2">
        <v>45076.511967592596</v>
      </c>
      <c r="D57" t="str">
        <v>anonymous</v>
      </c>
      <c r="E57">
        <v>0</v>
      </c>
      <c r="F57" t="str">
        <v>Yes</v>
      </c>
      <c r="G57">
        <v>174243</v>
      </c>
      <c r="H57">
        <v>0</v>
      </c>
      <c r="I57" t="str">
        <v>South Vancouver Neighbourhood House</v>
      </c>
      <c r="J57">
        <v>0</v>
      </c>
      <c r="K57" t="str">
        <v>6470 Victoria Dr</v>
      </c>
      <c r="L57" t="str">
        <v>Vancouver</v>
      </c>
      <c r="M57" t="str">
        <v>V5P3X7</v>
      </c>
      <c r="N57">
        <v>0</v>
      </c>
      <c r="O57">
        <v>0</v>
      </c>
      <c r="P57" t="str">
        <v>jeannie.furmanek@southvan.org</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t="str">
        <v>Yes (Program Specific)</v>
      </c>
      <c r="AO57" t="str">
        <v>Yes (Program Specific)</v>
      </c>
      <c r="AP57" t="str">
        <v>Yes (Program Specific)</v>
      </c>
      <c r="AQ57" t="str">
        <v>Yes (Included in Programming)</v>
      </c>
      <c r="AR57" t="str">
        <v>Yes (Included in Programming)</v>
      </c>
      <c r="AS57" t="str">
        <v>Yes (Included in Programming)</v>
      </c>
      <c r="AT57" t="str">
        <v>Yes (Included in Programming)</v>
      </c>
      <c r="AU57" t="str">
        <v>Yes (Included in Programming)</v>
      </c>
      <c r="AV57" t="str">
        <v>Yes (Program Specific)</v>
      </c>
      <c r="AW57" t="str">
        <v>Yes (Program Specific)</v>
      </c>
      <c r="AX57" t="str">
        <v>Yes (Program Specific)</v>
      </c>
      <c r="AY57" t="str">
        <v>Yes (Program Specific)</v>
      </c>
      <c r="AZ57" t="str">
        <v>Yes (Included in Programming)</v>
      </c>
      <c r="BA57" t="str">
        <v>Yes (Included in Programming)</v>
      </c>
      <c r="BB57" t="str">
        <v>Yes (Included in Programming)</v>
      </c>
      <c r="BC57" t="str">
        <v>Yes (Included in Programming)</v>
      </c>
      <c r="BD57" t="str">
        <v>Yes (Included in Programming)</v>
      </c>
      <c r="BE57" t="str">
        <v>Yes (Program Specific)</v>
      </c>
      <c r="BF57" t="str">
        <v>Yes (Included in Programming)</v>
      </c>
      <c r="BG57" t="str">
        <v>Yes</v>
      </c>
      <c r="BH57" t="str">
        <v>Yes</v>
      </c>
      <c r="BI57" t="str">
        <v>No</v>
      </c>
      <c r="BJ57" t="str">
        <v>No</v>
      </c>
      <c r="BK57" t="str">
        <v>No</v>
      </c>
      <c r="BL57" t="str">
        <v>Yes</v>
      </c>
      <c r="BM57" t="str">
        <v>No</v>
      </c>
      <c r="BN57" t="str">
        <v>No</v>
      </c>
      <c r="BO57" t="str">
        <v>Yes</v>
      </c>
      <c r="BP57" t="str">
        <v>No</v>
      </c>
      <c r="BQ57" t="str">
        <v>Yes</v>
      </c>
      <c r="BR57" t="str">
        <v>Yes</v>
      </c>
      <c r="BS57" t="str">
        <v>Daily</v>
      </c>
      <c r="BT57" t="str">
        <v>Yes</v>
      </c>
      <c r="BU57" t="str">
        <v>We noticed that many newcomers are hesitant to ask for menstrual products at our front desk reception. We began leaving them at our washrooms so that those who need it can take as needed. We also will be starting a series of dialogue circles with our INSPIRE Girls and Non-Binary Youth Group on the topic of menstrual health and period stigma.</v>
      </c>
      <c r="BV57" t="str">
        <v>$251-$500</v>
      </c>
      <c r="BW57" t="str">
        <v>Product donations from a broader community appeal like United Way’s Period Promise campaign ;</v>
      </c>
      <c r="BX57" t="str">
        <v>Yes</v>
      </c>
      <c r="BY57">
        <v>12000</v>
      </c>
      <c r="BZ57">
        <v>6000</v>
      </c>
      <c r="CA57">
        <v>0</v>
      </c>
      <c r="CB57">
        <v>20</v>
      </c>
      <c r="CC57">
        <v>25</v>
      </c>
      <c r="CD57">
        <v>0</v>
      </c>
      <c r="CE57">
        <v>0</v>
      </c>
      <c r="CF57" t="str">
        <v xml:space="preserve">We have enough storage space to meet the need. </v>
      </c>
      <c r="CG57" t="str">
        <v>No</v>
      </c>
      <c r="CH57" t="str">
        <v>Yes</v>
      </c>
      <c r="CI57" t="str">
        <v>Yes</v>
      </c>
      <c r="CJ57" t="str">
        <v>Yes</v>
      </c>
    </row>
    <row r="58" spans="1:88" hidden="1">
      <c r="A58">
        <v>58</v>
      </c>
      <c r="B58" s="2">
        <v>45076.609467592592</v>
      </c>
      <c r="C58" s="2">
        <v>45076.616400462961</v>
      </c>
      <c r="D58" t="str">
        <v>anonymous</v>
      </c>
      <c r="E58">
        <v>0</v>
      </c>
      <c r="F58" t="str">
        <v>No</v>
      </c>
      <c r="G58">
        <v>7505407</v>
      </c>
      <c r="H58" t="str">
        <v>89296536RR0001</v>
      </c>
      <c r="I58" t="str">
        <v>Kehila Society of Richmond</v>
      </c>
      <c r="J58" t="str">
        <v>https://kehilasociety.org/</v>
      </c>
      <c r="K58" t="str">
        <v>130 - 10691 Shellbridge Way</v>
      </c>
      <c r="L58" t="str">
        <v xml:space="preserve">Richmond </v>
      </c>
      <c r="M58" t="str">
        <v>V6X 2W8</v>
      </c>
      <c r="N58" t="str">
        <v>6042419270</v>
      </c>
      <c r="O58" t="str">
        <v>Lynne Fader</v>
      </c>
      <c r="P58" t="str">
        <v>lfader@kehilasociety.org</v>
      </c>
      <c r="Q58" t="str">
        <v>7788991162</v>
      </c>
      <c r="R58" t="str">
        <v>No</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t="str">
        <v>Yes (Included in Programming)</v>
      </c>
      <c r="AO58" t="str">
        <v>Yes (Included in Programming)</v>
      </c>
      <c r="AP58" t="str">
        <v>Yes (Included in Programming)</v>
      </c>
      <c r="AQ58" t="str">
        <v>No</v>
      </c>
      <c r="AR58" t="str">
        <v>No</v>
      </c>
      <c r="AS58" t="str">
        <v>No</v>
      </c>
      <c r="AT58" t="str">
        <v>No</v>
      </c>
      <c r="AU58" t="str">
        <v>No</v>
      </c>
      <c r="AV58" t="str">
        <v>No</v>
      </c>
      <c r="AW58" t="str">
        <v>No</v>
      </c>
      <c r="AX58" t="str">
        <v>No</v>
      </c>
      <c r="AY58" t="str">
        <v>No</v>
      </c>
      <c r="AZ58" t="str">
        <v>No</v>
      </c>
      <c r="BA58" t="str">
        <v>No</v>
      </c>
      <c r="BB58" t="str">
        <v>No</v>
      </c>
      <c r="BC58" t="str">
        <v>No</v>
      </c>
      <c r="BD58" t="str">
        <v>Yes (Included in Programming)</v>
      </c>
      <c r="BE58" t="str">
        <v>Yes (Included in Programming)</v>
      </c>
      <c r="BF58" t="str">
        <v>Yes (Included in Programming)</v>
      </c>
      <c r="BG58" t="str">
        <v>Yes</v>
      </c>
      <c r="BH58" t="str">
        <v>No</v>
      </c>
      <c r="BI58" t="str">
        <v>No</v>
      </c>
      <c r="BJ58" t="str">
        <v>No</v>
      </c>
      <c r="BK58" t="str">
        <v>Yes</v>
      </c>
      <c r="BL58" t="str">
        <v>No</v>
      </c>
      <c r="BM58" t="str">
        <v>No</v>
      </c>
      <c r="BN58" t="str">
        <v>No</v>
      </c>
      <c r="BO58" t="str">
        <v>Yes</v>
      </c>
      <c r="BP58" t="str">
        <v>No</v>
      </c>
      <c r="BQ58" t="str">
        <v>Yes</v>
      </c>
      <c r="BR58" t="str">
        <v>No</v>
      </c>
      <c r="BS58" t="str">
        <v>Occasionally (4-5 times a month)</v>
      </c>
      <c r="BT58" t="str">
        <v>Yes</v>
      </c>
      <c r="BU58" t="str">
        <v>no thank you</v>
      </c>
      <c r="BV58" t="str">
        <v>None</v>
      </c>
      <c r="BW58" t="str">
        <v>Product donations from the general public ;Financial donations from a fund-specific collection drive ;Product donations from a broader community appeal like United Way’s Period Promise campaign ;Staff’s personal finances ;Staff donating products to the organization;</v>
      </c>
      <c r="BX58" t="str">
        <v>Yes</v>
      </c>
      <c r="BY58">
        <v>3000</v>
      </c>
      <c r="BZ58">
        <v>0</v>
      </c>
      <c r="CA58">
        <v>1500</v>
      </c>
      <c r="CB58">
        <v>0</v>
      </c>
      <c r="CC58">
        <v>0</v>
      </c>
      <c r="CD58">
        <v>0</v>
      </c>
      <c r="CE58">
        <v>0</v>
      </c>
      <c r="CF58" t="str">
        <v xml:space="preserve">We do not have enough storage space for this much product, but we could find it. </v>
      </c>
      <c r="CG58" t="str">
        <v>Yes</v>
      </c>
      <c r="CH58" t="str">
        <v>No</v>
      </c>
      <c r="CI58" t="str">
        <v>Yes</v>
      </c>
      <c r="CJ58" t="str">
        <v>Yes</v>
      </c>
    </row>
    <row r="59" spans="1:88">
      <c r="A59">
        <v>59</v>
      </c>
      <c r="B59" s="2">
        <v>45076.589305555557</v>
      </c>
      <c r="C59" s="2">
        <v>45076.635115740741</v>
      </c>
      <c r="D59" t="str">
        <v>anonymous</v>
      </c>
      <c r="E59">
        <v>0</v>
      </c>
      <c r="F59" t="str">
        <v>No</v>
      </c>
      <c r="G59">
        <v>24851</v>
      </c>
      <c r="H59" t="str">
        <v>11888417ORR0002</v>
      </c>
      <c r="I59" t="str">
        <v>Deltassist Family &amp; Community Services Society</v>
      </c>
      <c r="J59" t="str">
        <v>www.deltassist.com</v>
      </c>
      <c r="K59" t="str">
        <v>9097 120th</v>
      </c>
      <c r="L59" t="str">
        <v xml:space="preserve">Delta </v>
      </c>
      <c r="M59" t="str">
        <v>V4C6R7</v>
      </c>
      <c r="N59" t="str">
        <v>604-594-3455</v>
      </c>
      <c r="O59" t="str">
        <v>Lisa Pitman</v>
      </c>
      <c r="P59" t="str">
        <v>lisap@deltassist.com</v>
      </c>
      <c r="Q59" t="str">
        <v>604-238-4007</v>
      </c>
      <c r="R59" t="str">
        <v>Yes</v>
      </c>
      <c r="S59" t="str">
        <v>CSSEA Region 7</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t="str">
        <v>Yes (Included in Programming)</v>
      </c>
      <c r="AO59" t="str">
        <v>Yes (Included in Programming)</v>
      </c>
      <c r="AP59" t="str">
        <v>Yes (Included in Programming)</v>
      </c>
      <c r="AQ59" t="str">
        <v>Yes (Included in Programming)</v>
      </c>
      <c r="AR59" t="str">
        <v>Yes (Included in Programming)</v>
      </c>
      <c r="AS59" t="str">
        <v>Yes (Included in Programming)</v>
      </c>
      <c r="AT59" t="str">
        <v>Yes (Included in Programming)</v>
      </c>
      <c r="AU59" t="str">
        <v>Yes (Included in Programming)</v>
      </c>
      <c r="AV59" t="str">
        <v>Yes (Included in Programming)</v>
      </c>
      <c r="AW59" t="str">
        <v>Yes (Included in Programming)</v>
      </c>
      <c r="AX59" t="str">
        <v>Yes (Included in Programming)</v>
      </c>
      <c r="AY59" t="str">
        <v>Yes (Included in Programming)</v>
      </c>
      <c r="AZ59" t="str">
        <v>Yes (Included in Programming)</v>
      </c>
      <c r="BA59" t="str">
        <v>Yes (Included in Programming)</v>
      </c>
      <c r="BB59" t="str">
        <v>Yes (Included in Programming)</v>
      </c>
      <c r="BC59" t="str">
        <v>Yes (Included in Programming)</v>
      </c>
      <c r="BD59" t="str">
        <v>Yes (Included in Programming)</v>
      </c>
      <c r="BE59" t="str">
        <v>Yes (Included in Programming)</v>
      </c>
      <c r="BF59" t="str">
        <v>Yes (Included in Programming)</v>
      </c>
      <c r="BG59" t="str">
        <v>Yes</v>
      </c>
      <c r="BH59" t="str">
        <v>No</v>
      </c>
      <c r="BI59" t="str">
        <v>No</v>
      </c>
      <c r="BJ59" t="str">
        <v>No</v>
      </c>
      <c r="BK59" t="str">
        <v>No</v>
      </c>
      <c r="BL59" t="str">
        <v>No</v>
      </c>
      <c r="BM59" t="str">
        <v>No</v>
      </c>
      <c r="BN59" t="str">
        <v>No</v>
      </c>
      <c r="BO59" t="str">
        <v>No</v>
      </c>
      <c r="BP59" t="str">
        <v>No</v>
      </c>
      <c r="BQ59" t="str">
        <v>No</v>
      </c>
      <c r="BR59" t="str">
        <v>No</v>
      </c>
      <c r="BS59" t="str">
        <v>Occasionally (4-5 times a month)</v>
      </c>
      <c r="BT59" t="str">
        <v>Yes</v>
      </c>
      <c r="BU59" t="str">
        <v>not at this time</v>
      </c>
      <c r="BV59" t="str">
        <v>Under $100</v>
      </c>
      <c r="BW59" t="str">
        <v>Product donations from the general public ;Product donations from a broader community appeal like United Way’s Period Promise campaign ;</v>
      </c>
      <c r="BX59" t="str">
        <v>Yes</v>
      </c>
      <c r="BY59">
        <v>6000</v>
      </c>
      <c r="BZ59">
        <v>6000</v>
      </c>
      <c r="CA59">
        <v>6000</v>
      </c>
      <c r="CB59">
        <v>30</v>
      </c>
      <c r="CC59">
        <v>30</v>
      </c>
      <c r="CD59">
        <v>30</v>
      </c>
      <c r="CE59">
        <v>30</v>
      </c>
      <c r="CF59" t="str">
        <v xml:space="preserve">We have enough storage space to meet the need. </v>
      </c>
      <c r="CG59" t="str">
        <v>No</v>
      </c>
      <c r="CH59" t="str">
        <v>Yes</v>
      </c>
      <c r="CI59" t="str">
        <v>No</v>
      </c>
      <c r="CJ59" t="str">
        <v>No</v>
      </c>
    </row>
    <row r="60" spans="1:88">
      <c r="A60">
        <v>60</v>
      </c>
      <c r="B60" s="2">
        <v>45076.672418981485</v>
      </c>
      <c r="C60" s="2">
        <v>45076.693252314813</v>
      </c>
      <c r="D60" t="str">
        <v>anonymous</v>
      </c>
      <c r="E60">
        <v>0</v>
      </c>
      <c r="F60" t="str">
        <v>Yes</v>
      </c>
      <c r="G60">
        <v>150342</v>
      </c>
      <c r="H60" t="str">
        <v>107663403RR0001</v>
      </c>
      <c r="I60" t="str">
        <v>The Family Education and Support Centre</v>
      </c>
      <c r="J60" t="str">
        <v>familyed.bc.ca</v>
      </c>
      <c r="K60" t="str">
        <v>22554 Lougheed Hwy</v>
      </c>
      <c r="L60" t="str">
        <v>Maple Ridge</v>
      </c>
      <c r="M60" t="str">
        <v>V2X 2V1</v>
      </c>
      <c r="N60" t="str">
        <v>604-467-6055</v>
      </c>
      <c r="O60" t="str">
        <v>Natalie Binns</v>
      </c>
      <c r="P60" t="str">
        <v>n.binns@familyed.ca</v>
      </c>
      <c r="Q60" t="str">
        <v>778-726-1826</v>
      </c>
      <c r="R60" t="str">
        <v>No</v>
      </c>
      <c r="S60" t="str">
        <v>n/a</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t="str">
        <v>Yes (Included in Programming)</v>
      </c>
      <c r="AO60" t="str">
        <v>Yes (Included in Programming)</v>
      </c>
      <c r="AP60" t="str">
        <v>Yes (Included in Programming)</v>
      </c>
      <c r="AQ60" t="str">
        <v>Yes (Included in Programming)</v>
      </c>
      <c r="AR60" t="str">
        <v>Yes (Included in Programming)</v>
      </c>
      <c r="AS60" t="str">
        <v>Yes (Included in Programming)</v>
      </c>
      <c r="AT60" t="str">
        <v>Yes (Included in Programming)</v>
      </c>
      <c r="AU60" t="str">
        <v>Yes (Included in Programming)</v>
      </c>
      <c r="AV60" t="str">
        <v>Yes (Included in Programming)</v>
      </c>
      <c r="AW60" t="str">
        <v>Yes (Included in Programming)</v>
      </c>
      <c r="AX60" t="str">
        <v>Yes (Included in Programming)</v>
      </c>
      <c r="AY60" t="str">
        <v>Yes (Included in Programming)</v>
      </c>
      <c r="AZ60" t="str">
        <v>Yes (Included in Programming)</v>
      </c>
      <c r="BA60" t="str">
        <v>Yes (Included in Programming)</v>
      </c>
      <c r="BB60" t="str">
        <v>Yes (Included in Programming)</v>
      </c>
      <c r="BC60" t="str">
        <v>Yes (Included in Programming)</v>
      </c>
      <c r="BD60" t="str">
        <v>Yes (Included in Programming)</v>
      </c>
      <c r="BE60" t="str">
        <v>Yes (Included in Programming)</v>
      </c>
      <c r="BF60" t="str">
        <v>Yes (Included in Programming)</v>
      </c>
      <c r="BG60" t="str">
        <v>Yes</v>
      </c>
      <c r="BH60" t="str">
        <v>No</v>
      </c>
      <c r="BI60" t="str">
        <v>No</v>
      </c>
      <c r="BJ60" t="str">
        <v>No</v>
      </c>
      <c r="BK60" t="str">
        <v>No</v>
      </c>
      <c r="BL60" t="str">
        <v>No</v>
      </c>
      <c r="BM60" t="str">
        <v>No</v>
      </c>
      <c r="BN60" t="str">
        <v>No</v>
      </c>
      <c r="BO60" t="str">
        <v>No</v>
      </c>
      <c r="BP60" t="str">
        <v>No</v>
      </c>
      <c r="BQ60" t="str">
        <v>No</v>
      </c>
      <c r="BR60" t="str">
        <v>Yes</v>
      </c>
      <c r="BS60" t="str">
        <v>Frequently (more than once a week)</v>
      </c>
      <c r="BT60" t="str">
        <v>Yes</v>
      </c>
      <c r="BU60" t="str">
        <v xml:space="preserve">Our clients have shared this with us:
"My older daughter needs this stuff now. I'm so happy I can get these for me and for her here for free."
Our clients have also expressed how it takes some cost pressure off for them when they can access free menstrual products at our agency. </v>
      </c>
      <c r="BV60" t="str">
        <v>Under $100</v>
      </c>
      <c r="BW60" t="str">
        <v>Product donations from a broader community appeal like United Way’s Period Promise campaign ;</v>
      </c>
      <c r="BX60" t="str">
        <v>Yes</v>
      </c>
      <c r="BY60">
        <v>6000</v>
      </c>
      <c r="BZ60">
        <v>0</v>
      </c>
      <c r="CA60">
        <v>1500</v>
      </c>
      <c r="CB60">
        <v>30</v>
      </c>
      <c r="CC60">
        <v>30</v>
      </c>
      <c r="CD60">
        <v>30</v>
      </c>
      <c r="CE60">
        <v>30</v>
      </c>
      <c r="CF60" t="str">
        <v xml:space="preserve">We do not have enough storage space for this much product, but we could find it. </v>
      </c>
      <c r="CG60" t="str">
        <v>No</v>
      </c>
      <c r="CH60" t="str">
        <v>Yes</v>
      </c>
      <c r="CI60" t="str">
        <v>Yes</v>
      </c>
      <c r="CJ60" t="str">
        <v>Yes</v>
      </c>
    </row>
    <row r="61" spans="1:88" hidden="1">
      <c r="A61">
        <v>61</v>
      </c>
      <c r="B61" s="2">
        <v>45077.560914351852</v>
      </c>
      <c r="C61" s="2">
        <v>45077.689733796295</v>
      </c>
      <c r="D61" t="str">
        <v>anonymous</v>
      </c>
      <c r="E61">
        <v>0</v>
      </c>
      <c r="F61" t="str">
        <v>No</v>
      </c>
      <c r="G61">
        <v>16014</v>
      </c>
      <c r="H61" t="str">
        <v>107534794RR0001</v>
      </c>
      <c r="I61" t="str">
        <v>Jewish Family Services</v>
      </c>
      <c r="J61" t="str">
        <v>https://www.jfsvancouver.ca/</v>
      </c>
      <c r="K61" t="str">
        <v>320 - 2285 Clark Dr.</v>
      </c>
      <c r="L61" t="str">
        <v> Vancouver, BC</v>
      </c>
      <c r="M61" t="str">
        <v xml:space="preserve">V5N 3G9 </v>
      </c>
      <c r="N61" t="str">
        <v>604-257.5151</v>
      </c>
      <c r="O61" t="str">
        <v>Carol Hopkins</v>
      </c>
      <c r="P61" t="str">
        <v>chopkins@jfsvancouver.ca</v>
      </c>
      <c r="Q61" t="str">
        <v>604 404 3700</v>
      </c>
      <c r="R61" t="str">
        <v>No</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t="str">
        <v>Yes (Included in Programming)</v>
      </c>
      <c r="AO61" t="str">
        <v>Yes (Included in Programming)</v>
      </c>
      <c r="AP61" t="str">
        <v>Yes (Included in Programming)</v>
      </c>
      <c r="AQ61" t="str">
        <v>Yes (Included in Programming)</v>
      </c>
      <c r="AR61" t="str">
        <v>No</v>
      </c>
      <c r="AS61" t="str">
        <v>No</v>
      </c>
      <c r="AT61" t="str">
        <v>No</v>
      </c>
      <c r="AU61" t="str">
        <v>Yes (Included in Programming)</v>
      </c>
      <c r="AV61" t="str">
        <v>Yes (Included in Programming)</v>
      </c>
      <c r="AW61" t="str">
        <v>Yes (Included in Programming)</v>
      </c>
      <c r="AX61" t="str">
        <v>Yes (Included in Programming)</v>
      </c>
      <c r="AY61" t="str">
        <v>Yes (Included in Programming)</v>
      </c>
      <c r="AZ61" t="str">
        <v>Yes (Included in Programming)</v>
      </c>
      <c r="BA61" t="str">
        <v>Yes (Included in Programming)</v>
      </c>
      <c r="BB61" t="str">
        <v>Yes (Included in Programming)</v>
      </c>
      <c r="BC61" t="str">
        <v>Yes (Included in Programming)</v>
      </c>
      <c r="BD61" t="str">
        <v>Yes (Included in Programming)</v>
      </c>
      <c r="BE61" t="str">
        <v>Yes (Included in Programming)</v>
      </c>
      <c r="BF61" t="str">
        <v>Yes (Included in Programming)</v>
      </c>
      <c r="BG61" t="str">
        <v>Yes</v>
      </c>
      <c r="BH61" t="str">
        <v>No</v>
      </c>
      <c r="BI61" t="str">
        <v>No</v>
      </c>
      <c r="BJ61" t="str">
        <v>No</v>
      </c>
      <c r="BK61" t="str">
        <v>No</v>
      </c>
      <c r="BL61" t="str">
        <v>No</v>
      </c>
      <c r="BM61" t="str">
        <v>No</v>
      </c>
      <c r="BN61" t="str">
        <v>No</v>
      </c>
      <c r="BO61" t="str">
        <v>Yes</v>
      </c>
      <c r="BP61" t="str">
        <v>No</v>
      </c>
      <c r="BQ61" t="str">
        <v>No</v>
      </c>
      <c r="BR61" t="str">
        <v>No</v>
      </c>
      <c r="BS61" t="str">
        <v>Occasionally (4-5 times a month)</v>
      </c>
      <c r="BT61" t="str">
        <v>Yes</v>
      </c>
      <c r="BU61">
        <v>0</v>
      </c>
      <c r="BV61" t="str">
        <v>None</v>
      </c>
      <c r="BW61" t="str">
        <v>Product donations from the general public ;Product donations from a broader community appeal like United Way’s Period Promise campaign ;</v>
      </c>
      <c r="BX61" t="str">
        <v>Yes</v>
      </c>
      <c r="BY61">
        <v>12000</v>
      </c>
      <c r="BZ61">
        <v>0</v>
      </c>
      <c r="CA61">
        <v>12000</v>
      </c>
      <c r="CB61">
        <v>0</v>
      </c>
      <c r="CC61">
        <v>0</v>
      </c>
      <c r="CD61">
        <v>0</v>
      </c>
      <c r="CE61">
        <v>0</v>
      </c>
      <c r="CF61" t="str">
        <v xml:space="preserve">We have enough storage space to meet the need. </v>
      </c>
      <c r="CG61" t="str">
        <v>No</v>
      </c>
      <c r="CH61" t="str">
        <v>No</v>
      </c>
      <c r="CI61" t="str">
        <v>No</v>
      </c>
      <c r="CJ61" t="str">
        <v>No</v>
      </c>
    </row>
    <row r="62" spans="1:88" hidden="1">
      <c r="A62">
        <v>62</v>
      </c>
      <c r="B62" s="2">
        <v>45078.541307870371</v>
      </c>
      <c r="C62" s="2">
        <v>45078.567256944443</v>
      </c>
      <c r="D62" t="str">
        <v>anonymous</v>
      </c>
      <c r="E62">
        <v>0</v>
      </c>
      <c r="F62" t="str">
        <v>No</v>
      </c>
      <c r="G62">
        <v>9922477</v>
      </c>
      <c r="H62" t="str">
        <v>79464 8063 RR0001</v>
      </c>
      <c r="I62" t="str">
        <v>CEDAR Outreach Society of British Columbia</v>
      </c>
      <c r="J62" t="str">
        <v>https://www.cedaroutreach.com/</v>
      </c>
      <c r="K62" t="str">
        <v>34194 Marshall Rd #105</v>
      </c>
      <c r="L62" t="str">
        <v>Abbotsford</v>
      </c>
      <c r="M62" t="str">
        <v>V2S 5E4</v>
      </c>
      <c r="N62" t="str">
        <v>604-835-5225</v>
      </c>
      <c r="O62" t="str">
        <v>Josh Burton</v>
      </c>
      <c r="P62" t="str">
        <v>josh.burton@cedaroutreach.com</v>
      </c>
      <c r="Q62" t="str">
        <v>604-226-1248</v>
      </c>
      <c r="R62" t="str">
        <v>No</v>
      </c>
      <c r="S62" t="str">
        <v>N/A</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t="str">
        <v>No</v>
      </c>
      <c r="AO62" t="str">
        <v>No</v>
      </c>
      <c r="AP62" t="str">
        <v>Yes (Included in Programming)</v>
      </c>
      <c r="AQ62" t="str">
        <v>Yes (Included in Programming)</v>
      </c>
      <c r="AR62" t="str">
        <v>No</v>
      </c>
      <c r="AS62" t="str">
        <v>Yes (Included in Programming)</v>
      </c>
      <c r="AT62" t="str">
        <v>Yes (Included in Programming)</v>
      </c>
      <c r="AU62" t="str">
        <v>No</v>
      </c>
      <c r="AV62" t="str">
        <v>No</v>
      </c>
      <c r="AW62" t="str">
        <v>No</v>
      </c>
      <c r="AX62" t="str">
        <v>No</v>
      </c>
      <c r="AY62" t="str">
        <v>No</v>
      </c>
      <c r="AZ62" t="str">
        <v>No</v>
      </c>
      <c r="BA62" t="str">
        <v>No</v>
      </c>
      <c r="BB62" t="str">
        <v>No</v>
      </c>
      <c r="BC62" t="str">
        <v>No</v>
      </c>
      <c r="BD62" t="str">
        <v>Yes (Included in Programming)</v>
      </c>
      <c r="BE62" t="str">
        <v>No</v>
      </c>
      <c r="BF62" t="str">
        <v>Yes (Included in Programming)</v>
      </c>
      <c r="BG62" t="str">
        <v>Yes</v>
      </c>
      <c r="BH62" t="str">
        <v>No</v>
      </c>
      <c r="BI62" t="str">
        <v>No</v>
      </c>
      <c r="BJ62" t="str">
        <v>No</v>
      </c>
      <c r="BK62" t="str">
        <v>No</v>
      </c>
      <c r="BL62" t="str">
        <v>No</v>
      </c>
      <c r="BM62" t="str">
        <v>No</v>
      </c>
      <c r="BN62" t="str">
        <v>No</v>
      </c>
      <c r="BO62" t="str">
        <v>No</v>
      </c>
      <c r="BP62" t="str">
        <v>No</v>
      </c>
      <c r="BQ62" t="str">
        <v>No</v>
      </c>
      <c r="BR62" t="str">
        <v>No</v>
      </c>
      <c r="BS62" t="str">
        <v>Frequently (more than once a week)</v>
      </c>
      <c r="BT62" t="str">
        <v>Yes</v>
      </c>
      <c r="BU62">
        <v>0</v>
      </c>
      <c r="BV62" t="str">
        <v>None</v>
      </c>
      <c r="BW62" t="str">
        <v>Product donations from the general public ;Product donations from a broader community appeal like United Way’s Period Promise campaign ;</v>
      </c>
      <c r="BX62" t="str">
        <v>Yes</v>
      </c>
      <c r="BY62">
        <v>3000</v>
      </c>
      <c r="BZ62">
        <v>3000</v>
      </c>
      <c r="CA62">
        <v>0</v>
      </c>
      <c r="CB62">
        <v>0</v>
      </c>
      <c r="CC62">
        <v>0</v>
      </c>
      <c r="CD62">
        <v>30</v>
      </c>
      <c r="CE62">
        <v>0</v>
      </c>
      <c r="CF62" t="str">
        <v xml:space="preserve">We have enough storage space to meet the need. </v>
      </c>
      <c r="CG62" t="str">
        <v>Yes</v>
      </c>
      <c r="CH62" t="str">
        <v>No</v>
      </c>
      <c r="CI62" t="str">
        <v>Yes</v>
      </c>
      <c r="CJ62" t="str">
        <v>Yes</v>
      </c>
    </row>
    <row r="63" spans="1:88" hidden="1">
      <c r="A63">
        <v>63</v>
      </c>
      <c r="B63" s="2">
        <v>45079.411562499998</v>
      </c>
      <c r="C63" s="2">
        <v>45079.436956018515</v>
      </c>
      <c r="D63" t="str">
        <v>anonymous</v>
      </c>
      <c r="E63">
        <v>0</v>
      </c>
      <c r="F63" t="str">
        <v>No</v>
      </c>
      <c r="G63">
        <v>150516</v>
      </c>
      <c r="H63" t="str">
        <v>11920 6589 RR0001</v>
      </c>
      <c r="I63" t="str">
        <v>Diversecity Community Resource Society</v>
      </c>
      <c r="J63" t="str">
        <v>https://www.dcrs.ca/</v>
      </c>
      <c r="K63" t="str">
        <v xml:space="preserve">13455 76 Ave  </v>
      </c>
      <c r="L63" t="str">
        <v xml:space="preserve">Surrey </v>
      </c>
      <c r="M63" t="str">
        <v>V3W 2W3</v>
      </c>
      <c r="N63" t="str">
        <v>(604) 597-0205</v>
      </c>
      <c r="O63" t="str">
        <v>Margarita Tellez Espana</v>
      </c>
      <c r="P63" t="str">
        <v>mtellez@dcrs.ca</v>
      </c>
      <c r="Q63" t="str">
        <v>604-307-5983</v>
      </c>
      <c r="R63" t="str">
        <v>Yes</v>
      </c>
      <c r="S63" t="str">
        <v>BC General Employees' Union</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t="str">
        <v>Yes (Included in Programming)</v>
      </c>
      <c r="AO63" t="str">
        <v>Yes (Included in Programming)</v>
      </c>
      <c r="AP63" t="str">
        <v>Yes (Included in Programming)</v>
      </c>
      <c r="AQ63" t="str">
        <v>No</v>
      </c>
      <c r="AR63" t="str">
        <v>No</v>
      </c>
      <c r="AS63" t="str">
        <v>No</v>
      </c>
      <c r="AT63" t="str">
        <v>No</v>
      </c>
      <c r="AU63" t="str">
        <v>No</v>
      </c>
      <c r="AV63" t="str">
        <v>Yes (Included in Programming)</v>
      </c>
      <c r="AW63" t="str">
        <v>Yes (Included in Programming)</v>
      </c>
      <c r="AX63" t="str">
        <v>Yes (Included in Programming)</v>
      </c>
      <c r="AY63" t="str">
        <v>Yes (Included in Programming)</v>
      </c>
      <c r="AZ63" t="str">
        <v>Yes (Included in Programming)</v>
      </c>
      <c r="BA63" t="str">
        <v>Yes (Included in Programming)</v>
      </c>
      <c r="BB63" t="str">
        <v>Yes (Included in Programming)</v>
      </c>
      <c r="BC63" t="str">
        <v>Yes (Included in Programming)</v>
      </c>
      <c r="BD63" t="str">
        <v>Yes (Included in Programming)</v>
      </c>
      <c r="BE63" t="str">
        <v>Yes (Included in Programming)</v>
      </c>
      <c r="BF63" t="str">
        <v>Yes (Included in Programming)</v>
      </c>
      <c r="BG63" t="str">
        <v>Yes</v>
      </c>
      <c r="BH63" t="str">
        <v>Yes</v>
      </c>
      <c r="BI63" t="str">
        <v>No</v>
      </c>
      <c r="BJ63" t="str">
        <v>No</v>
      </c>
      <c r="BK63" t="str">
        <v>No</v>
      </c>
      <c r="BL63" t="str">
        <v>No</v>
      </c>
      <c r="BM63" t="str">
        <v>No</v>
      </c>
      <c r="BN63" t="str">
        <v>No</v>
      </c>
      <c r="BO63" t="str">
        <v>No</v>
      </c>
      <c r="BP63" t="str">
        <v>No</v>
      </c>
      <c r="BQ63" t="str">
        <v>Yes</v>
      </c>
      <c r="BR63" t="str">
        <v>No</v>
      </c>
      <c r="BS63" t="str">
        <v>Occasionally (4-5 times a month)</v>
      </c>
      <c r="BT63" t="str">
        <v>No</v>
      </c>
      <c r="BU63">
        <v>0</v>
      </c>
      <c r="BV63">
        <v>0</v>
      </c>
      <c r="BW63">
        <v>0</v>
      </c>
      <c r="BX63" t="str">
        <v>Yes</v>
      </c>
      <c r="BY63">
        <v>6000</v>
      </c>
      <c r="BZ63">
        <v>0</v>
      </c>
      <c r="CA63">
        <v>6000</v>
      </c>
      <c r="CB63">
        <v>10</v>
      </c>
      <c r="CC63">
        <v>10</v>
      </c>
      <c r="CD63">
        <v>0</v>
      </c>
      <c r="CE63">
        <v>0</v>
      </c>
      <c r="CF63" t="str">
        <v xml:space="preserve">We do not have enough storage space for this much product, and we would need help to find it. </v>
      </c>
      <c r="CG63" t="str">
        <v>Yes</v>
      </c>
      <c r="CH63" t="str">
        <v>No</v>
      </c>
      <c r="CI63" t="str">
        <v>Yes</v>
      </c>
      <c r="CJ63" t="str">
        <v>Yes</v>
      </c>
    </row>
    <row r="64" spans="1:88">
      <c r="A64">
        <v>64</v>
      </c>
      <c r="B64" s="2">
        <v>45082.528078703705</v>
      </c>
      <c r="C64" s="2">
        <v>45082.530891203707</v>
      </c>
      <c r="D64" t="str">
        <v>anonymous</v>
      </c>
      <c r="E64">
        <v>0</v>
      </c>
      <c r="F64" t="str">
        <v>Yes</v>
      </c>
      <c r="G64">
        <v>304980</v>
      </c>
      <c r="H64" t="str">
        <v>#868370206 RR 0001</v>
      </c>
      <c r="I64" t="str">
        <v>CityReach Care Society</v>
      </c>
      <c r="J64" t="str">
        <v>www.cityreach.org</v>
      </c>
      <c r="K64" t="str">
        <v>2650 Slocan</v>
      </c>
      <c r="L64" t="str">
        <v>Vancouver</v>
      </c>
      <c r="M64" t="str">
        <v>V5M 4E9</v>
      </c>
      <c r="N64" t="str">
        <v>604-254-2489</v>
      </c>
      <c r="O64" t="str">
        <v>Cheryl McManus</v>
      </c>
      <c r="P64" t="str">
        <v>cherylm@cityreach.org</v>
      </c>
      <c r="Q64" t="str">
        <v>604-813-6920 (cell)</v>
      </c>
      <c r="R64" t="str">
        <v>No</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t="str">
        <v>Yes (Program Specific)</v>
      </c>
      <c r="AO64" t="str">
        <v>Yes (Program Specific)</v>
      </c>
      <c r="AP64" t="str">
        <v>Yes (Program Specific)</v>
      </c>
      <c r="AQ64" t="str">
        <v>Yes (Included in Programming)</v>
      </c>
      <c r="AR64" t="str">
        <v>Yes (Included in Programming)</v>
      </c>
      <c r="AS64" t="str">
        <v>Yes (Included in Programming)</v>
      </c>
      <c r="AT64" t="str">
        <v>Yes (Included in Programming)</v>
      </c>
      <c r="AU64" t="str">
        <v>Yes (Included in Programming)</v>
      </c>
      <c r="AV64" t="str">
        <v>Yes (Included in Programming)</v>
      </c>
      <c r="AW64" t="str">
        <v>Yes (Included in Programming)</v>
      </c>
      <c r="AX64" t="str">
        <v>Yes (Included in Programming)</v>
      </c>
      <c r="AY64" t="str">
        <v>Yes (Included in Programming)</v>
      </c>
      <c r="AZ64" t="str">
        <v>Yes (Included in Programming)</v>
      </c>
      <c r="BA64" t="str">
        <v>Yes (Included in Programming)</v>
      </c>
      <c r="BB64" t="str">
        <v>Yes (Included in Programming)</v>
      </c>
      <c r="BC64" t="str">
        <v>Yes (Included in Programming)</v>
      </c>
      <c r="BD64" t="str">
        <v>Yes (Included in Programming)</v>
      </c>
      <c r="BE64" t="str">
        <v>Yes (Included in Programming)</v>
      </c>
      <c r="BF64" t="str">
        <v>Yes (Included in Programming)</v>
      </c>
      <c r="BG64" t="str">
        <v>Yes</v>
      </c>
      <c r="BH64" t="str">
        <v>No</v>
      </c>
      <c r="BI64" t="str">
        <v>No</v>
      </c>
      <c r="BJ64" t="str">
        <v>No</v>
      </c>
      <c r="BK64" t="str">
        <v>No</v>
      </c>
      <c r="BL64" t="str">
        <v>No</v>
      </c>
      <c r="BM64" t="str">
        <v>No</v>
      </c>
      <c r="BN64" t="str">
        <v>No</v>
      </c>
      <c r="BO64" t="str">
        <v>Yes</v>
      </c>
      <c r="BP64" t="str">
        <v>No</v>
      </c>
      <c r="BQ64" t="str">
        <v>No</v>
      </c>
      <c r="BR64" t="str">
        <v>No</v>
      </c>
      <c r="BS64" t="str">
        <v>Frequently (more than once a week)</v>
      </c>
      <c r="BT64" t="str">
        <v>Yes</v>
      </c>
      <c r="BU64">
        <v>0</v>
      </c>
      <c r="BV64" t="str">
        <v>None</v>
      </c>
      <c r="BW64" t="str">
        <v>Product donations from a broader community appeal like United Way’s Period Promise campaign ;Product donations from the general public ;</v>
      </c>
      <c r="BX64" t="str">
        <v>Yes</v>
      </c>
      <c r="BY64">
        <v>3000</v>
      </c>
      <c r="BZ64">
        <v>3000</v>
      </c>
      <c r="CA64">
        <v>3000</v>
      </c>
      <c r="CB64">
        <v>0</v>
      </c>
      <c r="CC64">
        <v>0</v>
      </c>
      <c r="CD64">
        <v>0</v>
      </c>
      <c r="CE64">
        <v>0</v>
      </c>
      <c r="CF64" t="str">
        <v xml:space="preserve">We have enough storage space to meet the need. </v>
      </c>
      <c r="CG64" t="str">
        <v>Yes</v>
      </c>
      <c r="CH64" t="str">
        <v>Yes</v>
      </c>
      <c r="CI64" t="str">
        <v>Yes</v>
      </c>
      <c r="CJ64" t="str">
        <v>Yes</v>
      </c>
    </row>
    <row r="65" spans="1:88" hidden="1">
      <c r="A65">
        <v>65</v>
      </c>
      <c r="B65" s="2">
        <v>45083.409247685187</v>
      </c>
      <c r="C65" s="2">
        <v>45083.416296296295</v>
      </c>
      <c r="D65" t="str">
        <v>anonymous</v>
      </c>
      <c r="E65">
        <v>0</v>
      </c>
      <c r="F65" t="str">
        <v>No</v>
      </c>
      <c r="G65">
        <v>9922485</v>
      </c>
      <c r="H65" t="str">
        <v>n/a</v>
      </c>
      <c r="I65" t="str">
        <v>ABBOTSFORD WHALERS AQUATIC CLUB</v>
      </c>
      <c r="J65" t="str">
        <v>WWW.ABBOTSFORDWHALERS.COM</v>
      </c>
      <c r="K65" t="str">
        <v>2499 MCMILLIAN ROAD</v>
      </c>
      <c r="L65" t="str">
        <v>ABBOTSFORD</v>
      </c>
      <c r="M65" t="str">
        <v>V2S7S5</v>
      </c>
      <c r="N65" t="str">
        <v>7782402583</v>
      </c>
      <c r="O65" t="str">
        <v>GURJIT SANDHU</v>
      </c>
      <c r="P65" t="str">
        <v>gurjits@uwbc.ca</v>
      </c>
      <c r="Q65" t="str">
        <v>7782402583</v>
      </c>
      <c r="R65" t="str">
        <v>No</v>
      </c>
      <c r="S65" t="str">
        <v>n/a</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t="str">
        <v>Yes (Included in Programming)</v>
      </c>
      <c r="AO65" t="str">
        <v>Yes (Included in Programming)</v>
      </c>
      <c r="AP65" t="str">
        <v>Yes (Included in Programming)</v>
      </c>
      <c r="AQ65" t="str">
        <v>Yes (Included in Programming)</v>
      </c>
      <c r="AR65" t="str">
        <v>No</v>
      </c>
      <c r="AS65" t="str">
        <v>Yes (Included in Programming)</v>
      </c>
      <c r="AT65" t="str">
        <v>Yes (Included in Programming)</v>
      </c>
      <c r="AU65" t="str">
        <v>Yes (Included in Programming)</v>
      </c>
      <c r="AV65" t="str">
        <v>Yes (Included in Programming)</v>
      </c>
      <c r="AW65" t="str">
        <v>Yes (Included in Programming)</v>
      </c>
      <c r="AX65" t="str">
        <v>Yes (Included in Programming)</v>
      </c>
      <c r="AY65" t="str">
        <v>Yes (Included in Programming)</v>
      </c>
      <c r="AZ65" t="str">
        <v>Yes (Included in Programming)</v>
      </c>
      <c r="BA65" t="str">
        <v>Yes (Included in Programming)</v>
      </c>
      <c r="BB65" t="str">
        <v>Yes (Included in Programming)</v>
      </c>
      <c r="BC65" t="str">
        <v>Yes (Included in Programming)</v>
      </c>
      <c r="BD65" t="str">
        <v>Yes (Included in Programming)</v>
      </c>
      <c r="BE65" t="str">
        <v>Yes (Included in Programming)</v>
      </c>
      <c r="BF65" t="str">
        <v>No</v>
      </c>
      <c r="BG65" t="str">
        <v>No</v>
      </c>
      <c r="BH65" t="str">
        <v>No</v>
      </c>
      <c r="BI65" t="str">
        <v>No</v>
      </c>
      <c r="BJ65" t="str">
        <v>No</v>
      </c>
      <c r="BK65" t="str">
        <v>Yes</v>
      </c>
      <c r="BL65" t="str">
        <v>No</v>
      </c>
      <c r="BM65" t="str">
        <v>No</v>
      </c>
      <c r="BN65" t="str">
        <v>No</v>
      </c>
      <c r="BO65" t="str">
        <v>No</v>
      </c>
      <c r="BP65" t="str">
        <v>No</v>
      </c>
      <c r="BQ65" t="str">
        <v>No</v>
      </c>
      <c r="BR65" t="str">
        <v>No</v>
      </c>
      <c r="BS65" t="str">
        <v>Frequently (more than once a week)</v>
      </c>
      <c r="BT65" t="str">
        <v>No</v>
      </c>
      <c r="BU65">
        <v>0</v>
      </c>
      <c r="BV65">
        <v>0</v>
      </c>
      <c r="BW65">
        <v>0</v>
      </c>
      <c r="BX65" t="str">
        <v>Yes</v>
      </c>
      <c r="BY65">
        <v>1500</v>
      </c>
      <c r="BZ65">
        <v>3000</v>
      </c>
      <c r="CA65">
        <v>1500</v>
      </c>
      <c r="CB65">
        <v>10</v>
      </c>
      <c r="CC65">
        <v>10</v>
      </c>
      <c r="CD65">
        <v>30</v>
      </c>
      <c r="CE65">
        <v>10</v>
      </c>
      <c r="CF65" t="str">
        <v xml:space="preserve">We have loads of space to store product and can offer some space to support a nearby organization’s needs if they do not have enough. </v>
      </c>
      <c r="CG65" t="str">
        <v>Yes</v>
      </c>
      <c r="CH65" t="str">
        <v>No</v>
      </c>
      <c r="CI65" t="str">
        <v>Yes</v>
      </c>
      <c r="CJ65" t="str">
        <v>Yes</v>
      </c>
    </row>
    <row r="66" spans="1:88">
      <c r="A66">
        <v>66</v>
      </c>
      <c r="B66" s="2">
        <v>45083.553124999999</v>
      </c>
      <c r="C66" s="2">
        <v>45083.642939814818</v>
      </c>
      <c r="D66" t="str">
        <v>anonymous</v>
      </c>
      <c r="E66">
        <v>0</v>
      </c>
      <c r="F66" t="str">
        <v>No</v>
      </c>
      <c r="G66">
        <v>9922493</v>
      </c>
      <c r="H66" t="str">
        <v>NA</v>
      </c>
      <c r="I66" t="str">
        <v>Foundry Sea to Sky (In connection to Sea to Sky Community Services)</v>
      </c>
      <c r="J66" t="str">
        <v>https://foundrybc.ca/seatosky/</v>
      </c>
      <c r="K66" t="str">
        <v>38646 Buckley Ave.</v>
      </c>
      <c r="L66" t="str">
        <v xml:space="preserve">Squamish </v>
      </c>
      <c r="M66" t="str">
        <v>V8B 0J6</v>
      </c>
      <c r="N66" t="str">
        <v>604-567-9347</v>
      </c>
      <c r="O66" t="str">
        <v>Naomi Bayley</v>
      </c>
      <c r="P66" t="str">
        <v>foundry@sscs.ca</v>
      </c>
      <c r="Q66" t="str">
        <v>2502530318</v>
      </c>
      <c r="R66" t="str">
        <v>Yes</v>
      </c>
      <c r="S66" t="str">
        <v>BCGEU 03</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t="str">
        <v>Yes (Included in Programming)</v>
      </c>
      <c r="AO66" t="str">
        <v>Yes (Included in Programming)</v>
      </c>
      <c r="AP66" t="str">
        <v>No</v>
      </c>
      <c r="AQ66" t="str">
        <v>Yes (Included in Programming)</v>
      </c>
      <c r="AR66" t="str">
        <v>No</v>
      </c>
      <c r="AS66" t="str">
        <v>No</v>
      </c>
      <c r="AT66" t="str">
        <v>Yes (Included in Programming)</v>
      </c>
      <c r="AU66" t="str">
        <v>No</v>
      </c>
      <c r="AV66" t="str">
        <v>No</v>
      </c>
      <c r="AW66" t="str">
        <v>No</v>
      </c>
      <c r="AX66" t="str">
        <v>No</v>
      </c>
      <c r="AY66" t="str">
        <v>No</v>
      </c>
      <c r="AZ66" t="str">
        <v>No</v>
      </c>
      <c r="BA66" t="str">
        <v>No</v>
      </c>
      <c r="BB66" t="str">
        <v>No</v>
      </c>
      <c r="BC66" t="str">
        <v>No</v>
      </c>
      <c r="BD66" t="str">
        <v>Yes (Included in Programming)</v>
      </c>
      <c r="BE66" t="str">
        <v>No</v>
      </c>
      <c r="BF66" t="str">
        <v>Yes (Included in Programming)</v>
      </c>
      <c r="BG66" t="str">
        <v>Yes</v>
      </c>
      <c r="BH66" t="str">
        <v>No</v>
      </c>
      <c r="BI66" t="str">
        <v>No</v>
      </c>
      <c r="BJ66" t="str">
        <v>No</v>
      </c>
      <c r="BK66" t="str">
        <v>No</v>
      </c>
      <c r="BL66" t="str">
        <v>Yes</v>
      </c>
      <c r="BM66" t="str">
        <v>No</v>
      </c>
      <c r="BN66" t="str">
        <v>No</v>
      </c>
      <c r="BO66" t="str">
        <v>No</v>
      </c>
      <c r="BP66" t="str">
        <v>Yes</v>
      </c>
      <c r="BQ66" t="str">
        <v>No</v>
      </c>
      <c r="BR66" t="str">
        <v>Yes</v>
      </c>
      <c r="BS66" t="str">
        <v>Frequently (more than once a week)</v>
      </c>
      <c r="BT66" t="str">
        <v>Yes</v>
      </c>
      <c r="BU66" t="str">
        <v xml:space="preserve">Not at this time because we are so new. </v>
      </c>
      <c r="BV66" t="str">
        <v>Under $100</v>
      </c>
      <c r="BW66" t="str">
        <v>Our current supply is from our start up costs because we only opened a few months ago. Going forward we need to rely on donations. ;Product donations from the general public ;</v>
      </c>
      <c r="BX66" t="str">
        <v>Yes</v>
      </c>
      <c r="BY66">
        <v>3000</v>
      </c>
      <c r="BZ66">
        <v>3000</v>
      </c>
      <c r="CA66">
        <v>1500</v>
      </c>
      <c r="CB66">
        <v>15</v>
      </c>
      <c r="CC66">
        <v>30</v>
      </c>
      <c r="CD66">
        <v>30</v>
      </c>
      <c r="CE66">
        <v>10</v>
      </c>
      <c r="CF66" t="str">
        <v xml:space="preserve">We do not have enough storage space for this much product, but we could find it. </v>
      </c>
      <c r="CG66" t="str">
        <v>Yes</v>
      </c>
      <c r="CH66" t="str">
        <v>Yes</v>
      </c>
      <c r="CI66" t="str">
        <v>Yes</v>
      </c>
      <c r="CJ66" t="str">
        <v>No</v>
      </c>
    </row>
    <row r="67" spans="1:88">
      <c r="A67">
        <v>67</v>
      </c>
      <c r="B67" s="2">
        <v>45085.529664351852</v>
      </c>
      <c r="C67" s="2">
        <v>45085.612118055556</v>
      </c>
      <c r="D67" t="str">
        <v>anonymous</v>
      </c>
      <c r="E67">
        <v>0</v>
      </c>
      <c r="F67" t="str">
        <v>No</v>
      </c>
      <c r="G67">
        <v>16204</v>
      </c>
      <c r="H67" t="str">
        <v>108227943RR0001</v>
      </c>
      <c r="I67" t="str">
        <v>YWCA Metro Vancouver</v>
      </c>
      <c r="J67" t="str">
        <v>ywcavan.org</v>
      </c>
      <c r="K67" t="str">
        <v>535 Hornby Street</v>
      </c>
      <c r="L67" t="str">
        <v>Vancouver</v>
      </c>
      <c r="M67" t="str">
        <v>BC</v>
      </c>
      <c r="N67" t="str">
        <v>6048955851</v>
      </c>
      <c r="O67" t="str">
        <v>Kathy Lilyholm</v>
      </c>
      <c r="P67" t="str">
        <v>klilyholm@ywcavan.org</v>
      </c>
      <c r="Q67" t="str">
        <v>6048955851</v>
      </c>
      <c r="R67" t="str">
        <v>Yes</v>
      </c>
      <c r="S67" t="str">
        <v>IUOE local 882, 882-B, 882-H and BCGEU</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t="str">
        <v>Yes (Included in Programming)</v>
      </c>
      <c r="AO67" t="str">
        <v>Yes (Included in Programming)</v>
      </c>
      <c r="AP67" t="str">
        <v>Yes (Program Specific)</v>
      </c>
      <c r="AQ67" t="str">
        <v>No</v>
      </c>
      <c r="AR67" t="str">
        <v>No</v>
      </c>
      <c r="AS67" t="str">
        <v>No</v>
      </c>
      <c r="AT67" t="str">
        <v>Yes (Included in Programming)</v>
      </c>
      <c r="AU67" t="str">
        <v>Yes (Included in Programming)</v>
      </c>
      <c r="AV67" t="str">
        <v>Yes (Included in Programming)</v>
      </c>
      <c r="AW67" t="str">
        <v>Yes (Included in Programming)</v>
      </c>
      <c r="AX67" t="str">
        <v>Yes (Included in Programming)</v>
      </c>
      <c r="AY67" t="str">
        <v>Yes (Included in Programming)</v>
      </c>
      <c r="AZ67" t="str">
        <v>Yes (Included in Programming)</v>
      </c>
      <c r="BA67" t="str">
        <v>Yes (Included in Programming)</v>
      </c>
      <c r="BB67" t="str">
        <v>Yes (Included in Programming)</v>
      </c>
      <c r="BC67" t="str">
        <v>Yes (Program Specific)</v>
      </c>
      <c r="BD67" t="str">
        <v>Yes (Program Specific)</v>
      </c>
      <c r="BE67" t="str">
        <v>Yes (Program Specific)</v>
      </c>
      <c r="BF67" t="str">
        <v>No</v>
      </c>
      <c r="BG67" t="str">
        <v>Yes</v>
      </c>
      <c r="BH67" t="str">
        <v>No</v>
      </c>
      <c r="BI67" t="str">
        <v>Yes</v>
      </c>
      <c r="BJ67" t="str">
        <v>Yes</v>
      </c>
      <c r="BK67" t="str">
        <v>Yes</v>
      </c>
      <c r="BL67" t="str">
        <v>Yes</v>
      </c>
      <c r="BM67" t="str">
        <v>No</v>
      </c>
      <c r="BN67" t="str">
        <v>No</v>
      </c>
      <c r="BO67" t="str">
        <v>Yes</v>
      </c>
      <c r="BP67" t="str">
        <v>Yes</v>
      </c>
      <c r="BQ67" t="str">
        <v>No</v>
      </c>
      <c r="BR67" t="str">
        <v>Yes</v>
      </c>
      <c r="BS67" t="str">
        <v>Frequently (more than once a week)</v>
      </c>
      <c r="BT67" t="str">
        <v>No</v>
      </c>
      <c r="BU67">
        <v>0</v>
      </c>
      <c r="BV67">
        <v>0</v>
      </c>
      <c r="BW67">
        <v>0</v>
      </c>
      <c r="BX67" t="str">
        <v>Yes</v>
      </c>
      <c r="BY67">
        <v>12000</v>
      </c>
      <c r="BZ67">
        <v>0</v>
      </c>
      <c r="CA67">
        <v>12000</v>
      </c>
      <c r="CB67">
        <v>25</v>
      </c>
      <c r="CC67">
        <v>25</v>
      </c>
      <c r="CD67">
        <v>25</v>
      </c>
      <c r="CE67">
        <v>25</v>
      </c>
      <c r="CF67" t="str">
        <v xml:space="preserve">We do not have enough storage space for this much product, but we could find it. </v>
      </c>
      <c r="CG67" t="str">
        <v>ideally we would like it delivered as we have no pickup capabilities.</v>
      </c>
      <c r="CH67" t="str">
        <v>Yes</v>
      </c>
      <c r="CI67" t="str">
        <v>Yes</v>
      </c>
      <c r="CJ67" t="str">
        <v>Yes</v>
      </c>
    </row>
    <row r="68" spans="1:88">
      <c r="A68">
        <v>68</v>
      </c>
      <c r="B68" s="2">
        <v>45089.652812499997</v>
      </c>
      <c r="C68" s="2">
        <v>45089.659062500003</v>
      </c>
      <c r="D68" t="str">
        <v>anonymous</v>
      </c>
      <c r="E68">
        <v>0</v>
      </c>
      <c r="F68" t="str">
        <v>Yes</v>
      </c>
      <c r="G68">
        <v>29769</v>
      </c>
      <c r="H68" t="str">
        <v>107895179RR0001</v>
      </c>
      <c r="I68" t="str">
        <v>Richmond Family Place Society</v>
      </c>
      <c r="J68" t="str">
        <v>www.richmondfamilyplace.ca</v>
      </c>
      <c r="K68" t="str">
        <v>8660 Ash Street</v>
      </c>
      <c r="L68" t="str">
        <v>Richmond</v>
      </c>
      <c r="M68" t="str">
        <v>V6Y 2S3</v>
      </c>
      <c r="N68" t="str">
        <v>6042784336 ext.104</v>
      </c>
      <c r="O68" t="str">
        <v>Ruth Taverner</v>
      </c>
      <c r="P68" t="str">
        <v>ruth@richmondfamilyplace.ca</v>
      </c>
      <c r="Q68" t="str">
        <v>6042784336 ext. 104</v>
      </c>
      <c r="R68" t="str">
        <v>No</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t="str">
        <v>Yes (Included in Programming)</v>
      </c>
      <c r="AO68" t="str">
        <v>Yes (Included in Programming)</v>
      </c>
      <c r="AP68" t="str">
        <v>Yes (Included in Programming)</v>
      </c>
      <c r="AQ68" t="str">
        <v>Yes (Included in Programming)</v>
      </c>
      <c r="AR68" t="str">
        <v>Yes (Included in Programming)</v>
      </c>
      <c r="AS68" t="str">
        <v>Yes (Included in Programming)</v>
      </c>
      <c r="AT68" t="str">
        <v>Yes (Included in Programming)</v>
      </c>
      <c r="AU68" t="str">
        <v>Yes (Included in Programming)</v>
      </c>
      <c r="AV68" t="str">
        <v>Yes (Included in Programming)</v>
      </c>
      <c r="AW68" t="str">
        <v>Yes (Included in Programming)</v>
      </c>
      <c r="AX68" t="str">
        <v>Yes (Included in Programming)</v>
      </c>
      <c r="AY68" t="str">
        <v>Yes (Included in Programming)</v>
      </c>
      <c r="AZ68" t="str">
        <v>Yes (Included in Programming)</v>
      </c>
      <c r="BA68" t="str">
        <v>Yes (Included in Programming)</v>
      </c>
      <c r="BB68" t="str">
        <v>Yes (Included in Programming)</v>
      </c>
      <c r="BC68" t="str">
        <v>Yes (Included in Programming)</v>
      </c>
      <c r="BD68" t="str">
        <v>Yes (Included in Programming)</v>
      </c>
      <c r="BE68" t="str">
        <v>Yes (Included in Programming)</v>
      </c>
      <c r="BF68" t="str">
        <v>Yes (Included in Programming)</v>
      </c>
      <c r="BG68" t="str">
        <v>Yes</v>
      </c>
      <c r="BH68" t="str">
        <v>Yes</v>
      </c>
      <c r="BI68" t="str">
        <v>No</v>
      </c>
      <c r="BJ68" t="str">
        <v>No</v>
      </c>
      <c r="BK68" t="str">
        <v>No</v>
      </c>
      <c r="BL68" t="str">
        <v>Yes</v>
      </c>
      <c r="BM68" t="str">
        <v>No</v>
      </c>
      <c r="BN68" t="str">
        <v>No</v>
      </c>
      <c r="BO68" t="str">
        <v>No</v>
      </c>
      <c r="BP68" t="str">
        <v>No</v>
      </c>
      <c r="BQ68" t="str">
        <v>Yes</v>
      </c>
      <c r="BR68" t="str">
        <v>Yes</v>
      </c>
      <c r="BS68" t="str">
        <v>Occasionally (4-5 times a month)</v>
      </c>
      <c r="BT68" t="str">
        <v>No</v>
      </c>
      <c r="BU68">
        <v>0</v>
      </c>
      <c r="BV68">
        <v>0</v>
      </c>
      <c r="BW68">
        <v>0</v>
      </c>
      <c r="BX68" t="str">
        <v>Yes</v>
      </c>
      <c r="BY68">
        <v>1500</v>
      </c>
      <c r="BZ68">
        <v>0</v>
      </c>
      <c r="CA68">
        <v>0</v>
      </c>
      <c r="CB68">
        <v>30</v>
      </c>
      <c r="CC68">
        <v>10</v>
      </c>
      <c r="CD68">
        <v>0</v>
      </c>
      <c r="CE68">
        <v>10</v>
      </c>
      <c r="CF68" t="str">
        <v xml:space="preserve">We have enough storage space to meet the need. </v>
      </c>
      <c r="CG68" t="str">
        <v>Yes</v>
      </c>
      <c r="CH68" t="str">
        <v>Yes</v>
      </c>
      <c r="CI68" t="str">
        <v>Yes</v>
      </c>
      <c r="CJ68" t="str">
        <v>Yes</v>
      </c>
    </row>
    <row r="69" spans="1:88" hidden="1">
      <c r="A69">
        <v>69</v>
      </c>
      <c r="B69" s="2">
        <v>45092.568113425928</v>
      </c>
      <c r="C69" s="2">
        <v>45092.581099537034</v>
      </c>
      <c r="D69" t="str">
        <v>anonymous</v>
      </c>
      <c r="E69">
        <v>0</v>
      </c>
      <c r="F69" t="str">
        <v>Yes</v>
      </c>
      <c r="G69" t="str">
        <v>274118</v>
      </c>
      <c r="H69" t="str">
        <v>106793581RR001</v>
      </c>
      <c r="I69" t="str">
        <v>Big Brothers Big Sisters of the Fraser Valley</v>
      </c>
      <c r="J69" t="str">
        <v>www.mentoringworks.ca</v>
      </c>
      <c r="K69" t="str">
        <v>#200 - 2445 West Railway Street</v>
      </c>
      <c r="L69" t="str">
        <v>Abbotsford</v>
      </c>
      <c r="M69" t="str">
        <v>V2S 2E3</v>
      </c>
      <c r="N69" t="str">
        <v>604-852-3331</v>
      </c>
      <c r="O69" t="str">
        <v>Cheryl Unger</v>
      </c>
      <c r="P69" t="str">
        <v>cheryl.unger@bigbrothersbigsisters.ca</v>
      </c>
      <c r="Q69" t="str">
        <v>7788084496</v>
      </c>
      <c r="R69" t="str">
        <v>No</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t="str">
        <v>Yes (Included in Programming)</v>
      </c>
      <c r="AO69" t="str">
        <v>Yes (Included in Programming)</v>
      </c>
      <c r="AP69" t="str">
        <v>No</v>
      </c>
      <c r="AQ69" t="str">
        <v>Yes (Included in Programming)</v>
      </c>
      <c r="AR69" t="str">
        <v>Yes (Included in Programming)</v>
      </c>
      <c r="AS69" t="str">
        <v>Yes (Included in Programming)</v>
      </c>
      <c r="AT69" t="str">
        <v>Yes (Included in Programming)</v>
      </c>
      <c r="AU69" t="str">
        <v>Yes (Included in Programming)</v>
      </c>
      <c r="AV69" t="str">
        <v>Yes (Included in Programming)</v>
      </c>
      <c r="AW69" t="str">
        <v>Yes (Included in Programming)</v>
      </c>
      <c r="AX69" t="str">
        <v>Yes (Included in Programming)</v>
      </c>
      <c r="AY69" t="str">
        <v>Yes (Included in Programming)</v>
      </c>
      <c r="AZ69" t="str">
        <v>Yes (Included in Programming)</v>
      </c>
      <c r="BA69" t="str">
        <v>Yes (Included in Programming)</v>
      </c>
      <c r="BB69" t="str">
        <v>Yes (Included in Programming)</v>
      </c>
      <c r="BC69" t="str">
        <v>Yes (Included in Programming)</v>
      </c>
      <c r="BD69" t="str">
        <v>Yes (Included in Programming)</v>
      </c>
      <c r="BE69" t="str">
        <v>Yes (Included in Programming)</v>
      </c>
      <c r="BF69" t="str">
        <v>Yes (Included in Programming)</v>
      </c>
      <c r="BG69" t="str">
        <v>Yes</v>
      </c>
      <c r="BH69" t="str">
        <v>No</v>
      </c>
      <c r="BI69" t="str">
        <v>No</v>
      </c>
      <c r="BJ69" t="str">
        <v>No</v>
      </c>
      <c r="BK69" t="str">
        <v>No</v>
      </c>
      <c r="BL69" t="str">
        <v>No</v>
      </c>
      <c r="BM69" t="str">
        <v>No</v>
      </c>
      <c r="BN69" t="str">
        <v>No</v>
      </c>
      <c r="BO69" t="str">
        <v>No</v>
      </c>
      <c r="BP69" t="str">
        <v>No</v>
      </c>
      <c r="BQ69" t="str">
        <v>No</v>
      </c>
      <c r="BR69" t="str">
        <v>No</v>
      </c>
      <c r="BS69" t="str">
        <v>Rarely (1 -2 times a month)</v>
      </c>
      <c r="BT69" t="str">
        <v>No</v>
      </c>
      <c r="BU69">
        <v>0</v>
      </c>
      <c r="BV69">
        <v>0</v>
      </c>
      <c r="BW69">
        <v>0</v>
      </c>
      <c r="BX69" t="str">
        <v>Yes</v>
      </c>
      <c r="BY69">
        <v>1500</v>
      </c>
      <c r="BZ69">
        <v>3000</v>
      </c>
      <c r="CA69">
        <v>1500</v>
      </c>
      <c r="CB69" t="str">
        <v>0</v>
      </c>
      <c r="CC69" t="str">
        <v>0</v>
      </c>
      <c r="CD69" t="str">
        <v>25</v>
      </c>
      <c r="CE69" t="str">
        <v>0</v>
      </c>
      <c r="CF69" t="str">
        <v xml:space="preserve">We do not have enough storage space for this much product, but we could find it. </v>
      </c>
      <c r="CG69" t="str">
        <v>Yes</v>
      </c>
      <c r="CH69" t="str">
        <v>No</v>
      </c>
      <c r="CI69" t="str">
        <v>No</v>
      </c>
      <c r="CJ69" t="str">
        <v>No</v>
      </c>
    </row>
    <row r="70" spans="1:88">
      <c r="A70">
        <v>70</v>
      </c>
      <c r="B70" s="2">
        <v>45134.707291666666</v>
      </c>
      <c r="C70" s="2">
        <v>45134.717002314814</v>
      </c>
      <c r="D70" t="str">
        <v>anonymous</v>
      </c>
      <c r="E70">
        <v>0</v>
      </c>
      <c r="F70" t="str">
        <v>Yes</v>
      </c>
      <c r="G70" t="str">
        <v>228320</v>
      </c>
      <c r="H70" t="str">
        <v>119282143RR0001</v>
      </c>
      <c r="I70" t="str">
        <v>Vancouver Rape Relief &amp; Women's Shelter</v>
      </c>
      <c r="J70" t="str">
        <v>https://rapereliefshelter.bc.ca/</v>
      </c>
      <c r="K70" t="str">
        <v>c/o P.O. Box 21562 1424 Commercial Drive</v>
      </c>
      <c r="L70" t="str">
        <v>Vancouver</v>
      </c>
      <c r="M70" t="str">
        <v>V5L 5G2</v>
      </c>
      <c r="N70" t="str">
        <v>604-872-8212</v>
      </c>
      <c r="O70" t="str">
        <v>Dahye Son</v>
      </c>
      <c r="P70" t="str">
        <v>dahyes@vrrws.ca</v>
      </c>
      <c r="Q70" t="str">
        <v>604-876-0872</v>
      </c>
      <c r="R70" t="str">
        <v>No</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t="str">
        <v>Yes (Included in Programming)</v>
      </c>
      <c r="AO70" t="str">
        <v>Yes (Included in Programming)</v>
      </c>
      <c r="AP70" t="str">
        <v>Yes (Included in Programming)</v>
      </c>
      <c r="AQ70" t="str">
        <v>Yes (Included in Programming)</v>
      </c>
      <c r="AR70" t="str">
        <v>Yes (Included in Programming)</v>
      </c>
      <c r="AS70" t="str">
        <v>Yes (Included in Programming)</v>
      </c>
      <c r="AT70" t="str">
        <v>Yes (Included in Programming)</v>
      </c>
      <c r="AU70" t="str">
        <v>Yes (Included in Programming)</v>
      </c>
      <c r="AV70" t="str">
        <v>Yes (Included in Programming)</v>
      </c>
      <c r="AW70" t="str">
        <v>Yes (Included in Programming)</v>
      </c>
      <c r="AX70" t="str">
        <v>Yes (Included in Programming)</v>
      </c>
      <c r="AY70" t="str">
        <v>Yes (Included in Programming)</v>
      </c>
      <c r="AZ70" t="str">
        <v>Yes (Included in Programming)</v>
      </c>
      <c r="BA70" t="str">
        <v>Yes (Included in Programming)</v>
      </c>
      <c r="BB70" t="str">
        <v>Yes (Included in Programming)</v>
      </c>
      <c r="BC70" t="str">
        <v>Yes (Included in Programming)</v>
      </c>
      <c r="BD70" t="str">
        <v>Yes (Included in Programming)</v>
      </c>
      <c r="BE70" t="str">
        <v>Yes (Included in Programming)</v>
      </c>
      <c r="BF70" t="str">
        <v>Yes (Included in Programming)</v>
      </c>
      <c r="BG70" t="str">
        <v>Yes</v>
      </c>
      <c r="BH70" t="str">
        <v>No</v>
      </c>
      <c r="BI70" t="str">
        <v>Yes</v>
      </c>
      <c r="BJ70" t="str">
        <v>No</v>
      </c>
      <c r="BK70" t="str">
        <v>No</v>
      </c>
      <c r="BL70" t="str">
        <v>No</v>
      </c>
      <c r="BM70" t="str">
        <v>No</v>
      </c>
      <c r="BN70" t="str">
        <v>No</v>
      </c>
      <c r="BO70" t="str">
        <v>No</v>
      </c>
      <c r="BP70" t="str">
        <v>No</v>
      </c>
      <c r="BQ70" t="str">
        <v>No</v>
      </c>
      <c r="BR70" t="str">
        <v>No</v>
      </c>
      <c r="BS70" t="str">
        <v>Frequently (more than once a week)</v>
      </c>
      <c r="BT70" t="str">
        <v>Yes</v>
      </c>
      <c r="BU70">
        <v>0</v>
      </c>
      <c r="BV70" t="str">
        <v>Under $100</v>
      </c>
      <c r="BW70" t="str">
        <v>Product donations from the general public ;</v>
      </c>
      <c r="BX70" t="str">
        <v>Yes</v>
      </c>
      <c r="BY70" t="str">
        <v>1500</v>
      </c>
      <c r="BZ70" t="str">
        <v>1500</v>
      </c>
      <c r="CA70" t="str">
        <v>0</v>
      </c>
      <c r="CB70" t="str">
        <v>10</v>
      </c>
      <c r="CC70" t="str">
        <v>10</v>
      </c>
      <c r="CD70" t="str">
        <v>10</v>
      </c>
      <c r="CE70" t="str">
        <v>10</v>
      </c>
      <c r="CF70" t="str">
        <v xml:space="preserve">We do not have enough storage space for this much product, but we could find it. </v>
      </c>
      <c r="CG70" t="str">
        <v>Yes</v>
      </c>
      <c r="CH70" t="str">
        <v>Yes</v>
      </c>
      <c r="CI70" t="str">
        <v>No</v>
      </c>
      <c r="CJ70" t="str">
        <v>No</v>
      </c>
    </row>
    <row r="71" spans="1:88">
      <c r="A71">
        <v>71</v>
      </c>
      <c r="B71" s="2">
        <v>45135.443715277775</v>
      </c>
      <c r="C71" s="2">
        <v>45135.460277777776</v>
      </c>
      <c r="D71" t="str">
        <v>anonymous</v>
      </c>
      <c r="E71">
        <v>0</v>
      </c>
      <c r="F71" t="str">
        <v>No</v>
      </c>
      <c r="G71">
        <v>0</v>
      </c>
      <c r="H71" t="str">
        <v>119043461 RR 0001</v>
      </c>
      <c r="I71" t="str">
        <v>SARA for Women Society</v>
      </c>
      <c r="J71" t="str">
        <v>http://www.saraforwomen.ca</v>
      </c>
      <c r="K71" t="str">
        <v>#102 - 33070 5th Ave</v>
      </c>
      <c r="L71" t="str">
        <v>Mission</v>
      </c>
      <c r="M71" t="str">
        <v>V2V 1V5</v>
      </c>
      <c r="N71" t="str">
        <v>604-820-8455</v>
      </c>
      <c r="O71" t="str">
        <v>Megan</v>
      </c>
      <c r="P71" t="str">
        <v>missionadmin@saraforwomen.ca</v>
      </c>
      <c r="Q71" t="str">
        <v>604-820-8455</v>
      </c>
      <c r="R71" t="str">
        <v>Yes</v>
      </c>
      <c r="S71" t="str">
        <v>Community Social Services Bargaining Association of  Unions (CSSBA) / BCGEU</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t="str">
        <v>Yes (Program Specific)</v>
      </c>
      <c r="AO71" t="str">
        <v>No</v>
      </c>
      <c r="AP71" t="str">
        <v>Yes (Included in Programming)</v>
      </c>
      <c r="AQ71" t="str">
        <v>Yes (Included in Programming)</v>
      </c>
      <c r="AR71" t="str">
        <v>Yes (Included in Programming)</v>
      </c>
      <c r="AS71" t="str">
        <v>Yes (Included in Programming)</v>
      </c>
      <c r="AT71" t="str">
        <v>Yes (Included in Programming)</v>
      </c>
      <c r="AU71" t="str">
        <v>Yes (Included in Programming)</v>
      </c>
      <c r="AV71" t="str">
        <v>Yes (Included in Programming)</v>
      </c>
      <c r="AW71" t="str">
        <v>Yes (Included in Programming)</v>
      </c>
      <c r="AX71" t="str">
        <v>Yes (Included in Programming)</v>
      </c>
      <c r="AY71" t="str">
        <v>Yes (Included in Programming)</v>
      </c>
      <c r="AZ71" t="str">
        <v>Yes (Included in Programming)</v>
      </c>
      <c r="BA71" t="str">
        <v>Yes (Included in Programming)</v>
      </c>
      <c r="BB71" t="str">
        <v>Yes (Included in Programming)</v>
      </c>
      <c r="BC71" t="str">
        <v>Yes (Included in Programming)</v>
      </c>
      <c r="BD71" t="str">
        <v>Yes (Included in Programming)</v>
      </c>
      <c r="BE71" t="str">
        <v>Yes (Included in Programming)</v>
      </c>
      <c r="BF71" t="str">
        <v>Yes (Included in Programming)</v>
      </c>
      <c r="BG71" t="str">
        <v>Yes</v>
      </c>
      <c r="BH71" t="str">
        <v>No</v>
      </c>
      <c r="BI71" t="str">
        <v>Yes</v>
      </c>
      <c r="BJ71" t="str">
        <v>Yes</v>
      </c>
      <c r="BK71" t="str">
        <v>No</v>
      </c>
      <c r="BL71" t="str">
        <v>No</v>
      </c>
      <c r="BM71" t="str">
        <v>No</v>
      </c>
      <c r="BN71" t="str">
        <v>No</v>
      </c>
      <c r="BO71" t="str">
        <v>No</v>
      </c>
      <c r="BP71" t="str">
        <v>No</v>
      </c>
      <c r="BQ71" t="str">
        <v>Yes</v>
      </c>
      <c r="BR71" t="str">
        <v>No</v>
      </c>
      <c r="BS71" t="str">
        <v>Daily</v>
      </c>
      <c r="BT71" t="str">
        <v>Yes</v>
      </c>
      <c r="BU71" t="str">
        <v>We hand out these supplies to our clients at every one of our seven locations, as the women we serve may not always have access or means.  Being able to provide these items free of charge reduces barriers to access, as period products can be very costly.  This allows our clients to focus their finances on higher needs and reduces anxiety on what they may need to skip in order to have period care.</v>
      </c>
      <c r="BV71" t="str">
        <v>None</v>
      </c>
      <c r="BW71" t="str">
        <v>Product donations from the general public ;Product donations from a broader community appeal like United Way’s Period Promise campaign ;Staff donating products to the organization;</v>
      </c>
      <c r="BX71" t="str">
        <v>Yes</v>
      </c>
      <c r="BY71" t="str">
        <v>1500</v>
      </c>
      <c r="BZ71" t="str">
        <v>1500</v>
      </c>
      <c r="CA71" t="str">
        <v>1500</v>
      </c>
      <c r="CB71" t="str">
        <v>0</v>
      </c>
      <c r="CC71" t="str">
        <v>30</v>
      </c>
      <c r="CD71" t="str">
        <v>30</v>
      </c>
      <c r="CE71" t="str">
        <v>30</v>
      </c>
      <c r="CF71" t="str">
        <v xml:space="preserve">We have enough storage space to meet the need. </v>
      </c>
      <c r="CG71" t="str">
        <v>Yes</v>
      </c>
      <c r="CH71" t="str">
        <v>Yes</v>
      </c>
      <c r="CI71" t="str">
        <v>Yes</v>
      </c>
      <c r="CJ71" t="str">
        <v>Yes</v>
      </c>
    </row>
    <row r="72" spans="1:88">
      <c r="A72">
        <v>72</v>
      </c>
      <c r="B72" s="2">
        <v>45135.73574074074</v>
      </c>
      <c r="C72" s="2">
        <v>45135.760185185187</v>
      </c>
      <c r="D72" t="str">
        <v>anonymous</v>
      </c>
      <c r="E72">
        <v>0</v>
      </c>
      <c r="F72" t="str">
        <v>No</v>
      </c>
      <c r="G72">
        <v>0</v>
      </c>
      <c r="H72" t="str">
        <v>NA</v>
      </c>
      <c r="I72" t="str">
        <v xml:space="preserve">The Red Badge Foundation </v>
      </c>
      <c r="J72" t="str">
        <v>theredbadge.org</v>
      </c>
      <c r="K72" t="str">
        <v>6833 123 A Street</v>
      </c>
      <c r="L72" t="str">
        <v xml:space="preserve">Surrey, British Columbia </v>
      </c>
      <c r="M72" t="str">
        <v>V3W 0X4</v>
      </c>
      <c r="N72" t="str">
        <v>604-369-6133</v>
      </c>
      <c r="O72" t="str">
        <v xml:space="preserve">Parveer Kaur Pandher </v>
      </c>
      <c r="P72" t="str">
        <v>theredbadgefoundation@gmail.com</v>
      </c>
      <c r="Q72" t="str">
        <v>604-369-6133</v>
      </c>
      <c r="R72" t="str">
        <v>No</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t="str">
        <v>Yes (Included in Programming)</v>
      </c>
      <c r="AO72" t="str">
        <v>Yes (Included in Programming)</v>
      </c>
      <c r="AP72" t="str">
        <v>Yes (Included in Programming)</v>
      </c>
      <c r="AQ72" t="str">
        <v>Yes (Included in Programming)</v>
      </c>
      <c r="AR72" t="str">
        <v>Yes (Included in Programming)</v>
      </c>
      <c r="AS72" t="str">
        <v>Yes (Included in Programming)</v>
      </c>
      <c r="AT72" t="str">
        <v>Yes (Included in Programming)</v>
      </c>
      <c r="AU72" t="str">
        <v>Yes (Included in Programming)</v>
      </c>
      <c r="AV72" t="str">
        <v>Yes (Included in Programming)</v>
      </c>
      <c r="AW72" t="str">
        <v>Yes (Included in Programming)</v>
      </c>
      <c r="AX72" t="str">
        <v>Yes (Included in Programming)</v>
      </c>
      <c r="AY72" t="str">
        <v>Yes (Included in Programming)</v>
      </c>
      <c r="AZ72" t="str">
        <v>Yes (Included in Programming)</v>
      </c>
      <c r="BA72" t="str">
        <v>Yes (Included in Programming)</v>
      </c>
      <c r="BB72" t="str">
        <v>Yes (Included in Programming)</v>
      </c>
      <c r="BC72" t="str">
        <v>Yes (Included in Programming)</v>
      </c>
      <c r="BD72" t="str">
        <v>Yes (Included in Programming)</v>
      </c>
      <c r="BE72" t="str">
        <v>Yes (Included in Programming)</v>
      </c>
      <c r="BF72" t="str">
        <v>Yes (Included in Programming)</v>
      </c>
      <c r="BG72" t="str">
        <v>Yes</v>
      </c>
      <c r="BH72" t="str">
        <v>No</v>
      </c>
      <c r="BI72" t="str">
        <v>No</v>
      </c>
      <c r="BJ72" t="str">
        <v>No</v>
      </c>
      <c r="BK72" t="str">
        <v>No</v>
      </c>
      <c r="BL72" t="str">
        <v>No</v>
      </c>
      <c r="BM72" t="str">
        <v>No</v>
      </c>
      <c r="BN72" t="str">
        <v>No</v>
      </c>
      <c r="BO72" t="str">
        <v>No</v>
      </c>
      <c r="BP72" t="str">
        <v>No</v>
      </c>
      <c r="BQ72" t="str">
        <v>No</v>
      </c>
      <c r="BR72" t="str">
        <v>No</v>
      </c>
      <c r="BS72" t="str">
        <v>Daily</v>
      </c>
      <c r="BT72" t="str">
        <v>Yes</v>
      </c>
      <c r="BU72">
        <v>0</v>
      </c>
      <c r="BV72" t="str">
        <v>None</v>
      </c>
      <c r="BW72" t="str">
        <v>Financial donations from a fund-specific collection drive ;</v>
      </c>
      <c r="BX72" t="str">
        <v>Yes</v>
      </c>
      <c r="BY72" t="str">
        <v>1500</v>
      </c>
      <c r="BZ72" t="str">
        <v>1500</v>
      </c>
      <c r="CA72" t="str">
        <v>0</v>
      </c>
      <c r="CB72" t="str">
        <v>0</v>
      </c>
      <c r="CC72" t="str">
        <v>30</v>
      </c>
      <c r="CD72" t="str">
        <v>0</v>
      </c>
      <c r="CE72" t="str">
        <v>30</v>
      </c>
      <c r="CF72" t="str">
        <v xml:space="preserve">We have enough storage space to meet the need. </v>
      </c>
      <c r="CG72" t="str">
        <v>Yes</v>
      </c>
      <c r="CH72" t="str">
        <v>Yes</v>
      </c>
      <c r="CI72" t="str">
        <v>Yes</v>
      </c>
      <c r="CJ72" t="str">
        <v>Yes</v>
      </c>
    </row>
    <row r="73" spans="1:88">
      <c r="A73">
        <v>73</v>
      </c>
      <c r="B73" s="2">
        <v>45139.355173611111</v>
      </c>
      <c r="C73" s="2">
        <v>45139.376527777778</v>
      </c>
      <c r="D73" t="str">
        <v>anonymous</v>
      </c>
      <c r="E73">
        <v>0</v>
      </c>
      <c r="F73" t="str">
        <v>Yes</v>
      </c>
      <c r="G73" t="str">
        <v>26120</v>
      </c>
      <c r="H73" t="str">
        <v>107848269RR0001</v>
      </c>
      <c r="I73" t="str">
        <v xml:space="preserve">Options for Sexual Health </v>
      </c>
      <c r="J73" t="str">
        <v>https://www.optionsforsexualhealth.org/</v>
      </c>
      <c r="K73" t="str">
        <v xml:space="preserve">3550 East Hastings St. </v>
      </c>
      <c r="L73" t="str">
        <v>Vancouver</v>
      </c>
      <c r="M73" t="str">
        <v>V5K 2A7</v>
      </c>
      <c r="N73" t="str">
        <v>(604) 731-4252</v>
      </c>
      <c r="O73" t="str">
        <v>Lauren Taylor</v>
      </c>
      <c r="P73" t="str">
        <v>ltaylor@optbc.org</v>
      </c>
      <c r="Q73" t="str">
        <v>250-361-6534</v>
      </c>
      <c r="R73" t="str">
        <v>No</v>
      </c>
      <c r="S73" t="str">
        <v>N/A</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t="str">
        <v>Yes (Included in Programming)</v>
      </c>
      <c r="AO73" t="str">
        <v>Yes (Included in Programming)</v>
      </c>
      <c r="AP73" t="str">
        <v>Yes (Included in Programming)</v>
      </c>
      <c r="AQ73" t="str">
        <v>Yes (Included in Programming)</v>
      </c>
      <c r="AR73" t="str">
        <v>Yes (Included in Programming)</v>
      </c>
      <c r="AS73" t="str">
        <v>Yes (Included in Programming)</v>
      </c>
      <c r="AT73" t="str">
        <v>Yes (Included in Programming)</v>
      </c>
      <c r="AU73" t="str">
        <v>Yes (Included in Programming)</v>
      </c>
      <c r="AV73" t="str">
        <v>Yes (Included in Programming)</v>
      </c>
      <c r="AW73" t="str">
        <v>Yes (Included in Programming)</v>
      </c>
      <c r="AX73" t="str">
        <v>Yes (Included in Programming)</v>
      </c>
      <c r="AY73" t="str">
        <v>Yes (Included in Programming)</v>
      </c>
      <c r="AZ73" t="str">
        <v>Yes (Included in Programming)</v>
      </c>
      <c r="BA73" t="str">
        <v>Yes (Included in Programming)</v>
      </c>
      <c r="BB73" t="str">
        <v>Yes (Included in Programming)</v>
      </c>
      <c r="BC73" t="str">
        <v>Yes (Included in Programming)</v>
      </c>
      <c r="BD73" t="str">
        <v>Yes (Included in Programming)</v>
      </c>
      <c r="BE73" t="str">
        <v>Yes (Included in Programming)</v>
      </c>
      <c r="BF73" t="str">
        <v>Yes (Included in Programming)</v>
      </c>
      <c r="BG73" t="str">
        <v>Yes</v>
      </c>
      <c r="BH73" t="str">
        <v>No</v>
      </c>
      <c r="BI73" t="str">
        <v>No</v>
      </c>
      <c r="BJ73" t="str">
        <v>No</v>
      </c>
      <c r="BK73" t="str">
        <v>No</v>
      </c>
      <c r="BL73" t="str">
        <v>No</v>
      </c>
      <c r="BM73" t="str">
        <v>No</v>
      </c>
      <c r="BN73" t="str">
        <v>No</v>
      </c>
      <c r="BO73" t="str">
        <v>No</v>
      </c>
      <c r="BP73" t="str">
        <v>Yes</v>
      </c>
      <c r="BQ73" t="str">
        <v>No</v>
      </c>
      <c r="BR73" t="str">
        <v>No</v>
      </c>
      <c r="BS73" t="str">
        <v>Daily</v>
      </c>
      <c r="BT73" t="str">
        <v>Yes</v>
      </c>
      <c r="BU73">
        <v>0</v>
      </c>
      <c r="BV73" t="str">
        <v>$251-$500</v>
      </c>
      <c r="BW73" t="str">
        <v>Staff donating products to the organization;Clinic specific petty cash (donations from broader community);</v>
      </c>
      <c r="BX73" t="str">
        <v>Yes</v>
      </c>
      <c r="BY73" t="str">
        <v>3000</v>
      </c>
      <c r="BZ73" t="str">
        <v>0</v>
      </c>
      <c r="CA73" t="str">
        <v>1500</v>
      </c>
      <c r="CB73" t="str">
        <v>30</v>
      </c>
      <c r="CC73" t="str">
        <v>0</v>
      </c>
      <c r="CD73" t="str">
        <v>0</v>
      </c>
      <c r="CE73" t="str">
        <v>0</v>
      </c>
      <c r="CF73" t="str">
        <v xml:space="preserve">We have enough storage space to meet the need. </v>
      </c>
      <c r="CG73" t="str">
        <v>No</v>
      </c>
      <c r="CH73" t="str">
        <v>Yes</v>
      </c>
      <c r="CI73" t="str">
        <v>Yes</v>
      </c>
      <c r="CJ73" t="str">
        <v>Yes</v>
      </c>
    </row>
    <row r="74" spans="1:88">
      <c r="A74">
        <v>74</v>
      </c>
      <c r="B74" s="2">
        <v>45147.605891203704</v>
      </c>
      <c r="C74" s="2">
        <v>45147.609340277777</v>
      </c>
      <c r="D74" t="str">
        <v>anonymous</v>
      </c>
      <c r="E74">
        <v>0</v>
      </c>
      <c r="F74" t="str">
        <v>Yes</v>
      </c>
      <c r="G74" t="str">
        <v>304949</v>
      </c>
      <c r="H74" t="str">
        <v>898116462RR0001</v>
      </c>
      <c r="I74" t="str">
        <v>Providing Advocacy, Counselling &amp; Education (PACE) Society</v>
      </c>
      <c r="J74" t="str">
        <v>https://www.pace-society.org/</v>
      </c>
      <c r="K74" t="str">
        <v>148 W Hastings St</v>
      </c>
      <c r="L74" t="str">
        <v>Vancouver</v>
      </c>
      <c r="M74" t="str">
        <v>V6B 1G8</v>
      </c>
      <c r="N74" t="str">
        <v>6048727651</v>
      </c>
      <c r="O74" t="str">
        <v>Taylor Scott</v>
      </c>
      <c r="P74" t="str">
        <v>taylor@pace-society.org</v>
      </c>
      <c r="Q74" t="str">
        <v>6048338760</v>
      </c>
      <c r="R74" t="str">
        <v>No</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t="str">
        <v>No</v>
      </c>
      <c r="AO74" t="str">
        <v>Yes (Included in Programming)</v>
      </c>
      <c r="AP74" t="str">
        <v>Yes (Included in Programming)</v>
      </c>
      <c r="AQ74" t="str">
        <v>Yes (Included in Programming)</v>
      </c>
      <c r="AR74" t="str">
        <v>No</v>
      </c>
      <c r="AS74" t="str">
        <v>Yes (Included in Programming)</v>
      </c>
      <c r="AT74" t="str">
        <v>Yes (Included in Programming)</v>
      </c>
      <c r="AU74" t="str">
        <v>Yes (Included in Programming)</v>
      </c>
      <c r="AV74" t="str">
        <v>Yes (Included in Programming)</v>
      </c>
      <c r="AW74" t="str">
        <v>Yes (Included in Programming)</v>
      </c>
      <c r="AX74" t="str">
        <v>Yes (Included in Programming)</v>
      </c>
      <c r="AY74" t="str">
        <v>Yes (Included in Programming)</v>
      </c>
      <c r="AZ74" t="str">
        <v>Yes (Included in Programming)</v>
      </c>
      <c r="BA74" t="str">
        <v>Yes (Included in Programming)</v>
      </c>
      <c r="BB74" t="str">
        <v>Yes (Included in Programming)</v>
      </c>
      <c r="BC74" t="str">
        <v>Yes (Included in Programming)</v>
      </c>
      <c r="BD74" t="str">
        <v>Yes (Included in Programming)</v>
      </c>
      <c r="BE74" t="str">
        <v>Yes (Included in Programming)</v>
      </c>
      <c r="BF74" t="str">
        <v>Yes (Included in Programming)</v>
      </c>
      <c r="BG74" t="str">
        <v>Yes</v>
      </c>
      <c r="BH74" t="str">
        <v>No</v>
      </c>
      <c r="BI74" t="str">
        <v>No</v>
      </c>
      <c r="BJ74" t="str">
        <v>No</v>
      </c>
      <c r="BK74" t="str">
        <v>No</v>
      </c>
      <c r="BL74" t="str">
        <v>No</v>
      </c>
      <c r="BM74" t="str">
        <v>No</v>
      </c>
      <c r="BN74" t="str">
        <v>No</v>
      </c>
      <c r="BO74" t="str">
        <v>No</v>
      </c>
      <c r="BP74" t="str">
        <v>No</v>
      </c>
      <c r="BQ74" t="str">
        <v>No</v>
      </c>
      <c r="BR74" t="str">
        <v>No</v>
      </c>
      <c r="BS74" t="str">
        <v>Daily</v>
      </c>
      <c r="BT74" t="str">
        <v>Yes</v>
      </c>
      <c r="BU74">
        <v>0</v>
      </c>
      <c r="BV74" t="str">
        <v>Under $100</v>
      </c>
      <c r="BW74" t="str">
        <v>Product donations from the general public ;Product donations from a broader community appeal like United Way’s Period Promise campaign ;Staff’s personal finances ;Staff donating products to the organization;Financial donations from a fund-specific collection drive ;</v>
      </c>
      <c r="BX74" t="str">
        <v>Yes</v>
      </c>
      <c r="BY74" t="str">
        <v>3000</v>
      </c>
      <c r="BZ74" t="str">
        <v>3000</v>
      </c>
      <c r="CA74" t="str">
        <v>3000</v>
      </c>
      <c r="CB74" t="str">
        <v>0</v>
      </c>
      <c r="CC74" t="str">
        <v>0</v>
      </c>
      <c r="CD74" t="str">
        <v>0</v>
      </c>
      <c r="CE74" t="str">
        <v>0</v>
      </c>
      <c r="CF74" t="str">
        <v xml:space="preserve">We have enough storage space to meet the need. </v>
      </c>
      <c r="CG74" t="str">
        <v>Yes</v>
      </c>
      <c r="CH74" t="str">
        <v>Yes</v>
      </c>
      <c r="CI74" t="str">
        <v>No</v>
      </c>
      <c r="CJ74" t="str">
        <v>Yes</v>
      </c>
    </row>
    <row r="75" spans="1:88" hidden="1">
      <c r="A75">
        <v>75</v>
      </c>
      <c r="B75" s="2">
        <v>45154.579189814816</v>
      </c>
      <c r="C75" s="2">
        <v>45154.598229166666</v>
      </c>
      <c r="D75" t="str">
        <v>anonymous</v>
      </c>
      <c r="E75">
        <v>0</v>
      </c>
      <c r="F75" t="str">
        <v>No</v>
      </c>
      <c r="G75">
        <v>0</v>
      </c>
      <c r="H75" t="str">
        <v>NA</v>
      </c>
      <c r="I75" t="str">
        <v>Sto:lo Health Service Agency</v>
      </c>
      <c r="J75" t="str">
        <v>stolonation.bc.ca</v>
      </c>
      <c r="K75" t="str">
        <v xml:space="preserve">Building 7-7201 Vedder Road </v>
      </c>
      <c r="L75" t="str">
        <v xml:space="preserve">Chilliwack </v>
      </c>
      <c r="M75" t="str">
        <v>v2r 4g5</v>
      </c>
      <c r="N75" t="str">
        <v>(604) 824-3200</v>
      </c>
      <c r="O75" t="str">
        <v>Trina Wawryk</v>
      </c>
      <c r="P75" t="str">
        <v>Trina.Wawryk@stolonation.bc.ca</v>
      </c>
      <c r="Q75" t="str">
        <v>604-702-8830</v>
      </c>
      <c r="R75">
        <v>0</v>
      </c>
      <c r="S75" t="str">
        <v>non union</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t="str">
        <v>Yes (Included in Programming)</v>
      </c>
      <c r="AO75" t="str">
        <v>Yes (Included in Programming)</v>
      </c>
      <c r="AP75" t="str">
        <v>Yes (Included in Programming)</v>
      </c>
      <c r="AQ75" t="str">
        <v>Yes (Included in Programming)</v>
      </c>
      <c r="AR75" t="str">
        <v>Yes (Included in Programming)</v>
      </c>
      <c r="AS75" t="str">
        <v>Yes (Included in Programming)</v>
      </c>
      <c r="AT75" t="str">
        <v>Yes (Included in Programming)</v>
      </c>
      <c r="AU75" t="str">
        <v>No</v>
      </c>
      <c r="AV75" t="str">
        <v>No</v>
      </c>
      <c r="AW75" t="str">
        <v>No</v>
      </c>
      <c r="AX75" t="str">
        <v>No</v>
      </c>
      <c r="AY75" t="str">
        <v>No</v>
      </c>
      <c r="AZ75" t="str">
        <v>No</v>
      </c>
      <c r="BA75" t="str">
        <v>No</v>
      </c>
      <c r="BB75" t="str">
        <v>No</v>
      </c>
      <c r="BC75" t="str">
        <v>No</v>
      </c>
      <c r="BD75" t="str">
        <v>Yes (Included in Programming)</v>
      </c>
      <c r="BE75" t="str">
        <v>No</v>
      </c>
      <c r="BF75" t="str">
        <v>Yes (Included in Programming)</v>
      </c>
      <c r="BG75" t="str">
        <v>Yes</v>
      </c>
      <c r="BH75" t="str">
        <v>No</v>
      </c>
      <c r="BI75" t="str">
        <v>No</v>
      </c>
      <c r="BJ75" t="str">
        <v>No</v>
      </c>
      <c r="BK75" t="str">
        <v>No</v>
      </c>
      <c r="BL75" t="str">
        <v>No</v>
      </c>
      <c r="BM75" t="str">
        <v>Yes</v>
      </c>
      <c r="BN75" t="str">
        <v>Yes</v>
      </c>
      <c r="BO75" t="str">
        <v>No</v>
      </c>
      <c r="BP75" t="str">
        <v>No</v>
      </c>
      <c r="BQ75" t="str">
        <v>No</v>
      </c>
      <c r="BR75" t="str">
        <v>No</v>
      </c>
      <c r="BS75" t="str">
        <v>Frequently (more than once a week)</v>
      </c>
      <c r="BT75" t="str">
        <v>Yes</v>
      </c>
      <c r="BU75">
        <v>0</v>
      </c>
      <c r="BV75" t="str">
        <v>None</v>
      </c>
      <c r="BW75" t="str">
        <v>Product donations from the general public ;Product donations from a broader community appeal like United Way’s Period Promise campaign ;</v>
      </c>
      <c r="BX75" t="str">
        <v>Yes</v>
      </c>
      <c r="BY75" t="str">
        <v>3000</v>
      </c>
      <c r="BZ75" t="str">
        <v>3000</v>
      </c>
      <c r="CA75" t="str">
        <v>1500</v>
      </c>
      <c r="CB75" t="str">
        <v>30</v>
      </c>
      <c r="CC75" t="str">
        <v>30</v>
      </c>
      <c r="CD75" t="str">
        <v>30</v>
      </c>
      <c r="CE75" t="str">
        <v>30</v>
      </c>
      <c r="CF75" t="str">
        <v xml:space="preserve">We have enough storage space to meet the need. </v>
      </c>
      <c r="CG75" t="str">
        <v>Yes</v>
      </c>
      <c r="CH75" t="str">
        <v>No</v>
      </c>
      <c r="CI75" t="str">
        <v>No</v>
      </c>
      <c r="CJ75" t="str">
        <v>Yes</v>
      </c>
    </row>
    <row r="76" spans="1:88" hidden="1">
      <c r="A76">
        <v>76</v>
      </c>
      <c r="B76" s="2">
        <v>45160.461180555554</v>
      </c>
      <c r="C76" s="2">
        <v>45160.478437500002</v>
      </c>
      <c r="D76" t="str">
        <v>anonymous</v>
      </c>
      <c r="E76">
        <v>0</v>
      </c>
      <c r="F76" t="str">
        <v>Yes</v>
      </c>
      <c r="G76" t="str">
        <v>7217649</v>
      </c>
      <c r="H76" t="str">
        <v>898076070RR0001</v>
      </c>
      <c r="I76" t="str">
        <v>Encompass Support Services Society</v>
      </c>
      <c r="J76" t="str">
        <v>https://www.encompass-supports.com/</v>
      </c>
      <c r="K76" t="str">
        <v>#103 - 20230 64th Avenue</v>
      </c>
      <c r="L76" t="str">
        <v>Langley  BC</v>
      </c>
      <c r="M76" t="str">
        <v>V2Y 1N3</v>
      </c>
      <c r="N76" t="str">
        <v>604-534-2171</v>
      </c>
      <c r="O76" t="str">
        <v>Kristin Coyne</v>
      </c>
      <c r="P76" t="str">
        <v>kcoyne@encompass-supports.com</v>
      </c>
      <c r="Q76" t="str">
        <v>604-534-2171 ext. 104</v>
      </c>
      <c r="R76" t="str">
        <v>Yes</v>
      </c>
      <c r="S76" t="str">
        <v>we are partially unionized. The part of our organization that is unionized is with BCGEU local 104</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t="str">
        <v>Yes (Included in Programming)</v>
      </c>
      <c r="AO76" t="str">
        <v>Yes (Included in Programming)</v>
      </c>
      <c r="AP76" t="str">
        <v>Yes (Program Specific)</v>
      </c>
      <c r="AQ76" t="str">
        <v>Yes (Included in Programming)</v>
      </c>
      <c r="AR76" t="str">
        <v>Yes (Included in Programming)</v>
      </c>
      <c r="AS76" t="str">
        <v>Yes (Included in Programming)</v>
      </c>
      <c r="AT76" t="str">
        <v>Yes (Included in Programming)</v>
      </c>
      <c r="AU76" t="str">
        <v>Yes (Included in Programming)</v>
      </c>
      <c r="AV76" t="str">
        <v>Yes (Included in Programming)</v>
      </c>
      <c r="AW76" t="str">
        <v>Yes (Included in Programming)</v>
      </c>
      <c r="AX76" t="str">
        <v>Yes (Included in Programming)</v>
      </c>
      <c r="AY76" t="str">
        <v>Yes (Included in Programming)</v>
      </c>
      <c r="AZ76" t="str">
        <v>Yes (Included in Programming)</v>
      </c>
      <c r="BA76" t="str">
        <v>Yes (Included in Programming)</v>
      </c>
      <c r="BB76" t="str">
        <v>Yes (Included in Programming)</v>
      </c>
      <c r="BC76" t="str">
        <v>Yes (Included in Programming)</v>
      </c>
      <c r="BD76" t="str">
        <v>Yes (Included in Programming)</v>
      </c>
      <c r="BE76" t="str">
        <v>Yes (Included in Programming)</v>
      </c>
      <c r="BF76" t="str">
        <v>Yes (Included in Programming)</v>
      </c>
      <c r="BG76" t="str">
        <v>Yes</v>
      </c>
      <c r="BH76" t="str">
        <v>No</v>
      </c>
      <c r="BI76" t="str">
        <v>No</v>
      </c>
      <c r="BJ76" t="str">
        <v>Yes</v>
      </c>
      <c r="BK76" t="str">
        <v>No</v>
      </c>
      <c r="BL76" t="str">
        <v>No</v>
      </c>
      <c r="BM76" t="str">
        <v>No</v>
      </c>
      <c r="BN76" t="str">
        <v>No</v>
      </c>
      <c r="BO76" t="str">
        <v>No</v>
      </c>
      <c r="BP76" t="str">
        <v>Yes</v>
      </c>
      <c r="BQ76" t="str">
        <v>No</v>
      </c>
      <c r="BR76" t="str">
        <v>No</v>
      </c>
      <c r="BS76" t="str">
        <v>Frequently (more than once a week)</v>
      </c>
      <c r="BT76" t="str">
        <v>Yes</v>
      </c>
      <c r="BU76">
        <v>0</v>
      </c>
      <c r="BV76" t="str">
        <v>None</v>
      </c>
      <c r="BW76" t="str">
        <v>Product donations from the general public ;</v>
      </c>
      <c r="BX76" t="str">
        <v>Yes</v>
      </c>
      <c r="BY76" t="str">
        <v>1500</v>
      </c>
      <c r="BZ76" t="str">
        <v>3000</v>
      </c>
      <c r="CA76" t="str">
        <v>0</v>
      </c>
      <c r="CB76" t="str">
        <v>0</v>
      </c>
      <c r="CC76" t="str">
        <v>30</v>
      </c>
      <c r="CD76" t="str">
        <v>30</v>
      </c>
      <c r="CE76" t="str">
        <v>30</v>
      </c>
      <c r="CF76" t="str">
        <v xml:space="preserve">We have enough storage space to meet the need. </v>
      </c>
      <c r="CG76" t="str">
        <v>Yes</v>
      </c>
      <c r="CH76" t="str">
        <v>Yes</v>
      </c>
      <c r="CI76" t="str">
        <v>No</v>
      </c>
      <c r="CJ76" t="str">
        <v>No</v>
      </c>
    </row>
    <row r="77" spans="1:88" hidden="1">
      <c r="A77">
        <v>77</v>
      </c>
      <c r="B77" s="2">
        <v>45160.781342592592</v>
      </c>
      <c r="C77" s="2">
        <v>45160.790451388886</v>
      </c>
      <c r="D77" t="str">
        <v>anonymous</v>
      </c>
      <c r="E77">
        <v>0</v>
      </c>
      <c r="F77" t="str">
        <v>Yes</v>
      </c>
      <c r="G77" t="str">
        <v>7217649</v>
      </c>
      <c r="H77" t="str">
        <v>NA</v>
      </c>
      <c r="I77" t="str">
        <v>Foundry Ridge Meadows</v>
      </c>
      <c r="J77" t="str">
        <v>www.foundrybc.ca/ridgemeadows</v>
      </c>
      <c r="K77" t="str">
        <v>Unit 2 - 22932 Lougheed Highway</v>
      </c>
      <c r="L77" t="str">
        <v>Maple Ridge</v>
      </c>
      <c r="M77" t="str">
        <v>V2X 2W2</v>
      </c>
      <c r="N77" t="str">
        <v>604.380.3133</v>
      </c>
      <c r="O77" t="str">
        <v>Natasha Etherington</v>
      </c>
      <c r="P77" t="str">
        <v>netherington@comservice.bc.ca</v>
      </c>
      <c r="Q77" t="str">
        <v>604 380 3133</v>
      </c>
      <c r="R77" t="str">
        <v>Yes</v>
      </c>
      <c r="S77" t="str">
        <v xml:space="preserve">Community Living Collective Agreement </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t="str">
        <v>Yes (Program Specific)</v>
      </c>
      <c r="AO77" t="str">
        <v>Yes (Included in Programming)</v>
      </c>
      <c r="AP77" t="str">
        <v>No</v>
      </c>
      <c r="AQ77" t="str">
        <v>Yes (Included in Programming)</v>
      </c>
      <c r="AR77" t="str">
        <v>No</v>
      </c>
      <c r="AS77" t="str">
        <v>Yes (Included in Programming)</v>
      </c>
      <c r="AT77" t="str">
        <v>Yes (Included in Programming)</v>
      </c>
      <c r="AU77" t="str">
        <v>Yes (Included in Programming)</v>
      </c>
      <c r="AV77" t="str">
        <v>Yes (Included in Programming)</v>
      </c>
      <c r="AW77" t="str">
        <v>Yes (Included in Programming)</v>
      </c>
      <c r="AX77" t="str">
        <v>Yes (Included in Programming)</v>
      </c>
      <c r="AY77" t="str">
        <v>Yes (Included in Programming)</v>
      </c>
      <c r="AZ77" t="str">
        <v>Yes (Included in Programming)</v>
      </c>
      <c r="BA77" t="str">
        <v>Yes (Included in Programming)</v>
      </c>
      <c r="BB77" t="str">
        <v>Yes (Included in Programming)</v>
      </c>
      <c r="BC77" t="str">
        <v>Yes (Included in Programming)</v>
      </c>
      <c r="BD77" t="str">
        <v>Yes (Included in Programming)</v>
      </c>
      <c r="BE77" t="str">
        <v>Yes (Included in Programming)</v>
      </c>
      <c r="BF77" t="str">
        <v>Yes (Included in Programming)</v>
      </c>
      <c r="BG77" t="str">
        <v>Yes</v>
      </c>
      <c r="BH77" t="str">
        <v>No</v>
      </c>
      <c r="BI77" t="str">
        <v>No</v>
      </c>
      <c r="BJ77" t="str">
        <v>Yes</v>
      </c>
      <c r="BK77" t="str">
        <v>No</v>
      </c>
      <c r="BL77" t="str">
        <v>Yes</v>
      </c>
      <c r="BM77" t="str">
        <v>No</v>
      </c>
      <c r="BN77" t="str">
        <v>No</v>
      </c>
      <c r="BO77" t="str">
        <v>No</v>
      </c>
      <c r="BP77" t="str">
        <v>Yes</v>
      </c>
      <c r="BQ77" t="str">
        <v>No</v>
      </c>
      <c r="BR77" t="str">
        <v>No</v>
      </c>
      <c r="BS77" t="str">
        <v>Frequently (more than once a week)</v>
      </c>
      <c r="BT77" t="str">
        <v>Yes</v>
      </c>
      <c r="BU77" t="str">
        <v xml:space="preserve">Providing menstrual products is key to our service provision for youth aged 12 -24 years. </v>
      </c>
      <c r="BV77" t="str">
        <v>None</v>
      </c>
      <c r="BW77" t="str">
        <v>Product donations from the general public ;</v>
      </c>
      <c r="BX77" t="str">
        <v>Yes</v>
      </c>
      <c r="BY77" t="str">
        <v>1500</v>
      </c>
      <c r="BZ77" t="str">
        <v>1500</v>
      </c>
      <c r="CA77" t="str">
        <v>1500</v>
      </c>
      <c r="CB77" t="str">
        <v>20</v>
      </c>
      <c r="CC77" t="str">
        <v>20</v>
      </c>
      <c r="CD77" t="str">
        <v>20</v>
      </c>
      <c r="CE77" t="str">
        <v>20</v>
      </c>
      <c r="CF77" t="str">
        <v xml:space="preserve">We have enough storage space to meet the need. </v>
      </c>
      <c r="CG77" t="str">
        <v>Yes</v>
      </c>
      <c r="CH77" t="str">
        <v>Yes</v>
      </c>
      <c r="CI77" t="str">
        <v>No</v>
      </c>
      <c r="CJ77" t="str">
        <v>Yes</v>
      </c>
    </row>
    <row r="78" spans="1:88" hidden="1">
      <c r="A78">
        <v>78</v>
      </c>
      <c r="B78" s="2">
        <v>45182.669178240743</v>
      </c>
      <c r="C78" s="2">
        <v>45182.681956018518</v>
      </c>
      <c r="D78" t="str">
        <v>anonymous</v>
      </c>
      <c r="E78">
        <v>0</v>
      </c>
      <c r="F78" t="str">
        <v>Yes</v>
      </c>
      <c r="G78" t="str">
        <v>7133721</v>
      </c>
      <c r="H78" t="str">
        <v>833497209 RR 0001</v>
      </c>
      <c r="I78" t="str">
        <v xml:space="preserve">rainbow refugee society </v>
      </c>
      <c r="J78" t="str">
        <v>https://www.rainbowrefugee.com/</v>
      </c>
      <c r="K78" t="str">
        <v xml:space="preserve">1033 davie street, unit 620 </v>
      </c>
      <c r="L78" t="str">
        <v xml:space="preserve">vancouver </v>
      </c>
      <c r="M78" t="str">
        <v>V6E 1M5</v>
      </c>
      <c r="N78" t="str">
        <v>604 339 2424</v>
      </c>
      <c r="O78" t="str">
        <v xml:space="preserve">Lari de Souza Burry </v>
      </c>
      <c r="P78" t="str">
        <v>support@rainbowrefugee.ca</v>
      </c>
      <c r="Q78" t="str">
        <v>604 339 2424</v>
      </c>
      <c r="R78" t="str">
        <v>No</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t="str">
        <v>Yes (Included in Programming)</v>
      </c>
      <c r="AO78" t="str">
        <v>Yes (Included in Programming)</v>
      </c>
      <c r="AP78" t="str">
        <v>Yes (Included in Programming)</v>
      </c>
      <c r="AQ78" t="str">
        <v>No</v>
      </c>
      <c r="AR78" t="str">
        <v>No</v>
      </c>
      <c r="AS78" t="str">
        <v>No</v>
      </c>
      <c r="AT78" t="str">
        <v>No</v>
      </c>
      <c r="AU78" t="str">
        <v>Yes (Included in Programming)</v>
      </c>
      <c r="AV78" t="str">
        <v>Yes (Included in Programming)</v>
      </c>
      <c r="AW78" t="str">
        <v>Yes (Included in Programming)</v>
      </c>
      <c r="AX78" t="str">
        <v>Yes (Included in Programming)</v>
      </c>
      <c r="AY78" t="str">
        <v>Yes (Included in Programming)</v>
      </c>
      <c r="AZ78" t="str">
        <v>Yes (Included in Programming)</v>
      </c>
      <c r="BA78" t="str">
        <v>Yes (Included in Programming)</v>
      </c>
      <c r="BB78" t="str">
        <v>Yes (Included in Programming)</v>
      </c>
      <c r="BC78" t="str">
        <v>Yes (Included in Programming)</v>
      </c>
      <c r="BD78" t="str">
        <v>Yes (Included in Programming)</v>
      </c>
      <c r="BE78" t="str">
        <v>Yes (Included in Programming)</v>
      </c>
      <c r="BF78" t="str">
        <v>Yes (Included in Programming)</v>
      </c>
      <c r="BG78" t="str">
        <v>Yes</v>
      </c>
      <c r="BH78" t="str">
        <v>Yes</v>
      </c>
      <c r="BI78" t="str">
        <v>No</v>
      </c>
      <c r="BJ78" t="str">
        <v>No</v>
      </c>
      <c r="BK78" t="str">
        <v>No</v>
      </c>
      <c r="BL78" t="str">
        <v>No</v>
      </c>
      <c r="BM78" t="str">
        <v>No</v>
      </c>
      <c r="BN78" t="str">
        <v>No</v>
      </c>
      <c r="BO78" t="str">
        <v>No</v>
      </c>
      <c r="BP78" t="str">
        <v>No</v>
      </c>
      <c r="BQ78" t="str">
        <v>Yes</v>
      </c>
      <c r="BR78" t="str">
        <v>No</v>
      </c>
      <c r="BS78" t="str">
        <v>Daily</v>
      </c>
      <c r="BT78" t="str">
        <v>Yes</v>
      </c>
      <c r="BU78" t="str">
        <v xml:space="preserve">not a specific story  but we have heard from members that it helps reduce the costs of living </v>
      </c>
      <c r="BV78" t="str">
        <v>None</v>
      </c>
      <c r="BW78" t="str">
        <v>Product donations from a broader community appeal like United Way’s Period Promise campaign ;</v>
      </c>
      <c r="BX78" t="str">
        <v>Yes</v>
      </c>
      <c r="BY78" t="str">
        <v>12000</v>
      </c>
      <c r="BZ78" t="str">
        <v>1500</v>
      </c>
      <c r="CA78" t="str">
        <v>6000</v>
      </c>
      <c r="CB78" t="str">
        <v>0</v>
      </c>
      <c r="CC78" t="str">
        <v>20</v>
      </c>
      <c r="CD78" t="str">
        <v>30</v>
      </c>
      <c r="CE78" t="str">
        <v>20</v>
      </c>
      <c r="CF78" t="str">
        <v xml:space="preserve">We have enough storage space to meet the need. </v>
      </c>
      <c r="CG78" t="str">
        <v>Yes</v>
      </c>
      <c r="CH78" t="str">
        <v>Yes</v>
      </c>
      <c r="CI78" t="str">
        <v>Yes</v>
      </c>
      <c r="CJ78" t="str">
        <v>Yes</v>
      </c>
    </row>
    <row r="79" spans="1:88" hidden="1">
      <c r="A79">
        <v>79</v>
      </c>
      <c r="B79" s="2">
        <v>45184.404062499998</v>
      </c>
      <c r="C79" s="2">
        <v>45184.413171296299</v>
      </c>
      <c r="D79" t="str">
        <v>anonymous</v>
      </c>
      <c r="E79">
        <v>0</v>
      </c>
      <c r="F79" t="str">
        <v>No</v>
      </c>
      <c r="G79">
        <v>0</v>
      </c>
      <c r="H79" t="str">
        <v>138622386RR0001</v>
      </c>
      <c r="I79" t="str">
        <v>Mission Friendship Centre Society</v>
      </c>
      <c r="J79" t="str">
        <v>https://missionfriendshipcentresociety.com</v>
      </c>
      <c r="K79" t="str">
        <v>33150 1st Avenue</v>
      </c>
      <c r="L79" t="str">
        <v>Mission</v>
      </c>
      <c r="M79" t="str">
        <v>V2V 1G4</v>
      </c>
      <c r="N79" t="str">
        <v>604-826-1281</v>
      </c>
      <c r="O79" t="str">
        <v>Ernestine O'Rourke</v>
      </c>
      <c r="P79" t="str">
        <v>outreach@missionfcs.org</v>
      </c>
      <c r="Q79" t="str">
        <v>604-286-0264</v>
      </c>
      <c r="R79" t="str">
        <v>No</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t="str">
        <v>Yes (Included in Programming)</v>
      </c>
      <c r="AO79" t="str">
        <v>Yes (Included in Programming)</v>
      </c>
      <c r="AP79" t="str">
        <v>Yes (Included in Programming)</v>
      </c>
      <c r="AQ79" t="str">
        <v>Yes (Included in Programming)</v>
      </c>
      <c r="AR79" t="str">
        <v>Yes (Included in Programming)</v>
      </c>
      <c r="AS79" t="str">
        <v>Yes (Included in Programming)</v>
      </c>
      <c r="AT79" t="str">
        <v>Yes (Included in Programming)</v>
      </c>
      <c r="AU79" t="str">
        <v>Yes (Included in Programming)</v>
      </c>
      <c r="AV79" t="str">
        <v>Yes (Included in Programming)</v>
      </c>
      <c r="AW79" t="str">
        <v>Yes (Included in Programming)</v>
      </c>
      <c r="AX79" t="str">
        <v>Yes (Included in Programming)</v>
      </c>
      <c r="AY79" t="str">
        <v>Yes (Included in Programming)</v>
      </c>
      <c r="AZ79" t="str">
        <v>Yes (Included in Programming)</v>
      </c>
      <c r="BA79" t="str">
        <v>Yes (Included in Programming)</v>
      </c>
      <c r="BB79" t="str">
        <v>Yes (Included in Programming)</v>
      </c>
      <c r="BC79" t="str">
        <v>Yes (Included in Programming)</v>
      </c>
      <c r="BD79" t="str">
        <v>Yes (Included in Programming)</v>
      </c>
      <c r="BE79" t="str">
        <v>Yes (Included in Programming)</v>
      </c>
      <c r="BF79" t="str">
        <v>Yes (Included in Programming)</v>
      </c>
      <c r="BG79" t="str">
        <v>Yes</v>
      </c>
      <c r="BH79" t="str">
        <v>No</v>
      </c>
      <c r="BI79" t="str">
        <v>No</v>
      </c>
      <c r="BJ79" t="str">
        <v>Yes</v>
      </c>
      <c r="BK79" t="str">
        <v>No</v>
      </c>
      <c r="BL79" t="str">
        <v>Yes</v>
      </c>
      <c r="BM79" t="str">
        <v>Yes</v>
      </c>
      <c r="BN79" t="str">
        <v>Yes</v>
      </c>
      <c r="BO79" t="str">
        <v>Yes</v>
      </c>
      <c r="BP79" t="str">
        <v>No</v>
      </c>
      <c r="BQ79" t="str">
        <v>No</v>
      </c>
      <c r="BR79" t="str">
        <v>No</v>
      </c>
      <c r="BS79" t="str">
        <v>Frequently (more than once a week)</v>
      </c>
      <c r="BT79" t="str">
        <v>Yes</v>
      </c>
      <c r="BU79" t="str">
        <v xml:space="preserve">We have a population that is unhoused and the young women who come to the Friendship Centre are grateful for the hygiene products. We are also starting up an Outreach Walk about in the downtown area and will be pleased to include hygiene products in our packages. </v>
      </c>
      <c r="BV79" t="str">
        <v>None</v>
      </c>
      <c r="BW79" t="str">
        <v>Product donations from the general public ;</v>
      </c>
      <c r="BX79" t="str">
        <v>Yes</v>
      </c>
      <c r="BY79" t="str">
        <v>1500</v>
      </c>
      <c r="BZ79" t="str">
        <v>1500</v>
      </c>
      <c r="CA79" t="str">
        <v>1500</v>
      </c>
      <c r="CB79" t="str">
        <v>0</v>
      </c>
      <c r="CC79" t="str">
        <v>0</v>
      </c>
      <c r="CD79" t="str">
        <v>0</v>
      </c>
      <c r="CE79" t="str">
        <v>0</v>
      </c>
      <c r="CF79" t="str">
        <v xml:space="preserve">We do not have enough storage space for this much product, and we would need help to find it. </v>
      </c>
      <c r="CG79" t="str">
        <v>Yes</v>
      </c>
      <c r="CH79" t="str">
        <v>Yes</v>
      </c>
      <c r="CI79" t="str">
        <v>Yes</v>
      </c>
      <c r="CJ79" t="str">
        <v>Yes</v>
      </c>
    </row>
    <row r="80" spans="1:88" hidden="1">
      <c r="A80">
        <v>80</v>
      </c>
      <c r="B80" s="2">
        <v>45197.61246527778</v>
      </c>
      <c r="C80" s="2">
        <v>45197.627280092594</v>
      </c>
      <c r="D80" t="str">
        <v>anonymous</v>
      </c>
      <c r="E80">
        <v>0</v>
      </c>
      <c r="F80" t="str">
        <v>No</v>
      </c>
      <c r="G80">
        <v>0</v>
      </c>
      <c r="H80" t="str">
        <v>107542573RR0001</v>
      </c>
      <c r="I80" t="str">
        <v>Connective Support Society</v>
      </c>
      <c r="J80" t="str">
        <v>https://connective.ca/</v>
      </c>
      <c r="K80" t="str">
        <v>3360 Fraser St.</v>
      </c>
      <c r="L80" t="str">
        <v xml:space="preserve">Vancouver </v>
      </c>
      <c r="M80" t="str">
        <v>V5V 4C1</v>
      </c>
      <c r="N80" t="str">
        <v>6042093006</v>
      </c>
      <c r="O80" t="str">
        <v xml:space="preserve">Cayley Geddes </v>
      </c>
      <c r="P80" t="str">
        <v>cayley.geddes@connective.ca</v>
      </c>
      <c r="Q80" t="str">
        <v>6042093006</v>
      </c>
      <c r="R80" t="str">
        <v>Yes</v>
      </c>
      <c r="S80" t="str">
        <v>CUPE local 1936-11</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t="str">
        <v>No</v>
      </c>
      <c r="AO80" t="str">
        <v>Yes (Program Specific)</v>
      </c>
      <c r="AP80" t="str">
        <v>Yes (Included in Programming)</v>
      </c>
      <c r="AQ80" t="str">
        <v>Yes (Included in Programming)</v>
      </c>
      <c r="AR80" t="str">
        <v>Yes (Included in Programming)</v>
      </c>
      <c r="AS80" t="str">
        <v>Yes (Included in Programming)</v>
      </c>
      <c r="AT80" t="str">
        <v>Yes (Included in Programming)</v>
      </c>
      <c r="AU80" t="str">
        <v>Yes (Included in Programming)</v>
      </c>
      <c r="AV80" t="str">
        <v>Yes (Included in Programming)</v>
      </c>
      <c r="AW80" t="str">
        <v>Yes (Included in Programming)</v>
      </c>
      <c r="AX80" t="str">
        <v>Yes (Included in Programming)</v>
      </c>
      <c r="AY80" t="str">
        <v>Yes (Included in Programming)</v>
      </c>
      <c r="AZ80" t="str">
        <v>Yes (Included in Programming)</v>
      </c>
      <c r="BA80" t="str">
        <v>Yes (Included in Programming)</v>
      </c>
      <c r="BB80" t="str">
        <v>Yes (Included in Programming)</v>
      </c>
      <c r="BC80" t="str">
        <v>Yes (Included in Programming)</v>
      </c>
      <c r="BD80" t="str">
        <v>Yes (Included in Programming)</v>
      </c>
      <c r="BE80" t="str">
        <v>No</v>
      </c>
      <c r="BF80" t="str">
        <v>Yes (Included in Programming)</v>
      </c>
      <c r="BG80" t="str">
        <v>Yes</v>
      </c>
      <c r="BH80" t="str">
        <v>No</v>
      </c>
      <c r="BI80" t="str">
        <v>No</v>
      </c>
      <c r="BJ80" t="str">
        <v>No</v>
      </c>
      <c r="BK80" t="str">
        <v>No</v>
      </c>
      <c r="BL80" t="str">
        <v>Yes</v>
      </c>
      <c r="BM80" t="str">
        <v>No</v>
      </c>
      <c r="BN80" t="str">
        <v>No</v>
      </c>
      <c r="BO80" t="str">
        <v>No</v>
      </c>
      <c r="BP80" t="str">
        <v>No</v>
      </c>
      <c r="BQ80" t="str">
        <v>No</v>
      </c>
      <c r="BR80" t="str">
        <v>No</v>
      </c>
      <c r="BS80" t="str">
        <v>Rarely (1 -2 times a month)</v>
      </c>
      <c r="BT80" t="str">
        <v>Yes</v>
      </c>
      <c r="BU80" t="str">
        <v xml:space="preserve">When clients ask us for menstrual products and we are unable to provide them, which happens often due to our reliance on donations, it is very difficult. They have put themselves in a vulnerable position by asking for something that is often considered taboo and they may face stigma around, which takes a lot of courage, only to be told that we can't help them. Clients often don't have other resources and then they are put in a situation where they have to prioritize their needs in a way that's unfair, and it makes them unlikely to ask us for help in the future. Being able to meet these client needs would improve our relationships with our clients and help them to feel supported in all aspects of their lives. </v>
      </c>
      <c r="BV80" t="str">
        <v>None</v>
      </c>
      <c r="BW80" t="str">
        <v>Staff donating products to the organization;Product donations from a broader community appeal like United Way’s Period Promise campaign ;Product donations from the general public ;</v>
      </c>
      <c r="BX80" t="str">
        <v>Yes</v>
      </c>
      <c r="BY80" t="str">
        <v>1500</v>
      </c>
      <c r="BZ80" t="str">
        <v>1500</v>
      </c>
      <c r="CA80" t="str">
        <v>1500</v>
      </c>
      <c r="CB80" t="str">
        <v>10</v>
      </c>
      <c r="CC80" t="str">
        <v>10</v>
      </c>
      <c r="CD80" t="str">
        <v>10</v>
      </c>
      <c r="CE80" t="str">
        <v>10</v>
      </c>
      <c r="CF80" t="str">
        <v xml:space="preserve">We do not have enough storage space for this much product, but we could find it. </v>
      </c>
      <c r="CG80" t="str">
        <v>Yes</v>
      </c>
      <c r="CH80" t="str">
        <v>No</v>
      </c>
      <c r="CI80" t="str">
        <v>Yes</v>
      </c>
      <c r="CJ80" t="str">
        <v>Yes</v>
      </c>
    </row>
    <row r="81" spans="1:88" hidden="1">
      <c r="A81">
        <v>0</v>
      </c>
      <c r="B81" s="2">
        <v>0</v>
      </c>
      <c r="C81" s="2">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row>
    <row r="82" spans="1:88" hidden="1">
      <c r="A82">
        <v>0</v>
      </c>
      <c r="B82" s="2">
        <v>0</v>
      </c>
      <c r="C82" s="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row>
    <row r="83" spans="1:88" hidden="1">
      <c r="A83">
        <v>0</v>
      </c>
      <c r="B83" s="2">
        <v>0</v>
      </c>
      <c r="C83" s="2">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row>
    <row r="84" spans="1:88" hidden="1">
      <c r="A84">
        <v>0</v>
      </c>
      <c r="B84" s="2">
        <v>0</v>
      </c>
      <c r="C84" s="2">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row>
    <row r="85" spans="1:88" hidden="1">
      <c r="A85">
        <v>0</v>
      </c>
      <c r="B85" s="2">
        <v>0</v>
      </c>
      <c r="C85" s="2">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row>
    <row r="86" spans="1:88" hidden="1">
      <c r="A86">
        <v>0</v>
      </c>
      <c r="B86" s="2">
        <v>0</v>
      </c>
      <c r="C86" s="2">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row>
    <row r="87" spans="1:88" hidden="1">
      <c r="A87">
        <v>0</v>
      </c>
      <c r="B87" s="2">
        <v>0</v>
      </c>
      <c r="C87" s="2">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row>
    <row r="88" spans="1:88" hidden="1">
      <c r="A88">
        <v>0</v>
      </c>
      <c r="B88" s="2">
        <v>0</v>
      </c>
      <c r="C88" s="2">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row>
    <row r="89" spans="1:88" hidden="1">
      <c r="A89">
        <v>0</v>
      </c>
      <c r="B89" s="2">
        <v>0</v>
      </c>
      <c r="C89" s="2">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row>
    <row r="90" spans="1:88" hidden="1">
      <c r="A90">
        <v>0</v>
      </c>
      <c r="B90" s="2">
        <v>0</v>
      </c>
      <c r="C90" s="2">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row>
    <row r="91" spans="1:88" hidden="1">
      <c r="A91">
        <v>0</v>
      </c>
      <c r="B91" s="2">
        <v>0</v>
      </c>
      <c r="C91" s="2">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row>
    <row r="92" spans="1:88" hidden="1">
      <c r="A92">
        <v>0</v>
      </c>
      <c r="B92" s="2">
        <v>0</v>
      </c>
      <c r="C92" s="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row>
    <row r="93" spans="1:88" hidden="1">
      <c r="A93">
        <v>0</v>
      </c>
      <c r="B93" s="2">
        <v>0</v>
      </c>
      <c r="C93" s="2">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row>
    <row r="94" spans="1:88" hidden="1">
      <c r="A94">
        <v>0</v>
      </c>
      <c r="B94" s="2">
        <v>0</v>
      </c>
      <c r="C94" s="2">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row>
    <row r="95" spans="1:88" hidden="1">
      <c r="A95">
        <v>0</v>
      </c>
      <c r="B95" s="2">
        <v>0</v>
      </c>
      <c r="C95" s="2">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row>
    <row r="96" spans="1:88" hidden="1">
      <c r="A96">
        <v>0</v>
      </c>
      <c r="B96" s="2">
        <v>0</v>
      </c>
      <c r="C96" s="2">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row>
    <row r="97" spans="1:88" hidden="1">
      <c r="A97">
        <v>0</v>
      </c>
      <c r="B97" s="2">
        <v>0</v>
      </c>
      <c r="C97" s="2">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row>
    <row r="98" spans="1:88" hidden="1">
      <c r="A98">
        <v>0</v>
      </c>
      <c r="B98" s="2">
        <v>0</v>
      </c>
      <c r="C98" s="2">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row>
    <row r="99" spans="1:88" hidden="1">
      <c r="A99">
        <v>0</v>
      </c>
      <c r="B99" s="2">
        <v>0</v>
      </c>
      <c r="C99" s="2">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row>
    <row r="100" spans="1:88" hidden="1">
      <c r="A100">
        <v>0</v>
      </c>
      <c r="B100" s="2">
        <v>0</v>
      </c>
      <c r="C100" s="2">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row>
    <row r="101" spans="1:88" hidden="1">
      <c r="A101">
        <v>0</v>
      </c>
      <c r="B101" s="2">
        <v>0</v>
      </c>
      <c r="C101" s="2">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row>
    <row r="102" spans="1:88" hidden="1">
      <c r="A102">
        <v>0</v>
      </c>
      <c r="B102" s="2">
        <v>0</v>
      </c>
      <c r="C102" s="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row>
    <row r="103" spans="1:88" hidden="1">
      <c r="A103">
        <v>0</v>
      </c>
      <c r="B103" s="2">
        <v>0</v>
      </c>
      <c r="C103" s="2">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row>
    <row r="104" spans="1:88" hidden="1">
      <c r="A104">
        <v>0</v>
      </c>
      <c r="B104" s="2">
        <v>0</v>
      </c>
      <c r="C104" s="2">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row>
    <row r="105" spans="1:88" hidden="1">
      <c r="A105">
        <v>0</v>
      </c>
      <c r="B105" s="2">
        <v>0</v>
      </c>
      <c r="C105" s="2">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row>
    <row r="106" spans="1:88" hidden="1">
      <c r="A106">
        <v>0</v>
      </c>
      <c r="B106" s="2">
        <v>0</v>
      </c>
      <c r="C106" s="2">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row>
    <row r="107" spans="1:88" hidden="1">
      <c r="A107">
        <v>0</v>
      </c>
      <c r="B107" s="2">
        <v>0</v>
      </c>
      <c r="C107" s="2">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row>
    <row r="108" spans="1:88" hidden="1">
      <c r="A108">
        <v>0</v>
      </c>
      <c r="B108" s="2">
        <v>0</v>
      </c>
      <c r="C108" s="2">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row>
    <row r="109" spans="1:88" hidden="1">
      <c r="A109">
        <v>0</v>
      </c>
      <c r="B109" s="2">
        <v>0</v>
      </c>
      <c r="C109" s="2">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row>
    <row r="110" spans="1:88" hidden="1">
      <c r="A110">
        <v>0</v>
      </c>
      <c r="B110" s="2">
        <v>0</v>
      </c>
      <c r="C110" s="2">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row>
    <row r="111" spans="1:88" hidden="1">
      <c r="A111">
        <v>0</v>
      </c>
      <c r="B111" s="2">
        <v>0</v>
      </c>
      <c r="C111" s="2">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row>
    <row r="112" spans="1:88" hidden="1">
      <c r="A112">
        <v>0</v>
      </c>
      <c r="B112" s="2">
        <v>0</v>
      </c>
      <c r="C112" s="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row>
    <row r="113" spans="1:88" hidden="1">
      <c r="A113">
        <v>0</v>
      </c>
      <c r="B113" s="2">
        <v>0</v>
      </c>
      <c r="C113" s="2">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row>
    <row r="114" spans="1:88" hidden="1">
      <c r="A114">
        <v>0</v>
      </c>
      <c r="B114" s="2">
        <v>0</v>
      </c>
      <c r="C114" s="2">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row>
    <row r="115" spans="1:88" hidden="1">
      <c r="A115">
        <v>0</v>
      </c>
      <c r="B115" s="2">
        <v>0</v>
      </c>
      <c r="C115" s="2">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row>
    <row r="116" spans="1:88" hidden="1">
      <c r="A116">
        <v>0</v>
      </c>
      <c r="B116" s="2">
        <v>0</v>
      </c>
      <c r="C116" s="2">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row>
    <row r="117" spans="1:88" hidden="1">
      <c r="A117">
        <v>0</v>
      </c>
      <c r="B117" s="2">
        <v>0</v>
      </c>
      <c r="C117" s="2">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row>
    <row r="118" spans="1:88" hidden="1">
      <c r="A118">
        <v>0</v>
      </c>
      <c r="B118" s="2">
        <v>0</v>
      </c>
      <c r="C118" s="2">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row>
    <row r="119" spans="1:88" hidden="1">
      <c r="A119">
        <v>0</v>
      </c>
      <c r="B119" s="2">
        <v>0</v>
      </c>
      <c r="C119" s="2">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row>
    <row r="120" spans="1:88" hidden="1">
      <c r="A120">
        <v>0</v>
      </c>
      <c r="B120" s="2">
        <v>0</v>
      </c>
      <c r="C120" s="2">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row>
    <row r="121" spans="1:88" hidden="1">
      <c r="A121">
        <v>0</v>
      </c>
      <c r="B121" s="2">
        <v>0</v>
      </c>
      <c r="C121" s="2">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row>
    <row r="122" spans="1:88" hidden="1">
      <c r="A122">
        <v>0</v>
      </c>
      <c r="B122" s="2">
        <v>0</v>
      </c>
      <c r="C122" s="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row>
    <row r="123" spans="1:88" hidden="1">
      <c r="A123">
        <v>0</v>
      </c>
      <c r="B123" s="2">
        <v>0</v>
      </c>
      <c r="C123" s="2">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row>
    <row r="124" spans="1:88" hidden="1">
      <c r="A124">
        <v>0</v>
      </c>
      <c r="B124" s="2">
        <v>0</v>
      </c>
      <c r="C124" s="2">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row>
    <row r="125" spans="1:88" hidden="1">
      <c r="A125">
        <v>0</v>
      </c>
      <c r="B125" s="2">
        <v>0</v>
      </c>
      <c r="C125" s="2">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row>
    <row r="126" spans="1:88" hidden="1">
      <c r="A126">
        <v>0</v>
      </c>
      <c r="B126" s="2">
        <v>0</v>
      </c>
      <c r="C126" s="2">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row>
    <row r="127" spans="1:88" hidden="1">
      <c r="A127">
        <v>0</v>
      </c>
      <c r="B127" s="2">
        <v>0</v>
      </c>
      <c r="C127" s="2">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row>
    <row r="128" spans="1:88" hidden="1">
      <c r="A128">
        <v>0</v>
      </c>
      <c r="B128" s="2">
        <v>0</v>
      </c>
      <c r="C128" s="2">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row>
    <row r="129" spans="1:88" hidden="1">
      <c r="A129">
        <v>0</v>
      </c>
      <c r="B129" s="2">
        <v>0</v>
      </c>
      <c r="C129" s="2">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row>
    <row r="130" spans="1:88" hidden="1">
      <c r="A130">
        <v>0</v>
      </c>
      <c r="B130" s="2">
        <v>0</v>
      </c>
      <c r="C130" s="2">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row>
    <row r="131" spans="1:88" hidden="1">
      <c r="A131">
        <v>0</v>
      </c>
      <c r="B131" s="2">
        <v>0</v>
      </c>
      <c r="C131" s="2">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row>
    <row r="132" spans="1:88" hidden="1">
      <c r="A132">
        <v>0</v>
      </c>
      <c r="B132" s="2">
        <v>0</v>
      </c>
      <c r="C132" s="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row>
    <row r="133" spans="1:88" hidden="1">
      <c r="A133">
        <v>0</v>
      </c>
      <c r="B133" s="2">
        <v>0</v>
      </c>
      <c r="C133" s="2">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row>
    <row r="134" spans="1:88" hidden="1">
      <c r="A134">
        <v>0</v>
      </c>
      <c r="B134" s="2">
        <v>0</v>
      </c>
      <c r="C134" s="2">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row>
    <row r="135" spans="1:88" hidden="1">
      <c r="A135">
        <v>0</v>
      </c>
      <c r="B135" s="2">
        <v>0</v>
      </c>
      <c r="C135" s="2">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row>
    <row r="136" spans="1:88" hidden="1">
      <c r="A136">
        <v>0</v>
      </c>
      <c r="B136" s="2">
        <v>0</v>
      </c>
      <c r="C136" s="2">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row>
    <row r="137" spans="1:88" hidden="1">
      <c r="A137">
        <v>0</v>
      </c>
      <c r="B137" s="2">
        <v>0</v>
      </c>
      <c r="C137" s="2">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row>
    <row r="138" spans="1:88" hidden="1">
      <c r="A138">
        <v>0</v>
      </c>
      <c r="B138" s="2">
        <v>0</v>
      </c>
      <c r="C138" s="2">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row>
    <row r="139" spans="1:88" hidden="1">
      <c r="A139">
        <v>0</v>
      </c>
      <c r="B139" s="2">
        <v>0</v>
      </c>
      <c r="C139" s="2">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row>
    <row r="140" spans="1:88" hidden="1">
      <c r="A140">
        <v>0</v>
      </c>
      <c r="B140" s="2">
        <v>0</v>
      </c>
      <c r="C140" s="2">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row>
    <row r="141" spans="1:88" hidden="1">
      <c r="A141">
        <v>0</v>
      </c>
      <c r="B141" s="2">
        <v>0</v>
      </c>
      <c r="C141" s="2">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row>
    <row r="142" spans="1:88" hidden="1">
      <c r="A142">
        <v>0</v>
      </c>
      <c r="B142" s="2">
        <v>0</v>
      </c>
      <c r="C142" s="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row>
    <row r="143" spans="1:88" hidden="1">
      <c r="A143">
        <v>0</v>
      </c>
      <c r="B143" s="2">
        <v>0</v>
      </c>
      <c r="C143" s="2">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row>
    <row r="144" spans="1:88" hidden="1">
      <c r="A144">
        <v>0</v>
      </c>
      <c r="B144" s="2">
        <v>0</v>
      </c>
      <c r="C144" s="2">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row>
    <row r="145" spans="1:88" hidden="1">
      <c r="A145">
        <v>0</v>
      </c>
      <c r="B145" s="2">
        <v>0</v>
      </c>
      <c r="C145" s="2">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row>
    <row r="146" spans="1:88" hidden="1">
      <c r="A146">
        <v>0</v>
      </c>
      <c r="B146" s="2">
        <v>0</v>
      </c>
      <c r="C146" s="2">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row>
    <row r="147" spans="1:88" hidden="1">
      <c r="A147">
        <v>0</v>
      </c>
      <c r="B147" s="2">
        <v>0</v>
      </c>
      <c r="C147" s="2">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row>
    <row r="148" spans="1:88" hidden="1">
      <c r="A148">
        <v>0</v>
      </c>
      <c r="B148" s="2">
        <v>0</v>
      </c>
      <c r="C148" s="2">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row>
    <row r="149" spans="1:88" hidden="1">
      <c r="A149">
        <v>0</v>
      </c>
      <c r="B149" s="2">
        <v>0</v>
      </c>
      <c r="C149" s="2">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row>
    <row r="150" spans="1:88" hidden="1">
      <c r="A150">
        <v>0</v>
      </c>
      <c r="B150" s="2">
        <v>0</v>
      </c>
      <c r="C150" s="2">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row>
    <row r="151" spans="1:88" hidden="1">
      <c r="A151">
        <v>0</v>
      </c>
      <c r="B151" s="2">
        <v>0</v>
      </c>
      <c r="C151" s="2">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row>
    <row r="152" spans="1:88" hidden="1">
      <c r="A152">
        <v>0</v>
      </c>
      <c r="B152" s="2">
        <v>0</v>
      </c>
      <c r="C152" s="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row>
    <row r="153" spans="1:88" hidden="1">
      <c r="A153">
        <v>0</v>
      </c>
      <c r="B153" s="2">
        <v>0</v>
      </c>
      <c r="C153" s="2">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row>
    <row r="154" spans="1:88" hidden="1">
      <c r="A154">
        <v>0</v>
      </c>
      <c r="B154" s="2">
        <v>0</v>
      </c>
      <c r="C154" s="2">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row>
    <row r="155" spans="1:88" hidden="1">
      <c r="A155">
        <v>0</v>
      </c>
      <c r="B155" s="2">
        <v>0</v>
      </c>
      <c r="C155" s="2">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row>
    <row r="156" spans="1:88" hidden="1">
      <c r="A156">
        <v>0</v>
      </c>
      <c r="B156" s="2">
        <v>0</v>
      </c>
      <c r="C156" s="2">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row>
    <row r="157" spans="1:88" hidden="1">
      <c r="A157">
        <v>0</v>
      </c>
      <c r="B157" s="2">
        <v>0</v>
      </c>
      <c r="C157" s="2">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row>
    <row r="159" spans="1:88">
      <c r="BW159" s="3" t="s">
        <v>33</v>
      </c>
      <c r="BX159">
        <f>SUM(BX4:BX157)</f>
        <v>0</v>
      </c>
      <c r="BY159">
        <f t="shared" ref="BY159:CD159" si="0">SUM(BY4:BY157)</f>
        <v>262500</v>
      </c>
      <c r="BZ159">
        <f t="shared" si="0"/>
        <v>184500</v>
      </c>
      <c r="CA159">
        <f t="shared" si="0"/>
        <v>207000</v>
      </c>
      <c r="CB159">
        <f t="shared" si="0"/>
        <v>825</v>
      </c>
      <c r="CC159">
        <f t="shared" si="0"/>
        <v>720</v>
      </c>
      <c r="CD159">
        <f t="shared" si="0"/>
        <v>865</v>
      </c>
    </row>
  </sheetData>
  <autoFilter ref="A3:CJ157" xr:uid="{00000000-0001-0000-0000-000000000000}">
    <filterColumn colId="85">
      <filters>
        <filter val="Ye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289B-C753-420A-94E1-D6139F71ED8F}">
  <dimension ref="A1:R159"/>
  <sheetViews>
    <sheetView topLeftCell="J1" workbookViewId="0">
      <pane ySplit="3" topLeftCell="A147" activePane="bottomLeft" state="frozen"/>
      <selection pane="bottomLeft" activeCell="L161" sqref="L161"/>
    </sheetView>
  </sheetViews>
  <sheetFormatPr defaultRowHeight="15"/>
  <cols>
    <col min="2" max="3" width="10.42578125" style="2" bestFit="1" customWidth="1"/>
    <col min="6" max="6" width="38.85546875" customWidth="1"/>
    <col min="7" max="7" width="17.140625" customWidth="1"/>
    <col min="11" max="11" width="15.5703125" customWidth="1"/>
    <col min="12" max="12" width="17.5703125" customWidth="1"/>
    <col min="13" max="13" width="17.42578125" customWidth="1"/>
    <col min="14" max="14" width="14.85546875" customWidth="1"/>
    <col min="15" max="15" width="15.85546875" customWidth="1"/>
    <col min="16" max="16" width="17.42578125" customWidth="1"/>
    <col min="17" max="17" width="19.140625" customWidth="1"/>
  </cols>
  <sheetData>
    <row r="1" spans="1:18">
      <c r="A1" s="3" t="s">
        <v>31</v>
      </c>
      <c r="B1" s="8" t="s">
        <v>32</v>
      </c>
      <c r="J1" s="14" t="str">
        <f>J159</f>
        <v>TOTAL</v>
      </c>
      <c r="K1" s="14">
        <f>K159</f>
        <v>430103</v>
      </c>
      <c r="L1" s="14">
        <f>L159</f>
        <v>143855</v>
      </c>
      <c r="M1" s="14">
        <f>M159</f>
        <v>58856</v>
      </c>
      <c r="N1" s="14">
        <f>N159</f>
        <v>7</v>
      </c>
      <c r="O1" s="14">
        <f t="shared" ref="O1:R1" si="0">O159</f>
        <v>1</v>
      </c>
      <c r="P1" s="14">
        <f t="shared" si="0"/>
        <v>2</v>
      </c>
      <c r="Q1" s="14">
        <f t="shared" si="0"/>
        <v>608</v>
      </c>
      <c r="R1" s="14">
        <f t="shared" si="0"/>
        <v>2</v>
      </c>
    </row>
    <row r="2" spans="1:18" s="3" customFormat="1">
      <c r="B2" s="8"/>
      <c r="C2" s="8"/>
      <c r="K2" s="3" t="s">
        <v>34</v>
      </c>
      <c r="L2" s="3" t="s">
        <v>35</v>
      </c>
      <c r="M2" s="3" t="s">
        <v>36</v>
      </c>
      <c r="N2" s="3" t="s">
        <v>37</v>
      </c>
      <c r="O2" s="3" t="s">
        <v>38</v>
      </c>
      <c r="P2" s="3" t="s">
        <v>39</v>
      </c>
      <c r="Q2" s="3" t="s">
        <v>40</v>
      </c>
      <c r="R2" s="3" t="s">
        <v>41</v>
      </c>
    </row>
    <row r="3" spans="1:18" s="9" customFormat="1" ht="62.25" customHeight="1">
      <c r="A3" s="9" t="str" cm="1">
        <f t="array" ref="A3:R157">[2]Form1!$A$1:$R$155</f>
        <v>ID</v>
      </c>
      <c r="B3" s="10" t="str">
        <v>Start time</v>
      </c>
      <c r="C3" s="10" t="str">
        <v>Completion time</v>
      </c>
      <c r="D3" s="9" t="str">
        <v>Email</v>
      </c>
      <c r="E3" s="9" t="str">
        <v>Name</v>
      </c>
      <c r="F3" s="9" t="str">
        <v>Is this a donation or purchase?</v>
      </c>
      <c r="G3" s="9" t="str">
        <v>Name of Individual/Organization/Corporate Sponsor:</v>
      </c>
      <c r="H3" s="9" t="str">
        <v>Email of Individual/Organization/Sponsor (if applicable): </v>
      </c>
      <c r="I3" s="9" t="str">
        <v>ANDAR ID # (if applicable) - Collection count to be recorded to Period Promise Event</v>
      </c>
      <c r="J3" s="9" t="str">
        <v>Does donor need receipt? (Mainly for CR organization partnerships)</v>
      </c>
      <c r="K3" s="9" t="str">
        <v>Total Donation (per Individual Product) of Disposable Pads</v>
      </c>
      <c r="L3" s="9" t="str">
        <v>Total Donation (per Individual Product) of Tampons</v>
      </c>
      <c r="M3" s="9" t="str">
        <v>Total Donation (per Individual Product) of Disposable Liners</v>
      </c>
      <c r="N3" s="9" t="str">
        <v>Total Donation (per Individual Product) of Menstrual Cups</v>
      </c>
      <c r="O3" s="9" t="str">
        <v>Total Donation (per Individual Product) of Menstrual Discs</v>
      </c>
      <c r="P3" s="9" t="str">
        <v>Total Donation (per Individual Product) of Reusable Pads</v>
      </c>
      <c r="Q3" s="9" t="str">
        <v>Total Donation (per Individual Product) of Reusable Underwear</v>
      </c>
      <c r="R3" s="9" t="str">
        <v>Total Donation (per Individual Product) of Other Menstrual Products </v>
      </c>
    </row>
    <row r="4" spans="1:18">
      <c r="A4">
        <v>1</v>
      </c>
      <c r="B4" s="2">
        <v>45009.517233796301</v>
      </c>
      <c r="C4" s="2">
        <v>45009.529618055603</v>
      </c>
      <c r="D4" t="str">
        <v>NealA@uwbc.ca</v>
      </c>
      <c r="E4" t="str">
        <v>Neal Adolph</v>
      </c>
      <c r="F4" t="str">
        <v>Product Donation from Individual</v>
      </c>
      <c r="G4" t="str">
        <v>This is a test</v>
      </c>
      <c r="H4" t="str">
        <v>NA</v>
      </c>
      <c r="I4" t="str">
        <v>456872</v>
      </c>
      <c r="J4" t="str">
        <v>Yes</v>
      </c>
      <c r="K4">
        <v>0</v>
      </c>
      <c r="L4">
        <v>0</v>
      </c>
      <c r="M4">
        <v>0</v>
      </c>
      <c r="N4">
        <v>0</v>
      </c>
      <c r="O4">
        <v>0</v>
      </c>
      <c r="P4">
        <v>0</v>
      </c>
      <c r="Q4">
        <v>0</v>
      </c>
      <c r="R4" t="str">
        <v>0</v>
      </c>
    </row>
    <row r="5" spans="1:18">
      <c r="A5">
        <v>2</v>
      </c>
      <c r="B5" s="2">
        <v>45043.058564814797</v>
      </c>
      <c r="C5" s="2">
        <v>45043.059409722198</v>
      </c>
      <c r="D5" t="str">
        <v>EdmundM@uwbc.ca</v>
      </c>
      <c r="E5" t="str">
        <v>Edmund Ma</v>
      </c>
      <c r="F5" t="str">
        <v>Purchase </v>
      </c>
      <c r="G5" t="str">
        <v>P nG</v>
      </c>
      <c r="H5">
        <v>0</v>
      </c>
      <c r="I5">
        <v>0</v>
      </c>
      <c r="J5" t="str">
        <v>No</v>
      </c>
      <c r="K5">
        <v>0</v>
      </c>
      <c r="L5">
        <v>0</v>
      </c>
      <c r="M5">
        <v>0</v>
      </c>
      <c r="N5">
        <v>0</v>
      </c>
      <c r="O5">
        <v>0</v>
      </c>
      <c r="P5">
        <v>0</v>
      </c>
      <c r="Q5">
        <v>0</v>
      </c>
      <c r="R5">
        <v>0</v>
      </c>
    </row>
    <row r="6" spans="1:18">
      <c r="A6">
        <v>3</v>
      </c>
      <c r="B6" s="2">
        <v>45054.751817129632</v>
      </c>
      <c r="C6" s="2">
        <v>45054.754131944443</v>
      </c>
      <c r="D6" t="str">
        <v>anonymous</v>
      </c>
      <c r="E6">
        <v>0</v>
      </c>
      <c r="F6" t="str">
        <v>Rollover from 2022 Collection Campaign</v>
      </c>
      <c r="G6">
        <v>0</v>
      </c>
      <c r="H6">
        <v>0</v>
      </c>
      <c r="I6">
        <v>0</v>
      </c>
      <c r="J6" t="str">
        <v>No</v>
      </c>
      <c r="K6" s="11">
        <v>147600</v>
      </c>
      <c r="L6">
        <v>4114</v>
      </c>
      <c r="M6">
        <v>0</v>
      </c>
      <c r="N6">
        <v>0</v>
      </c>
      <c r="O6" t="str">
        <v>0</v>
      </c>
      <c r="P6">
        <v>0</v>
      </c>
      <c r="Q6">
        <v>0</v>
      </c>
      <c r="R6">
        <v>0</v>
      </c>
    </row>
    <row r="7" spans="1:18">
      <c r="A7">
        <v>4</v>
      </c>
      <c r="B7" s="2">
        <v>45054.754155092596</v>
      </c>
      <c r="C7" s="2">
        <v>45054.754606481481</v>
      </c>
      <c r="D7" t="str">
        <v>anonymous</v>
      </c>
      <c r="E7">
        <v>0</v>
      </c>
      <c r="F7" t="str">
        <v>Product Donation from an Organization</v>
      </c>
      <c r="G7">
        <v>0</v>
      </c>
      <c r="H7">
        <v>0</v>
      </c>
      <c r="I7">
        <v>0</v>
      </c>
      <c r="J7" t="str">
        <v>No</v>
      </c>
      <c r="K7">
        <v>62</v>
      </c>
      <c r="L7">
        <v>134</v>
      </c>
      <c r="M7">
        <v>96</v>
      </c>
      <c r="N7">
        <v>0</v>
      </c>
      <c r="O7" t="str">
        <v>0</v>
      </c>
      <c r="P7">
        <v>0</v>
      </c>
      <c r="Q7">
        <v>0</v>
      </c>
      <c r="R7">
        <v>0</v>
      </c>
    </row>
    <row r="8" spans="1:18">
      <c r="A8">
        <v>5</v>
      </c>
      <c r="B8" s="2">
        <v>45054.754687499997</v>
      </c>
      <c r="C8" s="2">
        <v>45054.755231481482</v>
      </c>
      <c r="D8" t="str">
        <v>anonymous</v>
      </c>
      <c r="E8">
        <v>0</v>
      </c>
      <c r="F8" t="str">
        <v>Product Donation from an Organization</v>
      </c>
      <c r="G8" t="str">
        <v>BCIT Health Week</v>
      </c>
      <c r="H8" t="str">
        <v>ksievert1@my.bcit.ca</v>
      </c>
      <c r="I8">
        <v>0</v>
      </c>
      <c r="J8" t="str">
        <v>No</v>
      </c>
      <c r="K8">
        <v>301</v>
      </c>
      <c r="L8">
        <v>266</v>
      </c>
      <c r="M8">
        <v>0</v>
      </c>
      <c r="N8">
        <v>0</v>
      </c>
      <c r="O8" t="str">
        <v>0</v>
      </c>
      <c r="P8">
        <v>0</v>
      </c>
      <c r="Q8">
        <v>0</v>
      </c>
      <c r="R8">
        <v>0</v>
      </c>
    </row>
    <row r="9" spans="1:18">
      <c r="A9">
        <v>6</v>
      </c>
      <c r="B9" s="2">
        <v>45054.755324074074</v>
      </c>
      <c r="C9" s="2">
        <v>45054.755567129629</v>
      </c>
      <c r="D9" t="str">
        <v>anonymous</v>
      </c>
      <c r="E9">
        <v>0</v>
      </c>
      <c r="F9" t="str">
        <v>Product Donation from Individual</v>
      </c>
      <c r="G9">
        <v>0</v>
      </c>
      <c r="H9">
        <v>0</v>
      </c>
      <c r="I9">
        <v>0</v>
      </c>
      <c r="J9" t="str">
        <v>No</v>
      </c>
      <c r="K9">
        <v>270</v>
      </c>
      <c r="L9">
        <v>322</v>
      </c>
      <c r="M9">
        <v>0</v>
      </c>
      <c r="N9">
        <v>0</v>
      </c>
      <c r="O9" t="str">
        <v>0</v>
      </c>
      <c r="P9">
        <v>0</v>
      </c>
      <c r="Q9">
        <v>0</v>
      </c>
      <c r="R9">
        <v>0</v>
      </c>
    </row>
    <row r="10" spans="1:18">
      <c r="A10">
        <v>7</v>
      </c>
      <c r="B10" s="2">
        <v>45054.755868055552</v>
      </c>
      <c r="C10" s="2">
        <v>45054.756238425929</v>
      </c>
      <c r="D10" t="str">
        <v>anonymous</v>
      </c>
      <c r="E10">
        <v>0</v>
      </c>
      <c r="F10" t="str">
        <v>Product Donation from Individual</v>
      </c>
      <c r="G10" t="str">
        <v>Jennifer Striemer</v>
      </c>
      <c r="H10" t="str">
        <v>jstriemer@gmail.com</v>
      </c>
      <c r="I10">
        <v>0</v>
      </c>
      <c r="J10" t="str">
        <v>No</v>
      </c>
      <c r="K10">
        <v>0</v>
      </c>
      <c r="L10">
        <v>68</v>
      </c>
      <c r="M10">
        <v>0</v>
      </c>
      <c r="N10">
        <v>1</v>
      </c>
      <c r="O10" t="str">
        <v>0</v>
      </c>
      <c r="P10">
        <v>0</v>
      </c>
      <c r="Q10">
        <v>0</v>
      </c>
      <c r="R10">
        <v>0</v>
      </c>
    </row>
    <row r="11" spans="1:18">
      <c r="A11">
        <v>8</v>
      </c>
      <c r="B11" s="2">
        <v>45054.756365740737</v>
      </c>
      <c r="C11" s="2">
        <v>45054.757581018515</v>
      </c>
      <c r="D11" t="str">
        <v>anonymous</v>
      </c>
      <c r="E11">
        <v>0</v>
      </c>
      <c r="F11" t="str">
        <v>Product Donation from an Organization</v>
      </c>
      <c r="G11" t="str">
        <v>Philanthropy for the Young Women in Business club - SFU Beedie School of Business</v>
      </c>
      <c r="H11" t="str">
        <v>sfuphilanthropy@ywib.ca</v>
      </c>
      <c r="I11">
        <v>0</v>
      </c>
      <c r="J11" t="str">
        <v>No</v>
      </c>
      <c r="K11">
        <v>192</v>
      </c>
      <c r="L11">
        <v>154</v>
      </c>
      <c r="M11">
        <v>188</v>
      </c>
      <c r="N11">
        <v>0</v>
      </c>
      <c r="O11" t="str">
        <v>0</v>
      </c>
      <c r="P11">
        <v>0</v>
      </c>
      <c r="Q11">
        <v>0</v>
      </c>
      <c r="R11">
        <v>0</v>
      </c>
    </row>
    <row r="12" spans="1:18">
      <c r="A12">
        <v>9</v>
      </c>
      <c r="B12" s="2">
        <v>45054.757685185185</v>
      </c>
      <c r="C12" s="2">
        <v>45054.758240740739</v>
      </c>
      <c r="D12" t="str">
        <v>anonymous</v>
      </c>
      <c r="E12">
        <v>0</v>
      </c>
      <c r="F12" t="str">
        <v>Product Donation from an Organization</v>
      </c>
      <c r="G12" t="str">
        <v>Abbotsford High School Youth Group</v>
      </c>
      <c r="H12" t="str">
        <v>maija.lansall@gmail.com</v>
      </c>
      <c r="I12">
        <v>0</v>
      </c>
      <c r="J12" t="str">
        <v>No</v>
      </c>
      <c r="K12">
        <v>213</v>
      </c>
      <c r="L12">
        <v>216</v>
      </c>
      <c r="M12">
        <v>266</v>
      </c>
      <c r="N12">
        <v>0</v>
      </c>
      <c r="O12" t="str">
        <v>0</v>
      </c>
      <c r="P12">
        <v>0</v>
      </c>
      <c r="Q12">
        <v>0</v>
      </c>
      <c r="R12">
        <v>0</v>
      </c>
    </row>
    <row r="13" spans="1:18">
      <c r="A13">
        <v>10</v>
      </c>
      <c r="B13" s="2">
        <v>45054.758356481485</v>
      </c>
      <c r="C13" s="2">
        <v>45054.75854166667</v>
      </c>
      <c r="D13" t="str">
        <v>anonymous</v>
      </c>
      <c r="E13">
        <v>0</v>
      </c>
      <c r="F13" t="str">
        <v>Product Donation from Individual</v>
      </c>
      <c r="G13">
        <v>0</v>
      </c>
      <c r="H13">
        <v>0</v>
      </c>
      <c r="I13">
        <v>0</v>
      </c>
      <c r="J13" t="str">
        <v>No</v>
      </c>
      <c r="K13">
        <v>0</v>
      </c>
      <c r="L13">
        <v>81</v>
      </c>
      <c r="M13">
        <v>0</v>
      </c>
      <c r="N13">
        <v>0</v>
      </c>
      <c r="O13" t="str">
        <v>0</v>
      </c>
      <c r="P13">
        <v>0</v>
      </c>
      <c r="Q13">
        <v>0</v>
      </c>
      <c r="R13">
        <v>0</v>
      </c>
    </row>
    <row r="14" spans="1:18">
      <c r="A14">
        <v>11</v>
      </c>
      <c r="B14" s="2">
        <v>45065.557164351849</v>
      </c>
      <c r="C14" s="2">
        <v>45065.560879629629</v>
      </c>
      <c r="D14" t="str">
        <v>anonymous</v>
      </c>
      <c r="E14">
        <v>0</v>
      </c>
      <c r="F14" t="str">
        <v>Part of Sponsorship Commitment</v>
      </c>
      <c r="G14" t="str">
        <v>Proctor &amp; Gamble</v>
      </c>
      <c r="H14" t="str">
        <v>patel.r.20@pg.com</v>
      </c>
      <c r="I14">
        <v>0</v>
      </c>
      <c r="J14" t="str">
        <v>Yes</v>
      </c>
      <c r="K14">
        <v>273370</v>
      </c>
      <c r="L14">
        <v>0</v>
      </c>
      <c r="M14">
        <v>0</v>
      </c>
      <c r="N14">
        <v>0</v>
      </c>
      <c r="O14" t="str">
        <v>0</v>
      </c>
      <c r="P14">
        <v>0</v>
      </c>
      <c r="Q14">
        <v>0</v>
      </c>
      <c r="R14">
        <v>0</v>
      </c>
    </row>
    <row r="15" spans="1:18">
      <c r="A15">
        <v>12</v>
      </c>
      <c r="B15" s="2">
        <v>45077.630590277775</v>
      </c>
      <c r="C15" s="2">
        <v>45077.632013888891</v>
      </c>
      <c r="D15" t="str">
        <v>anonymous</v>
      </c>
      <c r="E15">
        <v>0</v>
      </c>
      <c r="F15" t="str">
        <v>Product Donation from Individual</v>
      </c>
      <c r="G15" t="str">
        <v>Period Promise Campaign in Sardis</v>
      </c>
      <c r="H15">
        <v>0</v>
      </c>
      <c r="I15">
        <v>0</v>
      </c>
      <c r="J15" t="str">
        <v>No</v>
      </c>
      <c r="K15">
        <v>5</v>
      </c>
      <c r="L15">
        <v>0</v>
      </c>
      <c r="M15">
        <v>0</v>
      </c>
      <c r="N15">
        <v>0</v>
      </c>
      <c r="O15" t="str">
        <v>0</v>
      </c>
      <c r="P15">
        <v>0</v>
      </c>
      <c r="Q15">
        <v>0</v>
      </c>
      <c r="R15">
        <v>0</v>
      </c>
    </row>
    <row r="16" spans="1:18">
      <c r="A16">
        <v>13</v>
      </c>
      <c r="B16" s="2">
        <v>45078.699675925927</v>
      </c>
      <c r="C16" s="2">
        <v>45078.704942129632</v>
      </c>
      <c r="D16" t="str">
        <v>anonymous</v>
      </c>
      <c r="E16">
        <v>0</v>
      </c>
      <c r="F16" t="str">
        <v>Product Donation from an Organization</v>
      </c>
      <c r="G16" t="str">
        <v>Soroptimist Tri-Cities</v>
      </c>
      <c r="H16" t="str">
        <v>meganleastwood@gmail.com</v>
      </c>
      <c r="I16" t="str">
        <v>9597477</v>
      </c>
      <c r="J16" t="str">
        <v>Yes</v>
      </c>
      <c r="K16">
        <v>1967</v>
      </c>
      <c r="L16">
        <v>1790</v>
      </c>
      <c r="M16">
        <v>1151</v>
      </c>
      <c r="N16">
        <v>2</v>
      </c>
      <c r="O16" t="str">
        <v>0</v>
      </c>
      <c r="P16">
        <v>0</v>
      </c>
      <c r="Q16">
        <v>0</v>
      </c>
      <c r="R16">
        <v>0</v>
      </c>
    </row>
    <row r="17" spans="1:18">
      <c r="A17">
        <v>14</v>
      </c>
      <c r="B17" s="2">
        <v>45083.351574074077</v>
      </c>
      <c r="C17" s="2">
        <v>45083.352696759262</v>
      </c>
      <c r="D17" t="str">
        <v>anonymous</v>
      </c>
      <c r="E17">
        <v>0</v>
      </c>
      <c r="F17" t="str">
        <v>Product Donation from Individual</v>
      </c>
      <c r="G17" t="str">
        <v>Community members of Mission</v>
      </c>
      <c r="H17" t="str">
        <v>n/a</v>
      </c>
      <c r="I17">
        <v>0</v>
      </c>
      <c r="J17" t="str">
        <v>No</v>
      </c>
      <c r="K17">
        <v>525</v>
      </c>
      <c r="L17">
        <v>594</v>
      </c>
      <c r="M17">
        <v>80</v>
      </c>
      <c r="N17">
        <v>0</v>
      </c>
      <c r="O17" t="str">
        <v>0</v>
      </c>
      <c r="P17">
        <v>0</v>
      </c>
      <c r="Q17">
        <v>0</v>
      </c>
      <c r="R17">
        <v>0</v>
      </c>
    </row>
    <row r="18" spans="1:18">
      <c r="A18">
        <v>15</v>
      </c>
      <c r="B18" s="2">
        <v>45083.36105324074</v>
      </c>
      <c r="C18" s="2">
        <v>45083.366689814815</v>
      </c>
      <c r="D18" t="str">
        <v>anonymous</v>
      </c>
      <c r="E18">
        <v>0</v>
      </c>
      <c r="F18" t="str">
        <v>Product Donation from an Organization</v>
      </c>
      <c r="G18" t="str">
        <v>Aunt Flow</v>
      </c>
      <c r="H18" t="str">
        <v>sarah.howard@goauntflow.com</v>
      </c>
      <c r="I18">
        <v>0</v>
      </c>
      <c r="J18" t="str">
        <v>Yes</v>
      </c>
      <c r="K18">
        <v>0</v>
      </c>
      <c r="L18">
        <v>2500</v>
      </c>
      <c r="M18">
        <v>0</v>
      </c>
      <c r="N18">
        <v>0</v>
      </c>
      <c r="O18" t="str">
        <v>0</v>
      </c>
      <c r="P18">
        <v>0</v>
      </c>
      <c r="Q18">
        <v>0</v>
      </c>
      <c r="R18">
        <v>0</v>
      </c>
    </row>
    <row r="19" spans="1:18">
      <c r="A19">
        <v>16</v>
      </c>
      <c r="B19" s="2">
        <v>45083.369259259256</v>
      </c>
      <c r="C19" s="2">
        <v>45083.369733796295</v>
      </c>
      <c r="D19" t="str">
        <v>anonymous</v>
      </c>
      <c r="E19">
        <v>0</v>
      </c>
      <c r="F19" t="str">
        <v>Product Donation from Individual</v>
      </c>
      <c r="G19" t="str">
        <v>Stacey Reddick</v>
      </c>
      <c r="H19" t="str">
        <v>staceyreddick@shaw.ca</v>
      </c>
      <c r="I19">
        <v>0</v>
      </c>
      <c r="J19" t="str">
        <v>No</v>
      </c>
      <c r="K19">
        <v>45</v>
      </c>
      <c r="L19">
        <v>493</v>
      </c>
      <c r="M19">
        <v>40</v>
      </c>
      <c r="N19">
        <v>0</v>
      </c>
      <c r="O19" t="str">
        <v>0</v>
      </c>
      <c r="P19">
        <v>0</v>
      </c>
      <c r="Q19">
        <v>0</v>
      </c>
      <c r="R19">
        <v>0</v>
      </c>
    </row>
    <row r="20" spans="1:18">
      <c r="A20">
        <v>17</v>
      </c>
      <c r="B20" s="2">
        <v>45084.555196759262</v>
      </c>
      <c r="C20" s="2">
        <v>45084.556574074071</v>
      </c>
      <c r="D20" t="str">
        <v>anonymous</v>
      </c>
      <c r="E20">
        <v>0</v>
      </c>
      <c r="F20" t="str">
        <v>Purchase </v>
      </c>
      <c r="G20" t="str">
        <v>Purchase from Costco (last years budget) with support from P&amp;G as long as we purchase tampax.</v>
      </c>
      <c r="H20">
        <v>0</v>
      </c>
      <c r="I20">
        <v>0</v>
      </c>
      <c r="J20" t="str">
        <v>No</v>
      </c>
      <c r="K20">
        <v>0</v>
      </c>
      <c r="L20">
        <v>32256</v>
      </c>
      <c r="M20">
        <v>0</v>
      </c>
      <c r="N20">
        <v>0</v>
      </c>
      <c r="O20" t="str">
        <v>0</v>
      </c>
      <c r="P20">
        <v>0</v>
      </c>
      <c r="Q20">
        <v>0</v>
      </c>
      <c r="R20">
        <v>0</v>
      </c>
    </row>
    <row r="21" spans="1:18">
      <c r="A21">
        <v>18</v>
      </c>
      <c r="B21" s="2">
        <v>45086.577453703707</v>
      </c>
      <c r="C21" s="2">
        <v>45086.57885416667</v>
      </c>
      <c r="D21" t="str">
        <v>anonymous</v>
      </c>
      <c r="E21">
        <v>0</v>
      </c>
      <c r="F21" t="str">
        <v>Purchase </v>
      </c>
      <c r="G21" t="str">
        <v>joni</v>
      </c>
      <c r="H21" t="str">
        <v>jayesh@getjoni.com</v>
      </c>
      <c r="I21">
        <v>0</v>
      </c>
      <c r="J21" t="str">
        <v>No</v>
      </c>
      <c r="K21">
        <v>0</v>
      </c>
      <c r="L21">
        <v>0</v>
      </c>
      <c r="M21">
        <v>27648</v>
      </c>
      <c r="N21">
        <v>0</v>
      </c>
      <c r="O21">
        <v>0</v>
      </c>
      <c r="P21">
        <v>0</v>
      </c>
      <c r="Q21">
        <v>0</v>
      </c>
      <c r="R21">
        <v>0</v>
      </c>
    </row>
    <row r="22" spans="1:18">
      <c r="A22">
        <v>19</v>
      </c>
      <c r="B22" s="2">
        <v>45090.692499999997</v>
      </c>
      <c r="C22" s="2">
        <v>45090.695324074077</v>
      </c>
      <c r="D22" t="str">
        <v>anonymous</v>
      </c>
      <c r="E22">
        <v>0</v>
      </c>
      <c r="F22" t="str">
        <v>Purchase </v>
      </c>
      <c r="G22" t="str">
        <v>joni</v>
      </c>
      <c r="H22" t="str">
        <v>jayesh@getjoni.com</v>
      </c>
      <c r="I22">
        <v>0</v>
      </c>
      <c r="J22" t="str">
        <v>Yes</v>
      </c>
      <c r="K22">
        <v>0</v>
      </c>
      <c r="L22">
        <v>0</v>
      </c>
      <c r="M22">
        <v>26796</v>
      </c>
      <c r="N22">
        <v>0</v>
      </c>
      <c r="O22">
        <v>0</v>
      </c>
      <c r="P22">
        <v>0</v>
      </c>
      <c r="Q22">
        <v>0</v>
      </c>
      <c r="R22">
        <v>0</v>
      </c>
    </row>
    <row r="23" spans="1:18">
      <c r="A23">
        <v>20</v>
      </c>
      <c r="B23" s="2">
        <v>45093.649606481478</v>
      </c>
      <c r="C23" s="2">
        <v>45093.650347222225</v>
      </c>
      <c r="D23" t="str">
        <v>anonymous</v>
      </c>
      <c r="E23">
        <v>0</v>
      </c>
      <c r="F23" t="str">
        <v>Product Donation from an Organization</v>
      </c>
      <c r="G23" t="str">
        <v>Pacific Blue Cross</v>
      </c>
      <c r="H23">
        <v>0</v>
      </c>
      <c r="I23">
        <v>0</v>
      </c>
      <c r="J23" t="str">
        <v>No</v>
      </c>
      <c r="K23">
        <v>61</v>
      </c>
      <c r="L23">
        <v>1028</v>
      </c>
      <c r="M23">
        <v>120</v>
      </c>
      <c r="N23">
        <v>0</v>
      </c>
      <c r="O23">
        <v>0</v>
      </c>
      <c r="P23">
        <v>0</v>
      </c>
      <c r="Q23">
        <v>0</v>
      </c>
      <c r="R23">
        <v>0</v>
      </c>
    </row>
    <row r="24" spans="1:18">
      <c r="A24">
        <v>21</v>
      </c>
      <c r="B24" s="2">
        <v>45093.650358796294</v>
      </c>
      <c r="C24" s="2">
        <v>45093.65111111111</v>
      </c>
      <c r="D24" t="str">
        <v>anonymous</v>
      </c>
      <c r="E24">
        <v>0</v>
      </c>
      <c r="F24" t="str">
        <v>Product Donation from Individual</v>
      </c>
      <c r="G24" t="str">
        <v>Drop-off Donations</v>
      </c>
      <c r="H24">
        <v>0</v>
      </c>
      <c r="I24">
        <v>0</v>
      </c>
      <c r="J24" t="str">
        <v>No</v>
      </c>
      <c r="K24">
        <v>3217</v>
      </c>
      <c r="L24">
        <v>4115</v>
      </c>
      <c r="M24">
        <v>697</v>
      </c>
      <c r="N24">
        <v>1</v>
      </c>
      <c r="O24">
        <v>1</v>
      </c>
      <c r="P24">
        <v>2</v>
      </c>
      <c r="Q24">
        <v>2</v>
      </c>
      <c r="R24">
        <v>0</v>
      </c>
    </row>
    <row r="25" spans="1:18">
      <c r="A25">
        <v>22</v>
      </c>
      <c r="B25" s="2">
        <v>45093.655393518522</v>
      </c>
      <c r="C25" s="2">
        <v>45093.655787037038</v>
      </c>
      <c r="D25" t="str">
        <v>anonymous</v>
      </c>
      <c r="E25">
        <v>0</v>
      </c>
      <c r="F25" t="str">
        <v>Product Donation from an Organization</v>
      </c>
      <c r="G25" t="str">
        <v>CCLC</v>
      </c>
      <c r="H25">
        <v>0</v>
      </c>
      <c r="I25">
        <v>0</v>
      </c>
      <c r="J25" t="str">
        <v>No</v>
      </c>
      <c r="K25">
        <v>122</v>
      </c>
      <c r="L25">
        <v>110</v>
      </c>
      <c r="M25">
        <v>124</v>
      </c>
      <c r="N25">
        <v>0</v>
      </c>
      <c r="O25">
        <v>0</v>
      </c>
      <c r="P25">
        <v>0</v>
      </c>
      <c r="Q25">
        <v>0</v>
      </c>
      <c r="R25">
        <v>0</v>
      </c>
    </row>
    <row r="26" spans="1:18">
      <c r="A26">
        <v>23</v>
      </c>
      <c r="B26" s="2">
        <v>45098.548946759256</v>
      </c>
      <c r="C26" s="2">
        <v>45100.724976851852</v>
      </c>
      <c r="D26" t="str">
        <v>anonymous</v>
      </c>
      <c r="E26">
        <v>0</v>
      </c>
      <c r="F26" t="str">
        <v>Product Donation from Individual</v>
      </c>
      <c r="G26">
        <v>0</v>
      </c>
      <c r="H26">
        <v>0</v>
      </c>
      <c r="I26">
        <v>0</v>
      </c>
      <c r="J26" t="str">
        <v>No</v>
      </c>
      <c r="K26">
        <v>20</v>
      </c>
      <c r="L26">
        <v>103</v>
      </c>
      <c r="M26">
        <v>0</v>
      </c>
      <c r="N26">
        <v>0</v>
      </c>
      <c r="O26" t="str">
        <v>0</v>
      </c>
      <c r="P26">
        <v>0</v>
      </c>
      <c r="Q26">
        <v>0</v>
      </c>
      <c r="R26">
        <v>0</v>
      </c>
    </row>
    <row r="27" spans="1:18">
      <c r="A27">
        <v>24</v>
      </c>
      <c r="B27" s="2">
        <v>45100.724988425929</v>
      </c>
      <c r="C27" s="2">
        <v>45100.725671296299</v>
      </c>
      <c r="D27" t="str">
        <v>anonymous</v>
      </c>
      <c r="E27">
        <v>0</v>
      </c>
      <c r="F27" t="str">
        <v>Product Donation from an Organization</v>
      </c>
      <c r="G27" t="str">
        <v xml:space="preserve">Earnscliffe </v>
      </c>
      <c r="H27" t="str">
        <v>nikki@earnscliffe.ca</v>
      </c>
      <c r="I27">
        <v>0</v>
      </c>
      <c r="J27" t="str">
        <v>Yes</v>
      </c>
      <c r="K27">
        <v>383</v>
      </c>
      <c r="L27">
        <v>1328</v>
      </c>
      <c r="M27">
        <v>458</v>
      </c>
      <c r="N27">
        <v>0</v>
      </c>
      <c r="O27" t="str">
        <v>0</v>
      </c>
      <c r="P27">
        <v>0</v>
      </c>
      <c r="Q27">
        <v>0</v>
      </c>
      <c r="R27">
        <v>0</v>
      </c>
    </row>
    <row r="28" spans="1:18">
      <c r="A28">
        <v>25</v>
      </c>
      <c r="B28" s="2">
        <v>45100.749745370369</v>
      </c>
      <c r="C28" s="2">
        <v>45100.749918981484</v>
      </c>
      <c r="D28" t="str">
        <v>anonymous</v>
      </c>
      <c r="E28">
        <v>0</v>
      </c>
      <c r="F28" t="str">
        <v>Product Donation from an Organization</v>
      </c>
      <c r="G28" t="str">
        <v>Girl Guides - Grouse District, North Vancouver</v>
      </c>
      <c r="H28" t="str">
        <v>kara@solberg.ca</v>
      </c>
      <c r="I28">
        <v>0</v>
      </c>
      <c r="J28" t="str">
        <v>No</v>
      </c>
      <c r="K28">
        <v>250</v>
      </c>
      <c r="L28">
        <v>246</v>
      </c>
      <c r="M28">
        <v>412</v>
      </c>
      <c r="N28">
        <v>0</v>
      </c>
      <c r="O28" t="str">
        <v>0</v>
      </c>
      <c r="P28">
        <v>0</v>
      </c>
      <c r="Q28">
        <v>0</v>
      </c>
      <c r="R28">
        <v>0</v>
      </c>
    </row>
    <row r="29" spans="1:18">
      <c r="A29">
        <v>26</v>
      </c>
      <c r="B29" s="2">
        <v>45100.749965277777</v>
      </c>
      <c r="C29" s="2">
        <v>45107.590266203704</v>
      </c>
      <c r="D29" t="str">
        <v>anonymous</v>
      </c>
      <c r="E29">
        <v>0</v>
      </c>
      <c r="F29" t="str">
        <v>Product Donation from Individual</v>
      </c>
      <c r="G29">
        <v>0</v>
      </c>
      <c r="H29">
        <v>0</v>
      </c>
      <c r="I29">
        <v>0</v>
      </c>
      <c r="J29" t="str">
        <v>No</v>
      </c>
      <c r="K29">
        <v>198</v>
      </c>
      <c r="L29">
        <v>521</v>
      </c>
      <c r="M29">
        <v>0</v>
      </c>
      <c r="N29">
        <v>0</v>
      </c>
      <c r="O29" t="str">
        <v>0</v>
      </c>
      <c r="P29">
        <v>0</v>
      </c>
      <c r="Q29">
        <v>0</v>
      </c>
      <c r="R29">
        <v>0</v>
      </c>
    </row>
    <row r="30" spans="1:18">
      <c r="A30">
        <v>27</v>
      </c>
      <c r="B30" s="2">
        <v>45107.590289351851</v>
      </c>
      <c r="C30" s="2">
        <v>45107.594699074078</v>
      </c>
      <c r="D30" t="str">
        <v>anonymous</v>
      </c>
      <c r="E30">
        <v>0</v>
      </c>
      <c r="F30" t="str">
        <v>Product Donation from an Organization</v>
      </c>
      <c r="G30" t="str">
        <v>Leith Wheeler</v>
      </c>
      <c r="H30" t="str">
        <v>colin.g.boese@gmail.com</v>
      </c>
      <c r="I30" t="str">
        <v>205526</v>
      </c>
      <c r="J30" t="str">
        <v>Yes</v>
      </c>
      <c r="K30">
        <v>788</v>
      </c>
      <c r="L30">
        <v>800</v>
      </c>
      <c r="M30">
        <v>400</v>
      </c>
      <c r="N30">
        <v>0</v>
      </c>
      <c r="O30" t="str">
        <v>0</v>
      </c>
      <c r="P30">
        <v>0</v>
      </c>
      <c r="Q30">
        <v>0</v>
      </c>
      <c r="R30">
        <v>2</v>
      </c>
    </row>
    <row r="31" spans="1:18">
      <c r="A31">
        <v>28</v>
      </c>
      <c r="B31" s="2">
        <v>45107.594722222224</v>
      </c>
      <c r="C31" s="2">
        <v>45107.595358796294</v>
      </c>
      <c r="D31" t="str">
        <v>anonymous</v>
      </c>
      <c r="E31">
        <v>0</v>
      </c>
      <c r="F31" t="str">
        <v>Product Donation from an Organization</v>
      </c>
      <c r="G31" t="str">
        <v>Hi Neighbour Drop-Off Locations</v>
      </c>
      <c r="H31">
        <v>0</v>
      </c>
      <c r="I31">
        <v>0</v>
      </c>
      <c r="J31" t="str">
        <v>No</v>
      </c>
      <c r="K31">
        <v>514</v>
      </c>
      <c r="L31">
        <v>672</v>
      </c>
      <c r="M31">
        <v>380</v>
      </c>
      <c r="N31">
        <v>3</v>
      </c>
      <c r="O31" t="str">
        <v>0</v>
      </c>
      <c r="P31">
        <v>0</v>
      </c>
      <c r="Q31">
        <v>2</v>
      </c>
      <c r="R31">
        <v>0</v>
      </c>
    </row>
    <row r="32" spans="1:18">
      <c r="A32">
        <v>29</v>
      </c>
      <c r="B32" s="2">
        <v>45113.538946759261</v>
      </c>
      <c r="C32" s="2">
        <v>45114.594467592593</v>
      </c>
      <c r="D32" t="str">
        <v>anonymous</v>
      </c>
      <c r="E32">
        <v>0</v>
      </c>
      <c r="F32" t="str">
        <v>Part of Sponsorship Commitment</v>
      </c>
      <c r="G32" t="str">
        <v>P&amp;G</v>
      </c>
      <c r="H32" t="str">
        <v>patel.r.20@pg.com</v>
      </c>
      <c r="I32">
        <v>0</v>
      </c>
      <c r="J32" t="str">
        <v>Yes</v>
      </c>
      <c r="K32">
        <v>0</v>
      </c>
      <c r="L32">
        <v>91944</v>
      </c>
      <c r="M32">
        <v>0</v>
      </c>
      <c r="N32">
        <v>0</v>
      </c>
      <c r="O32" t="str">
        <v>0</v>
      </c>
      <c r="P32">
        <v>0</v>
      </c>
      <c r="Q32">
        <v>0</v>
      </c>
      <c r="R32">
        <v>0</v>
      </c>
    </row>
    <row r="33" spans="1:18">
      <c r="A33">
        <v>30</v>
      </c>
      <c r="B33" s="2">
        <v>45120.611377314817</v>
      </c>
      <c r="C33" s="2">
        <v>45121.482789351852</v>
      </c>
      <c r="D33" t="str">
        <v>anonymous</v>
      </c>
      <c r="E33">
        <v>0</v>
      </c>
      <c r="F33" t="str">
        <v>Rollover from 2022 Collection Campaign</v>
      </c>
      <c r="G33" t="str">
        <v>Old Hand Coffee Shop</v>
      </c>
      <c r="H33">
        <v>0</v>
      </c>
      <c r="I33">
        <v>0</v>
      </c>
      <c r="J33" t="str">
        <v>No</v>
      </c>
      <c r="K33" t="str">
        <v>232</v>
      </c>
      <c r="L33" t="str">
        <v>100</v>
      </c>
      <c r="M33" t="str">
        <v>50</v>
      </c>
      <c r="N33" t="str">
        <v>0</v>
      </c>
      <c r="O33" t="str">
        <v>0</v>
      </c>
      <c r="P33" t="str">
        <v>0</v>
      </c>
      <c r="Q33" t="str">
        <v>0</v>
      </c>
      <c r="R33" t="str">
        <v>0</v>
      </c>
    </row>
    <row r="34" spans="1:18">
      <c r="A34">
        <v>31</v>
      </c>
      <c r="B34" s="2">
        <v>45126.368043981478</v>
      </c>
      <c r="C34" s="2">
        <v>45127.71398148148</v>
      </c>
      <c r="D34" t="str">
        <v>anonymous</v>
      </c>
      <c r="E34">
        <v>0</v>
      </c>
      <c r="F34" t="str">
        <v>Product Donation from an Organization</v>
      </c>
      <c r="G34" t="str">
        <v>IATSE 891</v>
      </c>
      <c r="H34">
        <v>0</v>
      </c>
      <c r="I34" t="str">
        <v>5646187</v>
      </c>
      <c r="J34" t="str">
        <v>No</v>
      </c>
      <c r="K34" t="str">
        <v>283</v>
      </c>
      <c r="L34" t="str">
        <v>710</v>
      </c>
      <c r="M34" t="str">
        <v>283</v>
      </c>
      <c r="N34" t="str">
        <v>0</v>
      </c>
      <c r="O34" t="str">
        <v>0</v>
      </c>
      <c r="P34" t="str">
        <v>0</v>
      </c>
      <c r="Q34" t="str">
        <v>0</v>
      </c>
      <c r="R34" t="str">
        <v>21</v>
      </c>
    </row>
    <row r="35" spans="1:18">
      <c r="A35">
        <v>32</v>
      </c>
      <c r="B35" s="2">
        <v>45127.714039351849</v>
      </c>
      <c r="C35" s="2">
        <v>45139.722384259258</v>
      </c>
      <c r="D35" t="str">
        <v>anonymous</v>
      </c>
      <c r="E35">
        <v>0</v>
      </c>
      <c r="F35" t="str">
        <v>Product Donation from an Organization</v>
      </c>
      <c r="G35" t="str">
        <v>MoveUp</v>
      </c>
      <c r="H35" t="str">
        <v>kprinz@moveuptogether.ca</v>
      </c>
      <c r="I35" t="str">
        <v>28506</v>
      </c>
      <c r="J35" t="str">
        <v>No</v>
      </c>
      <c r="K35" t="str">
        <v>152</v>
      </c>
      <c r="L35" t="str">
        <v>288</v>
      </c>
      <c r="M35" t="str">
        <v>0</v>
      </c>
      <c r="N35" t="str">
        <v>0</v>
      </c>
      <c r="O35" t="str">
        <v>0</v>
      </c>
      <c r="P35" t="str">
        <v>0</v>
      </c>
      <c r="Q35" t="str">
        <v>0</v>
      </c>
      <c r="R35" t="str">
        <v>0</v>
      </c>
    </row>
    <row r="36" spans="1:18">
      <c r="A36">
        <v>33</v>
      </c>
      <c r="B36" s="2">
        <v>45148.589548611111</v>
      </c>
      <c r="C36" s="2">
        <v>45148.590092592596</v>
      </c>
      <c r="D36" t="str">
        <v>anonymous</v>
      </c>
      <c r="E36">
        <v>0</v>
      </c>
      <c r="F36" t="str">
        <v>Purchase </v>
      </c>
      <c r="G36" t="str">
        <v>Rosaseven</v>
      </c>
      <c r="H36" t="str">
        <v>hello@rosaseven.com</v>
      </c>
      <c r="I36">
        <v>0</v>
      </c>
      <c r="J36" t="str">
        <v>No</v>
      </c>
      <c r="K36" t="str">
        <v>0</v>
      </c>
      <c r="L36" t="str">
        <v>0</v>
      </c>
      <c r="M36" t="str">
        <v>0</v>
      </c>
      <c r="N36" t="str">
        <v>0</v>
      </c>
      <c r="O36" t="str">
        <v>0</v>
      </c>
      <c r="P36" t="str">
        <v>0</v>
      </c>
      <c r="Q36">
        <v>33</v>
      </c>
      <c r="R36" t="str">
        <v>0</v>
      </c>
    </row>
    <row r="37" spans="1:18">
      <c r="A37">
        <v>34</v>
      </c>
      <c r="B37" s="2">
        <v>45149.54278935185</v>
      </c>
      <c r="C37" s="2">
        <v>45154.58253472222</v>
      </c>
      <c r="D37" t="str">
        <v>anonymous</v>
      </c>
      <c r="E37">
        <v>0</v>
      </c>
      <c r="F37" t="str">
        <v>Purchase </v>
      </c>
      <c r="G37" t="str">
        <v>Aisle</v>
      </c>
      <c r="H37" t="str">
        <v>hello@periodaisle.com</v>
      </c>
      <c r="I37" t="str">
        <v>6415343</v>
      </c>
      <c r="J37" t="str">
        <v>No</v>
      </c>
      <c r="K37" t="str">
        <v>0</v>
      </c>
      <c r="L37" t="str">
        <v>0</v>
      </c>
      <c r="M37" t="str">
        <v>0</v>
      </c>
      <c r="N37" t="str">
        <v>100</v>
      </c>
      <c r="O37" t="str">
        <v>0</v>
      </c>
      <c r="P37" t="str">
        <v>0</v>
      </c>
      <c r="Q37">
        <v>0</v>
      </c>
      <c r="R37" t="str">
        <v>0</v>
      </c>
    </row>
    <row r="38" spans="1:18">
      <c r="A38">
        <v>35</v>
      </c>
      <c r="B38" s="2">
        <v>45154.663645833331</v>
      </c>
      <c r="C38" s="2">
        <v>45154.664571759262</v>
      </c>
      <c r="D38" t="str">
        <v>anonymous</v>
      </c>
      <c r="E38">
        <v>0</v>
      </c>
      <c r="F38" t="str">
        <v>Product Donation from an Organization</v>
      </c>
      <c r="G38" t="str">
        <v>Health Sciences Association of BC</v>
      </c>
      <c r="H38" t="str">
        <v>Nadia Santoro</v>
      </c>
      <c r="I38" t="str">
        <v>146951</v>
      </c>
      <c r="J38" t="str">
        <v>No</v>
      </c>
      <c r="K38" t="str">
        <v>444</v>
      </c>
      <c r="L38" t="str">
        <v>232</v>
      </c>
      <c r="M38" t="str">
        <v>188</v>
      </c>
      <c r="N38" t="str">
        <v>0</v>
      </c>
      <c r="O38" t="str">
        <v>0</v>
      </c>
      <c r="P38" t="str">
        <v>0</v>
      </c>
      <c r="Q38">
        <v>1</v>
      </c>
      <c r="R38" t="str">
        <v>0</v>
      </c>
    </row>
    <row r="39" spans="1:18">
      <c r="A39">
        <v>36</v>
      </c>
      <c r="B39" s="2">
        <v>45175.727488425924</v>
      </c>
      <c r="C39" s="2">
        <v>45175.729189814818</v>
      </c>
      <c r="D39" t="str">
        <v>anonymous</v>
      </c>
      <c r="E39">
        <v>0</v>
      </c>
      <c r="F39" t="str">
        <v>Product Donation from an Organization</v>
      </c>
      <c r="G39" t="str">
        <v>Lawson Lundell</v>
      </c>
      <c r="H39">
        <v>0</v>
      </c>
      <c r="I39" t="str">
        <v>353482</v>
      </c>
      <c r="J39" t="str">
        <v>No</v>
      </c>
      <c r="K39" t="str">
        <v>246</v>
      </c>
      <c r="L39" t="str">
        <v>153</v>
      </c>
      <c r="M39" t="str">
        <v>154</v>
      </c>
      <c r="N39" t="str">
        <v>0</v>
      </c>
      <c r="O39" t="str">
        <v>0</v>
      </c>
      <c r="P39" t="str">
        <v>0</v>
      </c>
      <c r="Q39">
        <v>0</v>
      </c>
      <c r="R39" t="str">
        <v>0</v>
      </c>
    </row>
    <row r="40" spans="1:18">
      <c r="A40">
        <v>37</v>
      </c>
      <c r="B40" s="2">
        <v>45188.709953703707</v>
      </c>
      <c r="C40" s="2">
        <v>45188.710046296299</v>
      </c>
      <c r="D40" t="str">
        <v>anonymous</v>
      </c>
      <c r="E40">
        <v>0</v>
      </c>
      <c r="F40" t="str">
        <v>Purchase </v>
      </c>
      <c r="G40" t="str">
        <v>Revol technologies Inc</v>
      </c>
      <c r="H40" t="str">
        <v>shirley@getcares.com</v>
      </c>
      <c r="I40">
        <v>0</v>
      </c>
      <c r="J40" t="str">
        <v>No</v>
      </c>
      <c r="K40" t="str">
        <v>0</v>
      </c>
      <c r="L40" t="str">
        <v>0</v>
      </c>
      <c r="M40" t="str">
        <v>0</v>
      </c>
      <c r="N40" t="str">
        <v>0</v>
      </c>
      <c r="O40" t="str">
        <v>0</v>
      </c>
      <c r="P40" t="str">
        <v>0</v>
      </c>
      <c r="Q40">
        <v>91</v>
      </c>
      <c r="R40" t="str">
        <v>0</v>
      </c>
    </row>
    <row r="41" spans="1:18">
      <c r="A41">
        <v>38</v>
      </c>
      <c r="B41" s="2">
        <v>45188.710069444445</v>
      </c>
      <c r="C41" s="2">
        <v>45188.710763888892</v>
      </c>
      <c r="D41" t="str">
        <v>anonymous</v>
      </c>
      <c r="E41">
        <v>0</v>
      </c>
      <c r="F41" t="str">
        <v>Product Donation from an Organization</v>
      </c>
      <c r="G41" t="str">
        <v>Revol Technologies Inc</v>
      </c>
      <c r="H41" t="str">
        <v>shirley@getcares.com</v>
      </c>
      <c r="I41">
        <v>0</v>
      </c>
      <c r="J41" t="str">
        <v>Yes</v>
      </c>
      <c r="K41" t="str">
        <v>0</v>
      </c>
      <c r="L41" t="str">
        <v>0</v>
      </c>
      <c r="M41" t="str">
        <v>0</v>
      </c>
      <c r="N41" t="str">
        <v>0</v>
      </c>
      <c r="O41" t="str">
        <v>0</v>
      </c>
      <c r="P41" t="str">
        <v>0</v>
      </c>
      <c r="Q41">
        <v>479</v>
      </c>
      <c r="R41" t="str">
        <v>0</v>
      </c>
    </row>
    <row r="42" spans="1:18">
      <c r="A42">
        <v>0</v>
      </c>
      <c r="B42" s="2">
        <v>0</v>
      </c>
      <c r="C42" s="2">
        <v>0</v>
      </c>
      <c r="D42">
        <v>0</v>
      </c>
      <c r="E42">
        <v>0</v>
      </c>
      <c r="F42">
        <v>0</v>
      </c>
      <c r="G42">
        <v>0</v>
      </c>
      <c r="H42">
        <v>0</v>
      </c>
      <c r="I42">
        <v>0</v>
      </c>
      <c r="J42">
        <v>0</v>
      </c>
      <c r="K42">
        <v>0</v>
      </c>
      <c r="L42">
        <v>0</v>
      </c>
      <c r="M42">
        <v>0</v>
      </c>
      <c r="N42">
        <v>0</v>
      </c>
      <c r="O42">
        <v>0</v>
      </c>
      <c r="P42">
        <v>0</v>
      </c>
      <c r="Q42">
        <v>0</v>
      </c>
      <c r="R42">
        <v>0</v>
      </c>
    </row>
    <row r="43" spans="1:18">
      <c r="A43">
        <v>0</v>
      </c>
      <c r="B43" s="2">
        <v>0</v>
      </c>
      <c r="C43" s="2">
        <v>0</v>
      </c>
      <c r="D43">
        <v>0</v>
      </c>
      <c r="E43">
        <v>0</v>
      </c>
      <c r="F43">
        <v>0</v>
      </c>
      <c r="G43">
        <v>0</v>
      </c>
      <c r="H43">
        <v>0</v>
      </c>
      <c r="I43">
        <v>0</v>
      </c>
      <c r="J43">
        <v>0</v>
      </c>
      <c r="K43">
        <v>0</v>
      </c>
      <c r="L43">
        <v>0</v>
      </c>
      <c r="M43">
        <v>0</v>
      </c>
      <c r="N43">
        <v>0</v>
      </c>
      <c r="O43">
        <v>0</v>
      </c>
      <c r="P43">
        <v>0</v>
      </c>
      <c r="Q43">
        <v>0</v>
      </c>
      <c r="R43">
        <v>0</v>
      </c>
    </row>
    <row r="44" spans="1:18">
      <c r="A44">
        <v>0</v>
      </c>
      <c r="B44" s="2">
        <v>0</v>
      </c>
      <c r="C44" s="2">
        <v>0</v>
      </c>
      <c r="D44">
        <v>0</v>
      </c>
      <c r="E44">
        <v>0</v>
      </c>
      <c r="F44">
        <v>0</v>
      </c>
      <c r="G44">
        <v>0</v>
      </c>
      <c r="H44">
        <v>0</v>
      </c>
      <c r="I44">
        <v>0</v>
      </c>
      <c r="J44">
        <v>0</v>
      </c>
      <c r="K44">
        <v>0</v>
      </c>
      <c r="L44">
        <v>0</v>
      </c>
      <c r="M44">
        <v>0</v>
      </c>
      <c r="N44">
        <v>0</v>
      </c>
      <c r="O44">
        <v>0</v>
      </c>
      <c r="P44">
        <v>0</v>
      </c>
      <c r="Q44">
        <v>0</v>
      </c>
      <c r="R44">
        <v>0</v>
      </c>
    </row>
    <row r="45" spans="1:18">
      <c r="A45">
        <v>0</v>
      </c>
      <c r="B45" s="2">
        <v>0</v>
      </c>
      <c r="C45" s="2">
        <v>0</v>
      </c>
      <c r="D45">
        <v>0</v>
      </c>
      <c r="E45">
        <v>0</v>
      </c>
      <c r="F45">
        <v>0</v>
      </c>
      <c r="G45">
        <v>0</v>
      </c>
      <c r="H45">
        <v>0</v>
      </c>
      <c r="I45">
        <v>0</v>
      </c>
      <c r="J45">
        <v>0</v>
      </c>
      <c r="K45">
        <v>0</v>
      </c>
      <c r="L45">
        <v>0</v>
      </c>
      <c r="M45">
        <v>0</v>
      </c>
      <c r="N45">
        <v>0</v>
      </c>
      <c r="O45">
        <v>0</v>
      </c>
      <c r="P45">
        <v>0</v>
      </c>
      <c r="Q45">
        <v>0</v>
      </c>
      <c r="R45">
        <v>0</v>
      </c>
    </row>
    <row r="46" spans="1:18">
      <c r="A46">
        <v>0</v>
      </c>
      <c r="B46" s="2">
        <v>0</v>
      </c>
      <c r="C46" s="2">
        <v>0</v>
      </c>
      <c r="D46">
        <v>0</v>
      </c>
      <c r="E46">
        <v>0</v>
      </c>
      <c r="F46">
        <v>0</v>
      </c>
      <c r="G46">
        <v>0</v>
      </c>
      <c r="H46">
        <v>0</v>
      </c>
      <c r="I46">
        <v>0</v>
      </c>
      <c r="J46">
        <v>0</v>
      </c>
      <c r="K46">
        <v>0</v>
      </c>
      <c r="L46">
        <v>0</v>
      </c>
      <c r="M46">
        <v>0</v>
      </c>
      <c r="N46">
        <v>0</v>
      </c>
      <c r="O46">
        <v>0</v>
      </c>
      <c r="P46">
        <v>0</v>
      </c>
      <c r="Q46">
        <v>0</v>
      </c>
      <c r="R46">
        <v>0</v>
      </c>
    </row>
    <row r="47" spans="1:18">
      <c r="A47">
        <v>0</v>
      </c>
      <c r="B47" s="2">
        <v>0</v>
      </c>
      <c r="C47" s="2">
        <v>0</v>
      </c>
      <c r="D47">
        <v>0</v>
      </c>
      <c r="E47">
        <v>0</v>
      </c>
      <c r="F47">
        <v>0</v>
      </c>
      <c r="G47">
        <v>0</v>
      </c>
      <c r="H47">
        <v>0</v>
      </c>
      <c r="I47">
        <v>0</v>
      </c>
      <c r="J47">
        <v>0</v>
      </c>
      <c r="K47">
        <v>0</v>
      </c>
      <c r="L47">
        <v>0</v>
      </c>
      <c r="M47">
        <v>0</v>
      </c>
      <c r="N47">
        <v>0</v>
      </c>
      <c r="O47">
        <v>0</v>
      </c>
      <c r="P47">
        <v>0</v>
      </c>
      <c r="Q47">
        <v>0</v>
      </c>
      <c r="R47">
        <v>0</v>
      </c>
    </row>
    <row r="48" spans="1:18">
      <c r="A48">
        <v>0</v>
      </c>
      <c r="B48" s="2">
        <v>0</v>
      </c>
      <c r="C48" s="2">
        <v>0</v>
      </c>
      <c r="D48">
        <v>0</v>
      </c>
      <c r="E48">
        <v>0</v>
      </c>
      <c r="F48">
        <v>0</v>
      </c>
      <c r="G48">
        <v>0</v>
      </c>
      <c r="H48">
        <v>0</v>
      </c>
      <c r="I48">
        <v>0</v>
      </c>
      <c r="J48">
        <v>0</v>
      </c>
      <c r="K48">
        <v>0</v>
      </c>
      <c r="L48">
        <v>0</v>
      </c>
      <c r="M48">
        <v>0</v>
      </c>
      <c r="N48">
        <v>0</v>
      </c>
      <c r="O48">
        <v>0</v>
      </c>
      <c r="P48">
        <v>0</v>
      </c>
      <c r="Q48">
        <v>0</v>
      </c>
      <c r="R48">
        <v>0</v>
      </c>
    </row>
    <row r="49" spans="1:18">
      <c r="A49">
        <v>0</v>
      </c>
      <c r="B49" s="2">
        <v>0</v>
      </c>
      <c r="C49" s="2">
        <v>0</v>
      </c>
      <c r="D49">
        <v>0</v>
      </c>
      <c r="E49">
        <v>0</v>
      </c>
      <c r="F49">
        <v>0</v>
      </c>
      <c r="G49">
        <v>0</v>
      </c>
      <c r="H49">
        <v>0</v>
      </c>
      <c r="I49">
        <v>0</v>
      </c>
      <c r="J49">
        <v>0</v>
      </c>
      <c r="K49">
        <v>0</v>
      </c>
      <c r="L49">
        <v>0</v>
      </c>
      <c r="M49">
        <v>0</v>
      </c>
      <c r="N49">
        <v>0</v>
      </c>
      <c r="O49">
        <v>0</v>
      </c>
      <c r="P49">
        <v>0</v>
      </c>
      <c r="Q49">
        <v>0</v>
      </c>
      <c r="R49">
        <v>0</v>
      </c>
    </row>
    <row r="50" spans="1:18">
      <c r="A50">
        <v>0</v>
      </c>
      <c r="B50" s="2">
        <v>0</v>
      </c>
      <c r="C50" s="2">
        <v>0</v>
      </c>
      <c r="D50">
        <v>0</v>
      </c>
      <c r="E50">
        <v>0</v>
      </c>
      <c r="F50">
        <v>0</v>
      </c>
      <c r="G50">
        <v>0</v>
      </c>
      <c r="H50">
        <v>0</v>
      </c>
      <c r="I50">
        <v>0</v>
      </c>
      <c r="J50">
        <v>0</v>
      </c>
      <c r="K50">
        <v>0</v>
      </c>
      <c r="L50">
        <v>0</v>
      </c>
      <c r="M50">
        <v>0</v>
      </c>
      <c r="N50">
        <v>0</v>
      </c>
      <c r="O50">
        <v>0</v>
      </c>
      <c r="P50">
        <v>0</v>
      </c>
      <c r="Q50">
        <v>0</v>
      </c>
      <c r="R50">
        <v>0</v>
      </c>
    </row>
    <row r="51" spans="1:18">
      <c r="A51">
        <v>0</v>
      </c>
      <c r="B51" s="2">
        <v>0</v>
      </c>
      <c r="C51" s="2">
        <v>0</v>
      </c>
      <c r="D51">
        <v>0</v>
      </c>
      <c r="E51">
        <v>0</v>
      </c>
      <c r="F51">
        <v>0</v>
      </c>
      <c r="G51">
        <v>0</v>
      </c>
      <c r="H51">
        <v>0</v>
      </c>
      <c r="I51">
        <v>0</v>
      </c>
      <c r="J51">
        <v>0</v>
      </c>
      <c r="K51">
        <v>0</v>
      </c>
      <c r="L51">
        <v>0</v>
      </c>
      <c r="M51">
        <v>0</v>
      </c>
      <c r="N51">
        <v>0</v>
      </c>
      <c r="O51">
        <v>0</v>
      </c>
      <c r="P51">
        <v>0</v>
      </c>
      <c r="Q51">
        <v>0</v>
      </c>
      <c r="R51">
        <v>0</v>
      </c>
    </row>
    <row r="52" spans="1:18">
      <c r="A52">
        <v>0</v>
      </c>
      <c r="B52" s="2">
        <v>0</v>
      </c>
      <c r="C52" s="2">
        <v>0</v>
      </c>
      <c r="D52">
        <v>0</v>
      </c>
      <c r="E52">
        <v>0</v>
      </c>
      <c r="F52">
        <v>0</v>
      </c>
      <c r="G52">
        <v>0</v>
      </c>
      <c r="H52">
        <v>0</v>
      </c>
      <c r="I52">
        <v>0</v>
      </c>
      <c r="J52">
        <v>0</v>
      </c>
      <c r="K52">
        <v>0</v>
      </c>
      <c r="L52">
        <v>0</v>
      </c>
      <c r="M52">
        <v>0</v>
      </c>
      <c r="N52">
        <v>0</v>
      </c>
      <c r="O52">
        <v>0</v>
      </c>
      <c r="P52">
        <v>0</v>
      </c>
      <c r="Q52">
        <v>0</v>
      </c>
      <c r="R52">
        <v>0</v>
      </c>
    </row>
    <row r="53" spans="1:18">
      <c r="A53">
        <v>0</v>
      </c>
      <c r="B53" s="2">
        <v>0</v>
      </c>
      <c r="C53" s="2">
        <v>0</v>
      </c>
      <c r="D53">
        <v>0</v>
      </c>
      <c r="E53">
        <v>0</v>
      </c>
      <c r="F53">
        <v>0</v>
      </c>
      <c r="G53">
        <v>0</v>
      </c>
      <c r="H53">
        <v>0</v>
      </c>
      <c r="I53">
        <v>0</v>
      </c>
      <c r="J53">
        <v>0</v>
      </c>
      <c r="K53">
        <v>0</v>
      </c>
      <c r="L53">
        <v>0</v>
      </c>
      <c r="M53">
        <v>0</v>
      </c>
      <c r="N53">
        <v>0</v>
      </c>
      <c r="O53">
        <v>0</v>
      </c>
      <c r="P53">
        <v>0</v>
      </c>
      <c r="Q53">
        <v>0</v>
      </c>
      <c r="R53">
        <v>0</v>
      </c>
    </row>
    <row r="54" spans="1:18">
      <c r="A54">
        <v>0</v>
      </c>
      <c r="B54" s="2">
        <v>0</v>
      </c>
      <c r="C54" s="2">
        <v>0</v>
      </c>
      <c r="D54">
        <v>0</v>
      </c>
      <c r="E54">
        <v>0</v>
      </c>
      <c r="F54">
        <v>0</v>
      </c>
      <c r="G54">
        <v>0</v>
      </c>
      <c r="H54">
        <v>0</v>
      </c>
      <c r="I54">
        <v>0</v>
      </c>
      <c r="J54">
        <v>0</v>
      </c>
      <c r="K54">
        <v>0</v>
      </c>
      <c r="L54">
        <v>0</v>
      </c>
      <c r="M54">
        <v>0</v>
      </c>
      <c r="N54">
        <v>0</v>
      </c>
      <c r="O54">
        <v>0</v>
      </c>
      <c r="P54">
        <v>0</v>
      </c>
      <c r="Q54">
        <v>0</v>
      </c>
      <c r="R54">
        <v>0</v>
      </c>
    </row>
    <row r="55" spans="1:18">
      <c r="A55">
        <v>0</v>
      </c>
      <c r="B55" s="2">
        <v>0</v>
      </c>
      <c r="C55" s="2">
        <v>0</v>
      </c>
      <c r="D55">
        <v>0</v>
      </c>
      <c r="E55">
        <v>0</v>
      </c>
      <c r="F55">
        <v>0</v>
      </c>
      <c r="G55">
        <v>0</v>
      </c>
      <c r="H55">
        <v>0</v>
      </c>
      <c r="I55">
        <v>0</v>
      </c>
      <c r="J55">
        <v>0</v>
      </c>
      <c r="K55">
        <v>0</v>
      </c>
      <c r="L55">
        <v>0</v>
      </c>
      <c r="M55">
        <v>0</v>
      </c>
      <c r="N55">
        <v>0</v>
      </c>
      <c r="O55">
        <v>0</v>
      </c>
      <c r="P55">
        <v>0</v>
      </c>
      <c r="Q55">
        <v>0</v>
      </c>
      <c r="R55">
        <v>0</v>
      </c>
    </row>
    <row r="56" spans="1:18">
      <c r="A56">
        <v>0</v>
      </c>
      <c r="B56" s="2">
        <v>0</v>
      </c>
      <c r="C56" s="2">
        <v>0</v>
      </c>
      <c r="D56">
        <v>0</v>
      </c>
      <c r="E56">
        <v>0</v>
      </c>
      <c r="F56">
        <v>0</v>
      </c>
      <c r="G56">
        <v>0</v>
      </c>
      <c r="H56">
        <v>0</v>
      </c>
      <c r="I56">
        <v>0</v>
      </c>
      <c r="J56">
        <v>0</v>
      </c>
      <c r="K56">
        <v>0</v>
      </c>
      <c r="L56">
        <v>0</v>
      </c>
      <c r="M56">
        <v>0</v>
      </c>
      <c r="N56">
        <v>0</v>
      </c>
      <c r="O56">
        <v>0</v>
      </c>
      <c r="P56">
        <v>0</v>
      </c>
      <c r="Q56">
        <v>0</v>
      </c>
      <c r="R56">
        <v>0</v>
      </c>
    </row>
    <row r="57" spans="1:18">
      <c r="A57">
        <v>0</v>
      </c>
      <c r="B57" s="2">
        <v>0</v>
      </c>
      <c r="C57" s="2">
        <v>0</v>
      </c>
      <c r="D57">
        <v>0</v>
      </c>
      <c r="E57">
        <v>0</v>
      </c>
      <c r="F57">
        <v>0</v>
      </c>
      <c r="G57">
        <v>0</v>
      </c>
      <c r="H57">
        <v>0</v>
      </c>
      <c r="I57">
        <v>0</v>
      </c>
      <c r="J57">
        <v>0</v>
      </c>
      <c r="K57">
        <v>0</v>
      </c>
      <c r="L57">
        <v>0</v>
      </c>
      <c r="M57">
        <v>0</v>
      </c>
      <c r="N57">
        <v>0</v>
      </c>
      <c r="O57">
        <v>0</v>
      </c>
      <c r="P57">
        <v>0</v>
      </c>
      <c r="Q57">
        <v>0</v>
      </c>
      <c r="R57">
        <v>0</v>
      </c>
    </row>
    <row r="58" spans="1:18">
      <c r="A58">
        <v>0</v>
      </c>
      <c r="B58" s="2">
        <v>0</v>
      </c>
      <c r="C58" s="2">
        <v>0</v>
      </c>
      <c r="D58">
        <v>0</v>
      </c>
      <c r="E58">
        <v>0</v>
      </c>
      <c r="F58">
        <v>0</v>
      </c>
      <c r="G58">
        <v>0</v>
      </c>
      <c r="H58">
        <v>0</v>
      </c>
      <c r="I58">
        <v>0</v>
      </c>
      <c r="J58">
        <v>0</v>
      </c>
      <c r="K58">
        <v>0</v>
      </c>
      <c r="L58">
        <v>0</v>
      </c>
      <c r="M58">
        <v>0</v>
      </c>
      <c r="N58">
        <v>0</v>
      </c>
      <c r="O58">
        <v>0</v>
      </c>
      <c r="P58">
        <v>0</v>
      </c>
      <c r="Q58">
        <v>0</v>
      </c>
      <c r="R58">
        <v>0</v>
      </c>
    </row>
    <row r="59" spans="1:18">
      <c r="A59">
        <v>0</v>
      </c>
      <c r="B59" s="2">
        <v>0</v>
      </c>
      <c r="C59" s="2">
        <v>0</v>
      </c>
      <c r="D59">
        <v>0</v>
      </c>
      <c r="E59">
        <v>0</v>
      </c>
      <c r="F59">
        <v>0</v>
      </c>
      <c r="G59">
        <v>0</v>
      </c>
      <c r="H59">
        <v>0</v>
      </c>
      <c r="I59">
        <v>0</v>
      </c>
      <c r="J59">
        <v>0</v>
      </c>
      <c r="K59">
        <v>0</v>
      </c>
      <c r="L59">
        <v>0</v>
      </c>
      <c r="M59">
        <v>0</v>
      </c>
      <c r="N59">
        <v>0</v>
      </c>
      <c r="O59">
        <v>0</v>
      </c>
      <c r="P59">
        <v>0</v>
      </c>
      <c r="Q59">
        <v>0</v>
      </c>
      <c r="R59">
        <v>0</v>
      </c>
    </row>
    <row r="60" spans="1:18">
      <c r="A60">
        <v>0</v>
      </c>
      <c r="B60" s="2">
        <v>0</v>
      </c>
      <c r="C60" s="2">
        <v>0</v>
      </c>
      <c r="D60">
        <v>0</v>
      </c>
      <c r="E60">
        <v>0</v>
      </c>
      <c r="F60">
        <v>0</v>
      </c>
      <c r="G60">
        <v>0</v>
      </c>
      <c r="H60">
        <v>0</v>
      </c>
      <c r="I60">
        <v>0</v>
      </c>
      <c r="J60">
        <v>0</v>
      </c>
      <c r="K60">
        <v>0</v>
      </c>
      <c r="L60">
        <v>0</v>
      </c>
      <c r="M60">
        <v>0</v>
      </c>
      <c r="N60">
        <v>0</v>
      </c>
      <c r="O60">
        <v>0</v>
      </c>
      <c r="P60">
        <v>0</v>
      </c>
      <c r="Q60">
        <v>0</v>
      </c>
      <c r="R60">
        <v>0</v>
      </c>
    </row>
    <row r="61" spans="1:18">
      <c r="A61">
        <v>0</v>
      </c>
      <c r="B61" s="2">
        <v>0</v>
      </c>
      <c r="C61" s="2">
        <v>0</v>
      </c>
      <c r="D61">
        <v>0</v>
      </c>
      <c r="E61">
        <v>0</v>
      </c>
      <c r="F61">
        <v>0</v>
      </c>
      <c r="G61">
        <v>0</v>
      </c>
      <c r="H61">
        <v>0</v>
      </c>
      <c r="I61">
        <v>0</v>
      </c>
      <c r="J61">
        <v>0</v>
      </c>
      <c r="K61">
        <v>0</v>
      </c>
      <c r="L61">
        <v>0</v>
      </c>
      <c r="M61">
        <v>0</v>
      </c>
      <c r="N61">
        <v>0</v>
      </c>
      <c r="O61">
        <v>0</v>
      </c>
      <c r="P61">
        <v>0</v>
      </c>
      <c r="Q61">
        <v>0</v>
      </c>
      <c r="R61">
        <v>0</v>
      </c>
    </row>
    <row r="62" spans="1:18">
      <c r="A62">
        <v>0</v>
      </c>
      <c r="B62" s="2">
        <v>0</v>
      </c>
      <c r="C62" s="2">
        <v>0</v>
      </c>
      <c r="D62">
        <v>0</v>
      </c>
      <c r="E62">
        <v>0</v>
      </c>
      <c r="F62">
        <v>0</v>
      </c>
      <c r="G62">
        <v>0</v>
      </c>
      <c r="H62">
        <v>0</v>
      </c>
      <c r="I62">
        <v>0</v>
      </c>
      <c r="J62">
        <v>0</v>
      </c>
      <c r="K62">
        <v>0</v>
      </c>
      <c r="L62">
        <v>0</v>
      </c>
      <c r="M62">
        <v>0</v>
      </c>
      <c r="N62">
        <v>0</v>
      </c>
      <c r="O62">
        <v>0</v>
      </c>
      <c r="P62">
        <v>0</v>
      </c>
      <c r="Q62">
        <v>0</v>
      </c>
      <c r="R62">
        <v>0</v>
      </c>
    </row>
    <row r="63" spans="1:18">
      <c r="A63">
        <v>0</v>
      </c>
      <c r="B63" s="2">
        <v>0</v>
      </c>
      <c r="C63" s="2">
        <v>0</v>
      </c>
      <c r="D63">
        <v>0</v>
      </c>
      <c r="E63">
        <v>0</v>
      </c>
      <c r="F63">
        <v>0</v>
      </c>
      <c r="G63">
        <v>0</v>
      </c>
      <c r="H63">
        <v>0</v>
      </c>
      <c r="I63">
        <v>0</v>
      </c>
      <c r="J63">
        <v>0</v>
      </c>
      <c r="K63">
        <v>0</v>
      </c>
      <c r="L63">
        <v>0</v>
      </c>
      <c r="M63">
        <v>0</v>
      </c>
      <c r="N63">
        <v>0</v>
      </c>
      <c r="O63">
        <v>0</v>
      </c>
      <c r="P63">
        <v>0</v>
      </c>
      <c r="Q63">
        <v>0</v>
      </c>
      <c r="R63">
        <v>0</v>
      </c>
    </row>
    <row r="64" spans="1:18">
      <c r="A64">
        <v>0</v>
      </c>
      <c r="B64" s="2">
        <v>0</v>
      </c>
      <c r="C64" s="2">
        <v>0</v>
      </c>
      <c r="D64">
        <v>0</v>
      </c>
      <c r="E64">
        <v>0</v>
      </c>
      <c r="F64">
        <v>0</v>
      </c>
      <c r="G64">
        <v>0</v>
      </c>
      <c r="H64">
        <v>0</v>
      </c>
      <c r="I64">
        <v>0</v>
      </c>
      <c r="J64">
        <v>0</v>
      </c>
      <c r="K64">
        <v>0</v>
      </c>
      <c r="L64">
        <v>0</v>
      </c>
      <c r="M64">
        <v>0</v>
      </c>
      <c r="N64">
        <v>0</v>
      </c>
      <c r="O64">
        <v>0</v>
      </c>
      <c r="P64">
        <v>0</v>
      </c>
      <c r="Q64">
        <v>0</v>
      </c>
      <c r="R64">
        <v>0</v>
      </c>
    </row>
    <row r="65" spans="1:18">
      <c r="A65">
        <v>0</v>
      </c>
      <c r="B65" s="2">
        <v>0</v>
      </c>
      <c r="C65" s="2">
        <v>0</v>
      </c>
      <c r="D65">
        <v>0</v>
      </c>
      <c r="E65">
        <v>0</v>
      </c>
      <c r="F65">
        <v>0</v>
      </c>
      <c r="G65">
        <v>0</v>
      </c>
      <c r="H65">
        <v>0</v>
      </c>
      <c r="I65">
        <v>0</v>
      </c>
      <c r="J65">
        <v>0</v>
      </c>
      <c r="K65">
        <v>0</v>
      </c>
      <c r="L65">
        <v>0</v>
      </c>
      <c r="M65">
        <v>0</v>
      </c>
      <c r="N65">
        <v>0</v>
      </c>
      <c r="O65">
        <v>0</v>
      </c>
      <c r="P65">
        <v>0</v>
      </c>
      <c r="Q65">
        <v>0</v>
      </c>
      <c r="R65">
        <v>0</v>
      </c>
    </row>
    <row r="66" spans="1:18">
      <c r="A66">
        <v>0</v>
      </c>
      <c r="B66" s="2">
        <v>0</v>
      </c>
      <c r="C66" s="2">
        <v>0</v>
      </c>
      <c r="D66">
        <v>0</v>
      </c>
      <c r="E66">
        <v>0</v>
      </c>
      <c r="F66">
        <v>0</v>
      </c>
      <c r="G66">
        <v>0</v>
      </c>
      <c r="H66">
        <v>0</v>
      </c>
      <c r="I66">
        <v>0</v>
      </c>
      <c r="J66">
        <v>0</v>
      </c>
      <c r="K66">
        <v>0</v>
      </c>
      <c r="L66">
        <v>0</v>
      </c>
      <c r="M66">
        <v>0</v>
      </c>
      <c r="N66">
        <v>0</v>
      </c>
      <c r="O66">
        <v>0</v>
      </c>
      <c r="P66">
        <v>0</v>
      </c>
      <c r="Q66">
        <v>0</v>
      </c>
      <c r="R66">
        <v>0</v>
      </c>
    </row>
    <row r="67" spans="1:18">
      <c r="A67">
        <v>0</v>
      </c>
      <c r="B67" s="2">
        <v>0</v>
      </c>
      <c r="C67" s="2">
        <v>0</v>
      </c>
      <c r="D67">
        <v>0</v>
      </c>
      <c r="E67">
        <v>0</v>
      </c>
      <c r="F67">
        <v>0</v>
      </c>
      <c r="G67">
        <v>0</v>
      </c>
      <c r="H67">
        <v>0</v>
      </c>
      <c r="I67">
        <v>0</v>
      </c>
      <c r="J67">
        <v>0</v>
      </c>
      <c r="K67">
        <v>0</v>
      </c>
      <c r="L67">
        <v>0</v>
      </c>
      <c r="M67">
        <v>0</v>
      </c>
      <c r="N67">
        <v>0</v>
      </c>
      <c r="O67">
        <v>0</v>
      </c>
      <c r="P67">
        <v>0</v>
      </c>
      <c r="Q67">
        <v>0</v>
      </c>
      <c r="R67">
        <v>0</v>
      </c>
    </row>
    <row r="68" spans="1:18">
      <c r="A68">
        <v>0</v>
      </c>
      <c r="B68" s="2">
        <v>0</v>
      </c>
      <c r="C68" s="2">
        <v>0</v>
      </c>
      <c r="D68">
        <v>0</v>
      </c>
      <c r="E68">
        <v>0</v>
      </c>
      <c r="F68">
        <v>0</v>
      </c>
      <c r="G68">
        <v>0</v>
      </c>
      <c r="H68">
        <v>0</v>
      </c>
      <c r="I68">
        <v>0</v>
      </c>
      <c r="J68">
        <v>0</v>
      </c>
      <c r="K68">
        <v>0</v>
      </c>
      <c r="L68">
        <v>0</v>
      </c>
      <c r="M68">
        <v>0</v>
      </c>
      <c r="N68">
        <v>0</v>
      </c>
      <c r="O68">
        <v>0</v>
      </c>
      <c r="P68">
        <v>0</v>
      </c>
      <c r="Q68">
        <v>0</v>
      </c>
      <c r="R68">
        <v>0</v>
      </c>
    </row>
    <row r="69" spans="1:18">
      <c r="A69">
        <v>0</v>
      </c>
      <c r="B69" s="2">
        <v>0</v>
      </c>
      <c r="C69" s="2">
        <v>0</v>
      </c>
      <c r="D69">
        <v>0</v>
      </c>
      <c r="E69">
        <v>0</v>
      </c>
      <c r="F69">
        <v>0</v>
      </c>
      <c r="G69">
        <v>0</v>
      </c>
      <c r="H69">
        <v>0</v>
      </c>
      <c r="I69">
        <v>0</v>
      </c>
      <c r="J69">
        <v>0</v>
      </c>
      <c r="K69">
        <v>0</v>
      </c>
      <c r="L69">
        <v>0</v>
      </c>
      <c r="M69">
        <v>0</v>
      </c>
      <c r="N69">
        <v>0</v>
      </c>
      <c r="O69">
        <v>0</v>
      </c>
      <c r="P69">
        <v>0</v>
      </c>
      <c r="Q69">
        <v>0</v>
      </c>
      <c r="R69">
        <v>0</v>
      </c>
    </row>
    <row r="70" spans="1:18">
      <c r="A70">
        <v>0</v>
      </c>
      <c r="B70" s="2">
        <v>0</v>
      </c>
      <c r="C70" s="2">
        <v>0</v>
      </c>
      <c r="D70">
        <v>0</v>
      </c>
      <c r="E70">
        <v>0</v>
      </c>
      <c r="F70">
        <v>0</v>
      </c>
      <c r="G70">
        <v>0</v>
      </c>
      <c r="H70">
        <v>0</v>
      </c>
      <c r="I70">
        <v>0</v>
      </c>
      <c r="J70">
        <v>0</v>
      </c>
      <c r="K70">
        <v>0</v>
      </c>
      <c r="L70">
        <v>0</v>
      </c>
      <c r="M70">
        <v>0</v>
      </c>
      <c r="N70">
        <v>0</v>
      </c>
      <c r="O70">
        <v>0</v>
      </c>
      <c r="P70">
        <v>0</v>
      </c>
      <c r="Q70">
        <v>0</v>
      </c>
      <c r="R70">
        <v>0</v>
      </c>
    </row>
    <row r="71" spans="1:18">
      <c r="A71">
        <v>0</v>
      </c>
      <c r="B71" s="2">
        <v>0</v>
      </c>
      <c r="C71" s="2">
        <v>0</v>
      </c>
      <c r="D71">
        <v>0</v>
      </c>
      <c r="E71">
        <v>0</v>
      </c>
      <c r="F71">
        <v>0</v>
      </c>
      <c r="G71">
        <v>0</v>
      </c>
      <c r="H71">
        <v>0</v>
      </c>
      <c r="I71">
        <v>0</v>
      </c>
      <c r="J71">
        <v>0</v>
      </c>
      <c r="K71">
        <v>0</v>
      </c>
      <c r="L71">
        <v>0</v>
      </c>
      <c r="M71">
        <v>0</v>
      </c>
      <c r="N71">
        <v>0</v>
      </c>
      <c r="O71">
        <v>0</v>
      </c>
      <c r="P71">
        <v>0</v>
      </c>
      <c r="Q71">
        <v>0</v>
      </c>
      <c r="R71">
        <v>0</v>
      </c>
    </row>
    <row r="72" spans="1:18">
      <c r="A72">
        <v>0</v>
      </c>
      <c r="B72" s="2">
        <v>0</v>
      </c>
      <c r="C72" s="2">
        <v>0</v>
      </c>
      <c r="D72">
        <v>0</v>
      </c>
      <c r="E72">
        <v>0</v>
      </c>
      <c r="F72">
        <v>0</v>
      </c>
      <c r="G72">
        <v>0</v>
      </c>
      <c r="H72">
        <v>0</v>
      </c>
      <c r="I72">
        <v>0</v>
      </c>
      <c r="J72">
        <v>0</v>
      </c>
      <c r="K72">
        <v>0</v>
      </c>
      <c r="L72">
        <v>0</v>
      </c>
      <c r="M72">
        <v>0</v>
      </c>
      <c r="N72">
        <v>0</v>
      </c>
      <c r="O72">
        <v>0</v>
      </c>
      <c r="P72">
        <v>0</v>
      </c>
      <c r="Q72">
        <v>0</v>
      </c>
      <c r="R72">
        <v>0</v>
      </c>
    </row>
    <row r="73" spans="1:18">
      <c r="A73">
        <v>0</v>
      </c>
      <c r="B73" s="2">
        <v>0</v>
      </c>
      <c r="C73" s="2">
        <v>0</v>
      </c>
      <c r="D73">
        <v>0</v>
      </c>
      <c r="E73">
        <v>0</v>
      </c>
      <c r="F73">
        <v>0</v>
      </c>
      <c r="G73">
        <v>0</v>
      </c>
      <c r="H73">
        <v>0</v>
      </c>
      <c r="I73">
        <v>0</v>
      </c>
      <c r="J73">
        <v>0</v>
      </c>
      <c r="K73">
        <v>0</v>
      </c>
      <c r="L73">
        <v>0</v>
      </c>
      <c r="M73">
        <v>0</v>
      </c>
      <c r="N73">
        <v>0</v>
      </c>
      <c r="O73">
        <v>0</v>
      </c>
      <c r="P73">
        <v>0</v>
      </c>
      <c r="Q73">
        <v>0</v>
      </c>
      <c r="R73">
        <v>0</v>
      </c>
    </row>
    <row r="74" spans="1:18">
      <c r="A74">
        <v>0</v>
      </c>
      <c r="B74" s="2">
        <v>0</v>
      </c>
      <c r="C74" s="2">
        <v>0</v>
      </c>
      <c r="D74">
        <v>0</v>
      </c>
      <c r="E74">
        <v>0</v>
      </c>
      <c r="F74">
        <v>0</v>
      </c>
      <c r="G74">
        <v>0</v>
      </c>
      <c r="H74">
        <v>0</v>
      </c>
      <c r="I74">
        <v>0</v>
      </c>
      <c r="J74">
        <v>0</v>
      </c>
      <c r="K74">
        <v>0</v>
      </c>
      <c r="L74">
        <v>0</v>
      </c>
      <c r="M74">
        <v>0</v>
      </c>
      <c r="N74">
        <v>0</v>
      </c>
      <c r="O74">
        <v>0</v>
      </c>
      <c r="P74">
        <v>0</v>
      </c>
      <c r="Q74">
        <v>0</v>
      </c>
      <c r="R74">
        <v>0</v>
      </c>
    </row>
    <row r="75" spans="1:18">
      <c r="A75">
        <v>0</v>
      </c>
      <c r="B75" s="2">
        <v>0</v>
      </c>
      <c r="C75" s="2">
        <v>0</v>
      </c>
      <c r="D75">
        <v>0</v>
      </c>
      <c r="E75">
        <v>0</v>
      </c>
      <c r="F75">
        <v>0</v>
      </c>
      <c r="G75">
        <v>0</v>
      </c>
      <c r="H75">
        <v>0</v>
      </c>
      <c r="I75">
        <v>0</v>
      </c>
      <c r="J75">
        <v>0</v>
      </c>
      <c r="K75">
        <v>0</v>
      </c>
      <c r="L75">
        <v>0</v>
      </c>
      <c r="M75">
        <v>0</v>
      </c>
      <c r="N75">
        <v>0</v>
      </c>
      <c r="O75">
        <v>0</v>
      </c>
      <c r="P75">
        <v>0</v>
      </c>
      <c r="Q75">
        <v>0</v>
      </c>
      <c r="R75">
        <v>0</v>
      </c>
    </row>
    <row r="76" spans="1:18">
      <c r="A76">
        <v>0</v>
      </c>
      <c r="B76" s="2">
        <v>0</v>
      </c>
      <c r="C76" s="2">
        <v>0</v>
      </c>
      <c r="D76">
        <v>0</v>
      </c>
      <c r="E76">
        <v>0</v>
      </c>
      <c r="F76">
        <v>0</v>
      </c>
      <c r="G76">
        <v>0</v>
      </c>
      <c r="H76">
        <v>0</v>
      </c>
      <c r="I76">
        <v>0</v>
      </c>
      <c r="J76">
        <v>0</v>
      </c>
      <c r="K76">
        <v>0</v>
      </c>
      <c r="L76">
        <v>0</v>
      </c>
      <c r="M76">
        <v>0</v>
      </c>
      <c r="N76">
        <v>0</v>
      </c>
      <c r="O76">
        <v>0</v>
      </c>
      <c r="P76">
        <v>0</v>
      </c>
      <c r="Q76">
        <v>0</v>
      </c>
      <c r="R76">
        <v>0</v>
      </c>
    </row>
    <row r="77" spans="1:18">
      <c r="A77">
        <v>0</v>
      </c>
      <c r="B77" s="2">
        <v>0</v>
      </c>
      <c r="C77" s="2">
        <v>0</v>
      </c>
      <c r="D77">
        <v>0</v>
      </c>
      <c r="E77">
        <v>0</v>
      </c>
      <c r="F77">
        <v>0</v>
      </c>
      <c r="G77">
        <v>0</v>
      </c>
      <c r="H77">
        <v>0</v>
      </c>
      <c r="I77">
        <v>0</v>
      </c>
      <c r="J77">
        <v>0</v>
      </c>
      <c r="K77">
        <v>0</v>
      </c>
      <c r="L77">
        <v>0</v>
      </c>
      <c r="M77">
        <v>0</v>
      </c>
      <c r="N77">
        <v>0</v>
      </c>
      <c r="O77">
        <v>0</v>
      </c>
      <c r="P77">
        <v>0</v>
      </c>
      <c r="Q77">
        <v>0</v>
      </c>
      <c r="R77">
        <v>0</v>
      </c>
    </row>
    <row r="78" spans="1:18">
      <c r="A78">
        <v>0</v>
      </c>
      <c r="B78" s="2">
        <v>0</v>
      </c>
      <c r="C78" s="2">
        <v>0</v>
      </c>
      <c r="D78">
        <v>0</v>
      </c>
      <c r="E78">
        <v>0</v>
      </c>
      <c r="F78">
        <v>0</v>
      </c>
      <c r="G78">
        <v>0</v>
      </c>
      <c r="H78">
        <v>0</v>
      </c>
      <c r="I78">
        <v>0</v>
      </c>
      <c r="J78">
        <v>0</v>
      </c>
      <c r="K78">
        <v>0</v>
      </c>
      <c r="L78">
        <v>0</v>
      </c>
      <c r="M78">
        <v>0</v>
      </c>
      <c r="N78">
        <v>0</v>
      </c>
      <c r="O78">
        <v>0</v>
      </c>
      <c r="P78">
        <v>0</v>
      </c>
      <c r="Q78">
        <v>0</v>
      </c>
      <c r="R78">
        <v>0</v>
      </c>
    </row>
    <row r="79" spans="1:18">
      <c r="A79">
        <v>0</v>
      </c>
      <c r="B79" s="2">
        <v>0</v>
      </c>
      <c r="C79" s="2">
        <v>0</v>
      </c>
      <c r="D79">
        <v>0</v>
      </c>
      <c r="E79">
        <v>0</v>
      </c>
      <c r="F79">
        <v>0</v>
      </c>
      <c r="G79">
        <v>0</v>
      </c>
      <c r="H79">
        <v>0</v>
      </c>
      <c r="I79">
        <v>0</v>
      </c>
      <c r="J79">
        <v>0</v>
      </c>
      <c r="K79">
        <v>0</v>
      </c>
      <c r="L79">
        <v>0</v>
      </c>
      <c r="M79">
        <v>0</v>
      </c>
      <c r="N79">
        <v>0</v>
      </c>
      <c r="O79">
        <v>0</v>
      </c>
      <c r="P79">
        <v>0</v>
      </c>
      <c r="Q79">
        <v>0</v>
      </c>
      <c r="R79">
        <v>0</v>
      </c>
    </row>
    <row r="80" spans="1:18">
      <c r="A80">
        <v>0</v>
      </c>
      <c r="B80" s="2">
        <v>0</v>
      </c>
      <c r="C80" s="2">
        <v>0</v>
      </c>
      <c r="D80">
        <v>0</v>
      </c>
      <c r="E80">
        <v>0</v>
      </c>
      <c r="F80">
        <v>0</v>
      </c>
      <c r="G80">
        <v>0</v>
      </c>
      <c r="H80">
        <v>0</v>
      </c>
      <c r="I80">
        <v>0</v>
      </c>
      <c r="J80">
        <v>0</v>
      </c>
      <c r="K80">
        <v>0</v>
      </c>
      <c r="L80">
        <v>0</v>
      </c>
      <c r="M80">
        <v>0</v>
      </c>
      <c r="N80">
        <v>0</v>
      </c>
      <c r="O80">
        <v>0</v>
      </c>
      <c r="P80">
        <v>0</v>
      </c>
      <c r="Q80">
        <v>0</v>
      </c>
      <c r="R80">
        <v>0</v>
      </c>
    </row>
    <row r="81" spans="1:18">
      <c r="A81">
        <v>0</v>
      </c>
      <c r="B81" s="2">
        <v>0</v>
      </c>
      <c r="C81" s="2">
        <v>0</v>
      </c>
      <c r="D81">
        <v>0</v>
      </c>
      <c r="E81">
        <v>0</v>
      </c>
      <c r="F81">
        <v>0</v>
      </c>
      <c r="G81">
        <v>0</v>
      </c>
      <c r="H81">
        <v>0</v>
      </c>
      <c r="I81">
        <v>0</v>
      </c>
      <c r="J81">
        <v>0</v>
      </c>
      <c r="K81">
        <v>0</v>
      </c>
      <c r="L81">
        <v>0</v>
      </c>
      <c r="M81">
        <v>0</v>
      </c>
      <c r="N81">
        <v>0</v>
      </c>
      <c r="O81">
        <v>0</v>
      </c>
      <c r="P81">
        <v>0</v>
      </c>
      <c r="Q81">
        <v>0</v>
      </c>
      <c r="R81">
        <v>0</v>
      </c>
    </row>
    <row r="82" spans="1:18">
      <c r="A82">
        <v>0</v>
      </c>
      <c r="B82" s="2">
        <v>0</v>
      </c>
      <c r="C82" s="2">
        <v>0</v>
      </c>
      <c r="D82">
        <v>0</v>
      </c>
      <c r="E82">
        <v>0</v>
      </c>
      <c r="F82">
        <v>0</v>
      </c>
      <c r="G82">
        <v>0</v>
      </c>
      <c r="H82">
        <v>0</v>
      </c>
      <c r="I82">
        <v>0</v>
      </c>
      <c r="J82">
        <v>0</v>
      </c>
      <c r="K82">
        <v>0</v>
      </c>
      <c r="L82">
        <v>0</v>
      </c>
      <c r="M82">
        <v>0</v>
      </c>
      <c r="N82">
        <v>0</v>
      </c>
      <c r="O82">
        <v>0</v>
      </c>
      <c r="P82">
        <v>0</v>
      </c>
      <c r="Q82">
        <v>0</v>
      </c>
      <c r="R82">
        <v>0</v>
      </c>
    </row>
    <row r="83" spans="1:18">
      <c r="A83">
        <v>0</v>
      </c>
      <c r="B83" s="2">
        <v>0</v>
      </c>
      <c r="C83" s="2">
        <v>0</v>
      </c>
      <c r="D83">
        <v>0</v>
      </c>
      <c r="E83">
        <v>0</v>
      </c>
      <c r="F83">
        <v>0</v>
      </c>
      <c r="G83">
        <v>0</v>
      </c>
      <c r="H83">
        <v>0</v>
      </c>
      <c r="I83">
        <v>0</v>
      </c>
      <c r="J83">
        <v>0</v>
      </c>
      <c r="K83">
        <v>0</v>
      </c>
      <c r="L83">
        <v>0</v>
      </c>
      <c r="M83">
        <v>0</v>
      </c>
      <c r="N83">
        <v>0</v>
      </c>
      <c r="O83">
        <v>0</v>
      </c>
      <c r="P83">
        <v>0</v>
      </c>
      <c r="Q83">
        <v>0</v>
      </c>
      <c r="R83">
        <v>0</v>
      </c>
    </row>
    <row r="84" spans="1:18">
      <c r="A84">
        <v>0</v>
      </c>
      <c r="B84" s="2">
        <v>0</v>
      </c>
      <c r="C84" s="2">
        <v>0</v>
      </c>
      <c r="D84">
        <v>0</v>
      </c>
      <c r="E84">
        <v>0</v>
      </c>
      <c r="F84">
        <v>0</v>
      </c>
      <c r="G84">
        <v>0</v>
      </c>
      <c r="H84">
        <v>0</v>
      </c>
      <c r="I84">
        <v>0</v>
      </c>
      <c r="J84">
        <v>0</v>
      </c>
      <c r="K84">
        <v>0</v>
      </c>
      <c r="L84">
        <v>0</v>
      </c>
      <c r="M84">
        <v>0</v>
      </c>
      <c r="N84">
        <v>0</v>
      </c>
      <c r="O84">
        <v>0</v>
      </c>
      <c r="P84">
        <v>0</v>
      </c>
      <c r="Q84">
        <v>0</v>
      </c>
      <c r="R84">
        <v>0</v>
      </c>
    </row>
    <row r="85" spans="1:18">
      <c r="A85">
        <v>0</v>
      </c>
      <c r="B85" s="2">
        <v>0</v>
      </c>
      <c r="C85" s="2">
        <v>0</v>
      </c>
      <c r="D85">
        <v>0</v>
      </c>
      <c r="E85">
        <v>0</v>
      </c>
      <c r="F85">
        <v>0</v>
      </c>
      <c r="G85">
        <v>0</v>
      </c>
      <c r="H85">
        <v>0</v>
      </c>
      <c r="I85">
        <v>0</v>
      </c>
      <c r="J85">
        <v>0</v>
      </c>
      <c r="K85">
        <v>0</v>
      </c>
      <c r="L85">
        <v>0</v>
      </c>
      <c r="M85">
        <v>0</v>
      </c>
      <c r="N85">
        <v>0</v>
      </c>
      <c r="O85">
        <v>0</v>
      </c>
      <c r="P85">
        <v>0</v>
      </c>
      <c r="Q85">
        <v>0</v>
      </c>
      <c r="R85">
        <v>0</v>
      </c>
    </row>
    <row r="86" spans="1:18">
      <c r="A86">
        <v>0</v>
      </c>
      <c r="B86" s="2">
        <v>0</v>
      </c>
      <c r="C86" s="2">
        <v>0</v>
      </c>
      <c r="D86">
        <v>0</v>
      </c>
      <c r="E86">
        <v>0</v>
      </c>
      <c r="F86">
        <v>0</v>
      </c>
      <c r="G86">
        <v>0</v>
      </c>
      <c r="H86">
        <v>0</v>
      </c>
      <c r="I86">
        <v>0</v>
      </c>
      <c r="J86">
        <v>0</v>
      </c>
      <c r="K86">
        <v>0</v>
      </c>
      <c r="L86">
        <v>0</v>
      </c>
      <c r="M86">
        <v>0</v>
      </c>
      <c r="N86">
        <v>0</v>
      </c>
      <c r="O86">
        <v>0</v>
      </c>
      <c r="P86">
        <v>0</v>
      </c>
      <c r="Q86">
        <v>0</v>
      </c>
      <c r="R86">
        <v>0</v>
      </c>
    </row>
    <row r="87" spans="1:18">
      <c r="A87">
        <v>0</v>
      </c>
      <c r="B87" s="2">
        <v>0</v>
      </c>
      <c r="C87" s="2">
        <v>0</v>
      </c>
      <c r="D87">
        <v>0</v>
      </c>
      <c r="E87">
        <v>0</v>
      </c>
      <c r="F87">
        <v>0</v>
      </c>
      <c r="G87">
        <v>0</v>
      </c>
      <c r="H87">
        <v>0</v>
      </c>
      <c r="I87">
        <v>0</v>
      </c>
      <c r="J87">
        <v>0</v>
      </c>
      <c r="K87">
        <v>0</v>
      </c>
      <c r="L87">
        <v>0</v>
      </c>
      <c r="M87">
        <v>0</v>
      </c>
      <c r="N87">
        <v>0</v>
      </c>
      <c r="O87">
        <v>0</v>
      </c>
      <c r="P87">
        <v>0</v>
      </c>
      <c r="Q87">
        <v>0</v>
      </c>
      <c r="R87">
        <v>0</v>
      </c>
    </row>
    <row r="88" spans="1:18">
      <c r="A88">
        <v>0</v>
      </c>
      <c r="B88" s="2">
        <v>0</v>
      </c>
      <c r="C88" s="2">
        <v>0</v>
      </c>
      <c r="D88">
        <v>0</v>
      </c>
      <c r="E88">
        <v>0</v>
      </c>
      <c r="F88">
        <v>0</v>
      </c>
      <c r="G88">
        <v>0</v>
      </c>
      <c r="H88">
        <v>0</v>
      </c>
      <c r="I88">
        <v>0</v>
      </c>
      <c r="J88">
        <v>0</v>
      </c>
      <c r="K88">
        <v>0</v>
      </c>
      <c r="L88">
        <v>0</v>
      </c>
      <c r="M88">
        <v>0</v>
      </c>
      <c r="N88">
        <v>0</v>
      </c>
      <c r="O88">
        <v>0</v>
      </c>
      <c r="P88">
        <v>0</v>
      </c>
      <c r="Q88">
        <v>0</v>
      </c>
      <c r="R88">
        <v>0</v>
      </c>
    </row>
    <row r="89" spans="1:18">
      <c r="A89">
        <v>0</v>
      </c>
      <c r="B89" s="2">
        <v>0</v>
      </c>
      <c r="C89" s="2">
        <v>0</v>
      </c>
      <c r="D89">
        <v>0</v>
      </c>
      <c r="E89">
        <v>0</v>
      </c>
      <c r="F89">
        <v>0</v>
      </c>
      <c r="G89">
        <v>0</v>
      </c>
      <c r="H89">
        <v>0</v>
      </c>
      <c r="I89">
        <v>0</v>
      </c>
      <c r="J89">
        <v>0</v>
      </c>
      <c r="K89">
        <v>0</v>
      </c>
      <c r="L89">
        <v>0</v>
      </c>
      <c r="M89">
        <v>0</v>
      </c>
      <c r="N89">
        <v>0</v>
      </c>
      <c r="O89">
        <v>0</v>
      </c>
      <c r="P89">
        <v>0</v>
      </c>
      <c r="Q89">
        <v>0</v>
      </c>
      <c r="R89">
        <v>0</v>
      </c>
    </row>
    <row r="90" spans="1:18">
      <c r="A90">
        <v>0</v>
      </c>
      <c r="B90" s="2">
        <v>0</v>
      </c>
      <c r="C90" s="2">
        <v>0</v>
      </c>
      <c r="D90">
        <v>0</v>
      </c>
      <c r="E90">
        <v>0</v>
      </c>
      <c r="F90">
        <v>0</v>
      </c>
      <c r="G90">
        <v>0</v>
      </c>
      <c r="H90">
        <v>0</v>
      </c>
      <c r="I90">
        <v>0</v>
      </c>
      <c r="J90">
        <v>0</v>
      </c>
      <c r="K90">
        <v>0</v>
      </c>
      <c r="L90">
        <v>0</v>
      </c>
      <c r="M90">
        <v>0</v>
      </c>
      <c r="N90">
        <v>0</v>
      </c>
      <c r="O90">
        <v>0</v>
      </c>
      <c r="P90">
        <v>0</v>
      </c>
      <c r="Q90">
        <v>0</v>
      </c>
      <c r="R90">
        <v>0</v>
      </c>
    </row>
    <row r="91" spans="1:18">
      <c r="A91">
        <v>0</v>
      </c>
      <c r="B91" s="2">
        <v>0</v>
      </c>
      <c r="C91" s="2">
        <v>0</v>
      </c>
      <c r="D91">
        <v>0</v>
      </c>
      <c r="E91">
        <v>0</v>
      </c>
      <c r="F91">
        <v>0</v>
      </c>
      <c r="G91">
        <v>0</v>
      </c>
      <c r="H91">
        <v>0</v>
      </c>
      <c r="I91">
        <v>0</v>
      </c>
      <c r="J91">
        <v>0</v>
      </c>
      <c r="K91">
        <v>0</v>
      </c>
      <c r="L91">
        <v>0</v>
      </c>
      <c r="M91">
        <v>0</v>
      </c>
      <c r="N91">
        <v>0</v>
      </c>
      <c r="O91">
        <v>0</v>
      </c>
      <c r="P91">
        <v>0</v>
      </c>
      <c r="Q91">
        <v>0</v>
      </c>
      <c r="R91">
        <v>0</v>
      </c>
    </row>
    <row r="92" spans="1:18">
      <c r="A92">
        <v>0</v>
      </c>
      <c r="B92" s="2">
        <v>0</v>
      </c>
      <c r="C92" s="2">
        <v>0</v>
      </c>
      <c r="D92">
        <v>0</v>
      </c>
      <c r="E92">
        <v>0</v>
      </c>
      <c r="F92">
        <v>0</v>
      </c>
      <c r="G92">
        <v>0</v>
      </c>
      <c r="H92">
        <v>0</v>
      </c>
      <c r="I92">
        <v>0</v>
      </c>
      <c r="J92">
        <v>0</v>
      </c>
      <c r="K92">
        <v>0</v>
      </c>
      <c r="L92">
        <v>0</v>
      </c>
      <c r="M92">
        <v>0</v>
      </c>
      <c r="N92">
        <v>0</v>
      </c>
      <c r="O92">
        <v>0</v>
      </c>
      <c r="P92">
        <v>0</v>
      </c>
      <c r="Q92">
        <v>0</v>
      </c>
      <c r="R92">
        <v>0</v>
      </c>
    </row>
    <row r="93" spans="1:18">
      <c r="A93">
        <v>0</v>
      </c>
      <c r="B93" s="2">
        <v>0</v>
      </c>
      <c r="C93" s="2">
        <v>0</v>
      </c>
      <c r="D93">
        <v>0</v>
      </c>
      <c r="E93">
        <v>0</v>
      </c>
      <c r="F93">
        <v>0</v>
      </c>
      <c r="G93">
        <v>0</v>
      </c>
      <c r="H93">
        <v>0</v>
      </c>
      <c r="I93">
        <v>0</v>
      </c>
      <c r="J93">
        <v>0</v>
      </c>
      <c r="K93">
        <v>0</v>
      </c>
      <c r="L93">
        <v>0</v>
      </c>
      <c r="M93">
        <v>0</v>
      </c>
      <c r="N93">
        <v>0</v>
      </c>
      <c r="O93">
        <v>0</v>
      </c>
      <c r="P93">
        <v>0</v>
      </c>
      <c r="Q93">
        <v>0</v>
      </c>
      <c r="R93">
        <v>0</v>
      </c>
    </row>
    <row r="94" spans="1:18">
      <c r="A94">
        <v>0</v>
      </c>
      <c r="B94" s="2">
        <v>0</v>
      </c>
      <c r="C94" s="2">
        <v>0</v>
      </c>
      <c r="D94">
        <v>0</v>
      </c>
      <c r="E94">
        <v>0</v>
      </c>
      <c r="F94">
        <v>0</v>
      </c>
      <c r="G94">
        <v>0</v>
      </c>
      <c r="H94">
        <v>0</v>
      </c>
      <c r="I94">
        <v>0</v>
      </c>
      <c r="J94">
        <v>0</v>
      </c>
      <c r="K94">
        <v>0</v>
      </c>
      <c r="L94">
        <v>0</v>
      </c>
      <c r="M94">
        <v>0</v>
      </c>
      <c r="N94">
        <v>0</v>
      </c>
      <c r="O94">
        <v>0</v>
      </c>
      <c r="P94">
        <v>0</v>
      </c>
      <c r="Q94">
        <v>0</v>
      </c>
      <c r="R94">
        <v>0</v>
      </c>
    </row>
    <row r="95" spans="1:18">
      <c r="A95">
        <v>0</v>
      </c>
      <c r="B95" s="2">
        <v>0</v>
      </c>
      <c r="C95" s="2">
        <v>0</v>
      </c>
      <c r="D95">
        <v>0</v>
      </c>
      <c r="E95">
        <v>0</v>
      </c>
      <c r="F95">
        <v>0</v>
      </c>
      <c r="G95">
        <v>0</v>
      </c>
      <c r="H95">
        <v>0</v>
      </c>
      <c r="I95">
        <v>0</v>
      </c>
      <c r="J95">
        <v>0</v>
      </c>
      <c r="K95">
        <v>0</v>
      </c>
      <c r="L95">
        <v>0</v>
      </c>
      <c r="M95">
        <v>0</v>
      </c>
      <c r="N95">
        <v>0</v>
      </c>
      <c r="O95">
        <v>0</v>
      </c>
      <c r="P95">
        <v>0</v>
      </c>
      <c r="Q95">
        <v>0</v>
      </c>
      <c r="R95">
        <v>0</v>
      </c>
    </row>
    <row r="96" spans="1:18">
      <c r="A96">
        <v>0</v>
      </c>
      <c r="B96" s="2">
        <v>0</v>
      </c>
      <c r="C96" s="2">
        <v>0</v>
      </c>
      <c r="D96">
        <v>0</v>
      </c>
      <c r="E96">
        <v>0</v>
      </c>
      <c r="F96">
        <v>0</v>
      </c>
      <c r="G96">
        <v>0</v>
      </c>
      <c r="H96">
        <v>0</v>
      </c>
      <c r="I96">
        <v>0</v>
      </c>
      <c r="J96">
        <v>0</v>
      </c>
      <c r="K96">
        <v>0</v>
      </c>
      <c r="L96">
        <v>0</v>
      </c>
      <c r="M96">
        <v>0</v>
      </c>
      <c r="N96">
        <v>0</v>
      </c>
      <c r="O96">
        <v>0</v>
      </c>
      <c r="P96">
        <v>0</v>
      </c>
      <c r="Q96">
        <v>0</v>
      </c>
      <c r="R96">
        <v>0</v>
      </c>
    </row>
    <row r="97" spans="1:18">
      <c r="A97">
        <v>0</v>
      </c>
      <c r="B97" s="2">
        <v>0</v>
      </c>
      <c r="C97" s="2">
        <v>0</v>
      </c>
      <c r="D97">
        <v>0</v>
      </c>
      <c r="E97">
        <v>0</v>
      </c>
      <c r="F97">
        <v>0</v>
      </c>
      <c r="G97">
        <v>0</v>
      </c>
      <c r="H97">
        <v>0</v>
      </c>
      <c r="I97">
        <v>0</v>
      </c>
      <c r="J97">
        <v>0</v>
      </c>
      <c r="K97">
        <v>0</v>
      </c>
      <c r="L97">
        <v>0</v>
      </c>
      <c r="M97">
        <v>0</v>
      </c>
      <c r="N97">
        <v>0</v>
      </c>
      <c r="O97">
        <v>0</v>
      </c>
      <c r="P97">
        <v>0</v>
      </c>
      <c r="Q97">
        <v>0</v>
      </c>
      <c r="R97">
        <v>0</v>
      </c>
    </row>
    <row r="98" spans="1:18">
      <c r="A98">
        <v>0</v>
      </c>
      <c r="B98" s="2">
        <v>0</v>
      </c>
      <c r="C98" s="2">
        <v>0</v>
      </c>
      <c r="D98">
        <v>0</v>
      </c>
      <c r="E98">
        <v>0</v>
      </c>
      <c r="F98">
        <v>0</v>
      </c>
      <c r="G98">
        <v>0</v>
      </c>
      <c r="H98">
        <v>0</v>
      </c>
      <c r="I98">
        <v>0</v>
      </c>
      <c r="J98">
        <v>0</v>
      </c>
      <c r="K98">
        <v>0</v>
      </c>
      <c r="L98">
        <v>0</v>
      </c>
      <c r="M98">
        <v>0</v>
      </c>
      <c r="N98">
        <v>0</v>
      </c>
      <c r="O98">
        <v>0</v>
      </c>
      <c r="P98">
        <v>0</v>
      </c>
      <c r="Q98">
        <v>0</v>
      </c>
      <c r="R98">
        <v>0</v>
      </c>
    </row>
    <row r="99" spans="1:18">
      <c r="A99">
        <v>0</v>
      </c>
      <c r="B99" s="2">
        <v>0</v>
      </c>
      <c r="C99" s="2">
        <v>0</v>
      </c>
      <c r="D99">
        <v>0</v>
      </c>
      <c r="E99">
        <v>0</v>
      </c>
      <c r="F99">
        <v>0</v>
      </c>
      <c r="G99">
        <v>0</v>
      </c>
      <c r="H99">
        <v>0</v>
      </c>
      <c r="I99">
        <v>0</v>
      </c>
      <c r="J99">
        <v>0</v>
      </c>
      <c r="K99">
        <v>0</v>
      </c>
      <c r="L99">
        <v>0</v>
      </c>
      <c r="M99">
        <v>0</v>
      </c>
      <c r="N99">
        <v>0</v>
      </c>
      <c r="O99">
        <v>0</v>
      </c>
      <c r="P99">
        <v>0</v>
      </c>
      <c r="Q99">
        <v>0</v>
      </c>
      <c r="R99">
        <v>0</v>
      </c>
    </row>
    <row r="100" spans="1:18">
      <c r="A100">
        <v>0</v>
      </c>
      <c r="B100" s="2">
        <v>0</v>
      </c>
      <c r="C100" s="2">
        <v>0</v>
      </c>
      <c r="D100">
        <v>0</v>
      </c>
      <c r="E100">
        <v>0</v>
      </c>
      <c r="F100">
        <v>0</v>
      </c>
      <c r="G100">
        <v>0</v>
      </c>
      <c r="H100">
        <v>0</v>
      </c>
      <c r="I100">
        <v>0</v>
      </c>
      <c r="J100">
        <v>0</v>
      </c>
      <c r="K100">
        <v>0</v>
      </c>
      <c r="L100">
        <v>0</v>
      </c>
      <c r="M100">
        <v>0</v>
      </c>
      <c r="N100">
        <v>0</v>
      </c>
      <c r="O100">
        <v>0</v>
      </c>
      <c r="P100">
        <v>0</v>
      </c>
      <c r="Q100">
        <v>0</v>
      </c>
      <c r="R100">
        <v>0</v>
      </c>
    </row>
    <row r="101" spans="1:18">
      <c r="A101">
        <v>0</v>
      </c>
      <c r="B101" s="2">
        <v>0</v>
      </c>
      <c r="C101" s="2">
        <v>0</v>
      </c>
      <c r="D101">
        <v>0</v>
      </c>
      <c r="E101">
        <v>0</v>
      </c>
      <c r="F101">
        <v>0</v>
      </c>
      <c r="G101">
        <v>0</v>
      </c>
      <c r="H101">
        <v>0</v>
      </c>
      <c r="I101">
        <v>0</v>
      </c>
      <c r="J101">
        <v>0</v>
      </c>
      <c r="K101">
        <v>0</v>
      </c>
      <c r="L101">
        <v>0</v>
      </c>
      <c r="M101">
        <v>0</v>
      </c>
      <c r="N101">
        <v>0</v>
      </c>
      <c r="O101">
        <v>0</v>
      </c>
      <c r="P101">
        <v>0</v>
      </c>
      <c r="Q101">
        <v>0</v>
      </c>
      <c r="R101">
        <v>0</v>
      </c>
    </row>
    <row r="102" spans="1:18">
      <c r="A102">
        <v>0</v>
      </c>
      <c r="B102" s="2">
        <v>0</v>
      </c>
      <c r="C102" s="2">
        <v>0</v>
      </c>
      <c r="D102">
        <v>0</v>
      </c>
      <c r="E102">
        <v>0</v>
      </c>
      <c r="F102">
        <v>0</v>
      </c>
      <c r="G102">
        <v>0</v>
      </c>
      <c r="H102">
        <v>0</v>
      </c>
      <c r="I102">
        <v>0</v>
      </c>
      <c r="J102">
        <v>0</v>
      </c>
      <c r="K102">
        <v>0</v>
      </c>
      <c r="L102">
        <v>0</v>
      </c>
      <c r="M102">
        <v>0</v>
      </c>
      <c r="N102">
        <v>0</v>
      </c>
      <c r="O102">
        <v>0</v>
      </c>
      <c r="P102">
        <v>0</v>
      </c>
      <c r="Q102">
        <v>0</v>
      </c>
      <c r="R102">
        <v>0</v>
      </c>
    </row>
    <row r="103" spans="1:18">
      <c r="A103">
        <v>0</v>
      </c>
      <c r="B103" s="2">
        <v>0</v>
      </c>
      <c r="C103" s="2">
        <v>0</v>
      </c>
      <c r="D103">
        <v>0</v>
      </c>
      <c r="E103">
        <v>0</v>
      </c>
      <c r="F103">
        <v>0</v>
      </c>
      <c r="G103">
        <v>0</v>
      </c>
      <c r="H103">
        <v>0</v>
      </c>
      <c r="I103">
        <v>0</v>
      </c>
      <c r="J103">
        <v>0</v>
      </c>
      <c r="K103">
        <v>0</v>
      </c>
      <c r="L103">
        <v>0</v>
      </c>
      <c r="M103">
        <v>0</v>
      </c>
      <c r="N103">
        <v>0</v>
      </c>
      <c r="O103">
        <v>0</v>
      </c>
      <c r="P103">
        <v>0</v>
      </c>
      <c r="Q103">
        <v>0</v>
      </c>
      <c r="R103">
        <v>0</v>
      </c>
    </row>
    <row r="104" spans="1:18">
      <c r="A104">
        <v>0</v>
      </c>
      <c r="B104" s="2">
        <v>0</v>
      </c>
      <c r="C104" s="2">
        <v>0</v>
      </c>
      <c r="D104">
        <v>0</v>
      </c>
      <c r="E104">
        <v>0</v>
      </c>
      <c r="F104">
        <v>0</v>
      </c>
      <c r="G104">
        <v>0</v>
      </c>
      <c r="H104">
        <v>0</v>
      </c>
      <c r="I104">
        <v>0</v>
      </c>
      <c r="J104">
        <v>0</v>
      </c>
      <c r="K104">
        <v>0</v>
      </c>
      <c r="L104">
        <v>0</v>
      </c>
      <c r="M104">
        <v>0</v>
      </c>
      <c r="N104">
        <v>0</v>
      </c>
      <c r="O104">
        <v>0</v>
      </c>
      <c r="P104">
        <v>0</v>
      </c>
      <c r="Q104">
        <v>0</v>
      </c>
      <c r="R104">
        <v>0</v>
      </c>
    </row>
    <row r="105" spans="1:18">
      <c r="A105">
        <v>0</v>
      </c>
      <c r="B105" s="2">
        <v>0</v>
      </c>
      <c r="C105" s="2">
        <v>0</v>
      </c>
      <c r="D105">
        <v>0</v>
      </c>
      <c r="E105">
        <v>0</v>
      </c>
      <c r="F105">
        <v>0</v>
      </c>
      <c r="G105">
        <v>0</v>
      </c>
      <c r="H105">
        <v>0</v>
      </c>
      <c r="I105">
        <v>0</v>
      </c>
      <c r="J105">
        <v>0</v>
      </c>
      <c r="K105">
        <v>0</v>
      </c>
      <c r="L105">
        <v>0</v>
      </c>
      <c r="M105">
        <v>0</v>
      </c>
      <c r="N105">
        <v>0</v>
      </c>
      <c r="O105">
        <v>0</v>
      </c>
      <c r="P105">
        <v>0</v>
      </c>
      <c r="Q105">
        <v>0</v>
      </c>
      <c r="R105">
        <v>0</v>
      </c>
    </row>
    <row r="106" spans="1:18">
      <c r="A106">
        <v>0</v>
      </c>
      <c r="B106" s="2">
        <v>0</v>
      </c>
      <c r="C106" s="2">
        <v>0</v>
      </c>
      <c r="D106">
        <v>0</v>
      </c>
      <c r="E106">
        <v>0</v>
      </c>
      <c r="F106">
        <v>0</v>
      </c>
      <c r="G106">
        <v>0</v>
      </c>
      <c r="H106">
        <v>0</v>
      </c>
      <c r="I106">
        <v>0</v>
      </c>
      <c r="J106">
        <v>0</v>
      </c>
      <c r="K106">
        <v>0</v>
      </c>
      <c r="L106">
        <v>0</v>
      </c>
      <c r="M106">
        <v>0</v>
      </c>
      <c r="N106">
        <v>0</v>
      </c>
      <c r="O106">
        <v>0</v>
      </c>
      <c r="P106">
        <v>0</v>
      </c>
      <c r="Q106">
        <v>0</v>
      </c>
      <c r="R106">
        <v>0</v>
      </c>
    </row>
    <row r="107" spans="1:18">
      <c r="A107">
        <v>0</v>
      </c>
      <c r="B107" s="2">
        <v>0</v>
      </c>
      <c r="C107" s="2">
        <v>0</v>
      </c>
      <c r="D107">
        <v>0</v>
      </c>
      <c r="E107">
        <v>0</v>
      </c>
      <c r="F107">
        <v>0</v>
      </c>
      <c r="G107">
        <v>0</v>
      </c>
      <c r="H107">
        <v>0</v>
      </c>
      <c r="I107">
        <v>0</v>
      </c>
      <c r="J107">
        <v>0</v>
      </c>
      <c r="K107">
        <v>0</v>
      </c>
      <c r="L107">
        <v>0</v>
      </c>
      <c r="M107">
        <v>0</v>
      </c>
      <c r="N107">
        <v>0</v>
      </c>
      <c r="O107">
        <v>0</v>
      </c>
      <c r="P107">
        <v>0</v>
      </c>
      <c r="Q107">
        <v>0</v>
      </c>
      <c r="R107">
        <v>0</v>
      </c>
    </row>
    <row r="108" spans="1:18">
      <c r="A108">
        <v>0</v>
      </c>
      <c r="B108" s="2">
        <v>0</v>
      </c>
      <c r="C108" s="2">
        <v>0</v>
      </c>
      <c r="D108">
        <v>0</v>
      </c>
      <c r="E108">
        <v>0</v>
      </c>
      <c r="F108">
        <v>0</v>
      </c>
      <c r="G108">
        <v>0</v>
      </c>
      <c r="H108">
        <v>0</v>
      </c>
      <c r="I108">
        <v>0</v>
      </c>
      <c r="J108">
        <v>0</v>
      </c>
      <c r="K108">
        <v>0</v>
      </c>
      <c r="L108">
        <v>0</v>
      </c>
      <c r="M108">
        <v>0</v>
      </c>
      <c r="N108">
        <v>0</v>
      </c>
      <c r="O108">
        <v>0</v>
      </c>
      <c r="P108">
        <v>0</v>
      </c>
      <c r="Q108">
        <v>0</v>
      </c>
      <c r="R108">
        <v>0</v>
      </c>
    </row>
    <row r="109" spans="1:18">
      <c r="A109">
        <v>0</v>
      </c>
      <c r="B109" s="2">
        <v>0</v>
      </c>
      <c r="C109" s="2">
        <v>0</v>
      </c>
      <c r="D109">
        <v>0</v>
      </c>
      <c r="E109">
        <v>0</v>
      </c>
      <c r="F109">
        <v>0</v>
      </c>
      <c r="G109">
        <v>0</v>
      </c>
      <c r="H109">
        <v>0</v>
      </c>
      <c r="I109">
        <v>0</v>
      </c>
      <c r="J109">
        <v>0</v>
      </c>
      <c r="K109">
        <v>0</v>
      </c>
      <c r="L109">
        <v>0</v>
      </c>
      <c r="M109">
        <v>0</v>
      </c>
      <c r="N109">
        <v>0</v>
      </c>
      <c r="O109">
        <v>0</v>
      </c>
      <c r="P109">
        <v>0</v>
      </c>
      <c r="Q109">
        <v>0</v>
      </c>
      <c r="R109">
        <v>0</v>
      </c>
    </row>
    <row r="110" spans="1:18">
      <c r="A110">
        <v>0</v>
      </c>
      <c r="B110" s="2">
        <v>0</v>
      </c>
      <c r="C110" s="2">
        <v>0</v>
      </c>
      <c r="D110">
        <v>0</v>
      </c>
      <c r="E110">
        <v>0</v>
      </c>
      <c r="F110">
        <v>0</v>
      </c>
      <c r="G110">
        <v>0</v>
      </c>
      <c r="H110">
        <v>0</v>
      </c>
      <c r="I110">
        <v>0</v>
      </c>
      <c r="J110">
        <v>0</v>
      </c>
      <c r="K110">
        <v>0</v>
      </c>
      <c r="L110">
        <v>0</v>
      </c>
      <c r="M110">
        <v>0</v>
      </c>
      <c r="N110">
        <v>0</v>
      </c>
      <c r="O110">
        <v>0</v>
      </c>
      <c r="P110">
        <v>0</v>
      </c>
      <c r="Q110">
        <v>0</v>
      </c>
      <c r="R110">
        <v>0</v>
      </c>
    </row>
    <row r="111" spans="1:18">
      <c r="A111">
        <v>0</v>
      </c>
      <c r="B111" s="2">
        <v>0</v>
      </c>
      <c r="C111" s="2">
        <v>0</v>
      </c>
      <c r="D111">
        <v>0</v>
      </c>
      <c r="E111">
        <v>0</v>
      </c>
      <c r="F111">
        <v>0</v>
      </c>
      <c r="G111">
        <v>0</v>
      </c>
      <c r="H111">
        <v>0</v>
      </c>
      <c r="I111">
        <v>0</v>
      </c>
      <c r="J111">
        <v>0</v>
      </c>
      <c r="K111">
        <v>0</v>
      </c>
      <c r="L111">
        <v>0</v>
      </c>
      <c r="M111">
        <v>0</v>
      </c>
      <c r="N111">
        <v>0</v>
      </c>
      <c r="O111">
        <v>0</v>
      </c>
      <c r="P111">
        <v>0</v>
      </c>
      <c r="Q111">
        <v>0</v>
      </c>
      <c r="R111">
        <v>0</v>
      </c>
    </row>
    <row r="112" spans="1:18">
      <c r="A112">
        <v>0</v>
      </c>
      <c r="B112" s="2">
        <v>0</v>
      </c>
      <c r="C112" s="2">
        <v>0</v>
      </c>
      <c r="D112">
        <v>0</v>
      </c>
      <c r="E112">
        <v>0</v>
      </c>
      <c r="F112">
        <v>0</v>
      </c>
      <c r="G112">
        <v>0</v>
      </c>
      <c r="H112">
        <v>0</v>
      </c>
      <c r="I112">
        <v>0</v>
      </c>
      <c r="J112">
        <v>0</v>
      </c>
      <c r="K112">
        <v>0</v>
      </c>
      <c r="L112">
        <v>0</v>
      </c>
      <c r="M112">
        <v>0</v>
      </c>
      <c r="N112">
        <v>0</v>
      </c>
      <c r="O112">
        <v>0</v>
      </c>
      <c r="P112">
        <v>0</v>
      </c>
      <c r="Q112">
        <v>0</v>
      </c>
      <c r="R112">
        <v>0</v>
      </c>
    </row>
    <row r="113" spans="1:18">
      <c r="A113">
        <v>0</v>
      </c>
      <c r="B113" s="2">
        <v>0</v>
      </c>
      <c r="C113" s="2">
        <v>0</v>
      </c>
      <c r="D113">
        <v>0</v>
      </c>
      <c r="E113">
        <v>0</v>
      </c>
      <c r="F113">
        <v>0</v>
      </c>
      <c r="G113">
        <v>0</v>
      </c>
      <c r="H113">
        <v>0</v>
      </c>
      <c r="I113">
        <v>0</v>
      </c>
      <c r="J113">
        <v>0</v>
      </c>
      <c r="K113">
        <v>0</v>
      </c>
      <c r="L113">
        <v>0</v>
      </c>
      <c r="M113">
        <v>0</v>
      </c>
      <c r="N113">
        <v>0</v>
      </c>
      <c r="O113">
        <v>0</v>
      </c>
      <c r="P113">
        <v>0</v>
      </c>
      <c r="Q113">
        <v>0</v>
      </c>
      <c r="R113">
        <v>0</v>
      </c>
    </row>
    <row r="114" spans="1:18">
      <c r="A114">
        <v>0</v>
      </c>
      <c r="B114" s="2">
        <v>0</v>
      </c>
      <c r="C114" s="2">
        <v>0</v>
      </c>
      <c r="D114">
        <v>0</v>
      </c>
      <c r="E114">
        <v>0</v>
      </c>
      <c r="F114">
        <v>0</v>
      </c>
      <c r="G114">
        <v>0</v>
      </c>
      <c r="H114">
        <v>0</v>
      </c>
      <c r="I114">
        <v>0</v>
      </c>
      <c r="J114">
        <v>0</v>
      </c>
      <c r="K114">
        <v>0</v>
      </c>
      <c r="L114">
        <v>0</v>
      </c>
      <c r="M114">
        <v>0</v>
      </c>
      <c r="N114">
        <v>0</v>
      </c>
      <c r="O114">
        <v>0</v>
      </c>
      <c r="P114">
        <v>0</v>
      </c>
      <c r="Q114">
        <v>0</v>
      </c>
      <c r="R114">
        <v>0</v>
      </c>
    </row>
    <row r="115" spans="1:18">
      <c r="A115">
        <v>0</v>
      </c>
      <c r="B115" s="2">
        <v>0</v>
      </c>
      <c r="C115" s="2">
        <v>0</v>
      </c>
      <c r="D115">
        <v>0</v>
      </c>
      <c r="E115">
        <v>0</v>
      </c>
      <c r="F115">
        <v>0</v>
      </c>
      <c r="G115">
        <v>0</v>
      </c>
      <c r="H115">
        <v>0</v>
      </c>
      <c r="I115">
        <v>0</v>
      </c>
      <c r="J115">
        <v>0</v>
      </c>
      <c r="K115">
        <v>0</v>
      </c>
      <c r="L115">
        <v>0</v>
      </c>
      <c r="M115">
        <v>0</v>
      </c>
      <c r="N115">
        <v>0</v>
      </c>
      <c r="O115">
        <v>0</v>
      </c>
      <c r="P115">
        <v>0</v>
      </c>
      <c r="Q115">
        <v>0</v>
      </c>
      <c r="R115">
        <v>0</v>
      </c>
    </row>
    <row r="116" spans="1:18">
      <c r="A116">
        <v>0</v>
      </c>
      <c r="B116" s="2">
        <v>0</v>
      </c>
      <c r="C116" s="2">
        <v>0</v>
      </c>
      <c r="D116">
        <v>0</v>
      </c>
      <c r="E116">
        <v>0</v>
      </c>
      <c r="F116">
        <v>0</v>
      </c>
      <c r="G116">
        <v>0</v>
      </c>
      <c r="H116">
        <v>0</v>
      </c>
      <c r="I116">
        <v>0</v>
      </c>
      <c r="J116">
        <v>0</v>
      </c>
      <c r="K116">
        <v>0</v>
      </c>
      <c r="L116">
        <v>0</v>
      </c>
      <c r="M116">
        <v>0</v>
      </c>
      <c r="N116">
        <v>0</v>
      </c>
      <c r="O116">
        <v>0</v>
      </c>
      <c r="P116">
        <v>0</v>
      </c>
      <c r="Q116">
        <v>0</v>
      </c>
      <c r="R116">
        <v>0</v>
      </c>
    </row>
    <row r="117" spans="1:18">
      <c r="A117">
        <v>0</v>
      </c>
      <c r="B117" s="2">
        <v>0</v>
      </c>
      <c r="C117" s="2">
        <v>0</v>
      </c>
      <c r="D117">
        <v>0</v>
      </c>
      <c r="E117">
        <v>0</v>
      </c>
      <c r="F117">
        <v>0</v>
      </c>
      <c r="G117">
        <v>0</v>
      </c>
      <c r="H117">
        <v>0</v>
      </c>
      <c r="I117">
        <v>0</v>
      </c>
      <c r="J117">
        <v>0</v>
      </c>
      <c r="K117">
        <v>0</v>
      </c>
      <c r="L117">
        <v>0</v>
      </c>
      <c r="M117">
        <v>0</v>
      </c>
      <c r="N117">
        <v>0</v>
      </c>
      <c r="O117">
        <v>0</v>
      </c>
      <c r="P117">
        <v>0</v>
      </c>
      <c r="Q117">
        <v>0</v>
      </c>
      <c r="R117">
        <v>0</v>
      </c>
    </row>
    <row r="118" spans="1:18">
      <c r="A118">
        <v>0</v>
      </c>
      <c r="B118" s="2">
        <v>0</v>
      </c>
      <c r="C118" s="2">
        <v>0</v>
      </c>
      <c r="D118">
        <v>0</v>
      </c>
      <c r="E118">
        <v>0</v>
      </c>
      <c r="F118">
        <v>0</v>
      </c>
      <c r="G118">
        <v>0</v>
      </c>
      <c r="H118">
        <v>0</v>
      </c>
      <c r="I118">
        <v>0</v>
      </c>
      <c r="J118">
        <v>0</v>
      </c>
      <c r="K118">
        <v>0</v>
      </c>
      <c r="L118">
        <v>0</v>
      </c>
      <c r="M118">
        <v>0</v>
      </c>
      <c r="N118">
        <v>0</v>
      </c>
      <c r="O118">
        <v>0</v>
      </c>
      <c r="P118">
        <v>0</v>
      </c>
      <c r="Q118">
        <v>0</v>
      </c>
      <c r="R118">
        <v>0</v>
      </c>
    </row>
    <row r="119" spans="1:18">
      <c r="A119">
        <v>0</v>
      </c>
      <c r="B119" s="2">
        <v>0</v>
      </c>
      <c r="C119" s="2">
        <v>0</v>
      </c>
      <c r="D119">
        <v>0</v>
      </c>
      <c r="E119">
        <v>0</v>
      </c>
      <c r="F119">
        <v>0</v>
      </c>
      <c r="G119">
        <v>0</v>
      </c>
      <c r="H119">
        <v>0</v>
      </c>
      <c r="I119">
        <v>0</v>
      </c>
      <c r="J119">
        <v>0</v>
      </c>
      <c r="K119">
        <v>0</v>
      </c>
      <c r="L119">
        <v>0</v>
      </c>
      <c r="M119">
        <v>0</v>
      </c>
      <c r="N119">
        <v>0</v>
      </c>
      <c r="O119">
        <v>0</v>
      </c>
      <c r="P119">
        <v>0</v>
      </c>
      <c r="Q119">
        <v>0</v>
      </c>
      <c r="R119">
        <v>0</v>
      </c>
    </row>
    <row r="120" spans="1:18">
      <c r="A120">
        <v>0</v>
      </c>
      <c r="B120" s="2">
        <v>0</v>
      </c>
      <c r="C120" s="2">
        <v>0</v>
      </c>
      <c r="D120">
        <v>0</v>
      </c>
      <c r="E120">
        <v>0</v>
      </c>
      <c r="F120">
        <v>0</v>
      </c>
      <c r="G120">
        <v>0</v>
      </c>
      <c r="H120">
        <v>0</v>
      </c>
      <c r="I120">
        <v>0</v>
      </c>
      <c r="J120">
        <v>0</v>
      </c>
      <c r="K120">
        <v>0</v>
      </c>
      <c r="L120">
        <v>0</v>
      </c>
      <c r="M120">
        <v>0</v>
      </c>
      <c r="N120">
        <v>0</v>
      </c>
      <c r="O120">
        <v>0</v>
      </c>
      <c r="P120">
        <v>0</v>
      </c>
      <c r="Q120">
        <v>0</v>
      </c>
      <c r="R120">
        <v>0</v>
      </c>
    </row>
    <row r="121" spans="1:18">
      <c r="A121">
        <v>0</v>
      </c>
      <c r="B121" s="2">
        <v>0</v>
      </c>
      <c r="C121" s="2">
        <v>0</v>
      </c>
      <c r="D121">
        <v>0</v>
      </c>
      <c r="E121">
        <v>0</v>
      </c>
      <c r="F121">
        <v>0</v>
      </c>
      <c r="G121">
        <v>0</v>
      </c>
      <c r="H121">
        <v>0</v>
      </c>
      <c r="I121">
        <v>0</v>
      </c>
      <c r="J121">
        <v>0</v>
      </c>
      <c r="K121">
        <v>0</v>
      </c>
      <c r="L121">
        <v>0</v>
      </c>
      <c r="M121">
        <v>0</v>
      </c>
      <c r="N121">
        <v>0</v>
      </c>
      <c r="O121">
        <v>0</v>
      </c>
      <c r="P121">
        <v>0</v>
      </c>
      <c r="Q121">
        <v>0</v>
      </c>
      <c r="R121">
        <v>0</v>
      </c>
    </row>
    <row r="122" spans="1:18">
      <c r="A122">
        <v>0</v>
      </c>
      <c r="B122" s="2">
        <v>0</v>
      </c>
      <c r="C122" s="2">
        <v>0</v>
      </c>
      <c r="D122">
        <v>0</v>
      </c>
      <c r="E122">
        <v>0</v>
      </c>
      <c r="F122">
        <v>0</v>
      </c>
      <c r="G122">
        <v>0</v>
      </c>
      <c r="H122">
        <v>0</v>
      </c>
      <c r="I122">
        <v>0</v>
      </c>
      <c r="J122">
        <v>0</v>
      </c>
      <c r="K122">
        <v>0</v>
      </c>
      <c r="L122">
        <v>0</v>
      </c>
      <c r="M122">
        <v>0</v>
      </c>
      <c r="N122">
        <v>0</v>
      </c>
      <c r="O122">
        <v>0</v>
      </c>
      <c r="P122">
        <v>0</v>
      </c>
      <c r="Q122">
        <v>0</v>
      </c>
      <c r="R122">
        <v>0</v>
      </c>
    </row>
    <row r="123" spans="1:18">
      <c r="A123">
        <v>0</v>
      </c>
      <c r="B123" s="2">
        <v>0</v>
      </c>
      <c r="C123" s="2">
        <v>0</v>
      </c>
      <c r="D123">
        <v>0</v>
      </c>
      <c r="E123">
        <v>0</v>
      </c>
      <c r="F123">
        <v>0</v>
      </c>
      <c r="G123">
        <v>0</v>
      </c>
      <c r="H123">
        <v>0</v>
      </c>
      <c r="I123">
        <v>0</v>
      </c>
      <c r="J123">
        <v>0</v>
      </c>
      <c r="K123">
        <v>0</v>
      </c>
      <c r="L123">
        <v>0</v>
      </c>
      <c r="M123">
        <v>0</v>
      </c>
      <c r="N123">
        <v>0</v>
      </c>
      <c r="O123">
        <v>0</v>
      </c>
      <c r="P123">
        <v>0</v>
      </c>
      <c r="Q123">
        <v>0</v>
      </c>
      <c r="R123">
        <v>0</v>
      </c>
    </row>
    <row r="124" spans="1:18">
      <c r="A124">
        <v>0</v>
      </c>
      <c r="B124" s="2">
        <v>0</v>
      </c>
      <c r="C124" s="2">
        <v>0</v>
      </c>
      <c r="D124">
        <v>0</v>
      </c>
      <c r="E124">
        <v>0</v>
      </c>
      <c r="F124">
        <v>0</v>
      </c>
      <c r="G124">
        <v>0</v>
      </c>
      <c r="H124">
        <v>0</v>
      </c>
      <c r="I124">
        <v>0</v>
      </c>
      <c r="J124">
        <v>0</v>
      </c>
      <c r="K124">
        <v>0</v>
      </c>
      <c r="L124">
        <v>0</v>
      </c>
      <c r="M124">
        <v>0</v>
      </c>
      <c r="N124">
        <v>0</v>
      </c>
      <c r="O124">
        <v>0</v>
      </c>
      <c r="P124">
        <v>0</v>
      </c>
      <c r="Q124">
        <v>0</v>
      </c>
      <c r="R124">
        <v>0</v>
      </c>
    </row>
    <row r="125" spans="1:18">
      <c r="A125">
        <v>0</v>
      </c>
      <c r="B125" s="2">
        <v>0</v>
      </c>
      <c r="C125" s="2">
        <v>0</v>
      </c>
      <c r="D125">
        <v>0</v>
      </c>
      <c r="E125">
        <v>0</v>
      </c>
      <c r="F125">
        <v>0</v>
      </c>
      <c r="G125">
        <v>0</v>
      </c>
      <c r="H125">
        <v>0</v>
      </c>
      <c r="I125">
        <v>0</v>
      </c>
      <c r="J125">
        <v>0</v>
      </c>
      <c r="K125">
        <v>0</v>
      </c>
      <c r="L125">
        <v>0</v>
      </c>
      <c r="M125">
        <v>0</v>
      </c>
      <c r="N125">
        <v>0</v>
      </c>
      <c r="O125">
        <v>0</v>
      </c>
      <c r="P125">
        <v>0</v>
      </c>
      <c r="Q125">
        <v>0</v>
      </c>
      <c r="R125">
        <v>0</v>
      </c>
    </row>
    <row r="126" spans="1:18">
      <c r="A126">
        <v>0</v>
      </c>
      <c r="B126" s="2">
        <v>0</v>
      </c>
      <c r="C126" s="2">
        <v>0</v>
      </c>
      <c r="D126">
        <v>0</v>
      </c>
      <c r="E126">
        <v>0</v>
      </c>
      <c r="F126">
        <v>0</v>
      </c>
      <c r="G126">
        <v>0</v>
      </c>
      <c r="H126">
        <v>0</v>
      </c>
      <c r="I126">
        <v>0</v>
      </c>
      <c r="J126">
        <v>0</v>
      </c>
      <c r="K126">
        <v>0</v>
      </c>
      <c r="L126">
        <v>0</v>
      </c>
      <c r="M126">
        <v>0</v>
      </c>
      <c r="N126">
        <v>0</v>
      </c>
      <c r="O126">
        <v>0</v>
      </c>
      <c r="P126">
        <v>0</v>
      </c>
      <c r="Q126">
        <v>0</v>
      </c>
      <c r="R126">
        <v>0</v>
      </c>
    </row>
    <row r="127" spans="1:18">
      <c r="A127">
        <v>0</v>
      </c>
      <c r="B127" s="2">
        <v>0</v>
      </c>
      <c r="C127" s="2">
        <v>0</v>
      </c>
      <c r="D127">
        <v>0</v>
      </c>
      <c r="E127">
        <v>0</v>
      </c>
      <c r="F127">
        <v>0</v>
      </c>
      <c r="G127">
        <v>0</v>
      </c>
      <c r="H127">
        <v>0</v>
      </c>
      <c r="I127">
        <v>0</v>
      </c>
      <c r="J127">
        <v>0</v>
      </c>
      <c r="K127">
        <v>0</v>
      </c>
      <c r="L127">
        <v>0</v>
      </c>
      <c r="M127">
        <v>0</v>
      </c>
      <c r="N127">
        <v>0</v>
      </c>
      <c r="O127">
        <v>0</v>
      </c>
      <c r="P127">
        <v>0</v>
      </c>
      <c r="Q127">
        <v>0</v>
      </c>
      <c r="R127">
        <v>0</v>
      </c>
    </row>
    <row r="128" spans="1:18">
      <c r="A128">
        <v>0</v>
      </c>
      <c r="B128" s="2">
        <v>0</v>
      </c>
      <c r="C128" s="2">
        <v>0</v>
      </c>
      <c r="D128">
        <v>0</v>
      </c>
      <c r="E128">
        <v>0</v>
      </c>
      <c r="F128">
        <v>0</v>
      </c>
      <c r="G128">
        <v>0</v>
      </c>
      <c r="H128">
        <v>0</v>
      </c>
      <c r="I128">
        <v>0</v>
      </c>
      <c r="J128">
        <v>0</v>
      </c>
      <c r="K128">
        <v>0</v>
      </c>
      <c r="L128">
        <v>0</v>
      </c>
      <c r="M128">
        <v>0</v>
      </c>
      <c r="N128">
        <v>0</v>
      </c>
      <c r="O128">
        <v>0</v>
      </c>
      <c r="P128">
        <v>0</v>
      </c>
      <c r="Q128">
        <v>0</v>
      </c>
      <c r="R128">
        <v>0</v>
      </c>
    </row>
    <row r="129" spans="1:18">
      <c r="A129">
        <v>0</v>
      </c>
      <c r="B129" s="2">
        <v>0</v>
      </c>
      <c r="C129" s="2">
        <v>0</v>
      </c>
      <c r="D129">
        <v>0</v>
      </c>
      <c r="E129">
        <v>0</v>
      </c>
      <c r="F129">
        <v>0</v>
      </c>
      <c r="G129">
        <v>0</v>
      </c>
      <c r="H129">
        <v>0</v>
      </c>
      <c r="I129">
        <v>0</v>
      </c>
      <c r="J129">
        <v>0</v>
      </c>
      <c r="K129">
        <v>0</v>
      </c>
      <c r="L129">
        <v>0</v>
      </c>
      <c r="M129">
        <v>0</v>
      </c>
      <c r="N129">
        <v>0</v>
      </c>
      <c r="O129">
        <v>0</v>
      </c>
      <c r="P129">
        <v>0</v>
      </c>
      <c r="Q129">
        <v>0</v>
      </c>
      <c r="R129">
        <v>0</v>
      </c>
    </row>
    <row r="130" spans="1:18">
      <c r="A130">
        <v>0</v>
      </c>
      <c r="B130" s="2">
        <v>0</v>
      </c>
      <c r="C130" s="2">
        <v>0</v>
      </c>
      <c r="D130">
        <v>0</v>
      </c>
      <c r="E130">
        <v>0</v>
      </c>
      <c r="F130">
        <v>0</v>
      </c>
      <c r="G130">
        <v>0</v>
      </c>
      <c r="H130">
        <v>0</v>
      </c>
      <c r="I130">
        <v>0</v>
      </c>
      <c r="J130">
        <v>0</v>
      </c>
      <c r="K130">
        <v>0</v>
      </c>
      <c r="L130">
        <v>0</v>
      </c>
      <c r="M130">
        <v>0</v>
      </c>
      <c r="N130">
        <v>0</v>
      </c>
      <c r="O130">
        <v>0</v>
      </c>
      <c r="P130">
        <v>0</v>
      </c>
      <c r="Q130">
        <v>0</v>
      </c>
      <c r="R130">
        <v>0</v>
      </c>
    </row>
    <row r="131" spans="1:18">
      <c r="A131">
        <v>0</v>
      </c>
      <c r="B131" s="2">
        <v>0</v>
      </c>
      <c r="C131" s="2">
        <v>0</v>
      </c>
      <c r="D131">
        <v>0</v>
      </c>
      <c r="E131">
        <v>0</v>
      </c>
      <c r="F131">
        <v>0</v>
      </c>
      <c r="G131">
        <v>0</v>
      </c>
      <c r="H131">
        <v>0</v>
      </c>
      <c r="I131">
        <v>0</v>
      </c>
      <c r="J131">
        <v>0</v>
      </c>
      <c r="K131">
        <v>0</v>
      </c>
      <c r="L131">
        <v>0</v>
      </c>
      <c r="M131">
        <v>0</v>
      </c>
      <c r="N131">
        <v>0</v>
      </c>
      <c r="O131">
        <v>0</v>
      </c>
      <c r="P131">
        <v>0</v>
      </c>
      <c r="Q131">
        <v>0</v>
      </c>
      <c r="R131">
        <v>0</v>
      </c>
    </row>
    <row r="132" spans="1:18">
      <c r="A132">
        <v>0</v>
      </c>
      <c r="B132" s="2">
        <v>0</v>
      </c>
      <c r="C132" s="2">
        <v>0</v>
      </c>
      <c r="D132">
        <v>0</v>
      </c>
      <c r="E132">
        <v>0</v>
      </c>
      <c r="F132">
        <v>0</v>
      </c>
      <c r="G132">
        <v>0</v>
      </c>
      <c r="H132">
        <v>0</v>
      </c>
      <c r="I132">
        <v>0</v>
      </c>
      <c r="J132">
        <v>0</v>
      </c>
      <c r="K132">
        <v>0</v>
      </c>
      <c r="L132">
        <v>0</v>
      </c>
      <c r="M132">
        <v>0</v>
      </c>
      <c r="N132">
        <v>0</v>
      </c>
      <c r="O132">
        <v>0</v>
      </c>
      <c r="P132">
        <v>0</v>
      </c>
      <c r="Q132">
        <v>0</v>
      </c>
      <c r="R132">
        <v>0</v>
      </c>
    </row>
    <row r="133" spans="1:18">
      <c r="A133">
        <v>0</v>
      </c>
      <c r="B133" s="2">
        <v>0</v>
      </c>
      <c r="C133" s="2">
        <v>0</v>
      </c>
      <c r="D133">
        <v>0</v>
      </c>
      <c r="E133">
        <v>0</v>
      </c>
      <c r="F133">
        <v>0</v>
      </c>
      <c r="G133">
        <v>0</v>
      </c>
      <c r="H133">
        <v>0</v>
      </c>
      <c r="I133">
        <v>0</v>
      </c>
      <c r="J133">
        <v>0</v>
      </c>
      <c r="K133">
        <v>0</v>
      </c>
      <c r="L133">
        <v>0</v>
      </c>
      <c r="M133">
        <v>0</v>
      </c>
      <c r="N133">
        <v>0</v>
      </c>
      <c r="O133">
        <v>0</v>
      </c>
      <c r="P133">
        <v>0</v>
      </c>
      <c r="Q133">
        <v>0</v>
      </c>
      <c r="R133">
        <v>0</v>
      </c>
    </row>
    <row r="134" spans="1:18">
      <c r="A134">
        <v>0</v>
      </c>
      <c r="B134" s="2">
        <v>0</v>
      </c>
      <c r="C134" s="2">
        <v>0</v>
      </c>
      <c r="D134">
        <v>0</v>
      </c>
      <c r="E134">
        <v>0</v>
      </c>
      <c r="F134">
        <v>0</v>
      </c>
      <c r="G134">
        <v>0</v>
      </c>
      <c r="H134">
        <v>0</v>
      </c>
      <c r="I134">
        <v>0</v>
      </c>
      <c r="J134">
        <v>0</v>
      </c>
      <c r="K134">
        <v>0</v>
      </c>
      <c r="L134">
        <v>0</v>
      </c>
      <c r="M134">
        <v>0</v>
      </c>
      <c r="N134">
        <v>0</v>
      </c>
      <c r="O134">
        <v>0</v>
      </c>
      <c r="P134">
        <v>0</v>
      </c>
      <c r="Q134">
        <v>0</v>
      </c>
      <c r="R134">
        <v>0</v>
      </c>
    </row>
    <row r="135" spans="1:18">
      <c r="A135">
        <v>0</v>
      </c>
      <c r="B135" s="2">
        <v>0</v>
      </c>
      <c r="C135" s="2">
        <v>0</v>
      </c>
      <c r="D135">
        <v>0</v>
      </c>
      <c r="E135">
        <v>0</v>
      </c>
      <c r="F135">
        <v>0</v>
      </c>
      <c r="G135">
        <v>0</v>
      </c>
      <c r="H135">
        <v>0</v>
      </c>
      <c r="I135">
        <v>0</v>
      </c>
      <c r="J135">
        <v>0</v>
      </c>
      <c r="K135">
        <v>0</v>
      </c>
      <c r="L135">
        <v>0</v>
      </c>
      <c r="M135">
        <v>0</v>
      </c>
      <c r="N135">
        <v>0</v>
      </c>
      <c r="O135">
        <v>0</v>
      </c>
      <c r="P135">
        <v>0</v>
      </c>
      <c r="Q135">
        <v>0</v>
      </c>
      <c r="R135">
        <v>0</v>
      </c>
    </row>
    <row r="136" spans="1:18">
      <c r="A136">
        <v>0</v>
      </c>
      <c r="B136" s="2">
        <v>0</v>
      </c>
      <c r="C136" s="2">
        <v>0</v>
      </c>
      <c r="D136">
        <v>0</v>
      </c>
      <c r="E136">
        <v>0</v>
      </c>
      <c r="F136">
        <v>0</v>
      </c>
      <c r="G136">
        <v>0</v>
      </c>
      <c r="H136">
        <v>0</v>
      </c>
      <c r="I136">
        <v>0</v>
      </c>
      <c r="J136">
        <v>0</v>
      </c>
      <c r="K136">
        <v>0</v>
      </c>
      <c r="L136">
        <v>0</v>
      </c>
      <c r="M136">
        <v>0</v>
      </c>
      <c r="N136">
        <v>0</v>
      </c>
      <c r="O136">
        <v>0</v>
      </c>
      <c r="P136">
        <v>0</v>
      </c>
      <c r="Q136">
        <v>0</v>
      </c>
      <c r="R136">
        <v>0</v>
      </c>
    </row>
    <row r="137" spans="1:18">
      <c r="A137">
        <v>0</v>
      </c>
      <c r="B137" s="2">
        <v>0</v>
      </c>
      <c r="C137" s="2">
        <v>0</v>
      </c>
      <c r="D137">
        <v>0</v>
      </c>
      <c r="E137">
        <v>0</v>
      </c>
      <c r="F137">
        <v>0</v>
      </c>
      <c r="G137">
        <v>0</v>
      </c>
      <c r="H137">
        <v>0</v>
      </c>
      <c r="I137">
        <v>0</v>
      </c>
      <c r="J137">
        <v>0</v>
      </c>
      <c r="K137">
        <v>0</v>
      </c>
      <c r="L137">
        <v>0</v>
      </c>
      <c r="M137">
        <v>0</v>
      </c>
      <c r="N137">
        <v>0</v>
      </c>
      <c r="O137">
        <v>0</v>
      </c>
      <c r="P137">
        <v>0</v>
      </c>
      <c r="Q137">
        <v>0</v>
      </c>
      <c r="R137">
        <v>0</v>
      </c>
    </row>
    <row r="138" spans="1:18">
      <c r="A138">
        <v>0</v>
      </c>
      <c r="B138" s="2">
        <v>0</v>
      </c>
      <c r="C138" s="2">
        <v>0</v>
      </c>
      <c r="D138">
        <v>0</v>
      </c>
      <c r="E138">
        <v>0</v>
      </c>
      <c r="F138">
        <v>0</v>
      </c>
      <c r="G138">
        <v>0</v>
      </c>
      <c r="H138">
        <v>0</v>
      </c>
      <c r="I138">
        <v>0</v>
      </c>
      <c r="J138">
        <v>0</v>
      </c>
      <c r="K138">
        <v>0</v>
      </c>
      <c r="L138">
        <v>0</v>
      </c>
      <c r="M138">
        <v>0</v>
      </c>
      <c r="N138">
        <v>0</v>
      </c>
      <c r="O138">
        <v>0</v>
      </c>
      <c r="P138">
        <v>0</v>
      </c>
      <c r="Q138">
        <v>0</v>
      </c>
      <c r="R138">
        <v>0</v>
      </c>
    </row>
    <row r="139" spans="1:18">
      <c r="A139">
        <v>0</v>
      </c>
      <c r="B139" s="2">
        <v>0</v>
      </c>
      <c r="C139" s="2">
        <v>0</v>
      </c>
      <c r="D139">
        <v>0</v>
      </c>
      <c r="E139">
        <v>0</v>
      </c>
      <c r="F139">
        <v>0</v>
      </c>
      <c r="G139">
        <v>0</v>
      </c>
      <c r="H139">
        <v>0</v>
      </c>
      <c r="I139">
        <v>0</v>
      </c>
      <c r="J139">
        <v>0</v>
      </c>
      <c r="K139">
        <v>0</v>
      </c>
      <c r="L139">
        <v>0</v>
      </c>
      <c r="M139">
        <v>0</v>
      </c>
      <c r="N139">
        <v>0</v>
      </c>
      <c r="O139">
        <v>0</v>
      </c>
      <c r="P139">
        <v>0</v>
      </c>
      <c r="Q139">
        <v>0</v>
      </c>
      <c r="R139">
        <v>0</v>
      </c>
    </row>
    <row r="140" spans="1:18">
      <c r="A140">
        <v>0</v>
      </c>
      <c r="B140" s="2">
        <v>0</v>
      </c>
      <c r="C140" s="2">
        <v>0</v>
      </c>
      <c r="D140">
        <v>0</v>
      </c>
      <c r="E140">
        <v>0</v>
      </c>
      <c r="F140">
        <v>0</v>
      </c>
      <c r="G140">
        <v>0</v>
      </c>
      <c r="H140">
        <v>0</v>
      </c>
      <c r="I140">
        <v>0</v>
      </c>
      <c r="J140">
        <v>0</v>
      </c>
      <c r="K140">
        <v>0</v>
      </c>
      <c r="L140">
        <v>0</v>
      </c>
      <c r="M140">
        <v>0</v>
      </c>
      <c r="N140">
        <v>0</v>
      </c>
      <c r="O140">
        <v>0</v>
      </c>
      <c r="P140">
        <v>0</v>
      </c>
      <c r="Q140">
        <v>0</v>
      </c>
      <c r="R140">
        <v>0</v>
      </c>
    </row>
    <row r="141" spans="1:18">
      <c r="A141">
        <v>0</v>
      </c>
      <c r="B141" s="2">
        <v>0</v>
      </c>
      <c r="C141" s="2">
        <v>0</v>
      </c>
      <c r="D141">
        <v>0</v>
      </c>
      <c r="E141">
        <v>0</v>
      </c>
      <c r="F141">
        <v>0</v>
      </c>
      <c r="G141">
        <v>0</v>
      </c>
      <c r="H141">
        <v>0</v>
      </c>
      <c r="I141">
        <v>0</v>
      </c>
      <c r="J141">
        <v>0</v>
      </c>
      <c r="K141">
        <v>0</v>
      </c>
      <c r="L141">
        <v>0</v>
      </c>
      <c r="M141">
        <v>0</v>
      </c>
      <c r="N141">
        <v>0</v>
      </c>
      <c r="O141">
        <v>0</v>
      </c>
      <c r="P141">
        <v>0</v>
      </c>
      <c r="Q141">
        <v>0</v>
      </c>
      <c r="R141">
        <v>0</v>
      </c>
    </row>
    <row r="142" spans="1:18">
      <c r="A142">
        <v>0</v>
      </c>
      <c r="B142" s="2">
        <v>0</v>
      </c>
      <c r="C142" s="2">
        <v>0</v>
      </c>
      <c r="D142">
        <v>0</v>
      </c>
      <c r="E142">
        <v>0</v>
      </c>
      <c r="F142">
        <v>0</v>
      </c>
      <c r="G142">
        <v>0</v>
      </c>
      <c r="H142">
        <v>0</v>
      </c>
      <c r="I142">
        <v>0</v>
      </c>
      <c r="J142">
        <v>0</v>
      </c>
      <c r="K142">
        <v>0</v>
      </c>
      <c r="L142">
        <v>0</v>
      </c>
      <c r="M142">
        <v>0</v>
      </c>
      <c r="N142">
        <v>0</v>
      </c>
      <c r="O142">
        <v>0</v>
      </c>
      <c r="P142">
        <v>0</v>
      </c>
      <c r="Q142">
        <v>0</v>
      </c>
      <c r="R142">
        <v>0</v>
      </c>
    </row>
    <row r="143" spans="1:18">
      <c r="A143">
        <v>0</v>
      </c>
      <c r="B143" s="2">
        <v>0</v>
      </c>
      <c r="C143" s="2">
        <v>0</v>
      </c>
      <c r="D143">
        <v>0</v>
      </c>
      <c r="E143">
        <v>0</v>
      </c>
      <c r="F143">
        <v>0</v>
      </c>
      <c r="G143">
        <v>0</v>
      </c>
      <c r="H143">
        <v>0</v>
      </c>
      <c r="I143">
        <v>0</v>
      </c>
      <c r="J143">
        <v>0</v>
      </c>
      <c r="K143">
        <v>0</v>
      </c>
      <c r="L143">
        <v>0</v>
      </c>
      <c r="M143">
        <v>0</v>
      </c>
      <c r="N143">
        <v>0</v>
      </c>
      <c r="O143">
        <v>0</v>
      </c>
      <c r="P143">
        <v>0</v>
      </c>
      <c r="Q143">
        <v>0</v>
      </c>
      <c r="R143">
        <v>0</v>
      </c>
    </row>
    <row r="144" spans="1:18">
      <c r="A144">
        <v>0</v>
      </c>
      <c r="B144" s="2">
        <v>0</v>
      </c>
      <c r="C144" s="2">
        <v>0</v>
      </c>
      <c r="D144">
        <v>0</v>
      </c>
      <c r="E144">
        <v>0</v>
      </c>
      <c r="F144">
        <v>0</v>
      </c>
      <c r="G144">
        <v>0</v>
      </c>
      <c r="H144">
        <v>0</v>
      </c>
      <c r="I144">
        <v>0</v>
      </c>
      <c r="J144">
        <v>0</v>
      </c>
      <c r="K144">
        <v>0</v>
      </c>
      <c r="L144">
        <v>0</v>
      </c>
      <c r="M144">
        <v>0</v>
      </c>
      <c r="N144">
        <v>0</v>
      </c>
      <c r="O144">
        <v>0</v>
      </c>
      <c r="P144">
        <v>0</v>
      </c>
      <c r="Q144">
        <v>0</v>
      </c>
      <c r="R144">
        <v>0</v>
      </c>
    </row>
    <row r="145" spans="1:18">
      <c r="A145">
        <v>0</v>
      </c>
      <c r="B145" s="2">
        <v>0</v>
      </c>
      <c r="C145" s="2">
        <v>0</v>
      </c>
      <c r="D145">
        <v>0</v>
      </c>
      <c r="E145">
        <v>0</v>
      </c>
      <c r="F145">
        <v>0</v>
      </c>
      <c r="G145">
        <v>0</v>
      </c>
      <c r="H145">
        <v>0</v>
      </c>
      <c r="I145">
        <v>0</v>
      </c>
      <c r="J145">
        <v>0</v>
      </c>
      <c r="K145">
        <v>0</v>
      </c>
      <c r="L145">
        <v>0</v>
      </c>
      <c r="M145">
        <v>0</v>
      </c>
      <c r="N145">
        <v>0</v>
      </c>
      <c r="O145">
        <v>0</v>
      </c>
      <c r="P145">
        <v>0</v>
      </c>
      <c r="Q145">
        <v>0</v>
      </c>
      <c r="R145">
        <v>0</v>
      </c>
    </row>
    <row r="146" spans="1:18">
      <c r="A146">
        <v>0</v>
      </c>
      <c r="B146" s="2">
        <v>0</v>
      </c>
      <c r="C146" s="2">
        <v>0</v>
      </c>
      <c r="D146">
        <v>0</v>
      </c>
      <c r="E146">
        <v>0</v>
      </c>
      <c r="F146">
        <v>0</v>
      </c>
      <c r="G146">
        <v>0</v>
      </c>
      <c r="H146">
        <v>0</v>
      </c>
      <c r="I146">
        <v>0</v>
      </c>
      <c r="J146">
        <v>0</v>
      </c>
      <c r="K146">
        <v>0</v>
      </c>
      <c r="L146">
        <v>0</v>
      </c>
      <c r="M146">
        <v>0</v>
      </c>
      <c r="N146">
        <v>0</v>
      </c>
      <c r="O146">
        <v>0</v>
      </c>
      <c r="P146">
        <v>0</v>
      </c>
      <c r="Q146">
        <v>0</v>
      </c>
      <c r="R146">
        <v>0</v>
      </c>
    </row>
    <row r="147" spans="1:18">
      <c r="A147">
        <v>0</v>
      </c>
      <c r="B147" s="2">
        <v>0</v>
      </c>
      <c r="C147" s="2">
        <v>0</v>
      </c>
      <c r="D147">
        <v>0</v>
      </c>
      <c r="E147">
        <v>0</v>
      </c>
      <c r="F147">
        <v>0</v>
      </c>
      <c r="G147">
        <v>0</v>
      </c>
      <c r="H147">
        <v>0</v>
      </c>
      <c r="I147">
        <v>0</v>
      </c>
      <c r="J147">
        <v>0</v>
      </c>
      <c r="K147">
        <v>0</v>
      </c>
      <c r="L147">
        <v>0</v>
      </c>
      <c r="M147">
        <v>0</v>
      </c>
      <c r="N147">
        <v>0</v>
      </c>
      <c r="O147">
        <v>0</v>
      </c>
      <c r="P147">
        <v>0</v>
      </c>
      <c r="Q147">
        <v>0</v>
      </c>
      <c r="R147">
        <v>0</v>
      </c>
    </row>
    <row r="148" spans="1:18">
      <c r="A148">
        <v>0</v>
      </c>
      <c r="B148" s="2">
        <v>0</v>
      </c>
      <c r="C148" s="2">
        <v>0</v>
      </c>
      <c r="D148">
        <v>0</v>
      </c>
      <c r="E148">
        <v>0</v>
      </c>
      <c r="F148">
        <v>0</v>
      </c>
      <c r="G148">
        <v>0</v>
      </c>
      <c r="H148">
        <v>0</v>
      </c>
      <c r="I148">
        <v>0</v>
      </c>
      <c r="J148">
        <v>0</v>
      </c>
      <c r="K148">
        <v>0</v>
      </c>
      <c r="L148">
        <v>0</v>
      </c>
      <c r="M148">
        <v>0</v>
      </c>
      <c r="N148">
        <v>0</v>
      </c>
      <c r="O148">
        <v>0</v>
      </c>
      <c r="P148">
        <v>0</v>
      </c>
      <c r="Q148">
        <v>0</v>
      </c>
      <c r="R148">
        <v>0</v>
      </c>
    </row>
    <row r="149" spans="1:18">
      <c r="A149">
        <v>0</v>
      </c>
      <c r="B149" s="2">
        <v>0</v>
      </c>
      <c r="C149" s="2">
        <v>0</v>
      </c>
      <c r="D149">
        <v>0</v>
      </c>
      <c r="E149">
        <v>0</v>
      </c>
      <c r="F149">
        <v>0</v>
      </c>
      <c r="G149">
        <v>0</v>
      </c>
      <c r="H149">
        <v>0</v>
      </c>
      <c r="I149">
        <v>0</v>
      </c>
      <c r="J149">
        <v>0</v>
      </c>
      <c r="K149">
        <v>0</v>
      </c>
      <c r="L149">
        <v>0</v>
      </c>
      <c r="M149">
        <v>0</v>
      </c>
      <c r="N149">
        <v>0</v>
      </c>
      <c r="O149">
        <v>0</v>
      </c>
      <c r="P149">
        <v>0</v>
      </c>
      <c r="Q149">
        <v>0</v>
      </c>
      <c r="R149">
        <v>0</v>
      </c>
    </row>
    <row r="150" spans="1:18">
      <c r="A150">
        <v>0</v>
      </c>
      <c r="B150" s="2">
        <v>0</v>
      </c>
      <c r="C150" s="2">
        <v>0</v>
      </c>
      <c r="D150">
        <v>0</v>
      </c>
      <c r="E150">
        <v>0</v>
      </c>
      <c r="F150">
        <v>0</v>
      </c>
      <c r="G150">
        <v>0</v>
      </c>
      <c r="H150">
        <v>0</v>
      </c>
      <c r="I150">
        <v>0</v>
      </c>
      <c r="J150">
        <v>0</v>
      </c>
      <c r="K150">
        <v>0</v>
      </c>
      <c r="L150">
        <v>0</v>
      </c>
      <c r="M150">
        <v>0</v>
      </c>
      <c r="N150">
        <v>0</v>
      </c>
      <c r="O150">
        <v>0</v>
      </c>
      <c r="P150">
        <v>0</v>
      </c>
      <c r="Q150">
        <v>0</v>
      </c>
      <c r="R150">
        <v>0</v>
      </c>
    </row>
    <row r="151" spans="1:18">
      <c r="A151">
        <v>0</v>
      </c>
      <c r="B151" s="2">
        <v>0</v>
      </c>
      <c r="C151" s="2">
        <v>0</v>
      </c>
      <c r="D151">
        <v>0</v>
      </c>
      <c r="E151">
        <v>0</v>
      </c>
      <c r="F151">
        <v>0</v>
      </c>
      <c r="G151">
        <v>0</v>
      </c>
      <c r="H151">
        <v>0</v>
      </c>
      <c r="I151">
        <v>0</v>
      </c>
      <c r="J151">
        <v>0</v>
      </c>
      <c r="K151">
        <v>0</v>
      </c>
      <c r="L151">
        <v>0</v>
      </c>
      <c r="M151">
        <v>0</v>
      </c>
      <c r="N151">
        <v>0</v>
      </c>
      <c r="O151">
        <v>0</v>
      </c>
      <c r="P151">
        <v>0</v>
      </c>
      <c r="Q151">
        <v>0</v>
      </c>
      <c r="R151">
        <v>0</v>
      </c>
    </row>
    <row r="152" spans="1:18">
      <c r="A152">
        <v>0</v>
      </c>
      <c r="B152" s="2">
        <v>0</v>
      </c>
      <c r="C152" s="2">
        <v>0</v>
      </c>
      <c r="D152">
        <v>0</v>
      </c>
      <c r="E152">
        <v>0</v>
      </c>
      <c r="F152">
        <v>0</v>
      </c>
      <c r="G152">
        <v>0</v>
      </c>
      <c r="H152">
        <v>0</v>
      </c>
      <c r="I152">
        <v>0</v>
      </c>
      <c r="J152">
        <v>0</v>
      </c>
      <c r="K152">
        <v>0</v>
      </c>
      <c r="L152">
        <v>0</v>
      </c>
      <c r="M152">
        <v>0</v>
      </c>
      <c r="N152">
        <v>0</v>
      </c>
      <c r="O152">
        <v>0</v>
      </c>
      <c r="P152">
        <v>0</v>
      </c>
      <c r="Q152">
        <v>0</v>
      </c>
      <c r="R152">
        <v>0</v>
      </c>
    </row>
    <row r="153" spans="1:18">
      <c r="A153">
        <v>0</v>
      </c>
      <c r="B153" s="2">
        <v>0</v>
      </c>
      <c r="C153" s="2">
        <v>0</v>
      </c>
      <c r="D153">
        <v>0</v>
      </c>
      <c r="E153">
        <v>0</v>
      </c>
      <c r="F153">
        <v>0</v>
      </c>
      <c r="G153">
        <v>0</v>
      </c>
      <c r="H153">
        <v>0</v>
      </c>
      <c r="I153">
        <v>0</v>
      </c>
      <c r="J153">
        <v>0</v>
      </c>
      <c r="K153">
        <v>0</v>
      </c>
      <c r="L153">
        <v>0</v>
      </c>
      <c r="M153">
        <v>0</v>
      </c>
      <c r="N153">
        <v>0</v>
      </c>
      <c r="O153">
        <v>0</v>
      </c>
      <c r="P153">
        <v>0</v>
      </c>
      <c r="Q153">
        <v>0</v>
      </c>
      <c r="R153">
        <v>0</v>
      </c>
    </row>
    <row r="154" spans="1:18">
      <c r="A154">
        <v>0</v>
      </c>
      <c r="B154" s="2">
        <v>0</v>
      </c>
      <c r="C154" s="2">
        <v>0</v>
      </c>
      <c r="D154">
        <v>0</v>
      </c>
      <c r="E154">
        <v>0</v>
      </c>
      <c r="F154">
        <v>0</v>
      </c>
      <c r="G154">
        <v>0</v>
      </c>
      <c r="H154">
        <v>0</v>
      </c>
      <c r="I154">
        <v>0</v>
      </c>
      <c r="J154">
        <v>0</v>
      </c>
      <c r="K154">
        <v>0</v>
      </c>
      <c r="L154">
        <v>0</v>
      </c>
      <c r="M154">
        <v>0</v>
      </c>
      <c r="N154">
        <v>0</v>
      </c>
      <c r="O154">
        <v>0</v>
      </c>
      <c r="P154">
        <v>0</v>
      </c>
      <c r="Q154">
        <v>0</v>
      </c>
      <c r="R154">
        <v>0</v>
      </c>
    </row>
    <row r="155" spans="1:18">
      <c r="A155">
        <v>0</v>
      </c>
      <c r="B155" s="2">
        <v>0</v>
      </c>
      <c r="C155" s="2">
        <v>0</v>
      </c>
      <c r="D155">
        <v>0</v>
      </c>
      <c r="E155">
        <v>0</v>
      </c>
      <c r="F155">
        <v>0</v>
      </c>
      <c r="G155">
        <v>0</v>
      </c>
      <c r="H155">
        <v>0</v>
      </c>
      <c r="I155">
        <v>0</v>
      </c>
      <c r="J155">
        <v>0</v>
      </c>
      <c r="K155">
        <v>0</v>
      </c>
      <c r="L155">
        <v>0</v>
      </c>
      <c r="M155">
        <v>0</v>
      </c>
      <c r="N155">
        <v>0</v>
      </c>
      <c r="O155">
        <v>0</v>
      </c>
      <c r="P155">
        <v>0</v>
      </c>
      <c r="Q155">
        <v>0</v>
      </c>
      <c r="R155">
        <v>0</v>
      </c>
    </row>
    <row r="156" spans="1:18">
      <c r="A156">
        <v>0</v>
      </c>
      <c r="B156" s="2">
        <v>0</v>
      </c>
      <c r="C156" s="2">
        <v>0</v>
      </c>
      <c r="D156">
        <v>0</v>
      </c>
      <c r="E156">
        <v>0</v>
      </c>
      <c r="F156">
        <v>0</v>
      </c>
      <c r="G156">
        <v>0</v>
      </c>
      <c r="H156">
        <v>0</v>
      </c>
      <c r="I156">
        <v>0</v>
      </c>
      <c r="J156">
        <v>0</v>
      </c>
      <c r="K156">
        <v>0</v>
      </c>
      <c r="L156">
        <v>0</v>
      </c>
      <c r="M156">
        <v>0</v>
      </c>
      <c r="N156">
        <v>0</v>
      </c>
      <c r="O156">
        <v>0</v>
      </c>
      <c r="P156">
        <v>0</v>
      </c>
      <c r="Q156">
        <v>0</v>
      </c>
      <c r="R156">
        <v>0</v>
      </c>
    </row>
    <row r="157" spans="1:18">
      <c r="A157">
        <v>0</v>
      </c>
      <c r="B157" s="2">
        <v>0</v>
      </c>
      <c r="C157" s="2">
        <v>0</v>
      </c>
      <c r="D157">
        <v>0</v>
      </c>
      <c r="E157">
        <v>0</v>
      </c>
      <c r="F157">
        <v>0</v>
      </c>
      <c r="G157">
        <v>0</v>
      </c>
      <c r="H157">
        <v>0</v>
      </c>
      <c r="I157">
        <v>0</v>
      </c>
      <c r="J157">
        <v>0</v>
      </c>
      <c r="K157">
        <v>0</v>
      </c>
      <c r="L157">
        <v>0</v>
      </c>
      <c r="M157">
        <v>0</v>
      </c>
      <c r="N157">
        <v>0</v>
      </c>
      <c r="O157">
        <v>0</v>
      </c>
      <c r="P157">
        <v>0</v>
      </c>
      <c r="Q157">
        <v>0</v>
      </c>
      <c r="R157">
        <v>0</v>
      </c>
    </row>
    <row r="159" spans="1:18">
      <c r="J159" s="3" t="s">
        <v>33</v>
      </c>
      <c r="K159">
        <f t="shared" ref="K159:R159" si="1">SUM(K4:K157)</f>
        <v>430103</v>
      </c>
      <c r="L159">
        <f t="shared" si="1"/>
        <v>143855</v>
      </c>
      <c r="M159">
        <f t="shared" si="1"/>
        <v>58856</v>
      </c>
      <c r="N159">
        <f t="shared" si="1"/>
        <v>7</v>
      </c>
      <c r="O159">
        <f t="shared" si="1"/>
        <v>1</v>
      </c>
      <c r="P159">
        <f t="shared" si="1"/>
        <v>2</v>
      </c>
      <c r="Q159">
        <f t="shared" si="1"/>
        <v>608</v>
      </c>
      <c r="R159">
        <f t="shared" si="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EC219-6175-4E56-9013-79CCFC94F9A4}">
  <sheetPr>
    <tabColor theme="4" tint="0.39997558519241921"/>
    <pageSetUpPr fitToPage="1"/>
  </sheetPr>
  <dimension ref="A1:AI162"/>
  <sheetViews>
    <sheetView workbookViewId="0">
      <pane ySplit="1" topLeftCell="A73" activePane="bottomLeft" state="frozen"/>
      <selection pane="bottomLeft" activeCell="E83" sqref="E83"/>
    </sheetView>
  </sheetViews>
  <sheetFormatPr defaultRowHeight="15"/>
  <cols>
    <col min="1" max="1" width="8.5703125" bestFit="1" customWidth="1"/>
    <col min="2" max="3" width="9.140625" style="6"/>
    <col min="5" max="5" width="35.42578125" customWidth="1"/>
    <col min="6" max="6" width="21" customWidth="1"/>
    <col min="7" max="7" width="27.7109375" customWidth="1"/>
    <col min="8" max="8" width="17.5703125" customWidth="1"/>
    <col min="9" max="11" width="0" hidden="1" customWidth="1"/>
    <col min="12" max="12" width="12.7109375" hidden="1" customWidth="1"/>
    <col min="13" max="13" width="11.85546875" customWidth="1"/>
    <col min="14" max="14" width="10.5703125" customWidth="1"/>
    <col min="15" max="15" width="11.5703125" style="4" customWidth="1"/>
    <col min="16" max="16" width="11.7109375" customWidth="1"/>
    <col min="17" max="17" width="12.7109375" customWidth="1"/>
    <col min="18" max="18" width="10.7109375" style="4" customWidth="1"/>
    <col min="19" max="19" width="10.42578125" bestFit="1" customWidth="1"/>
    <col min="20" max="20" width="13" customWidth="1"/>
    <col min="21" max="21" width="7.7109375" style="4" customWidth="1"/>
    <col min="24" max="24" width="9.140625" style="4"/>
    <col min="25" max="25" width="8" customWidth="1"/>
    <col min="26" max="26" width="7.85546875" customWidth="1"/>
    <col min="27" max="27" width="12.5703125" bestFit="1" customWidth="1"/>
    <col min="28" max="28" width="13.85546875" customWidth="1"/>
    <col min="32" max="32" width="8.7109375" customWidth="1"/>
    <col min="33" max="33" width="18" customWidth="1"/>
    <col min="34" max="34" width="19" customWidth="1"/>
  </cols>
  <sheetData>
    <row r="1" spans="1:35">
      <c r="A1" s="1" t="s">
        <v>42</v>
      </c>
      <c r="B1" s="16">
        <v>44724</v>
      </c>
      <c r="C1" s="16"/>
      <c r="D1" s="2"/>
      <c r="E1" s="2"/>
      <c r="N1" s="3"/>
      <c r="Q1" s="3"/>
      <c r="T1" s="3"/>
      <c r="W1" s="3"/>
      <c r="Z1" s="3"/>
      <c r="AA1" s="4"/>
      <c r="AC1" s="3"/>
      <c r="AD1" s="4"/>
      <c r="AF1" s="3"/>
      <c r="AG1" s="4"/>
    </row>
    <row r="2" spans="1:35" ht="13.9" customHeight="1">
      <c r="M2" t="s">
        <v>43</v>
      </c>
      <c r="N2" s="3" t="s">
        <v>44</v>
      </c>
      <c r="P2" t="s">
        <v>43</v>
      </c>
      <c r="Q2" s="3" t="s">
        <v>44</v>
      </c>
      <c r="S2" t="s">
        <v>43</v>
      </c>
      <c r="T2" s="3" t="s">
        <v>44</v>
      </c>
      <c r="V2" t="s">
        <v>43</v>
      </c>
      <c r="W2" s="3" t="s">
        <v>44</v>
      </c>
      <c r="Y2" t="s">
        <v>43</v>
      </c>
      <c r="Z2" s="3" t="s">
        <v>44</v>
      </c>
      <c r="AA2" s="4"/>
      <c r="AB2" t="s">
        <v>43</v>
      </c>
      <c r="AC2" s="3" t="s">
        <v>44</v>
      </c>
      <c r="AD2" s="4"/>
      <c r="AE2" t="s">
        <v>43</v>
      </c>
      <c r="AF2" s="3" t="s">
        <v>44</v>
      </c>
      <c r="AG2" s="4"/>
    </row>
    <row r="3" spans="1:35">
      <c r="A3" t="s">
        <v>45</v>
      </c>
      <c r="B3" s="6" t="s">
        <v>46</v>
      </c>
      <c r="C3" s="6" t="s">
        <v>47</v>
      </c>
      <c r="D3" t="s">
        <v>48</v>
      </c>
      <c r="E3" t="s">
        <v>49</v>
      </c>
      <c r="F3" t="s">
        <v>50</v>
      </c>
      <c r="G3" t="s">
        <v>51</v>
      </c>
      <c r="H3" t="s">
        <v>52</v>
      </c>
      <c r="I3" t="s">
        <v>53</v>
      </c>
      <c r="J3" t="s">
        <v>54</v>
      </c>
      <c r="K3" t="s">
        <v>55</v>
      </c>
      <c r="L3" t="s">
        <v>56</v>
      </c>
      <c r="M3" t="s">
        <v>57</v>
      </c>
      <c r="N3" s="3" t="s">
        <v>57</v>
      </c>
      <c r="O3" s="4" t="s">
        <v>58</v>
      </c>
      <c r="P3" t="s">
        <v>59</v>
      </c>
      <c r="Q3" s="3" t="s">
        <v>59</v>
      </c>
      <c r="R3" s="4" t="s">
        <v>58</v>
      </c>
      <c r="S3" t="s">
        <v>60</v>
      </c>
      <c r="T3" s="3" t="s">
        <v>60</v>
      </c>
      <c r="U3" s="4" t="s">
        <v>58</v>
      </c>
      <c r="V3" t="s">
        <v>61</v>
      </c>
      <c r="W3" s="3" t="s">
        <v>61</v>
      </c>
      <c r="X3" s="4" t="s">
        <v>58</v>
      </c>
      <c r="Y3" t="s">
        <v>37</v>
      </c>
      <c r="Z3" s="3" t="s">
        <v>37</v>
      </c>
      <c r="AA3" s="4" t="s">
        <v>58</v>
      </c>
      <c r="AB3" t="s">
        <v>40</v>
      </c>
      <c r="AC3" s="3" t="s">
        <v>62</v>
      </c>
      <c r="AD3" s="4" t="s">
        <v>58</v>
      </c>
      <c r="AE3" t="s">
        <v>38</v>
      </c>
      <c r="AF3" s="3" t="s">
        <v>63</v>
      </c>
      <c r="AG3" s="4" t="s">
        <v>58</v>
      </c>
      <c r="AH3" t="s">
        <v>64</v>
      </c>
      <c r="AI3" t="s">
        <v>65</v>
      </c>
    </row>
    <row r="4" spans="1:35">
      <c r="D4" t="str" cm="1">
        <f t="array" ref="D4:D157">'Needs Assessment Survey'!F4:F157</f>
        <v>No</v>
      </c>
      <c r="E4" cm="1">
        <f t="array" ref="E4:E157">'Needs Assessment Survey'!I4:I157</f>
        <v>0</v>
      </c>
      <c r="F4" cm="1">
        <f t="array" ref="F4:F157">'Needs Assessment Survey'!K4:K157</f>
        <v>0</v>
      </c>
      <c r="G4" cm="1">
        <f t="array" ref="G4:G157">'Needs Assessment Survey'!L4:L157</f>
        <v>0</v>
      </c>
      <c r="H4" cm="1">
        <f t="array" ref="H4:H157">'Needs Assessment Survey'!L4:L157</f>
        <v>0</v>
      </c>
      <c r="I4" cm="1">
        <f t="array" ref="I4:I157">'Needs Assessment Survey'!N4:N157</f>
        <v>0</v>
      </c>
      <c r="J4" cm="1">
        <f t="array" ref="J4:J157">'Needs Assessment Survey'!P4:P157</f>
        <v>0</v>
      </c>
      <c r="K4" cm="1">
        <f t="array" ref="K4:K157">'Needs Assessment Survey'!O4:O157</f>
        <v>0</v>
      </c>
      <c r="L4" cm="1">
        <f t="array" ref="L4:L157">'Needs Assessment Survey'!BW4:BW157</f>
        <v>0</v>
      </c>
      <c r="M4" cm="1">
        <f t="array" ref="M4:M157">'Needs Assessment Survey'!BY4:BY157</f>
        <v>0</v>
      </c>
      <c r="N4">
        <f>M4</f>
        <v>0</v>
      </c>
      <c r="O4" s="15">
        <f>SUM($N$162/(SUBTOTAL(9,$N$4:$N$157)))*N4</f>
        <v>0</v>
      </c>
      <c r="P4" cm="1">
        <f t="array" ref="P4:P157">'Needs Assessment Survey'!BZ4:BZ157</f>
        <v>0</v>
      </c>
      <c r="Q4">
        <f>P4</f>
        <v>0</v>
      </c>
      <c r="R4" s="15">
        <f>SUM($Q$162/(SUBTOTAL(9,$Q$4:$Q$157)))*Q4</f>
        <v>0</v>
      </c>
      <c r="S4" cm="1">
        <f t="array" ref="S4:S157">'Needs Assessment Survey'!CA4:CA157</f>
        <v>0</v>
      </c>
      <c r="T4">
        <f>S4</f>
        <v>0</v>
      </c>
      <c r="U4" s="15">
        <f>SUM($T$162/(SUBTOTAL(9,$T$4:$T$157)))*T4</f>
        <v>0</v>
      </c>
      <c r="V4" cm="1">
        <f t="array" ref="V4:V157">'Needs Assessment Survey'!CB4:CB157</f>
        <v>0</v>
      </c>
      <c r="W4">
        <f>V4</f>
        <v>0</v>
      </c>
      <c r="X4" s="4">
        <f>SUM($W$162/(SUBTOTAL(9,$W$4:$W$157)))*W4</f>
        <v>0</v>
      </c>
      <c r="Y4" cm="1">
        <f t="array" ref="Y4:Y157">'Needs Assessment Survey'!CC4:CC157</f>
        <v>0</v>
      </c>
      <c r="Z4">
        <f>Y4</f>
        <v>0</v>
      </c>
      <c r="AA4" s="11">
        <f>SUM($Z$162/(SUBTOTAL(9,$Z$4:$Z$157)))*Z4</f>
        <v>0</v>
      </c>
      <c r="AB4" cm="1">
        <f t="array" ref="AB4:AB157">'Needs Assessment Survey'!CD4:CD157</f>
        <v>0</v>
      </c>
      <c r="AC4">
        <f>AB4</f>
        <v>0</v>
      </c>
      <c r="AD4">
        <f>SUM($AC$162/(SUBTOTAL(9,$AC$4:$AC$157)))*AC4</f>
        <v>0</v>
      </c>
      <c r="AE4" cm="1">
        <f t="array" ref="AE4:AE157">'Needs Assessment Survey'!CE4:CE157</f>
        <v>0</v>
      </c>
      <c r="AF4">
        <f>AE4</f>
        <v>0</v>
      </c>
      <c r="AG4">
        <f>SUM($AF$162/(SUBTOTAL(9,$AF$4:$AF$157)))*AF4</f>
        <v>0</v>
      </c>
      <c r="AH4" cm="1">
        <f t="array" ref="AH4:AH157">'Needs Assessment Survey'!CF4:CF157</f>
        <v>0</v>
      </c>
      <c r="AI4" cm="1">
        <f t="array" ref="AI4:AI157">'Needs Assessment Survey'!CG4:CG157</f>
        <v>0</v>
      </c>
    </row>
    <row r="5" spans="1:35">
      <c r="D5" t="str">
        <v>Yes</v>
      </c>
      <c r="E5">
        <v>0</v>
      </c>
      <c r="F5">
        <v>0</v>
      </c>
      <c r="G5">
        <v>0</v>
      </c>
      <c r="H5">
        <v>0</v>
      </c>
      <c r="I5">
        <v>0</v>
      </c>
      <c r="J5">
        <v>0</v>
      </c>
      <c r="K5">
        <v>0</v>
      </c>
      <c r="L5">
        <v>0</v>
      </c>
      <c r="M5">
        <v>0</v>
      </c>
      <c r="N5">
        <f t="shared" ref="N5:N68" si="0">M5</f>
        <v>0</v>
      </c>
      <c r="O5" s="15">
        <f>SUM($N$162/(SUBTOTAL(9,$N$4:$N$157)))*N5</f>
        <v>0</v>
      </c>
      <c r="P5">
        <v>0</v>
      </c>
      <c r="Q5">
        <f t="shared" ref="Q5:Q68" si="1">P5</f>
        <v>0</v>
      </c>
      <c r="R5" s="15">
        <f>SUM($Q$162/(SUBTOTAL(9,$Q$4:$Q$157)))*Q5</f>
        <v>0</v>
      </c>
      <c r="S5">
        <v>0</v>
      </c>
      <c r="T5">
        <f t="shared" ref="T5:T68" si="2">S5</f>
        <v>0</v>
      </c>
      <c r="U5" s="15">
        <f t="shared" ref="U5:U68" si="3">SUM($T$162/(SUBTOTAL(9,$T$4:$T$157)))*T5</f>
        <v>0</v>
      </c>
      <c r="V5">
        <v>0</v>
      </c>
      <c r="W5">
        <f t="shared" ref="W5:W68" si="4">V5</f>
        <v>0</v>
      </c>
      <c r="X5" s="4">
        <f t="shared" ref="X5:X68" si="5">SUM($W$162/(SUBTOTAL(9,$W$4:$W$157)))*W5</f>
        <v>0</v>
      </c>
      <c r="Y5">
        <v>0</v>
      </c>
      <c r="Z5">
        <f t="shared" ref="Z5:Z68" si="6">Y5</f>
        <v>0</v>
      </c>
      <c r="AA5" s="11">
        <f t="shared" ref="AA5:AA68" si="7">SUM($Z$162/(SUBTOTAL(9,$Z$4:$Z$157)))*Z5</f>
        <v>0</v>
      </c>
      <c r="AB5">
        <v>0</v>
      </c>
      <c r="AC5">
        <f t="shared" ref="AC5:AC68" si="8">AB5</f>
        <v>0</v>
      </c>
      <c r="AD5">
        <f t="shared" ref="AD5:AD68" si="9">SUM($AC$162/(SUBTOTAL(9,$AC$4:$AC$157)))*AC5</f>
        <v>0</v>
      </c>
      <c r="AE5">
        <v>0</v>
      </c>
      <c r="AF5">
        <f t="shared" ref="AF5:AF68" si="10">AE5</f>
        <v>0</v>
      </c>
      <c r="AG5">
        <f t="shared" ref="AG5:AG68" si="11">SUM($AF$162/(SUBTOTAL(9,$AF$4:$AF$157)))*AF5</f>
        <v>0</v>
      </c>
      <c r="AH5">
        <v>0</v>
      </c>
      <c r="AI5">
        <v>0</v>
      </c>
    </row>
    <row r="6" spans="1:35">
      <c r="A6" t="s">
        <v>66</v>
      </c>
      <c r="C6" s="6" t="s">
        <v>67</v>
      </c>
      <c r="D6" t="str">
        <v>Yes</v>
      </c>
      <c r="E6" t="str">
        <v>Creative Centre Society</v>
      </c>
      <c r="F6">
        <v>0</v>
      </c>
      <c r="G6">
        <v>0</v>
      </c>
      <c r="H6">
        <v>0</v>
      </c>
      <c r="I6">
        <v>0</v>
      </c>
      <c r="J6">
        <v>0</v>
      </c>
      <c r="K6">
        <v>0</v>
      </c>
      <c r="L6" t="str">
        <v>WE DONT;</v>
      </c>
      <c r="M6">
        <v>1500</v>
      </c>
      <c r="N6">
        <f t="shared" si="0"/>
        <v>1500</v>
      </c>
      <c r="O6" s="15">
        <f t="shared" ref="O5:O68" si="12">SUM($N$162/(SUBTOTAL(9,$N$4:$N$157)))*N6</f>
        <v>1803.6228571428574</v>
      </c>
      <c r="P6">
        <v>1500</v>
      </c>
      <c r="Q6">
        <f t="shared" si="1"/>
        <v>1500</v>
      </c>
      <c r="R6" s="15">
        <f t="shared" ref="R6:R68" si="13">SUM($Q$162/(SUBTOTAL(9,$Q$4:$Q$157)))*Q6</f>
        <v>1107.560975609756</v>
      </c>
      <c r="S6">
        <v>1500</v>
      </c>
      <c r="T6">
        <f t="shared" si="2"/>
        <v>1500</v>
      </c>
      <c r="U6" s="15">
        <f t="shared" si="3"/>
        <v>416.78985507246375</v>
      </c>
      <c r="V6">
        <v>10</v>
      </c>
      <c r="W6">
        <f t="shared" si="4"/>
        <v>10</v>
      </c>
      <c r="X6" s="4">
        <f t="shared" si="5"/>
        <v>2.4242424242424242E-2</v>
      </c>
      <c r="Y6">
        <v>10</v>
      </c>
      <c r="Z6">
        <f t="shared" si="6"/>
        <v>10</v>
      </c>
      <c r="AA6" s="11">
        <f t="shared" si="7"/>
        <v>9.7222222222222224E-2</v>
      </c>
      <c r="AB6">
        <v>10</v>
      </c>
      <c r="AC6">
        <f t="shared" si="8"/>
        <v>10</v>
      </c>
      <c r="AD6">
        <f t="shared" si="9"/>
        <v>7.0289017341040463</v>
      </c>
      <c r="AE6">
        <v>10</v>
      </c>
      <c r="AF6">
        <f t="shared" si="10"/>
        <v>10</v>
      </c>
      <c r="AG6">
        <f t="shared" si="11"/>
        <v>1.8867924528301886E-2</v>
      </c>
      <c r="AH6" t="str">
        <v xml:space="preserve">We do not have enough storage space for this much product, but we could find it. </v>
      </c>
      <c r="AI6" t="str">
        <v>No</v>
      </c>
    </row>
    <row r="7" spans="1:35">
      <c r="A7" t="s">
        <v>66</v>
      </c>
      <c r="B7" s="17">
        <v>45099</v>
      </c>
      <c r="C7" s="6" t="s">
        <v>68</v>
      </c>
      <c r="D7" t="str">
        <v>No</v>
      </c>
      <c r="E7" t="str">
        <v>Connective - Elmbrook</v>
      </c>
      <c r="F7" t="str">
        <v>13939 104th ave</v>
      </c>
      <c r="G7" t="str">
        <v xml:space="preserve">Surrey </v>
      </c>
      <c r="H7" t="str">
        <v xml:space="preserve">Surrey </v>
      </c>
      <c r="I7" t="str">
        <v>604-496-0368</v>
      </c>
      <c r="J7" t="str">
        <v>rechelle.martin@connective.ca</v>
      </c>
      <c r="K7" t="str">
        <v>Rechelle Martin</v>
      </c>
      <c r="L7">
        <v>0</v>
      </c>
      <c r="M7">
        <v>1500</v>
      </c>
      <c r="N7">
        <f t="shared" si="0"/>
        <v>1500</v>
      </c>
      <c r="O7" s="15">
        <f t="shared" si="12"/>
        <v>1803.6228571428574</v>
      </c>
      <c r="P7">
        <v>1500</v>
      </c>
      <c r="Q7">
        <f t="shared" si="1"/>
        <v>1500</v>
      </c>
      <c r="R7" s="15">
        <f t="shared" si="13"/>
        <v>1107.560975609756</v>
      </c>
      <c r="S7">
        <v>1500</v>
      </c>
      <c r="T7">
        <f t="shared" si="2"/>
        <v>1500</v>
      </c>
      <c r="U7" s="15">
        <f t="shared" si="3"/>
        <v>416.78985507246375</v>
      </c>
      <c r="V7">
        <v>0</v>
      </c>
      <c r="W7">
        <f t="shared" si="4"/>
        <v>0</v>
      </c>
      <c r="X7" s="4">
        <f t="shared" si="5"/>
        <v>0</v>
      </c>
      <c r="Y7">
        <v>10</v>
      </c>
      <c r="Z7">
        <f t="shared" si="6"/>
        <v>10</v>
      </c>
      <c r="AA7" s="11">
        <f t="shared" si="7"/>
        <v>9.7222222222222224E-2</v>
      </c>
      <c r="AB7">
        <v>10</v>
      </c>
      <c r="AC7">
        <f t="shared" si="8"/>
        <v>10</v>
      </c>
      <c r="AD7">
        <f t="shared" si="9"/>
        <v>7.0289017341040463</v>
      </c>
      <c r="AE7">
        <v>10</v>
      </c>
      <c r="AF7">
        <f t="shared" si="10"/>
        <v>10</v>
      </c>
      <c r="AG7">
        <f t="shared" si="11"/>
        <v>1.8867924528301886E-2</v>
      </c>
      <c r="AH7" t="str">
        <v xml:space="preserve">We have enough storage space to meet the need. </v>
      </c>
      <c r="AI7" t="str">
        <v>Yes</v>
      </c>
    </row>
    <row r="8" spans="1:35">
      <c r="A8" t="s">
        <v>66</v>
      </c>
      <c r="B8" s="17">
        <v>45093</v>
      </c>
      <c r="C8" s="6" t="s">
        <v>68</v>
      </c>
      <c r="D8" t="str">
        <v>No</v>
      </c>
      <c r="E8" t="str">
        <v>Soap for Hope Canada Society</v>
      </c>
      <c r="F8" t="str">
        <v>426b William Street</v>
      </c>
      <c r="G8" t="str">
        <v>Victoria</v>
      </c>
      <c r="H8" t="str">
        <v>Victoria</v>
      </c>
      <c r="I8" t="str">
        <v>250-590-1462</v>
      </c>
      <c r="J8" t="str">
        <v>victoria@soapforhopecanada.ca</v>
      </c>
      <c r="K8" t="str">
        <v>Angie Vinueza, Program Director</v>
      </c>
      <c r="L8" t="str">
        <v>Financial donations from a fund-specific collection drive ;Product donations from the general public ;Product donations from a broader community appeal like United Way’s Period Promise campaign ;</v>
      </c>
      <c r="M8">
        <v>12000</v>
      </c>
      <c r="N8">
        <f t="shared" si="0"/>
        <v>12000</v>
      </c>
      <c r="O8" s="15">
        <f t="shared" si="12"/>
        <v>14428.982857142859</v>
      </c>
      <c r="P8">
        <v>12000</v>
      </c>
      <c r="Q8">
        <f t="shared" si="1"/>
        <v>12000</v>
      </c>
      <c r="R8" s="15">
        <f t="shared" si="13"/>
        <v>8860.4878048780483</v>
      </c>
      <c r="S8">
        <v>6000</v>
      </c>
      <c r="T8">
        <f t="shared" si="2"/>
        <v>6000</v>
      </c>
      <c r="U8" s="15">
        <f t="shared" si="3"/>
        <v>1667.159420289855</v>
      </c>
      <c r="V8">
        <v>20</v>
      </c>
      <c r="W8">
        <f t="shared" si="4"/>
        <v>20</v>
      </c>
      <c r="X8" s="4">
        <f t="shared" si="5"/>
        <v>4.8484848484848485E-2</v>
      </c>
      <c r="Y8">
        <v>0</v>
      </c>
      <c r="Z8">
        <f t="shared" si="6"/>
        <v>0</v>
      </c>
      <c r="AA8" s="11">
        <f t="shared" si="7"/>
        <v>0</v>
      </c>
      <c r="AB8">
        <v>20</v>
      </c>
      <c r="AC8">
        <f t="shared" si="8"/>
        <v>20</v>
      </c>
      <c r="AD8">
        <f t="shared" si="9"/>
        <v>14.057803468208093</v>
      </c>
      <c r="AE8">
        <v>0</v>
      </c>
      <c r="AF8">
        <f t="shared" si="10"/>
        <v>0</v>
      </c>
      <c r="AG8">
        <f t="shared" si="11"/>
        <v>0</v>
      </c>
      <c r="AH8" t="str">
        <v xml:space="preserve">We have enough storage space to meet the need. </v>
      </c>
      <c r="AI8" t="str">
        <v>Yes</v>
      </c>
    </row>
    <row r="9" spans="1:35">
      <c r="C9" s="6" t="s">
        <v>69</v>
      </c>
      <c r="D9" t="str">
        <v>No</v>
      </c>
      <c r="E9" t="str">
        <v>The Creative Centre Society for Mental Wellness</v>
      </c>
      <c r="F9" t="str">
        <v>2676 Gladys Avenue</v>
      </c>
      <c r="G9" t="str">
        <v>Abbotsford</v>
      </c>
      <c r="H9" t="str">
        <v>Abbotsford</v>
      </c>
      <c r="I9" t="str">
        <v>604-302-6001</v>
      </c>
      <c r="J9" t="str">
        <v>christinecruickshanks.ccs@gmail.com</v>
      </c>
      <c r="K9" t="str">
        <v>Christine Cruickshanks</v>
      </c>
      <c r="L9" t="str">
        <v>Product donations from a broader community appeal like United Way’s Period Promise campaign ;</v>
      </c>
      <c r="M9">
        <v>3000</v>
      </c>
      <c r="N9">
        <f t="shared" si="0"/>
        <v>3000</v>
      </c>
      <c r="O9" s="15">
        <f t="shared" si="12"/>
        <v>3607.2457142857147</v>
      </c>
      <c r="P9">
        <v>3000</v>
      </c>
      <c r="Q9">
        <f t="shared" si="1"/>
        <v>3000</v>
      </c>
      <c r="R9" s="15">
        <f t="shared" si="13"/>
        <v>2215.1219512195121</v>
      </c>
      <c r="S9">
        <v>1500</v>
      </c>
      <c r="T9">
        <f t="shared" si="2"/>
        <v>1500</v>
      </c>
      <c r="U9" s="15">
        <f t="shared" si="3"/>
        <v>416.78985507246375</v>
      </c>
      <c r="V9">
        <v>30</v>
      </c>
      <c r="W9">
        <f t="shared" si="4"/>
        <v>30</v>
      </c>
      <c r="X9" s="4">
        <f t="shared" si="5"/>
        <v>7.2727272727272724E-2</v>
      </c>
      <c r="Y9">
        <v>15</v>
      </c>
      <c r="Z9">
        <f t="shared" si="6"/>
        <v>15</v>
      </c>
      <c r="AA9" s="11">
        <f t="shared" si="7"/>
        <v>0.14583333333333334</v>
      </c>
      <c r="AB9">
        <v>30</v>
      </c>
      <c r="AC9">
        <f t="shared" si="8"/>
        <v>30</v>
      </c>
      <c r="AD9">
        <f t="shared" si="9"/>
        <v>21.086705202312139</v>
      </c>
      <c r="AE9">
        <v>15</v>
      </c>
      <c r="AF9">
        <f t="shared" si="10"/>
        <v>15</v>
      </c>
      <c r="AG9">
        <f t="shared" si="11"/>
        <v>2.8301886792452831E-2</v>
      </c>
      <c r="AH9" t="str">
        <v xml:space="preserve">We have enough storage space to meet the need. </v>
      </c>
      <c r="AI9" t="str">
        <v>Yes</v>
      </c>
    </row>
    <row r="10" spans="1:35">
      <c r="A10" t="s">
        <v>66</v>
      </c>
      <c r="B10" s="17">
        <v>45117</v>
      </c>
      <c r="C10" s="6" t="s">
        <v>70</v>
      </c>
      <c r="D10" t="str">
        <v>Yes</v>
      </c>
      <c r="E10" t="str">
        <v>Sea to Sky Community Services Society</v>
      </c>
      <c r="F10">
        <v>0</v>
      </c>
      <c r="G10" t="str">
        <v>Squamish</v>
      </c>
      <c r="H10" t="str">
        <v>Squamish</v>
      </c>
      <c r="I10">
        <v>0</v>
      </c>
      <c r="J10" t="str">
        <v>estelle.taylor@sscs.ca</v>
      </c>
      <c r="K10">
        <v>0</v>
      </c>
      <c r="L10" t="str">
        <v>Product donations from a broader community appeal like United Way’s Period Promise campaign ;</v>
      </c>
      <c r="M10">
        <v>6000</v>
      </c>
      <c r="N10">
        <f t="shared" si="0"/>
        <v>6000</v>
      </c>
      <c r="O10" s="15">
        <f t="shared" si="12"/>
        <v>7214.4914285714294</v>
      </c>
      <c r="P10">
        <v>6000</v>
      </c>
      <c r="Q10">
        <f t="shared" si="1"/>
        <v>6000</v>
      </c>
      <c r="R10" s="15">
        <f t="shared" si="13"/>
        <v>4430.2439024390242</v>
      </c>
      <c r="S10">
        <v>6000</v>
      </c>
      <c r="T10">
        <f t="shared" si="2"/>
        <v>6000</v>
      </c>
      <c r="U10" s="15">
        <f t="shared" si="3"/>
        <v>1667.159420289855</v>
      </c>
      <c r="V10">
        <v>15</v>
      </c>
      <c r="W10">
        <f t="shared" si="4"/>
        <v>15</v>
      </c>
      <c r="X10" s="4">
        <f t="shared" si="5"/>
        <v>3.6363636363636362E-2</v>
      </c>
      <c r="Y10">
        <v>15</v>
      </c>
      <c r="Z10">
        <f t="shared" si="6"/>
        <v>15</v>
      </c>
      <c r="AA10" s="11">
        <f t="shared" si="7"/>
        <v>0.14583333333333334</v>
      </c>
      <c r="AB10">
        <v>15</v>
      </c>
      <c r="AC10">
        <f t="shared" si="8"/>
        <v>15</v>
      </c>
      <c r="AD10">
        <f t="shared" si="9"/>
        <v>10.543352601156069</v>
      </c>
      <c r="AE10">
        <v>15</v>
      </c>
      <c r="AF10">
        <f t="shared" si="10"/>
        <v>15</v>
      </c>
      <c r="AG10">
        <f t="shared" si="11"/>
        <v>2.8301886792452831E-2</v>
      </c>
      <c r="AH10" t="str">
        <v xml:space="preserve">We do not have enough storage space for this much product, but we could find it. </v>
      </c>
      <c r="AI10" t="str">
        <v>possibly</v>
      </c>
    </row>
    <row r="11" spans="1:35">
      <c r="A11" t="s">
        <v>66</v>
      </c>
      <c r="B11" s="17">
        <v>45097</v>
      </c>
      <c r="C11" s="6" t="s">
        <v>71</v>
      </c>
      <c r="D11" t="str">
        <v>No</v>
      </c>
      <c r="E11" t="str">
        <v>Coast Foundation Society</v>
      </c>
      <c r="F11" t="str">
        <v>205 Kingsway</v>
      </c>
      <c r="G11" t="str">
        <v>Vancouver</v>
      </c>
      <c r="H11" t="str">
        <v>Vancouver</v>
      </c>
      <c r="I11" t="str">
        <v>2369897710</v>
      </c>
      <c r="J11" t="str">
        <v>katrina.leffelaar@coastmentalhealth.com</v>
      </c>
      <c r="K11" t="str">
        <v>Katrina Leffelaar</v>
      </c>
      <c r="L11" t="str">
        <v>Product donations from a broader community appeal like United Way’s Period Promise campaign ;</v>
      </c>
      <c r="M11">
        <v>3000</v>
      </c>
      <c r="N11">
        <f t="shared" si="0"/>
        <v>3000</v>
      </c>
      <c r="O11" s="15">
        <f t="shared" si="12"/>
        <v>3607.2457142857147</v>
      </c>
      <c r="P11">
        <v>3000</v>
      </c>
      <c r="Q11">
        <f t="shared" si="1"/>
        <v>3000</v>
      </c>
      <c r="R11" s="15">
        <f t="shared" si="13"/>
        <v>2215.1219512195121</v>
      </c>
      <c r="S11">
        <v>3000</v>
      </c>
      <c r="T11">
        <f t="shared" si="2"/>
        <v>3000</v>
      </c>
      <c r="U11" s="15">
        <f t="shared" si="3"/>
        <v>833.5797101449275</v>
      </c>
      <c r="V11">
        <v>0</v>
      </c>
      <c r="W11">
        <f t="shared" si="4"/>
        <v>0</v>
      </c>
      <c r="X11" s="4">
        <f t="shared" si="5"/>
        <v>0</v>
      </c>
      <c r="Y11">
        <v>0</v>
      </c>
      <c r="Z11">
        <f t="shared" si="6"/>
        <v>0</v>
      </c>
      <c r="AA11" s="11">
        <f t="shared" si="7"/>
        <v>0</v>
      </c>
      <c r="AB11">
        <v>10</v>
      </c>
      <c r="AC11">
        <f t="shared" si="8"/>
        <v>10</v>
      </c>
      <c r="AD11">
        <f t="shared" si="9"/>
        <v>7.0289017341040463</v>
      </c>
      <c r="AE11">
        <v>0</v>
      </c>
      <c r="AF11">
        <f t="shared" si="10"/>
        <v>0</v>
      </c>
      <c r="AG11">
        <f t="shared" si="11"/>
        <v>0</v>
      </c>
      <c r="AH11" t="str">
        <v xml:space="preserve">We have enough storage space to meet the need. </v>
      </c>
      <c r="AI11" t="str">
        <v>No</v>
      </c>
    </row>
    <row r="12" spans="1:35">
      <c r="A12" t="s">
        <v>66</v>
      </c>
      <c r="B12" s="17">
        <v>45098</v>
      </c>
      <c r="C12" s="6" t="s">
        <v>72</v>
      </c>
      <c r="D12" t="str">
        <v>Yes</v>
      </c>
      <c r="E12" t="str">
        <v>Pacific Community Church</v>
      </c>
      <c r="F12" t="str">
        <v>5337 - 180th Street</v>
      </c>
      <c r="G12" t="str">
        <v>Surrey</v>
      </c>
      <c r="H12" t="str">
        <v>Surrey</v>
      </c>
      <c r="I12">
        <v>0</v>
      </c>
      <c r="J12">
        <v>0</v>
      </c>
      <c r="K12">
        <v>0</v>
      </c>
      <c r="L12" t="str">
        <v>Product donations from the general public ;Product donations from a broader community appeal like United Way’s Period Promise campaign ;</v>
      </c>
      <c r="M12">
        <v>3000</v>
      </c>
      <c r="N12">
        <f t="shared" si="0"/>
        <v>3000</v>
      </c>
      <c r="O12" s="15">
        <f t="shared" si="12"/>
        <v>3607.2457142857147</v>
      </c>
      <c r="P12">
        <v>3000</v>
      </c>
      <c r="Q12">
        <f t="shared" si="1"/>
        <v>3000</v>
      </c>
      <c r="R12" s="15">
        <f t="shared" si="13"/>
        <v>2215.1219512195121</v>
      </c>
      <c r="S12">
        <v>3000</v>
      </c>
      <c r="T12">
        <f t="shared" si="2"/>
        <v>3000</v>
      </c>
      <c r="U12" s="15">
        <f t="shared" si="3"/>
        <v>833.5797101449275</v>
      </c>
      <c r="V12">
        <v>20</v>
      </c>
      <c r="W12">
        <f t="shared" si="4"/>
        <v>20</v>
      </c>
      <c r="X12" s="4">
        <f t="shared" si="5"/>
        <v>4.8484848484848485E-2</v>
      </c>
      <c r="Y12">
        <v>20</v>
      </c>
      <c r="Z12">
        <f t="shared" si="6"/>
        <v>20</v>
      </c>
      <c r="AA12" s="11">
        <f t="shared" si="7"/>
        <v>0.19444444444444445</v>
      </c>
      <c r="AB12">
        <v>20</v>
      </c>
      <c r="AC12">
        <f t="shared" si="8"/>
        <v>20</v>
      </c>
      <c r="AD12">
        <f t="shared" si="9"/>
        <v>14.057803468208093</v>
      </c>
      <c r="AE12">
        <v>20</v>
      </c>
      <c r="AF12">
        <f t="shared" si="10"/>
        <v>20</v>
      </c>
      <c r="AG12">
        <f t="shared" si="11"/>
        <v>3.7735849056603772E-2</v>
      </c>
      <c r="AH12" t="str">
        <v xml:space="preserve">We have enough storage space to meet the need. </v>
      </c>
      <c r="AI12" t="str">
        <v>Yes</v>
      </c>
    </row>
    <row r="13" spans="1:35">
      <c r="A13" t="s">
        <v>66</v>
      </c>
      <c r="B13" s="17">
        <v>45132</v>
      </c>
      <c r="C13" s="6" t="s">
        <v>67</v>
      </c>
      <c r="D13" t="str">
        <v>Yes</v>
      </c>
      <c r="E13" t="str">
        <v>Hope &amp; Area Transition Society</v>
      </c>
      <c r="F13" t="str">
        <v>PO Box 1761</v>
      </c>
      <c r="G13" t="str">
        <v>Hope</v>
      </c>
      <c r="H13" t="str">
        <v>Hope</v>
      </c>
      <c r="I13">
        <v>0</v>
      </c>
      <c r="J13">
        <v>0</v>
      </c>
      <c r="K13">
        <v>0</v>
      </c>
      <c r="L13" t="str">
        <v>Product donations from a broader community appeal like United Way’s Period Promise campaign ;</v>
      </c>
      <c r="M13">
        <v>3000</v>
      </c>
      <c r="N13">
        <f t="shared" si="0"/>
        <v>3000</v>
      </c>
      <c r="O13" s="15">
        <f t="shared" si="12"/>
        <v>3607.2457142857147</v>
      </c>
      <c r="P13">
        <v>3000</v>
      </c>
      <c r="Q13">
        <f t="shared" si="1"/>
        <v>3000</v>
      </c>
      <c r="R13" s="15">
        <f t="shared" si="13"/>
        <v>2215.1219512195121</v>
      </c>
      <c r="S13">
        <v>1500</v>
      </c>
      <c r="T13">
        <f t="shared" si="2"/>
        <v>1500</v>
      </c>
      <c r="U13" s="15">
        <f t="shared" si="3"/>
        <v>416.78985507246375</v>
      </c>
      <c r="V13">
        <v>20</v>
      </c>
      <c r="W13">
        <f t="shared" si="4"/>
        <v>20</v>
      </c>
      <c r="X13" s="4">
        <f t="shared" si="5"/>
        <v>4.8484848484848485E-2</v>
      </c>
      <c r="Y13">
        <v>10</v>
      </c>
      <c r="Z13">
        <f t="shared" si="6"/>
        <v>10</v>
      </c>
      <c r="AA13" s="11">
        <f t="shared" si="7"/>
        <v>9.7222222222222224E-2</v>
      </c>
      <c r="AB13">
        <v>10</v>
      </c>
      <c r="AC13">
        <f t="shared" si="8"/>
        <v>10</v>
      </c>
      <c r="AD13">
        <f t="shared" si="9"/>
        <v>7.0289017341040463</v>
      </c>
      <c r="AE13">
        <v>10</v>
      </c>
      <c r="AF13">
        <f t="shared" si="10"/>
        <v>10</v>
      </c>
      <c r="AG13">
        <f t="shared" si="11"/>
        <v>1.8867924528301886E-2</v>
      </c>
      <c r="AH13" t="str">
        <v xml:space="preserve">We have enough storage space to meet the need. </v>
      </c>
      <c r="AI13" t="str">
        <v>Yes</v>
      </c>
    </row>
    <row r="14" spans="1:35">
      <c r="C14" s="6" t="s">
        <v>69</v>
      </c>
      <c r="D14" t="str">
        <v>Yes</v>
      </c>
      <c r="E14" t="str">
        <v>Surrey Women's Centre Society</v>
      </c>
      <c r="F14">
        <v>0</v>
      </c>
      <c r="G14" t="str">
        <v>Surrey</v>
      </c>
      <c r="H14" t="str">
        <v>Surrey</v>
      </c>
      <c r="I14" t="str">
        <v>REPEAT row48</v>
      </c>
      <c r="J14">
        <v>0</v>
      </c>
      <c r="K14">
        <v>0</v>
      </c>
      <c r="L14" t="str">
        <v>Product donations from the general public ;</v>
      </c>
      <c r="M14">
        <v>0</v>
      </c>
      <c r="N14">
        <f t="shared" si="0"/>
        <v>0</v>
      </c>
      <c r="O14" s="15">
        <f t="shared" si="12"/>
        <v>0</v>
      </c>
      <c r="P14">
        <v>0</v>
      </c>
      <c r="Q14">
        <f t="shared" si="1"/>
        <v>0</v>
      </c>
      <c r="R14" s="15">
        <f t="shared" si="13"/>
        <v>0</v>
      </c>
      <c r="S14">
        <v>0</v>
      </c>
      <c r="T14">
        <f t="shared" si="2"/>
        <v>0</v>
      </c>
      <c r="U14" s="15">
        <f t="shared" si="3"/>
        <v>0</v>
      </c>
      <c r="V14">
        <v>0</v>
      </c>
      <c r="W14">
        <f t="shared" si="4"/>
        <v>0</v>
      </c>
      <c r="X14" s="4">
        <f t="shared" si="5"/>
        <v>0</v>
      </c>
      <c r="Y14">
        <v>0</v>
      </c>
      <c r="Z14">
        <f t="shared" si="6"/>
        <v>0</v>
      </c>
      <c r="AA14" s="11">
        <f t="shared" si="7"/>
        <v>0</v>
      </c>
      <c r="AB14">
        <v>0</v>
      </c>
      <c r="AC14">
        <f t="shared" si="8"/>
        <v>0</v>
      </c>
      <c r="AD14">
        <f t="shared" si="9"/>
        <v>0</v>
      </c>
      <c r="AE14">
        <v>0</v>
      </c>
      <c r="AF14">
        <f t="shared" si="10"/>
        <v>0</v>
      </c>
      <c r="AG14">
        <f t="shared" si="11"/>
        <v>0</v>
      </c>
      <c r="AH14" t="str">
        <v xml:space="preserve">We have enough storage space to meet the need. </v>
      </c>
      <c r="AI14" t="str">
        <v>Yes</v>
      </c>
    </row>
    <row r="15" spans="1:35">
      <c r="C15" s="6" t="s">
        <v>69</v>
      </c>
      <c r="D15" t="str">
        <v>No</v>
      </c>
      <c r="E15" t="str">
        <v xml:space="preserve">Fraser Region Aboriginal Friendship Centre Association </v>
      </c>
      <c r="F15" t="str">
        <v>10095 whalley boulevard</v>
      </c>
      <c r="G15" t="str">
        <v>surrey</v>
      </c>
      <c r="H15" t="str">
        <v>surrey</v>
      </c>
      <c r="I15" t="str">
        <v>REPEAT row54</v>
      </c>
      <c r="J15" t="str">
        <v>dontpanic.coordinator@frafca.org</v>
      </c>
      <c r="K15" t="str">
        <v>tanya tomma- community coordinator</v>
      </c>
      <c r="L15" t="str">
        <v>Product donations from the general public ;Product donations from a broader community appeal like United Way’s Period Promise campaign ;</v>
      </c>
      <c r="M15">
        <v>0</v>
      </c>
      <c r="N15">
        <f t="shared" si="0"/>
        <v>0</v>
      </c>
      <c r="O15" s="15">
        <f t="shared" si="12"/>
        <v>0</v>
      </c>
      <c r="P15">
        <v>0</v>
      </c>
      <c r="Q15">
        <f t="shared" si="1"/>
        <v>0</v>
      </c>
      <c r="R15" s="15">
        <f t="shared" si="13"/>
        <v>0</v>
      </c>
      <c r="S15">
        <v>0</v>
      </c>
      <c r="T15">
        <f t="shared" si="2"/>
        <v>0</v>
      </c>
      <c r="U15" s="15">
        <f t="shared" si="3"/>
        <v>0</v>
      </c>
      <c r="V15">
        <v>0</v>
      </c>
      <c r="W15">
        <f t="shared" si="4"/>
        <v>0</v>
      </c>
      <c r="X15" s="4">
        <f t="shared" si="5"/>
        <v>0</v>
      </c>
      <c r="Y15">
        <v>0</v>
      </c>
      <c r="Z15">
        <f t="shared" si="6"/>
        <v>0</v>
      </c>
      <c r="AA15" s="11">
        <f t="shared" si="7"/>
        <v>0</v>
      </c>
      <c r="AB15">
        <v>0</v>
      </c>
      <c r="AC15">
        <f t="shared" si="8"/>
        <v>0</v>
      </c>
      <c r="AD15">
        <f t="shared" si="9"/>
        <v>0</v>
      </c>
      <c r="AE15">
        <v>0</v>
      </c>
      <c r="AF15">
        <f t="shared" si="10"/>
        <v>0</v>
      </c>
      <c r="AG15">
        <f t="shared" si="11"/>
        <v>0</v>
      </c>
      <c r="AH15" t="str">
        <v xml:space="preserve">We have enough storage space to meet the need. </v>
      </c>
      <c r="AI15" t="str">
        <v>Yes</v>
      </c>
    </row>
    <row r="16" spans="1:35">
      <c r="A16" t="s">
        <v>66</v>
      </c>
      <c r="B16" s="17">
        <v>45096</v>
      </c>
      <c r="C16" s="6" t="s">
        <v>68</v>
      </c>
      <c r="D16" t="str">
        <v>Yes</v>
      </c>
      <c r="E16" t="str">
        <v>Marpole Oakridge Family Place Society</v>
      </c>
      <c r="F16" t="str">
        <v>8188 Lord Street</v>
      </c>
      <c r="G16" t="str">
        <v>Vancouver</v>
      </c>
      <c r="H16" t="str">
        <v>Vancouver</v>
      </c>
      <c r="I16">
        <v>0</v>
      </c>
      <c r="J16" t="str">
        <v>tracyh@mofp.org</v>
      </c>
      <c r="K16">
        <v>0</v>
      </c>
      <c r="L16">
        <v>0</v>
      </c>
      <c r="M16">
        <v>0</v>
      </c>
      <c r="N16">
        <f t="shared" si="0"/>
        <v>0</v>
      </c>
      <c r="O16" s="15">
        <f t="shared" si="12"/>
        <v>0</v>
      </c>
      <c r="P16">
        <v>0</v>
      </c>
      <c r="Q16">
        <f t="shared" si="1"/>
        <v>0</v>
      </c>
      <c r="R16" s="15">
        <f t="shared" si="13"/>
        <v>0</v>
      </c>
      <c r="S16">
        <v>0</v>
      </c>
      <c r="T16">
        <f t="shared" si="2"/>
        <v>0</v>
      </c>
      <c r="U16" s="15">
        <f t="shared" si="3"/>
        <v>0</v>
      </c>
      <c r="V16">
        <v>0</v>
      </c>
      <c r="W16">
        <f t="shared" si="4"/>
        <v>0</v>
      </c>
      <c r="X16" s="4">
        <f t="shared" si="5"/>
        <v>0</v>
      </c>
      <c r="Y16">
        <v>0</v>
      </c>
      <c r="Z16">
        <f t="shared" si="6"/>
        <v>0</v>
      </c>
      <c r="AA16" s="11">
        <f t="shared" si="7"/>
        <v>0</v>
      </c>
      <c r="AB16">
        <v>0</v>
      </c>
      <c r="AC16">
        <f t="shared" si="8"/>
        <v>0</v>
      </c>
      <c r="AD16">
        <f t="shared" si="9"/>
        <v>0</v>
      </c>
      <c r="AE16">
        <v>0</v>
      </c>
      <c r="AF16">
        <f t="shared" si="10"/>
        <v>0</v>
      </c>
      <c r="AG16">
        <f t="shared" si="11"/>
        <v>0</v>
      </c>
      <c r="AH16">
        <v>0</v>
      </c>
      <c r="AI16">
        <v>0</v>
      </c>
    </row>
    <row r="17" spans="1:35">
      <c r="C17" s="6" t="s">
        <v>69</v>
      </c>
      <c r="D17" t="str">
        <v>Yes</v>
      </c>
      <c r="E17" t="str">
        <v>Jewish Family Service Agency Vancouver</v>
      </c>
      <c r="F17" t="str">
        <v>320 - 2285 Clark Dr</v>
      </c>
      <c r="G17">
        <v>0</v>
      </c>
      <c r="H17">
        <v>0</v>
      </c>
      <c r="I17" t="str">
        <v>REPEAT row59</v>
      </c>
      <c r="J17">
        <v>0</v>
      </c>
      <c r="K17">
        <v>0</v>
      </c>
      <c r="L17" t="str">
        <v>Product donations from the general public ;Product donations from a broader community appeal like United Way’s Period Promise campaign ;</v>
      </c>
      <c r="M17">
        <v>0</v>
      </c>
      <c r="N17">
        <f t="shared" si="0"/>
        <v>0</v>
      </c>
      <c r="O17" s="15">
        <f t="shared" si="12"/>
        <v>0</v>
      </c>
      <c r="P17">
        <v>0</v>
      </c>
      <c r="Q17">
        <f t="shared" si="1"/>
        <v>0</v>
      </c>
      <c r="R17" s="15">
        <f t="shared" si="13"/>
        <v>0</v>
      </c>
      <c r="S17">
        <v>0</v>
      </c>
      <c r="T17">
        <f t="shared" si="2"/>
        <v>0</v>
      </c>
      <c r="U17" s="15">
        <f t="shared" si="3"/>
        <v>0</v>
      </c>
      <c r="V17">
        <v>0</v>
      </c>
      <c r="W17">
        <f t="shared" si="4"/>
        <v>0</v>
      </c>
      <c r="X17" s="4">
        <f t="shared" si="5"/>
        <v>0</v>
      </c>
      <c r="Y17">
        <v>0</v>
      </c>
      <c r="Z17">
        <f t="shared" si="6"/>
        <v>0</v>
      </c>
      <c r="AA17" s="11">
        <f t="shared" si="7"/>
        <v>0</v>
      </c>
      <c r="AB17">
        <v>0</v>
      </c>
      <c r="AC17">
        <f t="shared" si="8"/>
        <v>0</v>
      </c>
      <c r="AD17">
        <f t="shared" si="9"/>
        <v>0</v>
      </c>
      <c r="AE17">
        <v>0</v>
      </c>
      <c r="AF17">
        <f t="shared" si="10"/>
        <v>0</v>
      </c>
      <c r="AG17">
        <f t="shared" si="11"/>
        <v>0</v>
      </c>
      <c r="AH17" t="str">
        <v xml:space="preserve">We have enough storage space to meet the need. </v>
      </c>
      <c r="AI17" t="str">
        <v>Yes</v>
      </c>
    </row>
    <row r="18" spans="1:35">
      <c r="A18" t="s">
        <v>66</v>
      </c>
      <c r="B18" s="17">
        <v>45119</v>
      </c>
      <c r="C18" s="18" t="s">
        <v>70</v>
      </c>
      <c r="D18" t="str">
        <v>Yes</v>
      </c>
      <c r="E18" t="str">
        <v>Sunshine Coast Community Services</v>
      </c>
      <c r="F18">
        <v>0</v>
      </c>
      <c r="G18" t="str">
        <v>Sechelt</v>
      </c>
      <c r="H18" t="str">
        <v>Sechelt</v>
      </c>
      <c r="I18">
        <v>0</v>
      </c>
      <c r="J18" t="str">
        <v>kfoley@sccss.ca</v>
      </c>
      <c r="K18">
        <v>0</v>
      </c>
      <c r="L18" t="str">
        <v>Product donations from a broader community appeal like United Way’s Period Promise campaign ;Product donations from the general public ;</v>
      </c>
      <c r="M18">
        <v>3000</v>
      </c>
      <c r="N18">
        <f t="shared" si="0"/>
        <v>3000</v>
      </c>
      <c r="O18" s="15">
        <f t="shared" si="12"/>
        <v>3607.2457142857147</v>
      </c>
      <c r="P18">
        <v>3000</v>
      </c>
      <c r="Q18">
        <f t="shared" si="1"/>
        <v>3000</v>
      </c>
      <c r="R18" s="15">
        <f t="shared" si="13"/>
        <v>2215.1219512195121</v>
      </c>
      <c r="S18">
        <v>3000</v>
      </c>
      <c r="T18">
        <f t="shared" si="2"/>
        <v>3000</v>
      </c>
      <c r="U18" s="15">
        <f t="shared" si="3"/>
        <v>833.5797101449275</v>
      </c>
      <c r="V18">
        <v>10</v>
      </c>
      <c r="W18">
        <f t="shared" si="4"/>
        <v>10</v>
      </c>
      <c r="X18" s="4">
        <f t="shared" si="5"/>
        <v>2.4242424242424242E-2</v>
      </c>
      <c r="Y18">
        <v>10</v>
      </c>
      <c r="Z18">
        <f t="shared" si="6"/>
        <v>10</v>
      </c>
      <c r="AA18" s="11">
        <f t="shared" si="7"/>
        <v>9.7222222222222224E-2</v>
      </c>
      <c r="AB18">
        <v>10</v>
      </c>
      <c r="AC18">
        <f t="shared" si="8"/>
        <v>10</v>
      </c>
      <c r="AD18">
        <f t="shared" si="9"/>
        <v>7.0289017341040463</v>
      </c>
      <c r="AE18">
        <v>10</v>
      </c>
      <c r="AF18">
        <f t="shared" si="10"/>
        <v>10</v>
      </c>
      <c r="AG18">
        <f t="shared" si="11"/>
        <v>1.8867924528301886E-2</v>
      </c>
      <c r="AH18" t="str">
        <v xml:space="preserve">We have enough storage space to meet the need. </v>
      </c>
      <c r="AI18" t="str">
        <v>we are on the sunshine coast and could pay for shipping</v>
      </c>
    </row>
    <row r="19" spans="1:35">
      <c r="A19" t="s">
        <v>66</v>
      </c>
      <c r="B19" s="17">
        <v>45086</v>
      </c>
      <c r="C19" s="6" t="s">
        <v>73</v>
      </c>
      <c r="D19" t="str">
        <v>Yes</v>
      </c>
      <c r="E19" t="str">
        <v>Urban Native Youth Association</v>
      </c>
      <c r="F19" t="str">
        <v>1640 East Hastings Street</v>
      </c>
      <c r="G19" t="str">
        <v>Vancouver</v>
      </c>
      <c r="H19" t="str">
        <v>Vancouver</v>
      </c>
      <c r="I19">
        <v>0</v>
      </c>
      <c r="J19">
        <v>0</v>
      </c>
      <c r="K19">
        <v>0</v>
      </c>
      <c r="L19" t="str">
        <v>We haven't run out, but we are mindful to ration them out throughout the month  in the drop in space. Residential home will always have them stocked and ready for youth to use. ;</v>
      </c>
      <c r="M19">
        <v>6000</v>
      </c>
      <c r="N19">
        <f t="shared" si="0"/>
        <v>6000</v>
      </c>
      <c r="O19" s="15">
        <f t="shared" si="12"/>
        <v>7214.4914285714294</v>
      </c>
      <c r="P19">
        <v>6000</v>
      </c>
      <c r="Q19">
        <f t="shared" si="1"/>
        <v>6000</v>
      </c>
      <c r="R19" s="15">
        <f t="shared" si="13"/>
        <v>4430.2439024390242</v>
      </c>
      <c r="S19">
        <v>6000</v>
      </c>
      <c r="T19">
        <f t="shared" si="2"/>
        <v>6000</v>
      </c>
      <c r="U19" s="15">
        <f t="shared" si="3"/>
        <v>1667.159420289855</v>
      </c>
      <c r="V19">
        <v>0</v>
      </c>
      <c r="W19">
        <f t="shared" si="4"/>
        <v>0</v>
      </c>
      <c r="X19" s="4">
        <f t="shared" si="5"/>
        <v>0</v>
      </c>
      <c r="Y19">
        <v>15</v>
      </c>
      <c r="Z19">
        <f t="shared" si="6"/>
        <v>15</v>
      </c>
      <c r="AA19" s="11">
        <f t="shared" si="7"/>
        <v>0.14583333333333334</v>
      </c>
      <c r="AB19">
        <v>15</v>
      </c>
      <c r="AC19">
        <f t="shared" si="8"/>
        <v>15</v>
      </c>
      <c r="AD19">
        <f t="shared" si="9"/>
        <v>10.543352601156069</v>
      </c>
      <c r="AE19">
        <v>0</v>
      </c>
      <c r="AF19">
        <f t="shared" si="10"/>
        <v>0</v>
      </c>
      <c r="AG19">
        <f t="shared" si="11"/>
        <v>0</v>
      </c>
      <c r="AH19" t="str">
        <v xml:space="preserve">We do not have enough storage space for this much product, but we could find it. </v>
      </c>
      <c r="AI19" t="str">
        <v>No</v>
      </c>
    </row>
    <row r="20" spans="1:35">
      <c r="C20" s="6" t="s">
        <v>69</v>
      </c>
      <c r="D20" t="str">
        <v>Yes</v>
      </c>
      <c r="E20" t="str">
        <v>Sardis Doorway for Mothers &amp; Children</v>
      </c>
      <c r="F20" t="str">
        <v>45625 South Sumas Road</v>
      </c>
      <c r="G20" t="str">
        <v>Sardis</v>
      </c>
      <c r="H20" t="str">
        <v>Sardis</v>
      </c>
      <c r="I20">
        <v>0</v>
      </c>
      <c r="J20">
        <v>0</v>
      </c>
      <c r="K20">
        <v>0</v>
      </c>
      <c r="L20" t="str">
        <v>if we run out, we don't give out any ;</v>
      </c>
      <c r="M20">
        <v>1500</v>
      </c>
      <c r="N20">
        <f t="shared" si="0"/>
        <v>1500</v>
      </c>
      <c r="O20" s="15">
        <f t="shared" si="12"/>
        <v>1803.6228571428574</v>
      </c>
      <c r="P20">
        <v>1500</v>
      </c>
      <c r="Q20">
        <f t="shared" si="1"/>
        <v>1500</v>
      </c>
      <c r="R20" s="15">
        <f t="shared" si="13"/>
        <v>1107.560975609756</v>
      </c>
      <c r="S20">
        <v>1500</v>
      </c>
      <c r="T20">
        <f t="shared" si="2"/>
        <v>1500</v>
      </c>
      <c r="U20" s="15">
        <f t="shared" si="3"/>
        <v>416.78985507246375</v>
      </c>
      <c r="V20">
        <v>10</v>
      </c>
      <c r="W20">
        <f t="shared" si="4"/>
        <v>10</v>
      </c>
      <c r="X20" s="4">
        <f t="shared" si="5"/>
        <v>2.4242424242424242E-2</v>
      </c>
      <c r="Y20">
        <v>10</v>
      </c>
      <c r="Z20">
        <f t="shared" si="6"/>
        <v>10</v>
      </c>
      <c r="AA20" s="11">
        <f t="shared" si="7"/>
        <v>9.7222222222222224E-2</v>
      </c>
      <c r="AB20">
        <v>0</v>
      </c>
      <c r="AC20">
        <f t="shared" si="8"/>
        <v>0</v>
      </c>
      <c r="AD20">
        <f t="shared" si="9"/>
        <v>0</v>
      </c>
      <c r="AE20">
        <v>0</v>
      </c>
      <c r="AF20">
        <f t="shared" si="10"/>
        <v>0</v>
      </c>
      <c r="AG20">
        <f t="shared" si="11"/>
        <v>0</v>
      </c>
      <c r="AH20" t="str">
        <v xml:space="preserve">We have enough storage space to meet the need. </v>
      </c>
      <c r="AI20" t="str">
        <v>Yes</v>
      </c>
    </row>
    <row r="21" spans="1:35">
      <c r="A21" t="s">
        <v>66</v>
      </c>
      <c r="B21" s="17">
        <v>45096</v>
      </c>
      <c r="C21" s="6" t="s">
        <v>68</v>
      </c>
      <c r="D21" t="str">
        <v>Yes</v>
      </c>
      <c r="E21" t="str">
        <v>Mamas for Mamas</v>
      </c>
      <c r="F21" t="str">
        <v>unit 123-11121 horseshoe way</v>
      </c>
      <c r="G21" t="str">
        <v>richmond</v>
      </c>
      <c r="H21" t="str">
        <v>richmond</v>
      </c>
      <c r="I21">
        <v>0</v>
      </c>
      <c r="J21">
        <v>0</v>
      </c>
      <c r="K21">
        <v>0</v>
      </c>
      <c r="L21" t="str">
        <v>Financial donations from a fund-specific collection drive ;Product donations from the general public ;Product donations from a broader community appeal like United Way’s Period Promise campaign ;Staff’s personal finances ;Staff donating products to the organization;Community drives ;</v>
      </c>
      <c r="M21">
        <v>12000</v>
      </c>
      <c r="N21">
        <f t="shared" si="0"/>
        <v>12000</v>
      </c>
      <c r="O21" s="15">
        <f t="shared" si="12"/>
        <v>14428.982857142859</v>
      </c>
      <c r="P21">
        <v>12000</v>
      </c>
      <c r="Q21">
        <f t="shared" si="1"/>
        <v>12000</v>
      </c>
      <c r="R21" s="15">
        <f t="shared" si="13"/>
        <v>8860.4878048780483</v>
      </c>
      <c r="S21">
        <v>12000</v>
      </c>
      <c r="T21">
        <f t="shared" si="2"/>
        <v>12000</v>
      </c>
      <c r="U21" s="15">
        <f t="shared" si="3"/>
        <v>3334.31884057971</v>
      </c>
      <c r="V21">
        <v>30</v>
      </c>
      <c r="W21">
        <f t="shared" si="4"/>
        <v>30</v>
      </c>
      <c r="X21" s="4">
        <f t="shared" si="5"/>
        <v>7.2727272727272724E-2</v>
      </c>
      <c r="Y21">
        <v>30</v>
      </c>
      <c r="Z21">
        <f t="shared" si="6"/>
        <v>30</v>
      </c>
      <c r="AA21" s="11">
        <f t="shared" si="7"/>
        <v>0.29166666666666669</v>
      </c>
      <c r="AB21">
        <v>30</v>
      </c>
      <c r="AC21">
        <f t="shared" si="8"/>
        <v>30</v>
      </c>
      <c r="AD21">
        <f t="shared" si="9"/>
        <v>21.086705202312139</v>
      </c>
      <c r="AE21">
        <v>30</v>
      </c>
      <c r="AF21">
        <f t="shared" si="10"/>
        <v>30</v>
      </c>
      <c r="AG21">
        <f t="shared" si="11"/>
        <v>5.6603773584905662E-2</v>
      </c>
      <c r="AH21" t="str">
        <v xml:space="preserve">We have loads of space to store product and can offer some space to support a nearby organization’s needs if they do not have enough. </v>
      </c>
      <c r="AI21" t="str">
        <v>Yes</v>
      </c>
    </row>
    <row r="22" spans="1:35">
      <c r="A22" t="s">
        <v>66</v>
      </c>
      <c r="B22" s="17">
        <v>45100</v>
      </c>
      <c r="C22" s="6" t="s">
        <v>74</v>
      </c>
      <c r="D22" t="str">
        <v>Yes</v>
      </c>
      <c r="E22" t="str">
        <v>North Shore Women's Centre</v>
      </c>
      <c r="F22" t="str">
        <v>131 East 2nd Street</v>
      </c>
      <c r="G22" t="str">
        <v>North Vancouver</v>
      </c>
      <c r="H22" t="str">
        <v>North Vancouver</v>
      </c>
      <c r="I22">
        <v>0</v>
      </c>
      <c r="J22">
        <v>0</v>
      </c>
      <c r="K22">
        <v>0</v>
      </c>
      <c r="L22" t="str">
        <v>Product donations from the general public ;</v>
      </c>
      <c r="M22">
        <v>12000</v>
      </c>
      <c r="N22">
        <f t="shared" si="0"/>
        <v>12000</v>
      </c>
      <c r="O22" s="15">
        <f t="shared" si="12"/>
        <v>14428.982857142859</v>
      </c>
      <c r="P22">
        <v>1500</v>
      </c>
      <c r="Q22">
        <f t="shared" si="1"/>
        <v>1500</v>
      </c>
      <c r="R22" s="15">
        <f t="shared" si="13"/>
        <v>1107.560975609756</v>
      </c>
      <c r="S22">
        <v>12000</v>
      </c>
      <c r="T22">
        <f t="shared" si="2"/>
        <v>12000</v>
      </c>
      <c r="U22" s="15">
        <f t="shared" si="3"/>
        <v>3334.31884057971</v>
      </c>
      <c r="V22">
        <v>30</v>
      </c>
      <c r="W22">
        <f t="shared" si="4"/>
        <v>30</v>
      </c>
      <c r="X22" s="4">
        <f t="shared" si="5"/>
        <v>7.2727272727272724E-2</v>
      </c>
      <c r="Y22">
        <v>10</v>
      </c>
      <c r="Z22">
        <f t="shared" si="6"/>
        <v>10</v>
      </c>
      <c r="AA22" s="11">
        <f t="shared" si="7"/>
        <v>9.7222222222222224E-2</v>
      </c>
      <c r="AB22">
        <v>20</v>
      </c>
      <c r="AC22">
        <f t="shared" si="8"/>
        <v>20</v>
      </c>
      <c r="AD22">
        <f t="shared" si="9"/>
        <v>14.057803468208093</v>
      </c>
      <c r="AE22">
        <v>10</v>
      </c>
      <c r="AF22">
        <f t="shared" si="10"/>
        <v>10</v>
      </c>
      <c r="AG22">
        <f t="shared" si="11"/>
        <v>1.8867924528301886E-2</v>
      </c>
      <c r="AH22" t="str">
        <v xml:space="preserve">We have enough storage space to meet the need. </v>
      </c>
      <c r="AI22" t="str">
        <v>Yes</v>
      </c>
    </row>
    <row r="23" spans="1:35">
      <c r="A23" t="s">
        <v>66</v>
      </c>
      <c r="B23" s="17">
        <v>45132</v>
      </c>
      <c r="C23" s="6" t="s">
        <v>67</v>
      </c>
      <c r="D23" t="str">
        <v>Yes</v>
      </c>
      <c r="E23" t="str">
        <v>Kateslem Youth Society</v>
      </c>
      <c r="F23" t="str">
        <v>2194 Sunnyside Road</v>
      </c>
      <c r="G23" t="str">
        <v>Anmore</v>
      </c>
      <c r="H23" t="str">
        <v>Anmore</v>
      </c>
      <c r="I23">
        <v>0</v>
      </c>
      <c r="J23" t="str">
        <v>karynskateslem@yahoo.ca</v>
      </c>
      <c r="K23">
        <v>0</v>
      </c>
      <c r="L23" t="str">
        <v>Product donations from the general public ;Financial donations from a fund-specific collection drive ;Product donations from a broader community appeal like United Way’s Period Promise campaign ;Staff’s personal finances ;Staff donating products to the organization;</v>
      </c>
      <c r="M23">
        <v>3000</v>
      </c>
      <c r="N23">
        <f t="shared" si="0"/>
        <v>3000</v>
      </c>
      <c r="O23" s="15">
        <f t="shared" si="12"/>
        <v>3607.2457142857147</v>
      </c>
      <c r="P23">
        <v>3000</v>
      </c>
      <c r="Q23">
        <f t="shared" si="1"/>
        <v>3000</v>
      </c>
      <c r="R23" s="15">
        <f t="shared" si="13"/>
        <v>2215.1219512195121</v>
      </c>
      <c r="S23">
        <v>3000</v>
      </c>
      <c r="T23">
        <f t="shared" si="2"/>
        <v>3000</v>
      </c>
      <c r="U23" s="15">
        <f t="shared" si="3"/>
        <v>833.5797101449275</v>
      </c>
      <c r="V23">
        <v>15</v>
      </c>
      <c r="W23">
        <f t="shared" si="4"/>
        <v>15</v>
      </c>
      <c r="X23" s="4">
        <f t="shared" si="5"/>
        <v>3.6363636363636362E-2</v>
      </c>
      <c r="Y23">
        <v>15</v>
      </c>
      <c r="Z23">
        <f t="shared" si="6"/>
        <v>15</v>
      </c>
      <c r="AA23" s="11">
        <f t="shared" si="7"/>
        <v>0.14583333333333334</v>
      </c>
      <c r="AB23">
        <v>15</v>
      </c>
      <c r="AC23">
        <f t="shared" si="8"/>
        <v>15</v>
      </c>
      <c r="AD23">
        <f t="shared" si="9"/>
        <v>10.543352601156069</v>
      </c>
      <c r="AE23">
        <v>10</v>
      </c>
      <c r="AF23">
        <f t="shared" si="10"/>
        <v>10</v>
      </c>
      <c r="AG23">
        <f t="shared" si="11"/>
        <v>1.8867924528301886E-2</v>
      </c>
      <c r="AH23" t="str">
        <v xml:space="preserve">We have enough storage space to meet the need. </v>
      </c>
      <c r="AI23" t="str">
        <v>Yes</v>
      </c>
    </row>
    <row r="24" spans="1:35">
      <c r="A24" t="s">
        <v>66</v>
      </c>
      <c r="B24" s="17">
        <v>45099</v>
      </c>
      <c r="C24" s="6" t="s">
        <v>72</v>
      </c>
      <c r="D24" t="str">
        <v>Yes</v>
      </c>
      <c r="E24" t="str">
        <v>North Shore Neighbourhood House</v>
      </c>
      <c r="F24" t="str">
        <v>225 2 St E</v>
      </c>
      <c r="G24" t="str">
        <v>North Vancouver</v>
      </c>
      <c r="H24" t="str">
        <v>North Vancouver</v>
      </c>
      <c r="I24">
        <v>0</v>
      </c>
      <c r="J24" t="str">
        <v>heather@ediblegardenproject.com</v>
      </c>
      <c r="K24">
        <v>0</v>
      </c>
      <c r="L24" t="str">
        <v>Product donations from the general public ;Staff donating products to the organization;</v>
      </c>
      <c r="M24">
        <v>9000</v>
      </c>
      <c r="N24">
        <f t="shared" si="0"/>
        <v>9000</v>
      </c>
      <c r="O24" s="15">
        <f t="shared" si="12"/>
        <v>10821.737142857144</v>
      </c>
      <c r="P24">
        <v>9000</v>
      </c>
      <c r="Q24">
        <f t="shared" si="1"/>
        <v>9000</v>
      </c>
      <c r="R24" s="15">
        <f t="shared" si="13"/>
        <v>6645.3658536585372</v>
      </c>
      <c r="S24">
        <v>9000</v>
      </c>
      <c r="T24">
        <f t="shared" si="2"/>
        <v>9000</v>
      </c>
      <c r="U24" s="15">
        <f t="shared" si="3"/>
        <v>2500.7391304347825</v>
      </c>
      <c r="V24">
        <v>25</v>
      </c>
      <c r="W24">
        <f t="shared" si="4"/>
        <v>25</v>
      </c>
      <c r="X24" s="4">
        <f t="shared" si="5"/>
        <v>6.0606060606060608E-2</v>
      </c>
      <c r="Y24">
        <v>25</v>
      </c>
      <c r="Z24">
        <f t="shared" si="6"/>
        <v>25</v>
      </c>
      <c r="AA24" s="11">
        <f t="shared" si="7"/>
        <v>0.24305555555555555</v>
      </c>
      <c r="AB24">
        <v>25</v>
      </c>
      <c r="AC24">
        <f t="shared" si="8"/>
        <v>25</v>
      </c>
      <c r="AD24">
        <f t="shared" si="9"/>
        <v>17.572254335260116</v>
      </c>
      <c r="AE24">
        <v>25</v>
      </c>
      <c r="AF24">
        <f t="shared" si="10"/>
        <v>25</v>
      </c>
      <c r="AG24">
        <f t="shared" si="11"/>
        <v>4.716981132075472E-2</v>
      </c>
      <c r="AH24" t="str">
        <v xml:space="preserve">We have enough storage space to meet the need. </v>
      </c>
      <c r="AI24" t="str">
        <v>Yes</v>
      </c>
    </row>
    <row r="25" spans="1:35">
      <c r="A25" t="s">
        <v>66</v>
      </c>
      <c r="B25" s="17">
        <v>45098</v>
      </c>
      <c r="C25" s="6" t="s">
        <v>68</v>
      </c>
      <c r="D25" t="str">
        <v>No</v>
      </c>
      <c r="E25" t="str">
        <v>Don't Go Hungry Food Support Program - St. Aidan's Presbyterian Church</v>
      </c>
      <c r="F25" t="str">
        <v xml:space="preserve">1320 Seventh Ave. </v>
      </c>
      <c r="G25" t="str">
        <v>New Westminster</v>
      </c>
      <c r="H25" t="str">
        <v>New Westminster</v>
      </c>
      <c r="I25" t="str">
        <v>604-836-8400</v>
      </c>
      <c r="J25" t="str">
        <v>lauriemckaydeacon@gmail.com</v>
      </c>
      <c r="K25" t="str">
        <v>Laurie McKay</v>
      </c>
      <c r="L25" t="str">
        <v>Product donations from the general public ;Product donations from a broader community appeal like United Way’s Period Promise campaign ;</v>
      </c>
      <c r="M25">
        <v>6000</v>
      </c>
      <c r="N25">
        <f t="shared" si="0"/>
        <v>6000</v>
      </c>
      <c r="O25" s="15">
        <f t="shared" si="12"/>
        <v>7214.4914285714294</v>
      </c>
      <c r="P25">
        <v>3000</v>
      </c>
      <c r="Q25">
        <f t="shared" si="1"/>
        <v>3000</v>
      </c>
      <c r="R25" s="15">
        <f t="shared" si="13"/>
        <v>2215.1219512195121</v>
      </c>
      <c r="S25">
        <v>3000</v>
      </c>
      <c r="T25">
        <f t="shared" si="2"/>
        <v>3000</v>
      </c>
      <c r="U25" s="15">
        <f t="shared" si="3"/>
        <v>833.5797101449275</v>
      </c>
      <c r="V25">
        <v>0</v>
      </c>
      <c r="W25">
        <f t="shared" si="4"/>
        <v>0</v>
      </c>
      <c r="X25" s="4">
        <f t="shared" si="5"/>
        <v>0</v>
      </c>
      <c r="Y25">
        <v>0</v>
      </c>
      <c r="Z25">
        <f t="shared" si="6"/>
        <v>0</v>
      </c>
      <c r="AA25" s="11">
        <f t="shared" si="7"/>
        <v>0</v>
      </c>
      <c r="AB25">
        <v>0</v>
      </c>
      <c r="AC25">
        <f t="shared" si="8"/>
        <v>0</v>
      </c>
      <c r="AD25">
        <f t="shared" si="9"/>
        <v>0</v>
      </c>
      <c r="AE25">
        <v>0</v>
      </c>
      <c r="AF25">
        <f t="shared" si="10"/>
        <v>0</v>
      </c>
      <c r="AG25">
        <f t="shared" si="11"/>
        <v>0</v>
      </c>
      <c r="AH25" t="str">
        <v xml:space="preserve">We have enough storage space to meet the need. </v>
      </c>
      <c r="AI25" t="str">
        <v>Yes</v>
      </c>
    </row>
    <row r="26" spans="1:35">
      <c r="A26" t="s">
        <v>66</v>
      </c>
      <c r="B26" s="17">
        <v>45098</v>
      </c>
      <c r="C26" s="6" t="s">
        <v>68</v>
      </c>
      <c r="D26" t="str">
        <v>No</v>
      </c>
      <c r="E26" t="str">
        <v>Face of Today</v>
      </c>
      <c r="F26" t="str">
        <v>100-207 W Hastings Ave</v>
      </c>
      <c r="G26" t="str">
        <v>Vancouver</v>
      </c>
      <c r="H26" t="str">
        <v>Vancouver</v>
      </c>
      <c r="I26" t="str">
        <v>604354915</v>
      </c>
      <c r="J26" t="str">
        <v>meaganconn@faceoftoday.ca</v>
      </c>
      <c r="K26" t="str">
        <v>Meagan Conn</v>
      </c>
      <c r="L26" t="str">
        <v>Product donations from the general public ;Staff donating products to the organization;</v>
      </c>
      <c r="M26">
        <v>12000</v>
      </c>
      <c r="N26">
        <f t="shared" si="0"/>
        <v>12000</v>
      </c>
      <c r="O26" s="15">
        <f t="shared" si="12"/>
        <v>14428.982857142859</v>
      </c>
      <c r="P26">
        <v>1500</v>
      </c>
      <c r="Q26">
        <f t="shared" si="1"/>
        <v>1500</v>
      </c>
      <c r="R26" s="15">
        <f t="shared" si="13"/>
        <v>1107.560975609756</v>
      </c>
      <c r="S26">
        <v>12000</v>
      </c>
      <c r="T26">
        <f t="shared" si="2"/>
        <v>12000</v>
      </c>
      <c r="U26" s="15">
        <f t="shared" si="3"/>
        <v>3334.31884057971</v>
      </c>
      <c r="V26">
        <v>30</v>
      </c>
      <c r="W26">
        <f t="shared" si="4"/>
        <v>30</v>
      </c>
      <c r="X26" s="4">
        <f t="shared" si="5"/>
        <v>7.2727272727272724E-2</v>
      </c>
      <c r="Y26">
        <v>0</v>
      </c>
      <c r="Z26">
        <f t="shared" si="6"/>
        <v>0</v>
      </c>
      <c r="AA26" s="11">
        <f t="shared" si="7"/>
        <v>0</v>
      </c>
      <c r="AB26">
        <v>20</v>
      </c>
      <c r="AC26">
        <f t="shared" si="8"/>
        <v>20</v>
      </c>
      <c r="AD26">
        <f t="shared" si="9"/>
        <v>14.057803468208093</v>
      </c>
      <c r="AE26">
        <v>0</v>
      </c>
      <c r="AF26">
        <f t="shared" si="10"/>
        <v>0</v>
      </c>
      <c r="AG26">
        <f t="shared" si="11"/>
        <v>0</v>
      </c>
      <c r="AH26" t="str">
        <v xml:space="preserve">We have enough storage space to meet the need. </v>
      </c>
      <c r="AI26" t="str">
        <v>Yes</v>
      </c>
    </row>
    <row r="27" spans="1:35">
      <c r="C27" s="6" t="s">
        <v>68</v>
      </c>
      <c r="D27" t="str">
        <v>Yes</v>
      </c>
      <c r="E27" t="str">
        <v>Lower Mainland Down Syndrome Society</v>
      </c>
      <c r="F27" t="str">
        <v>481 - 13320  78 Ave</v>
      </c>
      <c r="G27" t="str">
        <v>Surrey</v>
      </c>
      <c r="H27" t="str">
        <v>Surrey</v>
      </c>
      <c r="I27">
        <v>0</v>
      </c>
      <c r="J27">
        <v>0</v>
      </c>
      <c r="K27">
        <v>0</v>
      </c>
      <c r="L27" t="str">
        <v>We solely relay on United Way donations.;</v>
      </c>
      <c r="M27">
        <v>6000</v>
      </c>
      <c r="N27">
        <f t="shared" si="0"/>
        <v>6000</v>
      </c>
      <c r="O27" s="15">
        <f t="shared" si="12"/>
        <v>7214.4914285714294</v>
      </c>
      <c r="P27">
        <v>0</v>
      </c>
      <c r="Q27">
        <f t="shared" si="1"/>
        <v>0</v>
      </c>
      <c r="R27" s="15">
        <f t="shared" si="13"/>
        <v>0</v>
      </c>
      <c r="S27">
        <v>6000</v>
      </c>
      <c r="T27">
        <f t="shared" si="2"/>
        <v>6000</v>
      </c>
      <c r="U27" s="15">
        <f t="shared" si="3"/>
        <v>1667.159420289855</v>
      </c>
      <c r="V27">
        <v>30</v>
      </c>
      <c r="W27">
        <f t="shared" si="4"/>
        <v>30</v>
      </c>
      <c r="X27" s="4">
        <f t="shared" si="5"/>
        <v>7.2727272727272724E-2</v>
      </c>
      <c r="Y27">
        <v>0</v>
      </c>
      <c r="Z27">
        <f t="shared" si="6"/>
        <v>0</v>
      </c>
      <c r="AA27" s="11">
        <f t="shared" si="7"/>
        <v>0</v>
      </c>
      <c r="AB27">
        <v>30</v>
      </c>
      <c r="AC27">
        <f t="shared" si="8"/>
        <v>30</v>
      </c>
      <c r="AD27">
        <f t="shared" si="9"/>
        <v>21.086705202312139</v>
      </c>
      <c r="AE27">
        <v>0</v>
      </c>
      <c r="AF27">
        <f t="shared" si="10"/>
        <v>0</v>
      </c>
      <c r="AG27">
        <f t="shared" si="11"/>
        <v>0</v>
      </c>
      <c r="AH27" t="str">
        <v>We do have enough space but would like to be able to look at coupons, or apps for our members to receive products</v>
      </c>
      <c r="AI27" t="str">
        <v>Yes</v>
      </c>
    </row>
    <row r="28" spans="1:35">
      <c r="A28" t="s">
        <v>66</v>
      </c>
      <c r="C28" s="6" t="s">
        <v>69</v>
      </c>
      <c r="D28" t="str">
        <v>Yes</v>
      </c>
      <c r="E28" t="str">
        <v>Tri-City Transitions Society</v>
      </c>
      <c r="F28" t="str">
        <v>402 - 207 Kingsway Ave</v>
      </c>
      <c r="G28" t="str">
        <v>Port Coquitlam</v>
      </c>
      <c r="H28" t="str">
        <v>Port Coquitlam</v>
      </c>
      <c r="I28">
        <v>0</v>
      </c>
      <c r="J28" t="str">
        <v>arbe@tricitytransitions.com</v>
      </c>
      <c r="K28">
        <v>0</v>
      </c>
      <c r="L28" t="str">
        <v>Product donations from a broader community appeal like United Way’s Period Promise campaign ;</v>
      </c>
      <c r="M28">
        <v>1500</v>
      </c>
      <c r="N28">
        <f t="shared" si="0"/>
        <v>1500</v>
      </c>
      <c r="O28" s="15">
        <f t="shared" si="12"/>
        <v>1803.6228571428574</v>
      </c>
      <c r="P28">
        <v>1500</v>
      </c>
      <c r="Q28">
        <f t="shared" si="1"/>
        <v>1500</v>
      </c>
      <c r="R28" s="15">
        <f t="shared" si="13"/>
        <v>1107.560975609756</v>
      </c>
      <c r="S28">
        <v>1500</v>
      </c>
      <c r="T28">
        <f t="shared" si="2"/>
        <v>1500</v>
      </c>
      <c r="U28" s="15">
        <f t="shared" si="3"/>
        <v>416.78985507246375</v>
      </c>
      <c r="V28">
        <v>0</v>
      </c>
      <c r="W28">
        <f t="shared" si="4"/>
        <v>0</v>
      </c>
      <c r="X28" s="4">
        <f t="shared" si="5"/>
        <v>0</v>
      </c>
      <c r="Y28">
        <v>10</v>
      </c>
      <c r="Z28">
        <f t="shared" si="6"/>
        <v>10</v>
      </c>
      <c r="AA28" s="11">
        <f t="shared" si="7"/>
        <v>9.7222222222222224E-2</v>
      </c>
      <c r="AB28">
        <v>20</v>
      </c>
      <c r="AC28">
        <f t="shared" si="8"/>
        <v>20</v>
      </c>
      <c r="AD28">
        <f t="shared" si="9"/>
        <v>14.057803468208093</v>
      </c>
      <c r="AE28">
        <v>0</v>
      </c>
      <c r="AF28">
        <f t="shared" si="10"/>
        <v>0</v>
      </c>
      <c r="AG28">
        <f t="shared" si="11"/>
        <v>0</v>
      </c>
      <c r="AH28" t="str">
        <v xml:space="preserve">We have enough storage space to meet the need. </v>
      </c>
      <c r="AI28" t="str">
        <v>No</v>
      </c>
    </row>
    <row r="29" spans="1:35">
      <c r="A29" t="s">
        <v>66</v>
      </c>
      <c r="B29" s="17">
        <v>45096</v>
      </c>
      <c r="C29" s="6" t="s">
        <v>68</v>
      </c>
      <c r="D29" t="str">
        <v>Yes</v>
      </c>
      <c r="E29" t="str">
        <v>W I N G S Fellowship Ministries</v>
      </c>
      <c r="F29" t="str">
        <v>501 - 104  1015 Columbia St</v>
      </c>
      <c r="G29" t="str">
        <v>New Westminster</v>
      </c>
      <c r="H29" t="str">
        <v>New Westminster</v>
      </c>
      <c r="I29">
        <v>0</v>
      </c>
      <c r="J29">
        <v>0</v>
      </c>
      <c r="K29">
        <v>0</v>
      </c>
      <c r="L29" t="str">
        <v>Product donations from the general public ;Product donations from a broader community appeal like United Way’s Period Promise campaign ;Staff donating products to the organization;</v>
      </c>
      <c r="M29">
        <v>0</v>
      </c>
      <c r="N29">
        <f t="shared" si="0"/>
        <v>0</v>
      </c>
      <c r="O29" s="15">
        <f t="shared" si="12"/>
        <v>0</v>
      </c>
      <c r="P29">
        <v>1500</v>
      </c>
      <c r="Q29">
        <f t="shared" si="1"/>
        <v>1500</v>
      </c>
      <c r="R29" s="15">
        <f t="shared" si="13"/>
        <v>1107.560975609756</v>
      </c>
      <c r="S29">
        <v>0</v>
      </c>
      <c r="T29">
        <f t="shared" si="2"/>
        <v>0</v>
      </c>
      <c r="U29" s="15">
        <f t="shared" si="3"/>
        <v>0</v>
      </c>
      <c r="V29">
        <v>20</v>
      </c>
      <c r="W29">
        <f t="shared" si="4"/>
        <v>20</v>
      </c>
      <c r="X29" s="4">
        <f t="shared" si="5"/>
        <v>4.8484848484848485E-2</v>
      </c>
      <c r="Y29">
        <v>25</v>
      </c>
      <c r="Z29">
        <f t="shared" si="6"/>
        <v>25</v>
      </c>
      <c r="AA29" s="11">
        <f t="shared" si="7"/>
        <v>0.24305555555555555</v>
      </c>
      <c r="AB29">
        <v>20</v>
      </c>
      <c r="AC29">
        <f t="shared" si="8"/>
        <v>20</v>
      </c>
      <c r="AD29">
        <f t="shared" si="9"/>
        <v>14.057803468208093</v>
      </c>
      <c r="AE29">
        <v>20</v>
      </c>
      <c r="AF29">
        <f t="shared" si="10"/>
        <v>20</v>
      </c>
      <c r="AG29">
        <f t="shared" si="11"/>
        <v>3.7735849056603772E-2</v>
      </c>
      <c r="AH29" t="str">
        <v xml:space="preserve">We have enough storage space to meet the need. </v>
      </c>
      <c r="AI29" t="str">
        <v>Yes</v>
      </c>
    </row>
    <row r="30" spans="1:35">
      <c r="A30" t="s">
        <v>66</v>
      </c>
      <c r="B30" s="17">
        <v>45126</v>
      </c>
      <c r="C30" s="6" t="s">
        <v>67</v>
      </c>
      <c r="D30" t="str">
        <v>Yes</v>
      </c>
      <c r="E30" t="str">
        <v>Ann Davis Transition House Society</v>
      </c>
      <c r="F30" t="str">
        <v>9046 Young Rd</v>
      </c>
      <c r="G30" t="str">
        <v>Chilliwack</v>
      </c>
      <c r="H30" t="str">
        <v>Chilliwack</v>
      </c>
      <c r="I30">
        <v>0</v>
      </c>
      <c r="J30">
        <v>0</v>
      </c>
      <c r="K30">
        <v>0</v>
      </c>
      <c r="L30" t="str">
        <v>Product donations from a broader community appeal like United Way’s Period Promise campaign ;Product donations from the general public ;</v>
      </c>
      <c r="M30">
        <v>3000</v>
      </c>
      <c r="N30">
        <f t="shared" si="0"/>
        <v>3000</v>
      </c>
      <c r="O30" s="15">
        <f t="shared" si="12"/>
        <v>3607.2457142857147</v>
      </c>
      <c r="P30">
        <v>6000</v>
      </c>
      <c r="Q30">
        <f t="shared" si="1"/>
        <v>6000</v>
      </c>
      <c r="R30" s="15">
        <f t="shared" si="13"/>
        <v>4430.2439024390242</v>
      </c>
      <c r="S30">
        <v>3000</v>
      </c>
      <c r="T30">
        <f t="shared" si="2"/>
        <v>3000</v>
      </c>
      <c r="U30" s="15">
        <f t="shared" si="3"/>
        <v>833.5797101449275</v>
      </c>
      <c r="V30">
        <v>0</v>
      </c>
      <c r="W30">
        <f t="shared" si="4"/>
        <v>0</v>
      </c>
      <c r="X30" s="4">
        <f t="shared" si="5"/>
        <v>0</v>
      </c>
      <c r="Y30">
        <v>0</v>
      </c>
      <c r="Z30">
        <f t="shared" si="6"/>
        <v>0</v>
      </c>
      <c r="AA30" s="11">
        <f t="shared" si="7"/>
        <v>0</v>
      </c>
      <c r="AB30">
        <v>0</v>
      </c>
      <c r="AC30">
        <f t="shared" si="8"/>
        <v>0</v>
      </c>
      <c r="AD30">
        <f t="shared" si="9"/>
        <v>0</v>
      </c>
      <c r="AE30">
        <v>0</v>
      </c>
      <c r="AF30">
        <f t="shared" si="10"/>
        <v>0</v>
      </c>
      <c r="AG30">
        <f t="shared" si="11"/>
        <v>0</v>
      </c>
      <c r="AH30" t="str">
        <v xml:space="preserve">We have enough storage space to meet the need. </v>
      </c>
      <c r="AI30" t="str">
        <v>No</v>
      </c>
    </row>
    <row r="31" spans="1:35">
      <c r="A31" t="s">
        <v>66</v>
      </c>
      <c r="B31" s="17">
        <v>45099</v>
      </c>
      <c r="C31" s="6" t="s">
        <v>68</v>
      </c>
      <c r="D31" t="str">
        <v>Yes</v>
      </c>
      <c r="E31" t="str">
        <v>Dixon Transition Society</v>
      </c>
      <c r="F31" t="str">
        <v>204 - 2101 Holdom Ave</v>
      </c>
      <c r="G31" t="str">
        <v>Burnaby</v>
      </c>
      <c r="H31" t="str">
        <v>Burnaby</v>
      </c>
      <c r="I31">
        <v>0</v>
      </c>
      <c r="J31">
        <v>0</v>
      </c>
      <c r="K31">
        <v>0</v>
      </c>
      <c r="L31" t="str">
        <v>Product donations from the general public ;Staff donating products to the organization;Financial donations from a fund-specific collection drive ;</v>
      </c>
      <c r="M31">
        <v>1500</v>
      </c>
      <c r="N31">
        <f t="shared" si="0"/>
        <v>1500</v>
      </c>
      <c r="O31" s="15">
        <f t="shared" si="12"/>
        <v>1803.6228571428574</v>
      </c>
      <c r="P31">
        <v>1500</v>
      </c>
      <c r="Q31">
        <f t="shared" si="1"/>
        <v>1500</v>
      </c>
      <c r="R31" s="15">
        <f t="shared" si="13"/>
        <v>1107.560975609756</v>
      </c>
      <c r="S31">
        <v>0</v>
      </c>
      <c r="T31">
        <f t="shared" si="2"/>
        <v>0</v>
      </c>
      <c r="U31" s="15">
        <f t="shared" si="3"/>
        <v>0</v>
      </c>
      <c r="V31">
        <v>10</v>
      </c>
      <c r="W31">
        <f t="shared" si="4"/>
        <v>10</v>
      </c>
      <c r="X31" s="4">
        <f t="shared" si="5"/>
        <v>2.4242424242424242E-2</v>
      </c>
      <c r="Y31">
        <v>10</v>
      </c>
      <c r="Z31">
        <f t="shared" si="6"/>
        <v>10</v>
      </c>
      <c r="AA31" s="11">
        <f t="shared" si="7"/>
        <v>9.7222222222222224E-2</v>
      </c>
      <c r="AB31">
        <v>0</v>
      </c>
      <c r="AC31">
        <f t="shared" si="8"/>
        <v>0</v>
      </c>
      <c r="AD31">
        <f t="shared" si="9"/>
        <v>0</v>
      </c>
      <c r="AE31">
        <v>0</v>
      </c>
      <c r="AF31">
        <f t="shared" si="10"/>
        <v>0</v>
      </c>
      <c r="AG31">
        <f t="shared" si="11"/>
        <v>0</v>
      </c>
      <c r="AH31" t="str">
        <v xml:space="preserve">We have enough storage space to meet the need. </v>
      </c>
      <c r="AI31" t="str">
        <v>Yes</v>
      </c>
    </row>
    <row r="32" spans="1:35">
      <c r="A32" t="s">
        <v>66</v>
      </c>
      <c r="B32" s="17">
        <v>45096</v>
      </c>
      <c r="C32" s="6" t="s">
        <v>68</v>
      </c>
      <c r="D32" t="str">
        <v>Yes</v>
      </c>
      <c r="E32" t="str">
        <v>Tri-City Transitions Society</v>
      </c>
      <c r="F32" t="str">
        <v>402 - 207 Kingsway Ave</v>
      </c>
      <c r="G32" t="str">
        <v>Port Coquitlam</v>
      </c>
      <c r="H32" t="str">
        <v>Port Coquitlam</v>
      </c>
      <c r="I32">
        <v>0</v>
      </c>
      <c r="J32">
        <v>0</v>
      </c>
      <c r="K32">
        <v>0</v>
      </c>
      <c r="L32" t="str">
        <v>Product donations from the general public ;Product donations from a broader community appeal like United Way’s Period Promise campaign ;Staff donating products to the organization;</v>
      </c>
      <c r="M32">
        <v>3000</v>
      </c>
      <c r="N32">
        <f t="shared" si="0"/>
        <v>3000</v>
      </c>
      <c r="O32" s="15">
        <f t="shared" si="12"/>
        <v>3607.2457142857147</v>
      </c>
      <c r="P32">
        <v>3000</v>
      </c>
      <c r="Q32">
        <f t="shared" si="1"/>
        <v>3000</v>
      </c>
      <c r="R32" s="15">
        <f t="shared" si="13"/>
        <v>2215.1219512195121</v>
      </c>
      <c r="S32">
        <v>3000</v>
      </c>
      <c r="T32">
        <f t="shared" si="2"/>
        <v>3000</v>
      </c>
      <c r="U32" s="15">
        <f t="shared" si="3"/>
        <v>833.5797101449275</v>
      </c>
      <c r="V32">
        <v>20</v>
      </c>
      <c r="W32">
        <f t="shared" si="4"/>
        <v>20</v>
      </c>
      <c r="X32" s="4">
        <f t="shared" si="5"/>
        <v>4.8484848484848485E-2</v>
      </c>
      <c r="Y32">
        <v>20</v>
      </c>
      <c r="Z32">
        <f t="shared" si="6"/>
        <v>20</v>
      </c>
      <c r="AA32" s="11">
        <f t="shared" si="7"/>
        <v>0.19444444444444445</v>
      </c>
      <c r="AB32">
        <v>20</v>
      </c>
      <c r="AC32">
        <f t="shared" si="8"/>
        <v>20</v>
      </c>
      <c r="AD32">
        <f t="shared" si="9"/>
        <v>14.057803468208093</v>
      </c>
      <c r="AE32">
        <v>20</v>
      </c>
      <c r="AF32">
        <f t="shared" si="10"/>
        <v>20</v>
      </c>
      <c r="AG32">
        <f t="shared" si="11"/>
        <v>3.7735849056603772E-2</v>
      </c>
      <c r="AH32" t="str">
        <v xml:space="preserve">We do not have enough storage space for this much product, and we would need help to find it. </v>
      </c>
      <c r="AI32" t="str">
        <v>Yes</v>
      </c>
    </row>
    <row r="33" spans="1:35">
      <c r="A33" t="s">
        <v>66</v>
      </c>
      <c r="B33" s="17">
        <v>45126</v>
      </c>
      <c r="C33" s="6" t="s">
        <v>67</v>
      </c>
      <c r="D33" t="str">
        <v>Yes</v>
      </c>
      <c r="E33" t="str">
        <v>Sardis Doorway for Mothers &amp; Children</v>
      </c>
      <c r="F33" t="str">
        <v>45625 South Sumas Road</v>
      </c>
      <c r="G33" t="str">
        <v>Sardis</v>
      </c>
      <c r="H33" t="str">
        <v>Sardis</v>
      </c>
      <c r="I33">
        <v>0</v>
      </c>
      <c r="J33">
        <v>0</v>
      </c>
      <c r="K33">
        <v>0</v>
      </c>
      <c r="L33" t="str">
        <v>Product donations from the general public ;Product donations from a broader community appeal like United Way’s Period Promise campaign ;Financial donations from a fund-specific collection drive ;</v>
      </c>
      <c r="M33">
        <v>6000</v>
      </c>
      <c r="N33">
        <f t="shared" si="0"/>
        <v>6000</v>
      </c>
      <c r="O33" s="15">
        <f t="shared" si="12"/>
        <v>7214.4914285714294</v>
      </c>
      <c r="P33">
        <v>6000</v>
      </c>
      <c r="Q33">
        <f t="shared" si="1"/>
        <v>6000</v>
      </c>
      <c r="R33" s="15">
        <f t="shared" si="13"/>
        <v>4430.2439024390242</v>
      </c>
      <c r="S33">
        <v>6000</v>
      </c>
      <c r="T33">
        <f t="shared" si="2"/>
        <v>6000</v>
      </c>
      <c r="U33" s="15">
        <f t="shared" si="3"/>
        <v>1667.159420289855</v>
      </c>
      <c r="V33">
        <v>0</v>
      </c>
      <c r="W33">
        <f t="shared" si="4"/>
        <v>0</v>
      </c>
      <c r="X33" s="4">
        <f t="shared" si="5"/>
        <v>0</v>
      </c>
      <c r="Y33">
        <v>30</v>
      </c>
      <c r="Z33">
        <f t="shared" si="6"/>
        <v>30</v>
      </c>
      <c r="AA33" s="11">
        <f t="shared" si="7"/>
        <v>0.29166666666666669</v>
      </c>
      <c r="AB33">
        <v>30</v>
      </c>
      <c r="AC33">
        <f t="shared" si="8"/>
        <v>30</v>
      </c>
      <c r="AD33">
        <f t="shared" si="9"/>
        <v>21.086705202312139</v>
      </c>
      <c r="AE33">
        <v>0</v>
      </c>
      <c r="AF33">
        <f t="shared" si="10"/>
        <v>0</v>
      </c>
      <c r="AG33">
        <f t="shared" si="11"/>
        <v>0</v>
      </c>
      <c r="AH33" t="str">
        <v xml:space="preserve">We have enough storage space to meet the need. </v>
      </c>
      <c r="AI33" t="str">
        <v>No</v>
      </c>
    </row>
    <row r="34" spans="1:35">
      <c r="A34" t="s">
        <v>66</v>
      </c>
      <c r="B34" s="17">
        <v>45094</v>
      </c>
      <c r="C34" s="6" t="s">
        <v>70</v>
      </c>
      <c r="D34" t="str">
        <v>No</v>
      </c>
      <c r="E34" t="str">
        <v>Project AIM Community Association</v>
      </c>
      <c r="F34" t="str">
        <v>2614 Else Road</v>
      </c>
      <c r="G34" t="str">
        <v>Agassiz</v>
      </c>
      <c r="H34" t="str">
        <v>Agassiz</v>
      </c>
      <c r="I34" t="str">
        <v>6048892235</v>
      </c>
      <c r="J34" t="str">
        <v>projectaimcommunity@gmail.com</v>
      </c>
      <c r="K34" t="str">
        <v>Tiffany Francis</v>
      </c>
      <c r="L34" t="str">
        <v>Financial donations from a fund-specific collection drive ;Product donations from the general public ;Product donations from a broader community appeal like United Way’s Period Promise campaign ;Staff’s personal finances ;Staff donating products to the organization;Grants we can apply for;</v>
      </c>
      <c r="M34">
        <v>9000</v>
      </c>
      <c r="N34">
        <f t="shared" si="0"/>
        <v>9000</v>
      </c>
      <c r="O34" s="15">
        <f t="shared" si="12"/>
        <v>10821.737142857144</v>
      </c>
      <c r="P34">
        <v>9000</v>
      </c>
      <c r="Q34">
        <f t="shared" si="1"/>
        <v>9000</v>
      </c>
      <c r="R34" s="15">
        <f t="shared" si="13"/>
        <v>6645.3658536585372</v>
      </c>
      <c r="S34">
        <v>6000</v>
      </c>
      <c r="T34">
        <f t="shared" si="2"/>
        <v>6000</v>
      </c>
      <c r="U34" s="15">
        <f t="shared" si="3"/>
        <v>1667.159420289855</v>
      </c>
      <c r="V34">
        <v>30</v>
      </c>
      <c r="W34">
        <f t="shared" si="4"/>
        <v>30</v>
      </c>
      <c r="X34" s="4">
        <f t="shared" si="5"/>
        <v>7.2727272727272724E-2</v>
      </c>
      <c r="Y34">
        <v>30</v>
      </c>
      <c r="Z34">
        <f t="shared" si="6"/>
        <v>30</v>
      </c>
      <c r="AA34" s="11">
        <f t="shared" si="7"/>
        <v>0.29166666666666669</v>
      </c>
      <c r="AB34">
        <v>30</v>
      </c>
      <c r="AC34">
        <f t="shared" si="8"/>
        <v>30</v>
      </c>
      <c r="AD34">
        <f t="shared" si="9"/>
        <v>21.086705202312139</v>
      </c>
      <c r="AE34">
        <v>30</v>
      </c>
      <c r="AF34">
        <f t="shared" si="10"/>
        <v>30</v>
      </c>
      <c r="AG34">
        <f t="shared" si="11"/>
        <v>5.6603773584905662E-2</v>
      </c>
      <c r="AH34" t="str">
        <v xml:space="preserve">We have enough storage space to meet the need. </v>
      </c>
      <c r="AI34" t="str">
        <v>Yes</v>
      </c>
    </row>
    <row r="35" spans="1:35">
      <c r="A35" t="s">
        <v>66</v>
      </c>
      <c r="B35" s="17">
        <v>45100</v>
      </c>
      <c r="C35" s="6" t="s">
        <v>68</v>
      </c>
      <c r="D35" t="str">
        <v>No</v>
      </c>
      <c r="E35" t="str">
        <v>Vancouver AIDS Society</v>
      </c>
      <c r="F35" t="str">
        <v>1101 Seymour St</v>
      </c>
      <c r="G35" t="str">
        <v>Vancouver</v>
      </c>
      <c r="H35" t="str">
        <v>Vancouver</v>
      </c>
      <c r="I35" t="str">
        <v>604-893-2201</v>
      </c>
      <c r="J35" t="str">
        <v>jasonp@aidsvancouver.org</v>
      </c>
      <c r="K35" t="str">
        <v>Jason Pinto</v>
      </c>
      <c r="L35" t="str">
        <v>Product donations from a broader community appeal like United Way’s Period Promise campaign ;</v>
      </c>
      <c r="M35">
        <v>3000</v>
      </c>
      <c r="N35">
        <f t="shared" si="0"/>
        <v>3000</v>
      </c>
      <c r="O35" s="15">
        <f t="shared" si="12"/>
        <v>3607.2457142857147</v>
      </c>
      <c r="P35">
        <v>3000</v>
      </c>
      <c r="Q35">
        <f t="shared" si="1"/>
        <v>3000</v>
      </c>
      <c r="R35" s="15">
        <f t="shared" si="13"/>
        <v>2215.1219512195121</v>
      </c>
      <c r="S35">
        <v>1500</v>
      </c>
      <c r="T35">
        <f t="shared" si="2"/>
        <v>1500</v>
      </c>
      <c r="U35" s="15">
        <f t="shared" si="3"/>
        <v>416.78985507246375</v>
      </c>
      <c r="V35">
        <v>20</v>
      </c>
      <c r="W35">
        <f t="shared" si="4"/>
        <v>20</v>
      </c>
      <c r="X35" s="4">
        <f t="shared" si="5"/>
        <v>4.8484848484848485E-2</v>
      </c>
      <c r="Y35">
        <v>10</v>
      </c>
      <c r="Z35">
        <f t="shared" si="6"/>
        <v>10</v>
      </c>
      <c r="AA35" s="11">
        <f t="shared" si="7"/>
        <v>9.7222222222222224E-2</v>
      </c>
      <c r="AB35">
        <v>20</v>
      </c>
      <c r="AC35">
        <f t="shared" si="8"/>
        <v>20</v>
      </c>
      <c r="AD35">
        <f t="shared" si="9"/>
        <v>14.057803468208093</v>
      </c>
      <c r="AE35">
        <v>10</v>
      </c>
      <c r="AF35">
        <f t="shared" si="10"/>
        <v>10</v>
      </c>
      <c r="AG35">
        <f t="shared" si="11"/>
        <v>1.8867924528301886E-2</v>
      </c>
      <c r="AH35" t="str">
        <v xml:space="preserve">We have enough storage space to meet the need. </v>
      </c>
      <c r="AI35" t="str">
        <v>Yes</v>
      </c>
    </row>
    <row r="36" spans="1:35">
      <c r="A36" t="s">
        <v>66</v>
      </c>
      <c r="B36" s="17">
        <v>45100</v>
      </c>
      <c r="C36" s="6" t="s">
        <v>73</v>
      </c>
      <c r="D36" t="str">
        <v>Yes</v>
      </c>
      <c r="E36" t="str">
        <v>Immigrant Services Society of BC</v>
      </c>
      <c r="F36" t="str">
        <v>2610 Victoria Dr</v>
      </c>
      <c r="G36" t="str">
        <v>Vancouver</v>
      </c>
      <c r="H36" t="str">
        <v>Vancouver</v>
      </c>
      <c r="I36">
        <v>0</v>
      </c>
      <c r="J36">
        <v>0</v>
      </c>
      <c r="K36">
        <v>0</v>
      </c>
      <c r="L36">
        <v>0</v>
      </c>
      <c r="M36">
        <v>9000</v>
      </c>
      <c r="N36">
        <f t="shared" si="0"/>
        <v>9000</v>
      </c>
      <c r="O36" s="15">
        <f t="shared" si="12"/>
        <v>10821.737142857144</v>
      </c>
      <c r="P36">
        <v>1500</v>
      </c>
      <c r="Q36">
        <f t="shared" si="1"/>
        <v>1500</v>
      </c>
      <c r="R36" s="15">
        <f t="shared" si="13"/>
        <v>1107.560975609756</v>
      </c>
      <c r="S36">
        <v>0</v>
      </c>
      <c r="T36">
        <f t="shared" si="2"/>
        <v>0</v>
      </c>
      <c r="U36" s="15">
        <f t="shared" si="3"/>
        <v>0</v>
      </c>
      <c r="V36">
        <v>30</v>
      </c>
      <c r="W36">
        <f t="shared" si="4"/>
        <v>30</v>
      </c>
      <c r="X36" s="4">
        <f t="shared" si="5"/>
        <v>7.2727272727272724E-2</v>
      </c>
      <c r="Y36">
        <v>20</v>
      </c>
      <c r="Z36">
        <f t="shared" si="6"/>
        <v>20</v>
      </c>
      <c r="AA36" s="11">
        <f t="shared" si="7"/>
        <v>0.19444444444444445</v>
      </c>
      <c r="AB36">
        <v>30</v>
      </c>
      <c r="AC36">
        <f t="shared" si="8"/>
        <v>30</v>
      </c>
      <c r="AD36">
        <f t="shared" si="9"/>
        <v>21.086705202312139</v>
      </c>
      <c r="AE36">
        <v>20</v>
      </c>
      <c r="AF36">
        <f t="shared" si="10"/>
        <v>20</v>
      </c>
      <c r="AG36">
        <f t="shared" si="11"/>
        <v>3.7735849056603772E-2</v>
      </c>
      <c r="AH36" t="str">
        <v xml:space="preserve">We have enough storage space to meet the need. </v>
      </c>
      <c r="AI36" t="str">
        <v>Yes</v>
      </c>
    </row>
    <row r="37" spans="1:35">
      <c r="A37" t="s">
        <v>66</v>
      </c>
      <c r="B37" s="17">
        <v>45126</v>
      </c>
      <c r="C37" s="6" t="s">
        <v>67</v>
      </c>
      <c r="D37" t="str">
        <v>Yes</v>
      </c>
      <c r="E37" t="str">
        <v>Agassiz-Harrison Community Services</v>
      </c>
      <c r="F37">
        <v>0</v>
      </c>
      <c r="G37" t="str">
        <v>Agassiz</v>
      </c>
      <c r="H37" t="str">
        <v>Agassiz</v>
      </c>
      <c r="I37">
        <v>0</v>
      </c>
      <c r="J37">
        <v>0</v>
      </c>
      <c r="K37">
        <v>0</v>
      </c>
      <c r="L37" t="str">
        <v>Product donations from the general public ;Product donations from a broader community appeal like United Way’s Period Promise campaign ;Staff donating products to the organization;</v>
      </c>
      <c r="M37">
        <v>1500</v>
      </c>
      <c r="N37">
        <f t="shared" si="0"/>
        <v>1500</v>
      </c>
      <c r="O37" s="15">
        <f t="shared" si="12"/>
        <v>1803.6228571428574</v>
      </c>
      <c r="P37">
        <v>1500</v>
      </c>
      <c r="Q37">
        <f t="shared" si="1"/>
        <v>1500</v>
      </c>
      <c r="R37" s="15">
        <f t="shared" si="13"/>
        <v>1107.560975609756</v>
      </c>
      <c r="S37">
        <v>1500</v>
      </c>
      <c r="T37">
        <f t="shared" si="2"/>
        <v>1500</v>
      </c>
      <c r="U37" s="15">
        <f t="shared" si="3"/>
        <v>416.78985507246375</v>
      </c>
      <c r="V37">
        <v>10</v>
      </c>
      <c r="W37">
        <f t="shared" si="4"/>
        <v>10</v>
      </c>
      <c r="X37" s="4">
        <f t="shared" si="5"/>
        <v>2.4242424242424242E-2</v>
      </c>
      <c r="Y37">
        <v>10</v>
      </c>
      <c r="Z37">
        <f t="shared" si="6"/>
        <v>10</v>
      </c>
      <c r="AA37" s="11">
        <f t="shared" si="7"/>
        <v>9.7222222222222224E-2</v>
      </c>
      <c r="AB37">
        <v>10</v>
      </c>
      <c r="AC37">
        <f t="shared" si="8"/>
        <v>10</v>
      </c>
      <c r="AD37">
        <f t="shared" si="9"/>
        <v>7.0289017341040463</v>
      </c>
      <c r="AE37">
        <v>10</v>
      </c>
      <c r="AF37">
        <f t="shared" si="10"/>
        <v>10</v>
      </c>
      <c r="AG37">
        <f t="shared" si="11"/>
        <v>1.8867924528301886E-2</v>
      </c>
      <c r="AH37" t="str">
        <v xml:space="preserve">We have enough storage space to meet the need. </v>
      </c>
      <c r="AI37" t="str">
        <v>No</v>
      </c>
    </row>
    <row r="38" spans="1:35">
      <c r="A38" t="s">
        <v>66</v>
      </c>
      <c r="B38" s="17">
        <v>45100</v>
      </c>
      <c r="C38" s="6" t="s">
        <v>68</v>
      </c>
      <c r="D38" t="str">
        <v>Yes</v>
      </c>
      <c r="E38" t="str">
        <v>Kitsilano Neighbourhood House</v>
      </c>
      <c r="F38" t="str">
        <v>2305 West 7th Ave</v>
      </c>
      <c r="G38" t="str">
        <v>Vancouver</v>
      </c>
      <c r="H38" t="str">
        <v>Vancouver</v>
      </c>
      <c r="I38">
        <v>0</v>
      </c>
      <c r="J38" t="str">
        <v>nikki@kitshouse.org</v>
      </c>
      <c r="K38">
        <v>0</v>
      </c>
      <c r="L38" t="str">
        <v>Product donations from the general public ;Product donations from a broader community appeal like United Way’s Period Promise campaign ;</v>
      </c>
      <c r="M38">
        <v>6000</v>
      </c>
      <c r="N38">
        <f t="shared" si="0"/>
        <v>6000</v>
      </c>
      <c r="O38" s="15">
        <f t="shared" si="12"/>
        <v>7214.4914285714294</v>
      </c>
      <c r="P38">
        <v>3000</v>
      </c>
      <c r="Q38">
        <f t="shared" si="1"/>
        <v>3000</v>
      </c>
      <c r="R38" s="15">
        <f t="shared" si="13"/>
        <v>2215.1219512195121</v>
      </c>
      <c r="S38">
        <v>3000</v>
      </c>
      <c r="T38">
        <f t="shared" si="2"/>
        <v>3000</v>
      </c>
      <c r="U38" s="15">
        <f t="shared" si="3"/>
        <v>833.5797101449275</v>
      </c>
      <c r="V38">
        <v>0</v>
      </c>
      <c r="W38">
        <f t="shared" si="4"/>
        <v>0</v>
      </c>
      <c r="X38" s="4">
        <f t="shared" si="5"/>
        <v>0</v>
      </c>
      <c r="Y38">
        <v>10</v>
      </c>
      <c r="Z38">
        <f t="shared" si="6"/>
        <v>10</v>
      </c>
      <c r="AA38" s="11">
        <f t="shared" si="7"/>
        <v>9.7222222222222224E-2</v>
      </c>
      <c r="AB38">
        <v>0</v>
      </c>
      <c r="AC38">
        <f t="shared" si="8"/>
        <v>0</v>
      </c>
      <c r="AD38">
        <f t="shared" si="9"/>
        <v>0</v>
      </c>
      <c r="AE38">
        <v>0</v>
      </c>
      <c r="AF38">
        <f t="shared" si="10"/>
        <v>0</v>
      </c>
      <c r="AG38">
        <f t="shared" si="11"/>
        <v>0</v>
      </c>
      <c r="AH38" t="str">
        <v xml:space="preserve">We do not have enough storage space for this much product, but we could find it. </v>
      </c>
      <c r="AI38" t="str">
        <v>Yes</v>
      </c>
    </row>
    <row r="39" spans="1:35">
      <c r="A39" t="s">
        <v>66</v>
      </c>
      <c r="B39" s="17">
        <v>45097</v>
      </c>
      <c r="C39" s="6" t="s">
        <v>75</v>
      </c>
      <c r="D39" t="str">
        <v>Yes</v>
      </c>
      <c r="E39" t="str">
        <v>WISH Drop-In Centre Society</v>
      </c>
      <c r="F39" t="str">
        <v>334 Alexander St</v>
      </c>
      <c r="G39" t="str">
        <v>Vancouver</v>
      </c>
      <c r="H39" t="str">
        <v>Vancouver</v>
      </c>
      <c r="I39">
        <v>0</v>
      </c>
      <c r="J39">
        <v>0</v>
      </c>
      <c r="K39">
        <v>0</v>
      </c>
      <c r="L39" t="str">
        <v>Product donations from the general public ;Product donations from a broader community appeal like United Way’s Period Promise campaign ;</v>
      </c>
      <c r="M39">
        <v>6000</v>
      </c>
      <c r="N39">
        <f t="shared" si="0"/>
        <v>6000</v>
      </c>
      <c r="O39" s="15">
        <f t="shared" si="12"/>
        <v>7214.4914285714294</v>
      </c>
      <c r="P39">
        <v>9000</v>
      </c>
      <c r="Q39">
        <f t="shared" si="1"/>
        <v>9000</v>
      </c>
      <c r="R39" s="15">
        <f t="shared" si="13"/>
        <v>6645.3658536585372</v>
      </c>
      <c r="S39">
        <v>9000</v>
      </c>
      <c r="T39">
        <f t="shared" si="2"/>
        <v>9000</v>
      </c>
      <c r="U39" s="15">
        <f t="shared" si="3"/>
        <v>2500.7391304347825</v>
      </c>
      <c r="V39">
        <v>0</v>
      </c>
      <c r="W39">
        <f t="shared" si="4"/>
        <v>0</v>
      </c>
      <c r="X39" s="4">
        <f t="shared" si="5"/>
        <v>0</v>
      </c>
      <c r="Y39">
        <v>0</v>
      </c>
      <c r="Z39">
        <f t="shared" si="6"/>
        <v>0</v>
      </c>
      <c r="AA39" s="11">
        <f t="shared" si="7"/>
        <v>0</v>
      </c>
      <c r="AB39">
        <v>15</v>
      </c>
      <c r="AC39">
        <f t="shared" si="8"/>
        <v>15</v>
      </c>
      <c r="AD39">
        <f t="shared" si="9"/>
        <v>10.543352601156069</v>
      </c>
      <c r="AE39">
        <v>0</v>
      </c>
      <c r="AF39">
        <f t="shared" si="10"/>
        <v>0</v>
      </c>
      <c r="AG39">
        <f t="shared" si="11"/>
        <v>0</v>
      </c>
      <c r="AH39" t="str">
        <v xml:space="preserve">We do not have enough storage space for this much product, but we could find it. </v>
      </c>
      <c r="AI39" t="str">
        <v>No</v>
      </c>
    </row>
    <row r="40" spans="1:35">
      <c r="A40" t="s">
        <v>66</v>
      </c>
      <c r="B40" s="17">
        <v>45096</v>
      </c>
      <c r="C40" s="6" t="s">
        <v>68</v>
      </c>
      <c r="D40" t="str">
        <v>Yes</v>
      </c>
      <c r="E40" t="str">
        <v>Touchstone Family Association</v>
      </c>
      <c r="F40" t="str">
        <v>120 - 6411 Buswell St</v>
      </c>
      <c r="G40" t="str">
        <v>Richmond</v>
      </c>
      <c r="H40" t="str">
        <v>Richmond</v>
      </c>
      <c r="I40">
        <v>0</v>
      </c>
      <c r="J40">
        <v>0</v>
      </c>
      <c r="K40">
        <v>0</v>
      </c>
      <c r="L40" t="str">
        <v>Product donations from a broader community appeal like United Way’s Period Promise campaign ;</v>
      </c>
      <c r="M40">
        <v>1500</v>
      </c>
      <c r="N40">
        <f t="shared" si="0"/>
        <v>1500</v>
      </c>
      <c r="O40" s="15">
        <f t="shared" si="12"/>
        <v>1803.6228571428574</v>
      </c>
      <c r="P40">
        <v>1500</v>
      </c>
      <c r="Q40">
        <f t="shared" si="1"/>
        <v>1500</v>
      </c>
      <c r="R40" s="15">
        <f t="shared" si="13"/>
        <v>1107.560975609756</v>
      </c>
      <c r="S40">
        <v>1500</v>
      </c>
      <c r="T40">
        <f t="shared" si="2"/>
        <v>1500</v>
      </c>
      <c r="U40" s="15">
        <f t="shared" si="3"/>
        <v>416.78985507246375</v>
      </c>
      <c r="V40">
        <v>0</v>
      </c>
      <c r="W40">
        <f t="shared" si="4"/>
        <v>0</v>
      </c>
      <c r="X40" s="4">
        <f t="shared" si="5"/>
        <v>0</v>
      </c>
      <c r="Y40">
        <v>0</v>
      </c>
      <c r="Z40">
        <f t="shared" si="6"/>
        <v>0</v>
      </c>
      <c r="AA40" s="11">
        <f t="shared" si="7"/>
        <v>0</v>
      </c>
      <c r="AB40">
        <v>0</v>
      </c>
      <c r="AC40">
        <f t="shared" si="8"/>
        <v>0</v>
      </c>
      <c r="AD40">
        <f t="shared" si="9"/>
        <v>0</v>
      </c>
      <c r="AE40">
        <v>0</v>
      </c>
      <c r="AF40">
        <f t="shared" si="10"/>
        <v>0</v>
      </c>
      <c r="AG40">
        <f t="shared" si="11"/>
        <v>0</v>
      </c>
      <c r="AH40" t="str">
        <v xml:space="preserve">We have enough storage space to meet the need. </v>
      </c>
      <c r="AI40" t="str">
        <v xml:space="preserve">Burnaby </v>
      </c>
    </row>
    <row r="41" spans="1:35">
      <c r="A41" t="s">
        <v>66</v>
      </c>
      <c r="B41" s="17">
        <v>45098</v>
      </c>
      <c r="C41" s="6" t="s">
        <v>76</v>
      </c>
      <c r="D41" t="str">
        <v>No</v>
      </c>
      <c r="E41" t="str">
        <v>Ellendale Elementary</v>
      </c>
      <c r="F41" t="str">
        <v xml:space="preserve"> 14525 110a Ave, Surrey</v>
      </c>
      <c r="G41" t="str">
        <v>Surrey</v>
      </c>
      <c r="H41" t="str">
        <v>Surrey</v>
      </c>
      <c r="I41" t="str">
        <v>778-885-6414</v>
      </c>
      <c r="J41" t="str">
        <v>ottahal_n@surreyschools.ca</v>
      </c>
      <c r="K41" t="str">
        <v>Nicole Ottahal</v>
      </c>
      <c r="L41">
        <v>0</v>
      </c>
      <c r="M41">
        <v>1500</v>
      </c>
      <c r="N41">
        <f t="shared" si="0"/>
        <v>1500</v>
      </c>
      <c r="O41" s="15">
        <f t="shared" si="12"/>
        <v>1803.6228571428574</v>
      </c>
      <c r="P41">
        <v>1500</v>
      </c>
      <c r="Q41">
        <f t="shared" si="1"/>
        <v>1500</v>
      </c>
      <c r="R41" s="15">
        <f t="shared" si="13"/>
        <v>1107.560975609756</v>
      </c>
      <c r="S41">
        <v>1500</v>
      </c>
      <c r="T41">
        <f t="shared" si="2"/>
        <v>1500</v>
      </c>
      <c r="U41" s="15">
        <f t="shared" si="3"/>
        <v>416.78985507246375</v>
      </c>
      <c r="V41">
        <v>30</v>
      </c>
      <c r="W41">
        <f t="shared" si="4"/>
        <v>30</v>
      </c>
      <c r="X41" s="4">
        <f t="shared" si="5"/>
        <v>7.2727272727272724E-2</v>
      </c>
      <c r="Y41">
        <v>10</v>
      </c>
      <c r="Z41">
        <f t="shared" si="6"/>
        <v>10</v>
      </c>
      <c r="AA41" s="11">
        <f t="shared" si="7"/>
        <v>9.7222222222222224E-2</v>
      </c>
      <c r="AB41">
        <v>30</v>
      </c>
      <c r="AC41">
        <f t="shared" si="8"/>
        <v>30</v>
      </c>
      <c r="AD41">
        <f t="shared" si="9"/>
        <v>21.086705202312139</v>
      </c>
      <c r="AE41">
        <v>0</v>
      </c>
      <c r="AF41">
        <f t="shared" si="10"/>
        <v>0</v>
      </c>
      <c r="AG41">
        <f t="shared" si="11"/>
        <v>0</v>
      </c>
      <c r="AH41" t="str">
        <v xml:space="preserve">We have enough storage space to meet the need. </v>
      </c>
      <c r="AI41" t="str">
        <v>Yes</v>
      </c>
    </row>
    <row r="42" spans="1:35">
      <c r="A42" t="s">
        <v>66</v>
      </c>
      <c r="B42" s="17">
        <v>45097</v>
      </c>
      <c r="C42" s="6" t="s">
        <v>77</v>
      </c>
      <c r="D42" t="str">
        <v>Yes</v>
      </c>
      <c r="E42" t="str">
        <v>Atira Women's Resource Society</v>
      </c>
      <c r="F42" t="str">
        <v>201 - 190 Alexander St</v>
      </c>
      <c r="G42" t="str">
        <v>Vancouver</v>
      </c>
      <c r="H42" t="str">
        <v>Vancouver</v>
      </c>
      <c r="I42">
        <v>0</v>
      </c>
      <c r="J42">
        <v>0</v>
      </c>
      <c r="K42">
        <v>0</v>
      </c>
      <c r="L42">
        <v>0</v>
      </c>
      <c r="M42">
        <v>1500</v>
      </c>
      <c r="N42">
        <f t="shared" si="0"/>
        <v>1500</v>
      </c>
      <c r="O42" s="15">
        <f t="shared" si="12"/>
        <v>1803.6228571428574</v>
      </c>
      <c r="P42">
        <v>3000</v>
      </c>
      <c r="Q42">
        <f t="shared" si="1"/>
        <v>3000</v>
      </c>
      <c r="R42" s="15">
        <f t="shared" si="13"/>
        <v>2215.1219512195121</v>
      </c>
      <c r="S42">
        <v>1500</v>
      </c>
      <c r="T42">
        <f t="shared" si="2"/>
        <v>1500</v>
      </c>
      <c r="U42" s="15">
        <f t="shared" si="3"/>
        <v>416.78985507246375</v>
      </c>
      <c r="V42">
        <v>25</v>
      </c>
      <c r="W42">
        <f t="shared" si="4"/>
        <v>25</v>
      </c>
      <c r="X42" s="4">
        <f t="shared" si="5"/>
        <v>6.0606060606060608E-2</v>
      </c>
      <c r="Y42">
        <v>25</v>
      </c>
      <c r="Z42">
        <f t="shared" si="6"/>
        <v>25</v>
      </c>
      <c r="AA42" s="11">
        <f t="shared" si="7"/>
        <v>0.24305555555555555</v>
      </c>
      <c r="AB42">
        <v>25</v>
      </c>
      <c r="AC42">
        <f t="shared" si="8"/>
        <v>25</v>
      </c>
      <c r="AD42">
        <f t="shared" si="9"/>
        <v>17.572254335260116</v>
      </c>
      <c r="AE42">
        <v>25</v>
      </c>
      <c r="AF42">
        <f t="shared" si="10"/>
        <v>25</v>
      </c>
      <c r="AG42">
        <f t="shared" si="11"/>
        <v>4.716981132075472E-2</v>
      </c>
      <c r="AH42" t="str">
        <v xml:space="preserve">We have enough storage space to meet the need. </v>
      </c>
      <c r="AI42" t="str">
        <v>No</v>
      </c>
    </row>
    <row r="43" spans="1:35">
      <c r="A43" t="s">
        <v>66</v>
      </c>
      <c r="B43" s="17">
        <v>45096</v>
      </c>
      <c r="C43" s="6" t="s">
        <v>68</v>
      </c>
      <c r="D43" t="str">
        <v>No</v>
      </c>
      <c r="E43" t="str">
        <v>Hello Period!</v>
      </c>
      <c r="F43" t="str">
        <v>3576 W26th Ave</v>
      </c>
      <c r="G43" t="str">
        <v xml:space="preserve">Vancouver </v>
      </c>
      <c r="H43" t="str">
        <v xml:space="preserve">Vancouver </v>
      </c>
      <c r="I43" t="str">
        <v>(604)997-5262</v>
      </c>
      <c r="J43" t="str">
        <v>Holly@helloperiod.ca</v>
      </c>
      <c r="K43" t="str">
        <v>Holly Johnston</v>
      </c>
      <c r="L43">
        <v>0</v>
      </c>
      <c r="M43">
        <v>3000</v>
      </c>
      <c r="N43">
        <f t="shared" si="0"/>
        <v>3000</v>
      </c>
      <c r="O43" s="15">
        <f t="shared" si="12"/>
        <v>3607.2457142857147</v>
      </c>
      <c r="P43">
        <v>3000</v>
      </c>
      <c r="Q43">
        <f t="shared" si="1"/>
        <v>3000</v>
      </c>
      <c r="R43" s="15">
        <f t="shared" si="13"/>
        <v>2215.1219512195121</v>
      </c>
      <c r="S43">
        <v>3000</v>
      </c>
      <c r="T43">
        <f t="shared" si="2"/>
        <v>3000</v>
      </c>
      <c r="U43" s="15">
        <f t="shared" si="3"/>
        <v>833.5797101449275</v>
      </c>
      <c r="V43">
        <v>15</v>
      </c>
      <c r="W43">
        <f t="shared" si="4"/>
        <v>15</v>
      </c>
      <c r="X43" s="4">
        <f t="shared" si="5"/>
        <v>3.6363636363636362E-2</v>
      </c>
      <c r="Y43">
        <v>15</v>
      </c>
      <c r="Z43">
        <f t="shared" si="6"/>
        <v>15</v>
      </c>
      <c r="AA43" s="11">
        <f t="shared" si="7"/>
        <v>0.14583333333333334</v>
      </c>
      <c r="AB43">
        <v>15</v>
      </c>
      <c r="AC43">
        <f t="shared" si="8"/>
        <v>15</v>
      </c>
      <c r="AD43">
        <f t="shared" si="9"/>
        <v>10.543352601156069</v>
      </c>
      <c r="AE43">
        <v>15</v>
      </c>
      <c r="AF43">
        <f t="shared" si="10"/>
        <v>15</v>
      </c>
      <c r="AG43">
        <f t="shared" si="11"/>
        <v>2.8301886792452831E-2</v>
      </c>
      <c r="AH43" t="str">
        <v xml:space="preserve">We have enough storage space to meet the need. </v>
      </c>
      <c r="AI43" t="str">
        <v>Yes</v>
      </c>
    </row>
    <row r="44" spans="1:35">
      <c r="C44" s="6" t="s">
        <v>67</v>
      </c>
      <c r="D44" t="str">
        <v>Yes</v>
      </c>
      <c r="E44" t="str">
        <v>st?l??w? Arts &amp; Cultural Society</v>
      </c>
      <c r="F44">
        <v>0</v>
      </c>
      <c r="G44" t="str">
        <v>Fort Langley</v>
      </c>
      <c r="H44" t="str">
        <v>Fort Langley</v>
      </c>
      <c r="I44">
        <v>0</v>
      </c>
      <c r="J44">
        <v>0</v>
      </c>
      <c r="K44">
        <v>0</v>
      </c>
      <c r="L44" t="str">
        <v>Product donations from a broader community appeal like United Way’s Period Promise campaign ;Product donations from the general public ;</v>
      </c>
      <c r="M44">
        <v>1500</v>
      </c>
      <c r="N44">
        <f t="shared" si="0"/>
        <v>1500</v>
      </c>
      <c r="O44" s="15">
        <f t="shared" si="12"/>
        <v>1803.6228571428574</v>
      </c>
      <c r="P44">
        <v>1500</v>
      </c>
      <c r="Q44">
        <f t="shared" si="1"/>
        <v>1500</v>
      </c>
      <c r="R44" s="15">
        <f t="shared" si="13"/>
        <v>1107.560975609756</v>
      </c>
      <c r="S44">
        <v>1500</v>
      </c>
      <c r="T44">
        <f t="shared" si="2"/>
        <v>1500</v>
      </c>
      <c r="U44" s="15">
        <f t="shared" si="3"/>
        <v>416.78985507246375</v>
      </c>
      <c r="V44">
        <v>15</v>
      </c>
      <c r="W44">
        <f t="shared" si="4"/>
        <v>15</v>
      </c>
      <c r="X44" s="4">
        <f t="shared" si="5"/>
        <v>3.6363636363636362E-2</v>
      </c>
      <c r="Y44">
        <v>15</v>
      </c>
      <c r="Z44">
        <f t="shared" si="6"/>
        <v>15</v>
      </c>
      <c r="AA44" s="11">
        <f t="shared" si="7"/>
        <v>0.14583333333333334</v>
      </c>
      <c r="AB44">
        <v>15</v>
      </c>
      <c r="AC44">
        <f t="shared" si="8"/>
        <v>15</v>
      </c>
      <c r="AD44">
        <f t="shared" si="9"/>
        <v>10.543352601156069</v>
      </c>
      <c r="AE44">
        <v>15</v>
      </c>
      <c r="AF44">
        <f t="shared" si="10"/>
        <v>15</v>
      </c>
      <c r="AG44">
        <f t="shared" si="11"/>
        <v>2.8301886792452831E-2</v>
      </c>
      <c r="AH44" t="str">
        <v xml:space="preserve">We have enough storage space to meet the need. </v>
      </c>
      <c r="AI44" t="str">
        <v>Yes</v>
      </c>
    </row>
    <row r="45" spans="1:35">
      <c r="A45" t="s">
        <v>66</v>
      </c>
      <c r="B45" s="17">
        <v>45097</v>
      </c>
      <c r="C45" s="6" t="s">
        <v>68</v>
      </c>
      <c r="D45" t="str">
        <v>Yes</v>
      </c>
      <c r="E45" t="str">
        <v>United for Literacy/ Littératie Ensemble</v>
      </c>
      <c r="F45" t="str">
        <v>35 Jackes Avenue</v>
      </c>
      <c r="G45" t="str">
        <v>Toronto</v>
      </c>
      <c r="H45" t="str">
        <v>Toronto</v>
      </c>
      <c r="I45">
        <v>0</v>
      </c>
      <c r="J45" t="str">
        <v>lboudreau@frontiercollege.ca</v>
      </c>
      <c r="K45">
        <v>0</v>
      </c>
      <c r="L45">
        <v>0</v>
      </c>
      <c r="M45">
        <v>1500</v>
      </c>
      <c r="N45">
        <f t="shared" si="0"/>
        <v>1500</v>
      </c>
      <c r="O45" s="15">
        <f t="shared" si="12"/>
        <v>1803.6228571428574</v>
      </c>
      <c r="P45">
        <v>1500</v>
      </c>
      <c r="Q45">
        <f t="shared" si="1"/>
        <v>1500</v>
      </c>
      <c r="R45" s="15">
        <f t="shared" si="13"/>
        <v>1107.560975609756</v>
      </c>
      <c r="S45">
        <v>1500</v>
      </c>
      <c r="T45">
        <f t="shared" si="2"/>
        <v>1500</v>
      </c>
      <c r="U45" s="15">
        <f t="shared" si="3"/>
        <v>416.78985507246375</v>
      </c>
      <c r="V45">
        <v>15</v>
      </c>
      <c r="W45">
        <f t="shared" si="4"/>
        <v>15</v>
      </c>
      <c r="X45" s="4">
        <f t="shared" si="5"/>
        <v>3.6363636363636362E-2</v>
      </c>
      <c r="Y45">
        <v>20</v>
      </c>
      <c r="Z45">
        <f t="shared" si="6"/>
        <v>20</v>
      </c>
      <c r="AA45" s="11">
        <f t="shared" si="7"/>
        <v>0.19444444444444445</v>
      </c>
      <c r="AB45">
        <v>0</v>
      </c>
      <c r="AC45">
        <f t="shared" si="8"/>
        <v>0</v>
      </c>
      <c r="AD45">
        <f t="shared" si="9"/>
        <v>0</v>
      </c>
      <c r="AE45">
        <v>0</v>
      </c>
      <c r="AF45">
        <f t="shared" si="10"/>
        <v>0</v>
      </c>
      <c r="AG45">
        <f t="shared" si="11"/>
        <v>0</v>
      </c>
      <c r="AH45" t="str">
        <v xml:space="preserve">We have enough storage space to meet the need. </v>
      </c>
      <c r="AI45" t="str">
        <v>Depending on timing. Pickup from Burnaby is possible but delivery is appreciated.</v>
      </c>
    </row>
    <row r="46" spans="1:35">
      <c r="A46" t="s">
        <v>66</v>
      </c>
      <c r="B46" s="17">
        <v>45100</v>
      </c>
      <c r="C46" s="6" t="s">
        <v>68</v>
      </c>
      <c r="D46" t="str">
        <v>Yes</v>
      </c>
      <c r="E46" t="str">
        <v>Alexandra Neighbourhood House</v>
      </c>
      <c r="F46" t="str">
        <v>2916 McBride Avenue</v>
      </c>
      <c r="G46" t="str">
        <v>Surrey</v>
      </c>
      <c r="H46" t="str">
        <v>Surrey</v>
      </c>
      <c r="I46">
        <v>0</v>
      </c>
      <c r="J46">
        <v>0</v>
      </c>
      <c r="K46">
        <v>0</v>
      </c>
      <c r="L46" t="str">
        <v>Product donations from a broader community appeal like United Way’s Period Promise campaign ;Staff donating products to the organization;Gift card donation;</v>
      </c>
      <c r="M46">
        <v>1500</v>
      </c>
      <c r="N46">
        <f t="shared" si="0"/>
        <v>1500</v>
      </c>
      <c r="O46" s="15">
        <f t="shared" si="12"/>
        <v>1803.6228571428574</v>
      </c>
      <c r="P46">
        <v>6000</v>
      </c>
      <c r="Q46">
        <f t="shared" si="1"/>
        <v>6000</v>
      </c>
      <c r="R46" s="15">
        <f t="shared" si="13"/>
        <v>4430.2439024390242</v>
      </c>
      <c r="S46">
        <v>1500</v>
      </c>
      <c r="T46">
        <f t="shared" si="2"/>
        <v>1500</v>
      </c>
      <c r="U46" s="15">
        <f t="shared" si="3"/>
        <v>416.78985507246375</v>
      </c>
      <c r="V46">
        <v>10</v>
      </c>
      <c r="W46">
        <f t="shared" si="4"/>
        <v>10</v>
      </c>
      <c r="X46" s="4">
        <f t="shared" si="5"/>
        <v>2.4242424242424242E-2</v>
      </c>
      <c r="Y46">
        <v>10</v>
      </c>
      <c r="Z46">
        <f t="shared" si="6"/>
        <v>10</v>
      </c>
      <c r="AA46" s="11">
        <f t="shared" si="7"/>
        <v>9.7222222222222224E-2</v>
      </c>
      <c r="AB46">
        <v>10</v>
      </c>
      <c r="AC46">
        <f t="shared" si="8"/>
        <v>10</v>
      </c>
      <c r="AD46">
        <f t="shared" si="9"/>
        <v>7.0289017341040463</v>
      </c>
      <c r="AE46">
        <v>0</v>
      </c>
      <c r="AF46">
        <f t="shared" si="10"/>
        <v>0</v>
      </c>
      <c r="AG46">
        <f t="shared" si="11"/>
        <v>0</v>
      </c>
      <c r="AH46" t="str">
        <v>Storage is limited but we will make it work!</v>
      </c>
      <c r="AI46" t="str">
        <v>Yes</v>
      </c>
    </row>
    <row r="47" spans="1:35">
      <c r="C47" s="6" t="s">
        <v>69</v>
      </c>
      <c r="D47" t="str">
        <v>Yes</v>
      </c>
      <c r="E47">
        <v>0</v>
      </c>
      <c r="F47">
        <v>0</v>
      </c>
      <c r="G47">
        <v>0</v>
      </c>
      <c r="H47">
        <v>0</v>
      </c>
      <c r="I47">
        <v>0</v>
      </c>
      <c r="J47">
        <v>0</v>
      </c>
      <c r="K47">
        <v>0</v>
      </c>
      <c r="L47" t="str">
        <v>Product donations from a broader community appeal like United Way’s Period Promise campaign ;</v>
      </c>
      <c r="M47">
        <v>3000</v>
      </c>
      <c r="N47">
        <f t="shared" si="0"/>
        <v>3000</v>
      </c>
      <c r="O47" s="15">
        <f t="shared" si="12"/>
        <v>3607.2457142857147</v>
      </c>
      <c r="P47">
        <v>3000</v>
      </c>
      <c r="Q47">
        <f t="shared" si="1"/>
        <v>3000</v>
      </c>
      <c r="R47" s="15">
        <f t="shared" si="13"/>
        <v>2215.1219512195121</v>
      </c>
      <c r="S47">
        <v>3000</v>
      </c>
      <c r="T47">
        <f t="shared" si="2"/>
        <v>3000</v>
      </c>
      <c r="U47" s="15">
        <f t="shared" si="3"/>
        <v>833.5797101449275</v>
      </c>
      <c r="V47">
        <v>0</v>
      </c>
      <c r="W47">
        <f t="shared" si="4"/>
        <v>0</v>
      </c>
      <c r="X47" s="4">
        <f t="shared" si="5"/>
        <v>0</v>
      </c>
      <c r="Y47">
        <v>0</v>
      </c>
      <c r="Z47">
        <f t="shared" si="6"/>
        <v>0</v>
      </c>
      <c r="AA47" s="11">
        <f t="shared" si="7"/>
        <v>0</v>
      </c>
      <c r="AB47">
        <v>0</v>
      </c>
      <c r="AC47">
        <f t="shared" si="8"/>
        <v>0</v>
      </c>
      <c r="AD47">
        <f t="shared" si="9"/>
        <v>0</v>
      </c>
      <c r="AE47">
        <v>0</v>
      </c>
      <c r="AF47">
        <f t="shared" si="10"/>
        <v>0</v>
      </c>
      <c r="AG47">
        <f t="shared" si="11"/>
        <v>0</v>
      </c>
      <c r="AH47" t="str">
        <v xml:space="preserve">We have enough storage space to meet the need. </v>
      </c>
      <c r="AI47" t="str">
        <v>Yes</v>
      </c>
    </row>
    <row r="48" spans="1:35">
      <c r="A48" t="s">
        <v>66</v>
      </c>
      <c r="B48" s="17">
        <v>45096</v>
      </c>
      <c r="C48" s="6" t="s">
        <v>78</v>
      </c>
      <c r="D48" t="str">
        <v>Yes</v>
      </c>
      <c r="E48" t="str">
        <v>Vancouver Aboriginal Child &amp; Family</v>
      </c>
      <c r="F48" t="str">
        <v>745 Clark Dr</v>
      </c>
      <c r="G48" t="str">
        <v>Vancouver</v>
      </c>
      <c r="H48" t="str">
        <v>Vancouver</v>
      </c>
      <c r="I48">
        <v>0</v>
      </c>
      <c r="J48">
        <v>0</v>
      </c>
      <c r="K48">
        <v>0</v>
      </c>
      <c r="L48">
        <v>0</v>
      </c>
      <c r="M48">
        <v>1500</v>
      </c>
      <c r="N48">
        <f t="shared" si="0"/>
        <v>1500</v>
      </c>
      <c r="O48" s="15">
        <f t="shared" si="12"/>
        <v>1803.6228571428574</v>
      </c>
      <c r="P48">
        <v>3000</v>
      </c>
      <c r="Q48">
        <f t="shared" si="1"/>
        <v>3000</v>
      </c>
      <c r="R48" s="15">
        <f t="shared" si="13"/>
        <v>2215.1219512195121</v>
      </c>
      <c r="S48">
        <v>1500</v>
      </c>
      <c r="T48">
        <f t="shared" si="2"/>
        <v>1500</v>
      </c>
      <c r="U48" s="15">
        <f t="shared" si="3"/>
        <v>416.78985507246375</v>
      </c>
      <c r="V48">
        <v>0</v>
      </c>
      <c r="W48">
        <f t="shared" si="4"/>
        <v>0</v>
      </c>
      <c r="X48" s="4">
        <f t="shared" si="5"/>
        <v>0</v>
      </c>
      <c r="Y48">
        <v>0</v>
      </c>
      <c r="Z48">
        <f t="shared" si="6"/>
        <v>0</v>
      </c>
      <c r="AA48" s="11">
        <f t="shared" si="7"/>
        <v>0</v>
      </c>
      <c r="AB48">
        <v>10</v>
      </c>
      <c r="AC48">
        <f t="shared" si="8"/>
        <v>10</v>
      </c>
      <c r="AD48">
        <f t="shared" si="9"/>
        <v>7.0289017341040463</v>
      </c>
      <c r="AE48">
        <v>0</v>
      </c>
      <c r="AF48">
        <f t="shared" si="10"/>
        <v>0</v>
      </c>
      <c r="AG48">
        <f t="shared" si="11"/>
        <v>0</v>
      </c>
      <c r="AH48" t="str">
        <v xml:space="preserve">We have enough storage space to meet the need. </v>
      </c>
      <c r="AI48" t="str">
        <v>No</v>
      </c>
    </row>
    <row r="49" spans="1:35">
      <c r="A49" t="s">
        <v>66</v>
      </c>
      <c r="B49" s="17">
        <v>45096</v>
      </c>
      <c r="C49" s="6" t="s">
        <v>68</v>
      </c>
      <c r="D49" t="str">
        <v>No</v>
      </c>
      <c r="E49" t="str">
        <v>Guru Nanak's Free Kitchen Society</v>
      </c>
      <c r="F49" t="str">
        <v>Suite 236 105-7655 Edmonds St.</v>
      </c>
      <c r="G49" t="str">
        <v>Burnaby</v>
      </c>
      <c r="H49" t="str">
        <v>Burnaby</v>
      </c>
      <c r="I49" t="str">
        <v>604-617-7382</v>
      </c>
      <c r="J49" t="str">
        <v>foodsaveah@gnfk.org</v>
      </c>
      <c r="K49" t="str">
        <v>Sukhvinder Kaur</v>
      </c>
      <c r="L49">
        <v>0</v>
      </c>
      <c r="M49">
        <v>1500</v>
      </c>
      <c r="N49">
        <f t="shared" si="0"/>
        <v>1500</v>
      </c>
      <c r="O49" s="15">
        <f t="shared" si="12"/>
        <v>1803.6228571428574</v>
      </c>
      <c r="P49">
        <v>1500</v>
      </c>
      <c r="Q49">
        <f t="shared" si="1"/>
        <v>1500</v>
      </c>
      <c r="R49" s="15">
        <f t="shared" si="13"/>
        <v>1107.560975609756</v>
      </c>
      <c r="S49">
        <v>1500</v>
      </c>
      <c r="T49">
        <f t="shared" si="2"/>
        <v>1500</v>
      </c>
      <c r="U49" s="15">
        <f t="shared" si="3"/>
        <v>416.78985507246375</v>
      </c>
      <c r="V49">
        <v>30</v>
      </c>
      <c r="W49">
        <f t="shared" si="4"/>
        <v>30</v>
      </c>
      <c r="X49" s="4">
        <f t="shared" si="5"/>
        <v>7.2727272727272724E-2</v>
      </c>
      <c r="Y49">
        <v>30</v>
      </c>
      <c r="Z49">
        <f t="shared" si="6"/>
        <v>30</v>
      </c>
      <c r="AA49" s="11">
        <f t="shared" si="7"/>
        <v>0.29166666666666669</v>
      </c>
      <c r="AB49">
        <v>30</v>
      </c>
      <c r="AC49">
        <f t="shared" si="8"/>
        <v>30</v>
      </c>
      <c r="AD49">
        <f t="shared" si="9"/>
        <v>21.086705202312139</v>
      </c>
      <c r="AE49">
        <v>30</v>
      </c>
      <c r="AF49">
        <f t="shared" si="10"/>
        <v>30</v>
      </c>
      <c r="AG49">
        <f t="shared" si="11"/>
        <v>5.6603773584905662E-2</v>
      </c>
      <c r="AH49" t="str">
        <v xml:space="preserve">We have enough storage space to meet the need. </v>
      </c>
      <c r="AI49" t="str">
        <v>Yes</v>
      </c>
    </row>
    <row r="50" spans="1:35">
      <c r="A50" t="s">
        <v>66</v>
      </c>
      <c r="B50" s="17">
        <v>45092</v>
      </c>
      <c r="C50" s="6" t="s">
        <v>79</v>
      </c>
      <c r="D50" t="str">
        <v>No</v>
      </c>
      <c r="E50" t="str">
        <v>Surrey women's centre</v>
      </c>
      <c r="F50" t="str">
        <v>10075 whalley blvd</v>
      </c>
      <c r="G50" t="str">
        <v>Surrey</v>
      </c>
      <c r="H50" t="str">
        <v>Surrey</v>
      </c>
      <c r="I50" t="str">
        <v>604-589-1868</v>
      </c>
      <c r="J50" t="str">
        <v>lk@surreywomenscentre.ca</v>
      </c>
      <c r="K50" t="str">
        <v>Lovisa Kelly</v>
      </c>
      <c r="L50" t="str">
        <v>Product donations from the general public ;Product donations from a broader community appeal like United Way’s Period Promise campaign ;</v>
      </c>
      <c r="M50">
        <v>12000</v>
      </c>
      <c r="N50">
        <f t="shared" si="0"/>
        <v>12000</v>
      </c>
      <c r="O50" s="15">
        <f t="shared" si="12"/>
        <v>14428.982857142859</v>
      </c>
      <c r="P50">
        <v>3000</v>
      </c>
      <c r="Q50">
        <f t="shared" si="1"/>
        <v>3000</v>
      </c>
      <c r="R50" s="15">
        <f t="shared" si="13"/>
        <v>2215.1219512195121</v>
      </c>
      <c r="S50">
        <v>6000</v>
      </c>
      <c r="T50">
        <f t="shared" si="2"/>
        <v>6000</v>
      </c>
      <c r="U50" s="15">
        <f t="shared" si="3"/>
        <v>1667.159420289855</v>
      </c>
      <c r="V50">
        <v>30</v>
      </c>
      <c r="W50">
        <f t="shared" si="4"/>
        <v>30</v>
      </c>
      <c r="X50" s="4">
        <f t="shared" si="5"/>
        <v>7.2727272727272724E-2</v>
      </c>
      <c r="Y50">
        <v>10</v>
      </c>
      <c r="Z50">
        <f t="shared" si="6"/>
        <v>10</v>
      </c>
      <c r="AA50" s="11">
        <f t="shared" si="7"/>
        <v>9.7222222222222224E-2</v>
      </c>
      <c r="AB50">
        <v>10</v>
      </c>
      <c r="AC50">
        <f t="shared" si="8"/>
        <v>10</v>
      </c>
      <c r="AD50">
        <f t="shared" si="9"/>
        <v>7.0289017341040463</v>
      </c>
      <c r="AE50">
        <v>10</v>
      </c>
      <c r="AF50">
        <f t="shared" si="10"/>
        <v>10</v>
      </c>
      <c r="AG50">
        <f t="shared" si="11"/>
        <v>1.8867924528301886E-2</v>
      </c>
      <c r="AH50" t="str">
        <v xml:space="preserve">We have enough storage space to meet the need. </v>
      </c>
      <c r="AI50" t="str">
        <v>No</v>
      </c>
    </row>
    <row r="51" spans="1:35">
      <c r="A51" t="s">
        <v>66</v>
      </c>
      <c r="C51" s="6" t="s">
        <v>67</v>
      </c>
      <c r="D51" t="str">
        <v>Yes</v>
      </c>
      <c r="E51" t="str">
        <v>Langley Community Services Society</v>
      </c>
      <c r="F51" t="str">
        <v>5339 - 207 St</v>
      </c>
      <c r="G51" t="str">
        <v>Langley</v>
      </c>
      <c r="H51" t="str">
        <v>Langley</v>
      </c>
      <c r="I51">
        <v>0</v>
      </c>
      <c r="J51" t="str">
        <v>bcliffe@lcss.ca</v>
      </c>
      <c r="K51">
        <v>0</v>
      </c>
      <c r="L51" t="str">
        <v>Financial donations from a fund-specific collection drive ;Product donations from a broader community appeal like United Way’s Period Promise campaign ;Staff’s personal finances ;Staff donating products to the organization;</v>
      </c>
      <c r="M51">
        <v>1500</v>
      </c>
      <c r="N51">
        <f t="shared" si="0"/>
        <v>1500</v>
      </c>
      <c r="O51" s="15">
        <f t="shared" si="12"/>
        <v>1803.6228571428574</v>
      </c>
      <c r="P51">
        <v>1500</v>
      </c>
      <c r="Q51">
        <f t="shared" si="1"/>
        <v>1500</v>
      </c>
      <c r="R51" s="15">
        <f t="shared" si="13"/>
        <v>1107.560975609756</v>
      </c>
      <c r="S51">
        <v>1500</v>
      </c>
      <c r="T51">
        <f t="shared" si="2"/>
        <v>1500</v>
      </c>
      <c r="U51" s="15">
        <f t="shared" si="3"/>
        <v>416.78985507246375</v>
      </c>
      <c r="V51">
        <v>0</v>
      </c>
      <c r="W51">
        <f t="shared" si="4"/>
        <v>0</v>
      </c>
      <c r="X51" s="4">
        <f t="shared" si="5"/>
        <v>0</v>
      </c>
      <c r="Y51">
        <v>0</v>
      </c>
      <c r="Z51">
        <f t="shared" si="6"/>
        <v>0</v>
      </c>
      <c r="AA51" s="11">
        <f t="shared" si="7"/>
        <v>0</v>
      </c>
      <c r="AB51">
        <v>0</v>
      </c>
      <c r="AC51">
        <f t="shared" si="8"/>
        <v>0</v>
      </c>
      <c r="AD51">
        <f t="shared" si="9"/>
        <v>0</v>
      </c>
      <c r="AE51">
        <v>0</v>
      </c>
      <c r="AF51">
        <f t="shared" si="10"/>
        <v>0</v>
      </c>
      <c r="AG51">
        <f t="shared" si="11"/>
        <v>0</v>
      </c>
      <c r="AH51" t="str">
        <v xml:space="preserve">We have enough storage space to meet the need. </v>
      </c>
      <c r="AI51" t="str">
        <v>Yes</v>
      </c>
    </row>
    <row r="52" spans="1:35">
      <c r="A52" t="s">
        <v>66</v>
      </c>
      <c r="B52" s="17">
        <v>45097</v>
      </c>
      <c r="C52" s="6" t="s">
        <v>68</v>
      </c>
      <c r="D52" t="str">
        <v>No</v>
      </c>
      <c r="E52" t="str">
        <v>CISV (Children's International Summer Villages - Vancouver Chapter)</v>
      </c>
      <c r="F52" t="str">
        <v>1294 Tercel Court</v>
      </c>
      <c r="G52" t="str">
        <v>Coquitlam</v>
      </c>
      <c r="H52" t="str">
        <v>Coquitlam</v>
      </c>
      <c r="I52" t="str">
        <v>604-812-2502</v>
      </c>
      <c r="J52" t="str">
        <v>info@cisvvancouver.ca</v>
      </c>
      <c r="K52" t="str">
        <v>Heidi Luking</v>
      </c>
      <c r="L52">
        <v>0</v>
      </c>
      <c r="M52">
        <v>1500</v>
      </c>
      <c r="N52">
        <f t="shared" si="0"/>
        <v>1500</v>
      </c>
      <c r="O52" s="15">
        <f t="shared" si="12"/>
        <v>1803.6228571428574</v>
      </c>
      <c r="P52">
        <v>1500</v>
      </c>
      <c r="Q52">
        <f t="shared" si="1"/>
        <v>1500</v>
      </c>
      <c r="R52" s="15">
        <f t="shared" si="13"/>
        <v>1107.560975609756</v>
      </c>
      <c r="S52">
        <v>1500</v>
      </c>
      <c r="T52">
        <f t="shared" si="2"/>
        <v>1500</v>
      </c>
      <c r="U52" s="15">
        <f t="shared" si="3"/>
        <v>416.78985507246375</v>
      </c>
      <c r="V52">
        <v>0</v>
      </c>
      <c r="W52">
        <f t="shared" si="4"/>
        <v>0</v>
      </c>
      <c r="X52" s="4">
        <f t="shared" si="5"/>
        <v>0</v>
      </c>
      <c r="Y52">
        <v>0</v>
      </c>
      <c r="Z52">
        <f t="shared" si="6"/>
        <v>0</v>
      </c>
      <c r="AA52" s="11">
        <f t="shared" si="7"/>
        <v>0</v>
      </c>
      <c r="AB52">
        <v>0</v>
      </c>
      <c r="AC52">
        <f t="shared" si="8"/>
        <v>0</v>
      </c>
      <c r="AD52">
        <f t="shared" si="9"/>
        <v>0</v>
      </c>
      <c r="AE52">
        <v>0</v>
      </c>
      <c r="AF52">
        <f t="shared" si="10"/>
        <v>0</v>
      </c>
      <c r="AG52">
        <f t="shared" si="11"/>
        <v>0</v>
      </c>
      <c r="AH52" t="str">
        <v xml:space="preserve">We do not have enough storage space for this much product, but we could find it. </v>
      </c>
      <c r="AI52" t="str">
        <v>Yes</v>
      </c>
    </row>
    <row r="53" spans="1:35">
      <c r="A53" t="s">
        <v>66</v>
      </c>
      <c r="B53" s="17">
        <v>45096</v>
      </c>
      <c r="C53" s="6" t="s">
        <v>69</v>
      </c>
      <c r="D53" t="str">
        <v>Yes</v>
      </c>
      <c r="E53" t="str">
        <v>W I N G S Fellowship Ministries</v>
      </c>
      <c r="F53" t="str">
        <v>501 - 104  1015 Columbia St</v>
      </c>
      <c r="G53" t="str">
        <v>New Westminster</v>
      </c>
      <c r="H53" t="str">
        <v>New Westminster</v>
      </c>
      <c r="I53">
        <v>0</v>
      </c>
      <c r="J53">
        <v>0</v>
      </c>
      <c r="K53">
        <v>0</v>
      </c>
      <c r="L53" t="str">
        <v>Product donations from the general public ;Product donations from a broader community appeal like United Way’s Period Promise campaign ;</v>
      </c>
      <c r="M53">
        <v>0</v>
      </c>
      <c r="N53">
        <f t="shared" si="0"/>
        <v>0</v>
      </c>
      <c r="O53" s="15">
        <f t="shared" si="12"/>
        <v>0</v>
      </c>
      <c r="P53">
        <v>1500</v>
      </c>
      <c r="Q53">
        <f t="shared" si="1"/>
        <v>1500</v>
      </c>
      <c r="R53" s="15">
        <f t="shared" si="13"/>
        <v>1107.560975609756</v>
      </c>
      <c r="S53">
        <v>0</v>
      </c>
      <c r="T53">
        <f t="shared" si="2"/>
        <v>0</v>
      </c>
      <c r="U53" s="15">
        <f t="shared" si="3"/>
        <v>0</v>
      </c>
      <c r="V53">
        <v>15</v>
      </c>
      <c r="W53">
        <f t="shared" si="4"/>
        <v>15</v>
      </c>
      <c r="X53" s="4">
        <f t="shared" si="5"/>
        <v>3.6363636363636362E-2</v>
      </c>
      <c r="Y53">
        <v>15</v>
      </c>
      <c r="Z53">
        <f t="shared" si="6"/>
        <v>15</v>
      </c>
      <c r="AA53" s="11">
        <f t="shared" si="7"/>
        <v>0.14583333333333334</v>
      </c>
      <c r="AB53">
        <v>30</v>
      </c>
      <c r="AC53">
        <f t="shared" si="8"/>
        <v>30</v>
      </c>
      <c r="AD53">
        <f t="shared" si="9"/>
        <v>21.086705202312139</v>
      </c>
      <c r="AE53">
        <v>15</v>
      </c>
      <c r="AF53">
        <f t="shared" si="10"/>
        <v>15</v>
      </c>
      <c r="AG53">
        <f t="shared" si="11"/>
        <v>2.8301886792452831E-2</v>
      </c>
      <c r="AH53" t="str">
        <v xml:space="preserve">We have enough storage space to meet the need. </v>
      </c>
      <c r="AI53" t="str">
        <v>Yes</v>
      </c>
    </row>
    <row r="54" spans="1:35">
      <c r="A54" t="s">
        <v>66</v>
      </c>
      <c r="B54" s="17">
        <v>45091</v>
      </c>
      <c r="C54" s="6" t="s">
        <v>70</v>
      </c>
      <c r="D54" t="str">
        <v>No</v>
      </c>
      <c r="E54" t="str">
        <v>Elizabeth Bagshaw Society</v>
      </c>
      <c r="F54" t="str">
        <v>200-1177 West Broadway</v>
      </c>
      <c r="G54" t="str">
        <v>Vancouver</v>
      </c>
      <c r="H54" t="str">
        <v>Vancouver</v>
      </c>
      <c r="I54" t="str">
        <v>604-736-7878 x 227</v>
      </c>
      <c r="J54" t="str">
        <v>office@bagshaw.ca or operations@bagshawclinic.ca</v>
      </c>
      <c r="K54" t="str">
        <v>Karen Groden or Ivana Sigur</v>
      </c>
      <c r="L54" t="str">
        <v>Financial donations from a fund-specific collection drive ;Staff donating products to the organization;</v>
      </c>
      <c r="M54">
        <v>1500</v>
      </c>
      <c r="N54">
        <f t="shared" si="0"/>
        <v>1500</v>
      </c>
      <c r="O54" s="15">
        <f t="shared" si="12"/>
        <v>1803.6228571428574</v>
      </c>
      <c r="P54">
        <v>0</v>
      </c>
      <c r="Q54">
        <f t="shared" si="1"/>
        <v>0</v>
      </c>
      <c r="R54" s="15">
        <f t="shared" si="13"/>
        <v>0</v>
      </c>
      <c r="S54">
        <v>3000</v>
      </c>
      <c r="T54">
        <f t="shared" si="2"/>
        <v>3000</v>
      </c>
      <c r="U54" s="15">
        <f t="shared" si="3"/>
        <v>833.5797101449275</v>
      </c>
      <c r="V54">
        <v>20</v>
      </c>
      <c r="W54">
        <f t="shared" si="4"/>
        <v>20</v>
      </c>
      <c r="X54" s="4">
        <f t="shared" si="5"/>
        <v>4.8484848484848485E-2</v>
      </c>
      <c r="Y54">
        <v>20</v>
      </c>
      <c r="Z54">
        <f t="shared" si="6"/>
        <v>20</v>
      </c>
      <c r="AA54" s="11">
        <f t="shared" si="7"/>
        <v>0.19444444444444445</v>
      </c>
      <c r="AB54">
        <v>20</v>
      </c>
      <c r="AC54">
        <f t="shared" si="8"/>
        <v>20</v>
      </c>
      <c r="AD54">
        <f t="shared" si="9"/>
        <v>14.057803468208093</v>
      </c>
      <c r="AE54">
        <v>20</v>
      </c>
      <c r="AF54">
        <f t="shared" si="10"/>
        <v>20</v>
      </c>
      <c r="AG54">
        <f t="shared" si="11"/>
        <v>3.7735849056603772E-2</v>
      </c>
      <c r="AH54" t="str">
        <v xml:space="preserve">Not sure, but we will take it anyway. </v>
      </c>
      <c r="AI54" t="str">
        <v>No</v>
      </c>
    </row>
    <row r="55" spans="1:35">
      <c r="B55" s="17">
        <v>45097</v>
      </c>
      <c r="C55" s="6" t="s">
        <v>68</v>
      </c>
      <c r="D55" t="str">
        <v>No</v>
      </c>
      <c r="E55" t="str">
        <v xml:space="preserve">Ukraine Harmony Foundation </v>
      </c>
      <c r="F55" t="str">
        <v xml:space="preserve">1206-5833 Wilson Ave </v>
      </c>
      <c r="G55" t="str">
        <v xml:space="preserve">Burnaby </v>
      </c>
      <c r="H55" t="str">
        <v xml:space="preserve">Burnaby </v>
      </c>
      <c r="I55" t="str">
        <v>6045687770</v>
      </c>
      <c r="J55" t="str">
        <v>Elena@ukraineharmony.com</v>
      </c>
      <c r="K55" t="str">
        <v xml:space="preserve">Elena Khvostova OR Larysa Khvostova </v>
      </c>
      <c r="L55" t="str">
        <v>Product donations from the general public ;Product donations from a broader community appeal like United Way’s Period Promise campaign ;</v>
      </c>
      <c r="M55">
        <v>3000</v>
      </c>
      <c r="N55">
        <f t="shared" si="0"/>
        <v>3000</v>
      </c>
      <c r="O55" s="15">
        <f t="shared" si="12"/>
        <v>3607.2457142857147</v>
      </c>
      <c r="P55">
        <v>3000</v>
      </c>
      <c r="Q55">
        <f t="shared" si="1"/>
        <v>3000</v>
      </c>
      <c r="R55" s="15">
        <f t="shared" si="13"/>
        <v>2215.1219512195121</v>
      </c>
      <c r="S55">
        <v>3000</v>
      </c>
      <c r="T55">
        <f t="shared" si="2"/>
        <v>3000</v>
      </c>
      <c r="U55" s="15">
        <f t="shared" si="3"/>
        <v>833.5797101449275</v>
      </c>
      <c r="V55">
        <v>15</v>
      </c>
      <c r="W55">
        <f t="shared" si="4"/>
        <v>15</v>
      </c>
      <c r="X55" s="4">
        <f t="shared" si="5"/>
        <v>3.6363636363636362E-2</v>
      </c>
      <c r="Y55">
        <v>10</v>
      </c>
      <c r="Z55">
        <f t="shared" si="6"/>
        <v>10</v>
      </c>
      <c r="AA55" s="11">
        <f t="shared" si="7"/>
        <v>9.7222222222222224E-2</v>
      </c>
      <c r="AB55">
        <v>10</v>
      </c>
      <c r="AC55">
        <f t="shared" si="8"/>
        <v>10</v>
      </c>
      <c r="AD55">
        <f t="shared" si="9"/>
        <v>7.0289017341040463</v>
      </c>
      <c r="AE55">
        <v>10</v>
      </c>
      <c r="AF55">
        <f t="shared" si="10"/>
        <v>10</v>
      </c>
      <c r="AG55">
        <f t="shared" si="11"/>
        <v>1.8867924528301886E-2</v>
      </c>
      <c r="AH55" t="str">
        <v xml:space="preserve">We have enough storage space to meet the need. </v>
      </c>
      <c r="AI55" t="str">
        <v>Yes</v>
      </c>
    </row>
    <row r="56" spans="1:35">
      <c r="A56" t="s">
        <v>66</v>
      </c>
      <c r="C56" s="6" t="s">
        <v>68</v>
      </c>
      <c r="D56" t="str">
        <v>No</v>
      </c>
      <c r="E56" t="str">
        <v xml:space="preserve">Fraser region aboriginal friendship Center association </v>
      </c>
      <c r="F56" t="str">
        <v xml:space="preserve">10095 Whalley Boulevard </v>
      </c>
      <c r="G56" t="str">
        <v>Surrey bc</v>
      </c>
      <c r="H56" t="str">
        <v>Surrey bc</v>
      </c>
      <c r="I56">
        <v>7788351857</v>
      </c>
      <c r="J56" t="str">
        <v>Dontpanic.coordinator@frafca.org</v>
      </c>
      <c r="K56" t="str">
        <v>Tanya</v>
      </c>
      <c r="L56" t="str">
        <v>Product donations from a broader community appeal like United Way’s Period Promise campaign ;Staff donating products to the organization;</v>
      </c>
      <c r="M56">
        <v>1500</v>
      </c>
      <c r="N56">
        <f t="shared" si="0"/>
        <v>1500</v>
      </c>
      <c r="O56" s="15">
        <f t="shared" si="12"/>
        <v>1803.6228571428574</v>
      </c>
      <c r="P56">
        <v>1500</v>
      </c>
      <c r="Q56">
        <f t="shared" si="1"/>
        <v>1500</v>
      </c>
      <c r="R56" s="15">
        <f t="shared" si="13"/>
        <v>1107.560975609756</v>
      </c>
      <c r="S56">
        <v>1500</v>
      </c>
      <c r="T56">
        <f t="shared" si="2"/>
        <v>1500</v>
      </c>
      <c r="U56" s="15">
        <f t="shared" si="3"/>
        <v>416.78985507246375</v>
      </c>
      <c r="V56">
        <v>0</v>
      </c>
      <c r="W56">
        <f t="shared" si="4"/>
        <v>0</v>
      </c>
      <c r="X56" s="4">
        <f t="shared" si="5"/>
        <v>0</v>
      </c>
      <c r="Y56">
        <v>0</v>
      </c>
      <c r="Z56">
        <f t="shared" si="6"/>
        <v>0</v>
      </c>
      <c r="AA56" s="11">
        <f t="shared" si="7"/>
        <v>0</v>
      </c>
      <c r="AB56">
        <v>0</v>
      </c>
      <c r="AC56">
        <f t="shared" si="8"/>
        <v>0</v>
      </c>
      <c r="AD56">
        <f t="shared" si="9"/>
        <v>0</v>
      </c>
      <c r="AE56">
        <v>0</v>
      </c>
      <c r="AF56">
        <f t="shared" si="10"/>
        <v>0</v>
      </c>
      <c r="AG56">
        <f t="shared" si="11"/>
        <v>0</v>
      </c>
      <c r="AH56" t="str">
        <v xml:space="preserve">We have enough storage space to meet the need. </v>
      </c>
      <c r="AI56" t="str">
        <v>Yes</v>
      </c>
    </row>
    <row r="57" spans="1:35">
      <c r="A57" t="s">
        <v>66</v>
      </c>
      <c r="B57" s="17">
        <v>45099</v>
      </c>
      <c r="C57" s="6" t="s">
        <v>80</v>
      </c>
      <c r="D57" t="str">
        <v>Yes</v>
      </c>
      <c r="E57" t="str">
        <v>South Vancouver Neighbourhood House</v>
      </c>
      <c r="F57" t="str">
        <v>6470 Victoria Dr</v>
      </c>
      <c r="G57" t="str">
        <v>Vancouver</v>
      </c>
      <c r="H57" t="str">
        <v>Vancouver</v>
      </c>
      <c r="I57">
        <v>0</v>
      </c>
      <c r="J57" t="str">
        <v>jeannie.furmanek@southvan.org</v>
      </c>
      <c r="K57">
        <v>0</v>
      </c>
      <c r="L57" t="str">
        <v>Product donations from a broader community appeal like United Way’s Period Promise campaign ;</v>
      </c>
      <c r="M57">
        <v>12000</v>
      </c>
      <c r="N57">
        <f t="shared" si="0"/>
        <v>12000</v>
      </c>
      <c r="O57" s="15">
        <f t="shared" si="12"/>
        <v>14428.982857142859</v>
      </c>
      <c r="P57">
        <v>6000</v>
      </c>
      <c r="Q57">
        <f t="shared" si="1"/>
        <v>6000</v>
      </c>
      <c r="R57" s="15">
        <f t="shared" si="13"/>
        <v>4430.2439024390242</v>
      </c>
      <c r="S57">
        <v>0</v>
      </c>
      <c r="T57">
        <f t="shared" si="2"/>
        <v>0</v>
      </c>
      <c r="U57" s="15">
        <f t="shared" si="3"/>
        <v>0</v>
      </c>
      <c r="V57">
        <v>20</v>
      </c>
      <c r="W57">
        <f t="shared" si="4"/>
        <v>20</v>
      </c>
      <c r="X57" s="4">
        <f t="shared" si="5"/>
        <v>4.8484848484848485E-2</v>
      </c>
      <c r="Y57">
        <v>25</v>
      </c>
      <c r="Z57">
        <f t="shared" si="6"/>
        <v>25</v>
      </c>
      <c r="AA57" s="11">
        <f t="shared" si="7"/>
        <v>0.24305555555555555</v>
      </c>
      <c r="AB57">
        <v>0</v>
      </c>
      <c r="AC57">
        <f t="shared" si="8"/>
        <v>0</v>
      </c>
      <c r="AD57">
        <f t="shared" si="9"/>
        <v>0</v>
      </c>
      <c r="AE57">
        <v>0</v>
      </c>
      <c r="AF57">
        <f t="shared" si="10"/>
        <v>0</v>
      </c>
      <c r="AG57">
        <f t="shared" si="11"/>
        <v>0</v>
      </c>
      <c r="AH57" t="str">
        <v xml:space="preserve">We have enough storage space to meet the need. </v>
      </c>
      <c r="AI57" t="str">
        <v>No</v>
      </c>
    </row>
    <row r="58" spans="1:35">
      <c r="A58" t="s">
        <v>66</v>
      </c>
      <c r="B58" s="17">
        <v>45097</v>
      </c>
      <c r="C58" s="6" t="s">
        <v>68</v>
      </c>
      <c r="D58" t="str">
        <v>No</v>
      </c>
      <c r="E58" t="str">
        <v>Kehila Society of Richmond</v>
      </c>
      <c r="F58" t="str">
        <v>130 - 10691 Shellbridge Way</v>
      </c>
      <c r="G58" t="str">
        <v xml:space="preserve">Richmond </v>
      </c>
      <c r="H58" t="str">
        <v xml:space="preserve">Richmond </v>
      </c>
      <c r="I58" t="str">
        <v>6042419270</v>
      </c>
      <c r="J58" t="str">
        <v>lfader@kehilasociety.org</v>
      </c>
      <c r="K58" t="str">
        <v>Lynne Fader</v>
      </c>
      <c r="L58" t="str">
        <v>Product donations from the general public ;Financial donations from a fund-specific collection drive ;Product donations from a broader community appeal like United Way’s Period Promise campaign ;Staff’s personal finances ;Staff donating products to the organization;</v>
      </c>
      <c r="M58">
        <v>3000</v>
      </c>
      <c r="N58">
        <f t="shared" si="0"/>
        <v>3000</v>
      </c>
      <c r="O58" s="15">
        <f t="shared" si="12"/>
        <v>3607.2457142857147</v>
      </c>
      <c r="P58">
        <v>0</v>
      </c>
      <c r="Q58">
        <f t="shared" si="1"/>
        <v>0</v>
      </c>
      <c r="R58" s="15">
        <f t="shared" si="13"/>
        <v>0</v>
      </c>
      <c r="S58">
        <v>1500</v>
      </c>
      <c r="T58">
        <f t="shared" si="2"/>
        <v>1500</v>
      </c>
      <c r="U58" s="15">
        <f t="shared" si="3"/>
        <v>416.78985507246375</v>
      </c>
      <c r="V58">
        <v>0</v>
      </c>
      <c r="W58">
        <f t="shared" si="4"/>
        <v>0</v>
      </c>
      <c r="X58" s="4">
        <f t="shared" si="5"/>
        <v>0</v>
      </c>
      <c r="Y58">
        <v>0</v>
      </c>
      <c r="Z58">
        <f t="shared" si="6"/>
        <v>0</v>
      </c>
      <c r="AA58" s="11">
        <f t="shared" si="7"/>
        <v>0</v>
      </c>
      <c r="AB58">
        <v>0</v>
      </c>
      <c r="AC58">
        <f t="shared" si="8"/>
        <v>0</v>
      </c>
      <c r="AD58">
        <f t="shared" si="9"/>
        <v>0</v>
      </c>
      <c r="AE58">
        <v>0</v>
      </c>
      <c r="AF58">
        <f t="shared" si="10"/>
        <v>0</v>
      </c>
      <c r="AG58">
        <f t="shared" si="11"/>
        <v>0</v>
      </c>
      <c r="AH58" t="str">
        <v xml:space="preserve">We do not have enough storage space for this much product, but we could find it. </v>
      </c>
      <c r="AI58" t="str">
        <v>Yes</v>
      </c>
    </row>
    <row r="59" spans="1:35">
      <c r="A59" t="s">
        <v>66</v>
      </c>
      <c r="B59" s="17">
        <v>45092</v>
      </c>
      <c r="C59" s="6" t="s">
        <v>79</v>
      </c>
      <c r="D59" t="str">
        <v>No</v>
      </c>
      <c r="E59" t="str">
        <v>Deltassist Family &amp; Community Services Society</v>
      </c>
      <c r="F59" t="str">
        <v>9097 120th</v>
      </c>
      <c r="G59" t="str">
        <v xml:space="preserve">Delta </v>
      </c>
      <c r="H59" t="str">
        <v xml:space="preserve">Delta </v>
      </c>
      <c r="I59" t="str">
        <v>604-594-3455</v>
      </c>
      <c r="J59" t="str">
        <v>lisap@deltassist.com</v>
      </c>
      <c r="K59" t="str">
        <v>Lisa Pitman</v>
      </c>
      <c r="L59" t="str">
        <v>Product donations from the general public ;Product donations from a broader community appeal like United Way’s Period Promise campaign ;</v>
      </c>
      <c r="M59">
        <v>6000</v>
      </c>
      <c r="N59">
        <f t="shared" si="0"/>
        <v>6000</v>
      </c>
      <c r="O59" s="15">
        <f t="shared" si="12"/>
        <v>7214.4914285714294</v>
      </c>
      <c r="P59">
        <v>6000</v>
      </c>
      <c r="Q59">
        <f t="shared" si="1"/>
        <v>6000</v>
      </c>
      <c r="R59" s="15">
        <f t="shared" si="13"/>
        <v>4430.2439024390242</v>
      </c>
      <c r="S59">
        <v>6000</v>
      </c>
      <c r="T59">
        <f t="shared" si="2"/>
        <v>6000</v>
      </c>
      <c r="U59" s="15">
        <f t="shared" si="3"/>
        <v>1667.159420289855</v>
      </c>
      <c r="V59">
        <v>30</v>
      </c>
      <c r="W59">
        <f t="shared" si="4"/>
        <v>30</v>
      </c>
      <c r="X59" s="4">
        <f t="shared" si="5"/>
        <v>7.2727272727272724E-2</v>
      </c>
      <c r="Y59">
        <v>30</v>
      </c>
      <c r="Z59">
        <f t="shared" si="6"/>
        <v>30</v>
      </c>
      <c r="AA59" s="11">
        <f t="shared" si="7"/>
        <v>0.29166666666666669</v>
      </c>
      <c r="AB59">
        <v>30</v>
      </c>
      <c r="AC59">
        <f t="shared" si="8"/>
        <v>30</v>
      </c>
      <c r="AD59">
        <f t="shared" si="9"/>
        <v>21.086705202312139</v>
      </c>
      <c r="AE59">
        <v>30</v>
      </c>
      <c r="AF59">
        <f t="shared" si="10"/>
        <v>30</v>
      </c>
      <c r="AG59">
        <f t="shared" si="11"/>
        <v>5.6603773584905662E-2</v>
      </c>
      <c r="AH59" t="str">
        <v xml:space="preserve">We have enough storage space to meet the need. </v>
      </c>
      <c r="AI59" t="str">
        <v>No</v>
      </c>
    </row>
    <row r="60" spans="1:35">
      <c r="A60" t="s">
        <v>66</v>
      </c>
      <c r="C60" s="6" t="s">
        <v>81</v>
      </c>
      <c r="D60" t="str">
        <v>Yes</v>
      </c>
      <c r="E60" t="str">
        <v>The Family Education and Support Centre</v>
      </c>
      <c r="F60" t="str">
        <v>22554 Lougheed Hwy</v>
      </c>
      <c r="G60" t="str">
        <v>Maple Ridge</v>
      </c>
      <c r="H60" t="str">
        <v>Maple Ridge</v>
      </c>
      <c r="I60" t="str">
        <v>604-467-6055</v>
      </c>
      <c r="J60" t="str">
        <v>n.binns@familyed.ca</v>
      </c>
      <c r="K60" t="str">
        <v>Natalie Binns</v>
      </c>
      <c r="L60" t="str">
        <v>Product donations from a broader community appeal like United Way’s Period Promise campaign ;</v>
      </c>
      <c r="M60">
        <v>6000</v>
      </c>
      <c r="N60">
        <f t="shared" si="0"/>
        <v>6000</v>
      </c>
      <c r="O60" s="15">
        <f t="shared" si="12"/>
        <v>7214.4914285714294</v>
      </c>
      <c r="P60">
        <v>0</v>
      </c>
      <c r="Q60">
        <f t="shared" si="1"/>
        <v>0</v>
      </c>
      <c r="R60" s="4">
        <f t="shared" si="13"/>
        <v>0</v>
      </c>
      <c r="S60">
        <v>1500</v>
      </c>
      <c r="T60">
        <f t="shared" si="2"/>
        <v>1500</v>
      </c>
      <c r="U60" s="15">
        <f t="shared" si="3"/>
        <v>416.78985507246375</v>
      </c>
      <c r="V60">
        <v>30</v>
      </c>
      <c r="W60">
        <f t="shared" si="4"/>
        <v>30</v>
      </c>
      <c r="X60" s="4">
        <f t="shared" si="5"/>
        <v>7.2727272727272724E-2</v>
      </c>
      <c r="Y60">
        <v>30</v>
      </c>
      <c r="Z60">
        <f t="shared" si="6"/>
        <v>30</v>
      </c>
      <c r="AA60" s="11">
        <f t="shared" si="7"/>
        <v>0.29166666666666669</v>
      </c>
      <c r="AB60">
        <v>30</v>
      </c>
      <c r="AC60">
        <f t="shared" si="8"/>
        <v>30</v>
      </c>
      <c r="AD60">
        <f t="shared" si="9"/>
        <v>21.086705202312139</v>
      </c>
      <c r="AE60">
        <v>30</v>
      </c>
      <c r="AF60">
        <f t="shared" si="10"/>
        <v>30</v>
      </c>
      <c r="AG60">
        <f t="shared" si="11"/>
        <v>5.6603773584905662E-2</v>
      </c>
      <c r="AH60" t="str">
        <v xml:space="preserve">We do not have enough storage space for this much product, but we could find it. </v>
      </c>
      <c r="AI60" t="str">
        <v>No</v>
      </c>
    </row>
    <row r="61" spans="1:35">
      <c r="A61" t="s">
        <v>66</v>
      </c>
      <c r="B61" s="17">
        <v>45096</v>
      </c>
      <c r="C61" s="6" t="s">
        <v>82</v>
      </c>
      <c r="D61" t="str">
        <v>No</v>
      </c>
      <c r="E61" t="str">
        <v>Jewish Family Services</v>
      </c>
      <c r="F61" t="str">
        <v>320 - 2285 Clark Dr.</v>
      </c>
      <c r="G61" t="str">
        <v> Vancouver, BC</v>
      </c>
      <c r="H61" t="str">
        <v> Vancouver, BC</v>
      </c>
      <c r="I61" t="str">
        <v>604-257.5151</v>
      </c>
      <c r="J61" t="str">
        <v>chopkins@jfsvancouver.ca</v>
      </c>
      <c r="K61" t="str">
        <v>Carol Hopkins</v>
      </c>
      <c r="L61" t="str">
        <v>Product donations from the general public ;Product donations from a broader community appeal like United Way’s Period Promise campaign ;</v>
      </c>
      <c r="M61">
        <v>12000</v>
      </c>
      <c r="N61">
        <f t="shared" si="0"/>
        <v>12000</v>
      </c>
      <c r="O61" s="15">
        <f t="shared" si="12"/>
        <v>14428.982857142859</v>
      </c>
      <c r="P61">
        <v>0</v>
      </c>
      <c r="Q61">
        <f t="shared" si="1"/>
        <v>0</v>
      </c>
      <c r="R61" s="15">
        <f t="shared" si="13"/>
        <v>0</v>
      </c>
      <c r="S61">
        <v>12000</v>
      </c>
      <c r="T61">
        <f t="shared" si="2"/>
        <v>12000</v>
      </c>
      <c r="U61" s="15">
        <f t="shared" si="3"/>
        <v>3334.31884057971</v>
      </c>
      <c r="V61">
        <v>0</v>
      </c>
      <c r="W61">
        <f t="shared" si="4"/>
        <v>0</v>
      </c>
      <c r="X61" s="4">
        <f t="shared" si="5"/>
        <v>0</v>
      </c>
      <c r="Y61">
        <v>0</v>
      </c>
      <c r="Z61">
        <f t="shared" si="6"/>
        <v>0</v>
      </c>
      <c r="AA61" s="11">
        <f t="shared" si="7"/>
        <v>0</v>
      </c>
      <c r="AB61">
        <v>0</v>
      </c>
      <c r="AC61">
        <f t="shared" si="8"/>
        <v>0</v>
      </c>
      <c r="AD61">
        <f t="shared" si="9"/>
        <v>0</v>
      </c>
      <c r="AE61">
        <v>0</v>
      </c>
      <c r="AF61">
        <f t="shared" si="10"/>
        <v>0</v>
      </c>
      <c r="AG61">
        <f t="shared" si="11"/>
        <v>0</v>
      </c>
      <c r="AH61" t="str">
        <v xml:space="preserve">We have enough storage space to meet the need. </v>
      </c>
      <c r="AI61" t="str">
        <v>No</v>
      </c>
    </row>
    <row r="62" spans="1:35">
      <c r="A62" t="s">
        <v>66</v>
      </c>
      <c r="B62" s="17">
        <v>45132</v>
      </c>
      <c r="C62" s="6" t="s">
        <v>67</v>
      </c>
      <c r="D62" t="str">
        <v>No</v>
      </c>
      <c r="E62" t="str">
        <v>CEDAR Outreach Society of British Columbia</v>
      </c>
      <c r="F62" t="str">
        <v>34194 Marshall Rd #105</v>
      </c>
      <c r="G62" t="str">
        <v>Abbotsford</v>
      </c>
      <c r="H62" t="str">
        <v>Abbotsford</v>
      </c>
      <c r="I62" t="str">
        <v>604-835-5225</v>
      </c>
      <c r="J62" t="str">
        <v>josh.burton@cedaroutreach.com</v>
      </c>
      <c r="K62" t="str">
        <v>Josh Burton</v>
      </c>
      <c r="L62" t="str">
        <v>Product donations from the general public ;Product donations from a broader community appeal like United Way’s Period Promise campaign ;</v>
      </c>
      <c r="M62">
        <v>3000</v>
      </c>
      <c r="N62">
        <f t="shared" si="0"/>
        <v>3000</v>
      </c>
      <c r="O62" s="15">
        <f t="shared" si="12"/>
        <v>3607.2457142857147</v>
      </c>
      <c r="P62">
        <v>3000</v>
      </c>
      <c r="Q62">
        <f t="shared" si="1"/>
        <v>3000</v>
      </c>
      <c r="R62" s="15">
        <f t="shared" si="13"/>
        <v>2215.1219512195121</v>
      </c>
      <c r="S62">
        <v>0</v>
      </c>
      <c r="T62">
        <f t="shared" si="2"/>
        <v>0</v>
      </c>
      <c r="U62" s="15">
        <f t="shared" si="3"/>
        <v>0</v>
      </c>
      <c r="V62">
        <v>0</v>
      </c>
      <c r="W62">
        <f t="shared" si="4"/>
        <v>0</v>
      </c>
      <c r="X62" s="4">
        <f t="shared" si="5"/>
        <v>0</v>
      </c>
      <c r="Y62">
        <v>0</v>
      </c>
      <c r="Z62">
        <f t="shared" si="6"/>
        <v>0</v>
      </c>
      <c r="AA62" s="11">
        <f t="shared" si="7"/>
        <v>0</v>
      </c>
      <c r="AB62">
        <v>30</v>
      </c>
      <c r="AC62">
        <f t="shared" si="8"/>
        <v>30</v>
      </c>
      <c r="AD62">
        <f t="shared" si="9"/>
        <v>21.086705202312139</v>
      </c>
      <c r="AE62">
        <v>0</v>
      </c>
      <c r="AF62">
        <f t="shared" si="10"/>
        <v>0</v>
      </c>
      <c r="AG62">
        <f t="shared" si="11"/>
        <v>0</v>
      </c>
      <c r="AH62" t="str">
        <v xml:space="preserve">We have enough storage space to meet the need. </v>
      </c>
      <c r="AI62" t="str">
        <v>Yes</v>
      </c>
    </row>
    <row r="63" spans="1:35">
      <c r="A63" t="s">
        <v>66</v>
      </c>
      <c r="B63" s="17">
        <v>45100</v>
      </c>
      <c r="C63" s="6" t="s">
        <v>68</v>
      </c>
      <c r="D63" t="str">
        <v>No</v>
      </c>
      <c r="E63" t="str">
        <v>Diversecity Community Resource Society</v>
      </c>
      <c r="F63" t="str">
        <v xml:space="preserve">13455 76 Ave  </v>
      </c>
      <c r="G63" t="str">
        <v xml:space="preserve">Surrey </v>
      </c>
      <c r="H63" t="str">
        <v xml:space="preserve">Surrey </v>
      </c>
      <c r="I63" t="str">
        <v>(604) 597-0205</v>
      </c>
      <c r="J63" t="str">
        <v>mtellez@dcrs.ca</v>
      </c>
      <c r="K63" t="str">
        <v>Margarita Tellez Espana</v>
      </c>
      <c r="L63">
        <v>0</v>
      </c>
      <c r="M63">
        <v>6000</v>
      </c>
      <c r="N63">
        <f t="shared" si="0"/>
        <v>6000</v>
      </c>
      <c r="O63" s="15">
        <f t="shared" si="12"/>
        <v>7214.4914285714294</v>
      </c>
      <c r="P63">
        <v>0</v>
      </c>
      <c r="Q63">
        <f t="shared" si="1"/>
        <v>0</v>
      </c>
      <c r="R63" s="15">
        <f t="shared" si="13"/>
        <v>0</v>
      </c>
      <c r="S63">
        <v>6000</v>
      </c>
      <c r="T63">
        <f t="shared" si="2"/>
        <v>6000</v>
      </c>
      <c r="U63" s="15">
        <f t="shared" si="3"/>
        <v>1667.159420289855</v>
      </c>
      <c r="V63">
        <v>10</v>
      </c>
      <c r="W63">
        <f t="shared" si="4"/>
        <v>10</v>
      </c>
      <c r="X63" s="4">
        <f t="shared" si="5"/>
        <v>2.4242424242424242E-2</v>
      </c>
      <c r="Y63">
        <v>10</v>
      </c>
      <c r="Z63">
        <f t="shared" si="6"/>
        <v>10</v>
      </c>
      <c r="AA63" s="11">
        <f t="shared" si="7"/>
        <v>9.7222222222222224E-2</v>
      </c>
      <c r="AB63">
        <v>0</v>
      </c>
      <c r="AC63">
        <f t="shared" si="8"/>
        <v>0</v>
      </c>
      <c r="AD63">
        <f t="shared" si="9"/>
        <v>0</v>
      </c>
      <c r="AE63">
        <v>0</v>
      </c>
      <c r="AF63">
        <f t="shared" si="10"/>
        <v>0</v>
      </c>
      <c r="AG63">
        <f t="shared" si="11"/>
        <v>0</v>
      </c>
      <c r="AH63" t="str">
        <v xml:space="preserve">We do not have enough storage space for this much product, and we would need help to find it. </v>
      </c>
      <c r="AI63" t="str">
        <v>Yes</v>
      </c>
    </row>
    <row r="64" spans="1:35">
      <c r="A64" t="s">
        <v>66</v>
      </c>
      <c r="B64" s="17">
        <v>45096</v>
      </c>
      <c r="C64" s="6" t="s">
        <v>68</v>
      </c>
      <c r="D64" t="str">
        <v>Yes</v>
      </c>
      <c r="E64" t="str">
        <v>CityReach Care Society</v>
      </c>
      <c r="F64" t="str">
        <v>2650 Slocan</v>
      </c>
      <c r="G64" t="str">
        <v>Vancouver</v>
      </c>
      <c r="H64" t="str">
        <v>Vancouver</v>
      </c>
      <c r="I64" t="str">
        <v>604-254-2489</v>
      </c>
      <c r="J64" t="str">
        <v>cherylm@cityreach.org</v>
      </c>
      <c r="K64" t="str">
        <v>Cheryl McManus</v>
      </c>
      <c r="L64" t="str">
        <v>Product donations from a broader community appeal like United Way’s Period Promise campaign ;Product donations from the general public ;</v>
      </c>
      <c r="M64">
        <v>3000</v>
      </c>
      <c r="N64">
        <f t="shared" si="0"/>
        <v>3000</v>
      </c>
      <c r="O64" s="15">
        <f t="shared" si="12"/>
        <v>3607.2457142857147</v>
      </c>
      <c r="P64" s="11">
        <v>3000</v>
      </c>
      <c r="Q64" s="11">
        <f t="shared" si="1"/>
        <v>3000</v>
      </c>
      <c r="R64" s="15">
        <f t="shared" si="13"/>
        <v>2215.1219512195121</v>
      </c>
      <c r="S64" s="11">
        <v>3000</v>
      </c>
      <c r="T64" s="11">
        <f t="shared" si="2"/>
        <v>3000</v>
      </c>
      <c r="U64" s="15">
        <f t="shared" si="3"/>
        <v>833.5797101449275</v>
      </c>
      <c r="V64">
        <v>0</v>
      </c>
      <c r="W64">
        <f t="shared" si="4"/>
        <v>0</v>
      </c>
      <c r="X64" s="4">
        <f t="shared" si="5"/>
        <v>0</v>
      </c>
      <c r="Y64">
        <v>0</v>
      </c>
      <c r="Z64">
        <f t="shared" si="6"/>
        <v>0</v>
      </c>
      <c r="AA64" s="11">
        <f t="shared" si="7"/>
        <v>0</v>
      </c>
      <c r="AB64">
        <v>0</v>
      </c>
      <c r="AC64">
        <f t="shared" si="8"/>
        <v>0</v>
      </c>
      <c r="AD64">
        <f t="shared" si="9"/>
        <v>0</v>
      </c>
      <c r="AE64">
        <v>0</v>
      </c>
      <c r="AF64">
        <f t="shared" si="10"/>
        <v>0</v>
      </c>
      <c r="AG64">
        <f t="shared" si="11"/>
        <v>0</v>
      </c>
      <c r="AH64" t="str">
        <v xml:space="preserve">We have enough storage space to meet the need. </v>
      </c>
      <c r="AI64" t="str">
        <v>Yes</v>
      </c>
    </row>
    <row r="65" spans="1:35">
      <c r="C65" s="6" t="s">
        <v>83</v>
      </c>
      <c r="D65" t="str">
        <v>No</v>
      </c>
      <c r="E65" t="str">
        <v>ABBOTSFORD WHALERS AQUATIC CLUB</v>
      </c>
      <c r="F65" t="str">
        <v>2499 MCMILLIAN ROAD</v>
      </c>
      <c r="G65" t="str">
        <v>ABBOTSFORD</v>
      </c>
      <c r="H65" t="str">
        <v>ABBOTSFORD</v>
      </c>
      <c r="I65" t="str">
        <v>7782402583</v>
      </c>
      <c r="J65" t="str">
        <v>gurjits@uwbc.ca</v>
      </c>
      <c r="K65" t="str">
        <v>GURJIT SANDHU</v>
      </c>
      <c r="L65">
        <v>0</v>
      </c>
      <c r="M65">
        <v>1500</v>
      </c>
      <c r="N65">
        <f t="shared" si="0"/>
        <v>1500</v>
      </c>
      <c r="O65" s="15">
        <f t="shared" si="12"/>
        <v>1803.6228571428574</v>
      </c>
      <c r="P65" s="11">
        <v>3000</v>
      </c>
      <c r="Q65" s="11">
        <f t="shared" si="1"/>
        <v>3000</v>
      </c>
      <c r="R65" s="15">
        <f t="shared" si="13"/>
        <v>2215.1219512195121</v>
      </c>
      <c r="S65" s="11">
        <v>1500</v>
      </c>
      <c r="T65" s="11">
        <f t="shared" si="2"/>
        <v>1500</v>
      </c>
      <c r="U65" s="15">
        <f t="shared" si="3"/>
        <v>416.78985507246375</v>
      </c>
      <c r="V65">
        <v>10</v>
      </c>
      <c r="W65">
        <f t="shared" si="4"/>
        <v>10</v>
      </c>
      <c r="X65" s="4">
        <f t="shared" si="5"/>
        <v>2.4242424242424242E-2</v>
      </c>
      <c r="Y65">
        <v>10</v>
      </c>
      <c r="Z65">
        <f t="shared" si="6"/>
        <v>10</v>
      </c>
      <c r="AA65" s="11">
        <f t="shared" si="7"/>
        <v>9.7222222222222224E-2</v>
      </c>
      <c r="AB65">
        <v>30</v>
      </c>
      <c r="AC65">
        <f t="shared" si="8"/>
        <v>30</v>
      </c>
      <c r="AD65">
        <f t="shared" si="9"/>
        <v>21.086705202312139</v>
      </c>
      <c r="AE65">
        <v>10</v>
      </c>
      <c r="AF65">
        <f t="shared" si="10"/>
        <v>10</v>
      </c>
      <c r="AG65">
        <f t="shared" si="11"/>
        <v>1.8867924528301886E-2</v>
      </c>
      <c r="AH65" t="str">
        <v xml:space="preserve">We have loads of space to store product and can offer some space to support a nearby organization’s needs if they do not have enough. </v>
      </c>
      <c r="AI65" t="str">
        <v>Yes</v>
      </c>
    </row>
    <row r="66" spans="1:35">
      <c r="B66" s="17">
        <v>45117</v>
      </c>
      <c r="C66" s="6" t="s">
        <v>70</v>
      </c>
      <c r="D66" t="str">
        <v>No</v>
      </c>
      <c r="E66" t="str">
        <v>Foundry Sea to Sky (In connection to Sea to Sky Community Services)</v>
      </c>
      <c r="F66" t="str">
        <v>38646 Buckley Ave.</v>
      </c>
      <c r="G66" t="str">
        <v xml:space="preserve">Squamish </v>
      </c>
      <c r="H66" t="str">
        <v xml:space="preserve">Squamish </v>
      </c>
      <c r="I66" t="str">
        <v>604-567-9347</v>
      </c>
      <c r="J66" t="str">
        <v>foundry@sscs.ca</v>
      </c>
      <c r="K66" t="str">
        <v>Naomi Bayley</v>
      </c>
      <c r="L66" t="str">
        <v>Our current supply is from our start up costs because we only opened a few months ago. Going forward we need to rely on donations. ;Product donations from the general public ;</v>
      </c>
      <c r="M66">
        <v>3000</v>
      </c>
      <c r="N66">
        <f t="shared" si="0"/>
        <v>3000</v>
      </c>
      <c r="O66" s="15">
        <f t="shared" si="12"/>
        <v>3607.2457142857147</v>
      </c>
      <c r="P66" s="11">
        <v>3000</v>
      </c>
      <c r="Q66" s="11">
        <f t="shared" si="1"/>
        <v>3000</v>
      </c>
      <c r="R66" s="15">
        <f t="shared" si="13"/>
        <v>2215.1219512195121</v>
      </c>
      <c r="S66" s="11">
        <v>1500</v>
      </c>
      <c r="T66" s="11">
        <f t="shared" si="2"/>
        <v>1500</v>
      </c>
      <c r="U66" s="15">
        <f t="shared" si="3"/>
        <v>416.78985507246375</v>
      </c>
      <c r="V66">
        <v>15</v>
      </c>
      <c r="W66">
        <f t="shared" si="4"/>
        <v>15</v>
      </c>
      <c r="X66" s="4">
        <f t="shared" si="5"/>
        <v>3.6363636363636362E-2</v>
      </c>
      <c r="Y66">
        <v>30</v>
      </c>
      <c r="Z66">
        <f t="shared" si="6"/>
        <v>30</v>
      </c>
      <c r="AA66" s="11">
        <f t="shared" si="7"/>
        <v>0.29166666666666669</v>
      </c>
      <c r="AB66">
        <v>30</v>
      </c>
      <c r="AC66">
        <f t="shared" si="8"/>
        <v>30</v>
      </c>
      <c r="AD66">
        <f t="shared" si="9"/>
        <v>21.086705202312139</v>
      </c>
      <c r="AE66">
        <v>10</v>
      </c>
      <c r="AF66">
        <f t="shared" si="10"/>
        <v>10</v>
      </c>
      <c r="AG66">
        <f t="shared" si="11"/>
        <v>1.8867924528301886E-2</v>
      </c>
      <c r="AH66" t="str">
        <v xml:space="preserve">We do not have enough storage space for this much product, but we could find it. </v>
      </c>
      <c r="AI66" t="str">
        <v>Yes</v>
      </c>
    </row>
    <row r="67" spans="1:35">
      <c r="A67" t="s">
        <v>66</v>
      </c>
      <c r="B67" s="17">
        <v>45099</v>
      </c>
      <c r="C67" s="6" t="s">
        <v>80</v>
      </c>
      <c r="D67" t="str">
        <v>No</v>
      </c>
      <c r="E67" t="str">
        <v>YWCA Metro Vancouver</v>
      </c>
      <c r="F67" t="str">
        <v>535 Hornby Street</v>
      </c>
      <c r="G67" t="str">
        <v>Vancouver</v>
      </c>
      <c r="H67" t="str">
        <v>Vancouver</v>
      </c>
      <c r="I67" t="str">
        <v>6048955851</v>
      </c>
      <c r="J67" t="str">
        <v>klilyholm@ywcavan.org</v>
      </c>
      <c r="K67" t="str">
        <v>Kathy Lilyholm</v>
      </c>
      <c r="L67">
        <v>0</v>
      </c>
      <c r="M67">
        <v>12000</v>
      </c>
      <c r="N67">
        <f t="shared" si="0"/>
        <v>12000</v>
      </c>
      <c r="O67" s="4">
        <f t="shared" si="12"/>
        <v>14428.982857142859</v>
      </c>
      <c r="P67">
        <v>0</v>
      </c>
      <c r="Q67">
        <f t="shared" si="1"/>
        <v>0</v>
      </c>
      <c r="R67" s="4">
        <f t="shared" si="13"/>
        <v>0</v>
      </c>
      <c r="S67">
        <v>12000</v>
      </c>
      <c r="T67">
        <f t="shared" si="2"/>
        <v>12000</v>
      </c>
      <c r="U67" s="4">
        <f t="shared" si="3"/>
        <v>3334.31884057971</v>
      </c>
      <c r="V67">
        <v>25</v>
      </c>
      <c r="W67">
        <f t="shared" si="4"/>
        <v>25</v>
      </c>
      <c r="X67" s="4">
        <f t="shared" si="5"/>
        <v>6.0606060606060608E-2</v>
      </c>
      <c r="Y67">
        <v>25</v>
      </c>
      <c r="Z67">
        <f t="shared" si="6"/>
        <v>25</v>
      </c>
      <c r="AA67" s="11">
        <f t="shared" si="7"/>
        <v>0.24305555555555555</v>
      </c>
      <c r="AB67">
        <v>25</v>
      </c>
      <c r="AC67">
        <f t="shared" si="8"/>
        <v>25</v>
      </c>
      <c r="AD67">
        <f t="shared" si="9"/>
        <v>17.572254335260116</v>
      </c>
      <c r="AE67">
        <v>25</v>
      </c>
      <c r="AF67">
        <f t="shared" si="10"/>
        <v>25</v>
      </c>
      <c r="AG67">
        <f t="shared" si="11"/>
        <v>4.716981132075472E-2</v>
      </c>
      <c r="AH67" t="str">
        <v xml:space="preserve">We do not have enough storage space for this much product, but we could find it. </v>
      </c>
      <c r="AI67" t="str">
        <v>ideally we would like it delivered as we have no pickup capabilities.</v>
      </c>
    </row>
    <row r="68" spans="1:35">
      <c r="A68" t="s">
        <v>66</v>
      </c>
      <c r="B68" s="17">
        <v>45099</v>
      </c>
      <c r="C68" s="6" t="s">
        <v>68</v>
      </c>
      <c r="D68" t="str">
        <v>Yes</v>
      </c>
      <c r="E68" t="str">
        <v>Richmond Family Place Society</v>
      </c>
      <c r="F68" t="str">
        <v>8660 Ash Street</v>
      </c>
      <c r="G68" t="str">
        <v>Richmond</v>
      </c>
      <c r="H68" t="str">
        <v>Richmond</v>
      </c>
      <c r="I68" t="str">
        <v>6042784336 ext.104</v>
      </c>
      <c r="J68" t="str">
        <v>ruth@richmondfamilyplace.ca</v>
      </c>
      <c r="K68" t="str">
        <v>Ruth Taverner</v>
      </c>
      <c r="L68">
        <v>0</v>
      </c>
      <c r="M68">
        <v>1500</v>
      </c>
      <c r="N68">
        <f t="shared" si="0"/>
        <v>1500</v>
      </c>
      <c r="O68" s="4">
        <f t="shared" si="12"/>
        <v>1803.6228571428574</v>
      </c>
      <c r="P68">
        <v>0</v>
      </c>
      <c r="Q68">
        <f t="shared" si="1"/>
        <v>0</v>
      </c>
      <c r="R68" s="4">
        <f t="shared" si="13"/>
        <v>0</v>
      </c>
      <c r="S68">
        <v>0</v>
      </c>
      <c r="T68">
        <f t="shared" si="2"/>
        <v>0</v>
      </c>
      <c r="U68" s="4">
        <f t="shared" si="3"/>
        <v>0</v>
      </c>
      <c r="V68">
        <v>30</v>
      </c>
      <c r="W68">
        <f t="shared" si="4"/>
        <v>30</v>
      </c>
      <c r="X68" s="4">
        <f t="shared" si="5"/>
        <v>7.2727272727272724E-2</v>
      </c>
      <c r="Y68">
        <v>10</v>
      </c>
      <c r="Z68">
        <f t="shared" si="6"/>
        <v>10</v>
      </c>
      <c r="AA68" s="11">
        <f t="shared" si="7"/>
        <v>9.7222222222222224E-2</v>
      </c>
      <c r="AB68">
        <v>0</v>
      </c>
      <c r="AC68">
        <f t="shared" si="8"/>
        <v>0</v>
      </c>
      <c r="AD68">
        <f t="shared" si="9"/>
        <v>0</v>
      </c>
      <c r="AE68">
        <v>10</v>
      </c>
      <c r="AF68">
        <f t="shared" si="10"/>
        <v>10</v>
      </c>
      <c r="AG68">
        <f t="shared" si="11"/>
        <v>1.8867924528301886E-2</v>
      </c>
      <c r="AH68" t="str">
        <v xml:space="preserve">We have enough storage space to meet the need. </v>
      </c>
      <c r="AI68" t="str">
        <v>Yes</v>
      </c>
    </row>
    <row r="69" spans="1:35">
      <c r="B69" s="17">
        <v>45132</v>
      </c>
      <c r="C69" s="6" t="s">
        <v>67</v>
      </c>
      <c r="D69" t="str">
        <v>Yes</v>
      </c>
      <c r="E69" t="str">
        <v>Big Brothers Big Sisters of the Fraser Valley</v>
      </c>
      <c r="F69" t="str">
        <v>#200 - 2445 West Railway Street</v>
      </c>
      <c r="G69" t="str">
        <v>Abbotsford</v>
      </c>
      <c r="H69" t="str">
        <v>Abbotsford</v>
      </c>
      <c r="I69" t="str">
        <v>604-852-3331</v>
      </c>
      <c r="J69" t="str">
        <v>cheryl.unger@bigbrothersbigsisters.ca</v>
      </c>
      <c r="K69" t="str">
        <v>Cheryl Unger</v>
      </c>
      <c r="L69">
        <v>0</v>
      </c>
      <c r="M69">
        <v>1500</v>
      </c>
      <c r="N69">
        <f t="shared" ref="N69:N132" si="14">M69</f>
        <v>1500</v>
      </c>
      <c r="O69" s="4">
        <f t="shared" ref="O69:O132" si="15">SUM($N$162/(SUBTOTAL(9,$N$4:$N$157)))*N69</f>
        <v>1803.6228571428574</v>
      </c>
      <c r="P69">
        <v>3000</v>
      </c>
      <c r="Q69">
        <f t="shared" ref="Q69:Q132" si="16">P69</f>
        <v>3000</v>
      </c>
      <c r="R69" s="4">
        <f t="shared" ref="R69:R132" si="17">SUM($Q$162/(SUBTOTAL(9,$Q$4:$Q$157)))*Q69</f>
        <v>2215.1219512195121</v>
      </c>
      <c r="S69">
        <v>1500</v>
      </c>
      <c r="T69">
        <f t="shared" ref="T69:T132" si="18">S69</f>
        <v>1500</v>
      </c>
      <c r="U69" s="4">
        <f t="shared" ref="U69:U132" si="19">SUM($T$162/(SUBTOTAL(9,$T$4:$T$157)))*T69</f>
        <v>416.78985507246375</v>
      </c>
      <c r="V69" t="str">
        <v>0</v>
      </c>
      <c r="W69" t="str">
        <f t="shared" ref="W69:W132" si="20">V69</f>
        <v>0</v>
      </c>
      <c r="X69" s="4">
        <f t="shared" ref="X69:X132" si="21">SUM($W$162/(SUBTOTAL(9,$W$4:$W$157)))*W69</f>
        <v>0</v>
      </c>
      <c r="Y69" t="str">
        <v>0</v>
      </c>
      <c r="Z69" t="str">
        <f t="shared" ref="Z69:Z132" si="22">Y69</f>
        <v>0</v>
      </c>
      <c r="AA69" s="11">
        <f t="shared" ref="AA69:AA132" si="23">SUM($Z$162/(SUBTOTAL(9,$Z$4:$Z$157)))*Z69</f>
        <v>0</v>
      </c>
      <c r="AB69" t="str">
        <v>25</v>
      </c>
      <c r="AC69" t="str">
        <f t="shared" ref="AC69:AC132" si="24">AB69</f>
        <v>25</v>
      </c>
      <c r="AD69">
        <f t="shared" ref="AD69:AD132" si="25">SUM($AC$162/(SUBTOTAL(9,$AC$4:$AC$157)))*AC69</f>
        <v>17.572254335260116</v>
      </c>
      <c r="AE69" t="str">
        <v>0</v>
      </c>
      <c r="AF69" t="str">
        <f t="shared" ref="AF69:AF132" si="26">AE69</f>
        <v>0</v>
      </c>
      <c r="AG69">
        <f t="shared" ref="AG69:AG132" si="27">SUM($AF$162/(SUBTOTAL(9,$AF$4:$AF$157)))*AF69</f>
        <v>0</v>
      </c>
      <c r="AH69" t="str">
        <v xml:space="preserve">We do not have enough storage space for this much product, but we could find it. </v>
      </c>
      <c r="AI69" t="str">
        <v>Yes</v>
      </c>
    </row>
    <row r="70" spans="1:35">
      <c r="A70" t="s">
        <v>66</v>
      </c>
      <c r="B70" s="17">
        <v>45140</v>
      </c>
      <c r="C70" s="6" t="s">
        <v>84</v>
      </c>
      <c r="D70" t="str">
        <v>Yes</v>
      </c>
      <c r="E70" t="str">
        <v>Vancouver Rape Relief &amp; Women's Shelter</v>
      </c>
      <c r="F70" t="str">
        <v>c/o P.O. Box 21562 1424 Commercial Drive</v>
      </c>
      <c r="G70" t="str">
        <v>Vancouver</v>
      </c>
      <c r="H70" t="str">
        <v>Vancouver</v>
      </c>
      <c r="I70" s="5" t="str">
        <v>604-872-8212</v>
      </c>
      <c r="J70" s="5" t="str">
        <v>dahyes@vrrws.ca</v>
      </c>
      <c r="K70" s="5" t="str">
        <v>Dahye Son</v>
      </c>
      <c r="L70" s="5" t="str">
        <v>Product donations from the general public ;</v>
      </c>
      <c r="M70" t="str">
        <v>1500</v>
      </c>
      <c r="N70" t="str">
        <f t="shared" si="14"/>
        <v>1500</v>
      </c>
      <c r="O70" s="4">
        <f t="shared" si="15"/>
        <v>1803.6228571428574</v>
      </c>
      <c r="P70" t="str">
        <v>1500</v>
      </c>
      <c r="Q70" t="str">
        <f t="shared" si="16"/>
        <v>1500</v>
      </c>
      <c r="R70" s="4">
        <f t="shared" si="17"/>
        <v>1107.560975609756</v>
      </c>
      <c r="S70" t="str">
        <v>0</v>
      </c>
      <c r="T70" t="str">
        <f t="shared" si="18"/>
        <v>0</v>
      </c>
      <c r="U70" s="4">
        <f t="shared" si="19"/>
        <v>0</v>
      </c>
      <c r="V70" t="str">
        <v>10</v>
      </c>
      <c r="W70" t="str">
        <f t="shared" si="20"/>
        <v>10</v>
      </c>
      <c r="X70" s="4">
        <f t="shared" si="21"/>
        <v>2.4242424242424242E-2</v>
      </c>
      <c r="Y70" t="str">
        <v>10</v>
      </c>
      <c r="Z70" t="str">
        <f t="shared" si="22"/>
        <v>10</v>
      </c>
      <c r="AA70" s="11">
        <f t="shared" si="23"/>
        <v>9.7222222222222224E-2</v>
      </c>
      <c r="AB70" t="str">
        <v>10</v>
      </c>
      <c r="AC70" t="str">
        <f t="shared" si="24"/>
        <v>10</v>
      </c>
      <c r="AD70">
        <f t="shared" si="25"/>
        <v>7.0289017341040463</v>
      </c>
      <c r="AE70" t="str">
        <v>10</v>
      </c>
      <c r="AF70" t="str">
        <f t="shared" si="26"/>
        <v>10</v>
      </c>
      <c r="AG70">
        <f t="shared" si="27"/>
        <v>1.8867924528301886E-2</v>
      </c>
      <c r="AH70" t="str">
        <v xml:space="preserve">We do not have enough storage space for this much product, but we could find it. </v>
      </c>
      <c r="AI70" t="str">
        <v>Yes</v>
      </c>
    </row>
    <row r="71" spans="1:35">
      <c r="C71" s="6" t="s">
        <v>73</v>
      </c>
      <c r="D71" t="str">
        <v>No</v>
      </c>
      <c r="E71" t="str">
        <v>SARA for Women Society</v>
      </c>
      <c r="F71" t="str">
        <v>#102 - 33070 5th Ave</v>
      </c>
      <c r="G71" t="str">
        <v>Mission</v>
      </c>
      <c r="H71" t="str">
        <v>Mission</v>
      </c>
      <c r="I71" t="str">
        <v>604-820-8455</v>
      </c>
      <c r="J71" t="str">
        <v>missionadmin@saraforwomen.ca</v>
      </c>
      <c r="K71" t="str">
        <v>Megan</v>
      </c>
      <c r="L71" t="str">
        <v>Product donations from the general public ;Product donations from a broader community appeal like United Way’s Period Promise campaign ;Staff donating products to the organization;</v>
      </c>
      <c r="M71" t="str">
        <v>1500</v>
      </c>
      <c r="N71" t="str">
        <f t="shared" si="14"/>
        <v>1500</v>
      </c>
      <c r="O71" s="4">
        <f t="shared" si="15"/>
        <v>1803.6228571428574</v>
      </c>
      <c r="P71" t="str">
        <v>1500</v>
      </c>
      <c r="Q71" t="str">
        <f t="shared" si="16"/>
        <v>1500</v>
      </c>
      <c r="R71" s="4">
        <f t="shared" si="17"/>
        <v>1107.560975609756</v>
      </c>
      <c r="S71" t="str">
        <v>1500</v>
      </c>
      <c r="T71" t="str">
        <f t="shared" si="18"/>
        <v>1500</v>
      </c>
      <c r="U71" s="4">
        <f t="shared" si="19"/>
        <v>416.78985507246375</v>
      </c>
      <c r="V71" t="str">
        <v>0</v>
      </c>
      <c r="W71" t="str">
        <f t="shared" si="20"/>
        <v>0</v>
      </c>
      <c r="X71" s="4">
        <f t="shared" si="21"/>
        <v>0</v>
      </c>
      <c r="Y71" t="str">
        <v>30</v>
      </c>
      <c r="Z71" t="str">
        <f t="shared" si="22"/>
        <v>30</v>
      </c>
      <c r="AA71" s="11">
        <f t="shared" si="23"/>
        <v>0.29166666666666669</v>
      </c>
      <c r="AB71" t="str">
        <v>30</v>
      </c>
      <c r="AC71" t="str">
        <f t="shared" si="24"/>
        <v>30</v>
      </c>
      <c r="AD71">
        <f t="shared" si="25"/>
        <v>21.086705202312139</v>
      </c>
      <c r="AE71" t="str">
        <v>30</v>
      </c>
      <c r="AF71" t="str">
        <f t="shared" si="26"/>
        <v>30</v>
      </c>
      <c r="AG71">
        <f t="shared" si="27"/>
        <v>5.6603773584905662E-2</v>
      </c>
      <c r="AH71" t="str">
        <v xml:space="preserve">We have enough storage space to meet the need. </v>
      </c>
      <c r="AI71" t="str">
        <v>Yes</v>
      </c>
    </row>
    <row r="72" spans="1:35">
      <c r="C72" s="6" t="s">
        <v>70</v>
      </c>
      <c r="D72" t="str">
        <v>No</v>
      </c>
      <c r="E72" t="str">
        <v xml:space="preserve">The Red Badge Foundation </v>
      </c>
      <c r="F72" t="str">
        <v>6833 123 A Street</v>
      </c>
      <c r="G72" t="str">
        <v xml:space="preserve">Surrey, British Columbia </v>
      </c>
      <c r="H72" t="str">
        <v xml:space="preserve">Surrey, British Columbia </v>
      </c>
      <c r="I72" t="str">
        <v>604-369-6133</v>
      </c>
      <c r="J72" t="str">
        <v>theredbadgefoundation@gmail.com</v>
      </c>
      <c r="K72" t="str">
        <v xml:space="preserve">Parveer Kaur Pandher </v>
      </c>
      <c r="L72" t="str">
        <v>Financial donations from a fund-specific collection drive ;</v>
      </c>
      <c r="M72" t="str">
        <v>1500</v>
      </c>
      <c r="N72" t="str">
        <f t="shared" si="14"/>
        <v>1500</v>
      </c>
      <c r="O72" s="4">
        <f t="shared" si="15"/>
        <v>1803.6228571428574</v>
      </c>
      <c r="P72" t="str">
        <v>1500</v>
      </c>
      <c r="Q72" t="str">
        <f t="shared" si="16"/>
        <v>1500</v>
      </c>
      <c r="R72" s="4">
        <f t="shared" si="17"/>
        <v>1107.560975609756</v>
      </c>
      <c r="S72" t="str">
        <v>0</v>
      </c>
      <c r="T72" t="str">
        <f t="shared" si="18"/>
        <v>0</v>
      </c>
      <c r="U72" s="4">
        <f t="shared" si="19"/>
        <v>0</v>
      </c>
      <c r="V72" t="str">
        <v>0</v>
      </c>
      <c r="W72" t="str">
        <f t="shared" si="20"/>
        <v>0</v>
      </c>
      <c r="X72" s="4">
        <f t="shared" si="21"/>
        <v>0</v>
      </c>
      <c r="Y72" t="str">
        <v>30</v>
      </c>
      <c r="Z72" t="str">
        <f t="shared" si="22"/>
        <v>30</v>
      </c>
      <c r="AA72" s="11">
        <f t="shared" si="23"/>
        <v>0.29166666666666669</v>
      </c>
      <c r="AB72" t="str">
        <v>0</v>
      </c>
      <c r="AC72" t="str">
        <f t="shared" si="24"/>
        <v>0</v>
      </c>
      <c r="AD72">
        <f t="shared" si="25"/>
        <v>0</v>
      </c>
      <c r="AE72" t="str">
        <v>30</v>
      </c>
      <c r="AF72" t="str">
        <f t="shared" si="26"/>
        <v>30</v>
      </c>
      <c r="AG72">
        <f t="shared" si="27"/>
        <v>5.6603773584905662E-2</v>
      </c>
      <c r="AH72" t="str">
        <v xml:space="preserve">We have enough storage space to meet the need. </v>
      </c>
      <c r="AI72" t="str">
        <v>Yes</v>
      </c>
    </row>
    <row r="73" spans="1:35">
      <c r="B73" s="17">
        <v>45152</v>
      </c>
      <c r="C73" s="6" t="s">
        <v>73</v>
      </c>
      <c r="D73" t="str">
        <v>Yes</v>
      </c>
      <c r="E73" t="str">
        <v xml:space="preserve">Options for Sexual Health </v>
      </c>
      <c r="F73" t="str">
        <v xml:space="preserve">3550 East Hastings St. </v>
      </c>
      <c r="G73" t="str">
        <v>Vancouver</v>
      </c>
      <c r="H73" t="str">
        <v>Vancouver</v>
      </c>
      <c r="I73" t="str">
        <v>(604) 731-4252</v>
      </c>
      <c r="J73" t="str">
        <v>ltaylor@optbc.org</v>
      </c>
      <c r="K73" t="str">
        <v>Lauren Taylor</v>
      </c>
      <c r="L73" t="str">
        <v>Staff donating products to the organization;Clinic specific petty cash (donations from broader community);</v>
      </c>
      <c r="M73" t="str">
        <v>3000</v>
      </c>
      <c r="N73" t="str">
        <f t="shared" si="14"/>
        <v>3000</v>
      </c>
      <c r="O73" s="4">
        <f t="shared" si="15"/>
        <v>3607.2457142857147</v>
      </c>
      <c r="P73" t="str">
        <v>0</v>
      </c>
      <c r="Q73" t="str">
        <f t="shared" si="16"/>
        <v>0</v>
      </c>
      <c r="R73" s="4">
        <f t="shared" si="17"/>
        <v>0</v>
      </c>
      <c r="S73" t="str">
        <v>1500</v>
      </c>
      <c r="T73" t="str">
        <f t="shared" si="18"/>
        <v>1500</v>
      </c>
      <c r="U73" s="4">
        <f t="shared" si="19"/>
        <v>416.78985507246375</v>
      </c>
      <c r="V73" t="str">
        <v>30</v>
      </c>
      <c r="W73" t="str">
        <f t="shared" si="20"/>
        <v>30</v>
      </c>
      <c r="X73" s="4">
        <f t="shared" si="21"/>
        <v>7.2727272727272724E-2</v>
      </c>
      <c r="Y73" t="str">
        <v>0</v>
      </c>
      <c r="Z73" t="str">
        <f t="shared" si="22"/>
        <v>0</v>
      </c>
      <c r="AA73" s="11">
        <f t="shared" si="23"/>
        <v>0</v>
      </c>
      <c r="AB73" t="str">
        <v>0</v>
      </c>
      <c r="AC73" t="str">
        <f t="shared" si="24"/>
        <v>0</v>
      </c>
      <c r="AD73">
        <f t="shared" si="25"/>
        <v>0</v>
      </c>
      <c r="AE73" t="str">
        <v>0</v>
      </c>
      <c r="AF73" t="str">
        <f t="shared" si="26"/>
        <v>0</v>
      </c>
      <c r="AG73">
        <f t="shared" si="27"/>
        <v>0</v>
      </c>
      <c r="AH73" t="str">
        <v xml:space="preserve">We have enough storage space to meet the need. </v>
      </c>
      <c r="AI73" t="str">
        <v>No</v>
      </c>
    </row>
    <row r="74" spans="1:35">
      <c r="C74" s="6" t="s">
        <v>73</v>
      </c>
      <c r="D74" t="str">
        <v>Yes</v>
      </c>
      <c r="E74" t="str">
        <v>Providing Advocacy, Counselling &amp; Education (PACE) Society</v>
      </c>
      <c r="F74" t="str">
        <v>148 W Hastings St</v>
      </c>
      <c r="G74" t="str">
        <v>Vancouver</v>
      </c>
      <c r="H74" t="str">
        <v>Vancouver</v>
      </c>
      <c r="I74" t="str">
        <v>6048727651</v>
      </c>
      <c r="J74" t="str">
        <v>taylor@pace-society.org</v>
      </c>
      <c r="K74" t="str">
        <v>Taylor Scott</v>
      </c>
      <c r="L74" t="str">
        <v>Product donations from the general public ;Product donations from a broader community appeal like United Way’s Period Promise campaign ;Staff’s personal finances ;Staff donating products to the organization;Financial donations from a fund-specific collection drive ;</v>
      </c>
      <c r="M74" t="str">
        <v>3000</v>
      </c>
      <c r="N74" t="str">
        <f t="shared" si="14"/>
        <v>3000</v>
      </c>
      <c r="O74" s="4">
        <f t="shared" si="15"/>
        <v>3607.2457142857147</v>
      </c>
      <c r="P74" t="str">
        <v>3000</v>
      </c>
      <c r="Q74" t="str">
        <f t="shared" si="16"/>
        <v>3000</v>
      </c>
      <c r="R74" s="4">
        <f t="shared" si="17"/>
        <v>2215.1219512195121</v>
      </c>
      <c r="S74" t="str">
        <v>3000</v>
      </c>
      <c r="T74" t="str">
        <f t="shared" si="18"/>
        <v>3000</v>
      </c>
      <c r="U74" s="4">
        <f t="shared" si="19"/>
        <v>833.5797101449275</v>
      </c>
      <c r="V74" t="str">
        <v>0</v>
      </c>
      <c r="W74" t="str">
        <f t="shared" si="20"/>
        <v>0</v>
      </c>
      <c r="X74" s="4">
        <f t="shared" si="21"/>
        <v>0</v>
      </c>
      <c r="Y74" t="str">
        <v>0</v>
      </c>
      <c r="Z74" t="str">
        <f t="shared" si="22"/>
        <v>0</v>
      </c>
      <c r="AA74" s="11">
        <f t="shared" si="23"/>
        <v>0</v>
      </c>
      <c r="AB74" t="str">
        <v>0</v>
      </c>
      <c r="AC74" t="str">
        <f t="shared" si="24"/>
        <v>0</v>
      </c>
      <c r="AD74">
        <f t="shared" si="25"/>
        <v>0</v>
      </c>
      <c r="AE74" t="str">
        <v>0</v>
      </c>
      <c r="AF74" t="str">
        <f t="shared" si="26"/>
        <v>0</v>
      </c>
      <c r="AG74">
        <f t="shared" si="27"/>
        <v>0</v>
      </c>
      <c r="AH74" t="str">
        <v xml:space="preserve">We have enough storage space to meet the need. </v>
      </c>
      <c r="AI74" t="str">
        <v>Yes</v>
      </c>
    </row>
    <row r="75" spans="1:35">
      <c r="C75" s="6" t="s">
        <v>73</v>
      </c>
      <c r="D75" t="str">
        <v>No</v>
      </c>
      <c r="E75" t="str">
        <v>Sto:lo Health Service Agency</v>
      </c>
      <c r="F75" t="str">
        <v xml:space="preserve">Building 7-7201 Vedder Road </v>
      </c>
      <c r="G75" t="str">
        <v xml:space="preserve">Chilliwack </v>
      </c>
      <c r="H75" t="str">
        <v xml:space="preserve">Chilliwack </v>
      </c>
      <c r="I75" t="str">
        <v>(604) 824-3200</v>
      </c>
      <c r="J75" t="str">
        <v>Trina.Wawryk@stolonation.bc.ca</v>
      </c>
      <c r="K75" t="str">
        <v>Trina Wawryk</v>
      </c>
      <c r="L75" t="str">
        <v>Product donations from the general public ;Product donations from a broader community appeal like United Way’s Period Promise campaign ;</v>
      </c>
      <c r="M75" t="str">
        <v>3000</v>
      </c>
      <c r="N75" t="str">
        <f t="shared" si="14"/>
        <v>3000</v>
      </c>
      <c r="O75" s="4">
        <f t="shared" si="15"/>
        <v>3607.2457142857147</v>
      </c>
      <c r="P75" t="str">
        <v>3000</v>
      </c>
      <c r="Q75" t="str">
        <f t="shared" si="16"/>
        <v>3000</v>
      </c>
      <c r="R75" s="4">
        <f t="shared" si="17"/>
        <v>2215.1219512195121</v>
      </c>
      <c r="S75" t="str">
        <v>1500</v>
      </c>
      <c r="T75" t="str">
        <f t="shared" si="18"/>
        <v>1500</v>
      </c>
      <c r="U75" s="4">
        <f t="shared" si="19"/>
        <v>416.78985507246375</v>
      </c>
      <c r="V75" t="str">
        <v>30</v>
      </c>
      <c r="W75" t="str">
        <f t="shared" si="20"/>
        <v>30</v>
      </c>
      <c r="X75" s="4">
        <f t="shared" si="21"/>
        <v>7.2727272727272724E-2</v>
      </c>
      <c r="Y75" t="str">
        <v>30</v>
      </c>
      <c r="Z75" t="str">
        <f t="shared" si="22"/>
        <v>30</v>
      </c>
      <c r="AA75" s="11">
        <f t="shared" si="23"/>
        <v>0.29166666666666669</v>
      </c>
      <c r="AB75" t="str">
        <v>30</v>
      </c>
      <c r="AC75" t="str">
        <f t="shared" si="24"/>
        <v>30</v>
      </c>
      <c r="AD75">
        <f t="shared" si="25"/>
        <v>21.086705202312139</v>
      </c>
      <c r="AE75" t="str">
        <v>30</v>
      </c>
      <c r="AF75" t="str">
        <f t="shared" si="26"/>
        <v>30</v>
      </c>
      <c r="AG75">
        <f t="shared" si="27"/>
        <v>5.6603773584905662E-2</v>
      </c>
      <c r="AH75" t="str">
        <v xml:space="preserve">We have enough storage space to meet the need. </v>
      </c>
      <c r="AI75" t="str">
        <v>Yes</v>
      </c>
    </row>
    <row r="76" spans="1:35" s="20" customFormat="1">
      <c r="B76" s="24">
        <v>45194</v>
      </c>
      <c r="C76" s="21" t="s">
        <v>85</v>
      </c>
      <c r="D76" s="20" t="str">
        <v>Yes</v>
      </c>
      <c r="E76" s="20" t="str">
        <v>Encompass Support Services Society</v>
      </c>
      <c r="F76" s="20" t="str">
        <v>#103 - 20230 64th Avenue</v>
      </c>
      <c r="G76" s="20" t="str">
        <v>Langley  BC</v>
      </c>
      <c r="H76" s="20" t="str">
        <v>Langley  BC</v>
      </c>
      <c r="I76" s="20" t="str">
        <v>604-534-2171</v>
      </c>
      <c r="J76" s="20" t="str">
        <v>kcoyne@encompass-supports.com</v>
      </c>
      <c r="K76" s="20" t="str">
        <v>Kristin Coyne</v>
      </c>
      <c r="L76" s="20" t="str">
        <v>Product donations from the general public ;</v>
      </c>
      <c r="M76" s="20" t="str">
        <v>1500</v>
      </c>
      <c r="N76" s="20" t="str">
        <f t="shared" si="14"/>
        <v>1500</v>
      </c>
      <c r="O76" s="22">
        <f t="shared" si="15"/>
        <v>1803.6228571428574</v>
      </c>
      <c r="P76" s="20" t="str">
        <v>3000</v>
      </c>
      <c r="Q76" s="20" t="str">
        <f t="shared" si="16"/>
        <v>3000</v>
      </c>
      <c r="R76" s="22">
        <f t="shared" si="17"/>
        <v>2215.1219512195121</v>
      </c>
      <c r="S76" s="20" t="str">
        <v>0</v>
      </c>
      <c r="T76" s="20" t="str">
        <f t="shared" si="18"/>
        <v>0</v>
      </c>
      <c r="U76" s="22">
        <f t="shared" si="19"/>
        <v>0</v>
      </c>
      <c r="V76" s="20" t="str">
        <v>0</v>
      </c>
      <c r="W76" s="20" t="str">
        <f t="shared" si="20"/>
        <v>0</v>
      </c>
      <c r="X76" s="22">
        <f t="shared" si="21"/>
        <v>0</v>
      </c>
      <c r="Y76" s="20" t="str">
        <v>30</v>
      </c>
      <c r="Z76" s="20" t="str">
        <f t="shared" si="22"/>
        <v>30</v>
      </c>
      <c r="AA76" s="23">
        <f t="shared" si="23"/>
        <v>0.29166666666666669</v>
      </c>
      <c r="AB76" s="20" t="str">
        <v>30</v>
      </c>
      <c r="AC76" s="20" t="str">
        <f t="shared" si="24"/>
        <v>30</v>
      </c>
      <c r="AD76" s="20">
        <f t="shared" si="25"/>
        <v>21.086705202312139</v>
      </c>
      <c r="AE76" s="20" t="str">
        <v>30</v>
      </c>
      <c r="AF76" s="20" t="str">
        <f t="shared" si="26"/>
        <v>30</v>
      </c>
      <c r="AG76" s="20">
        <f t="shared" si="27"/>
        <v>5.6603773584905662E-2</v>
      </c>
      <c r="AH76" s="20" t="str">
        <v xml:space="preserve">We have enough storage space to meet the need. </v>
      </c>
      <c r="AI76" s="20" t="str">
        <v>Yes</v>
      </c>
    </row>
    <row r="77" spans="1:35" s="20" customFormat="1">
      <c r="B77" s="24">
        <v>45205</v>
      </c>
      <c r="C77" s="21" t="s">
        <v>85</v>
      </c>
      <c r="D77" s="20" t="str">
        <v>Yes</v>
      </c>
      <c r="E77" s="20" t="str">
        <v>Foundry Ridge Meadows</v>
      </c>
      <c r="F77" s="20" t="str">
        <v>Unit 2 - 22932 Lougheed Highway</v>
      </c>
      <c r="G77" s="20" t="str">
        <v>Maple Ridge</v>
      </c>
      <c r="H77" s="20" t="str">
        <v>Maple Ridge</v>
      </c>
      <c r="I77" s="20" t="str">
        <v>604.380.3133</v>
      </c>
      <c r="J77" s="20" t="str">
        <v>netherington@comservice.bc.ca</v>
      </c>
      <c r="K77" s="20" t="str">
        <v>Natasha Etherington</v>
      </c>
      <c r="L77" s="20" t="str">
        <v>Product donations from the general public ;</v>
      </c>
      <c r="M77" s="20" t="str">
        <v>1500</v>
      </c>
      <c r="N77" s="20" t="str">
        <f t="shared" si="14"/>
        <v>1500</v>
      </c>
      <c r="O77" s="22">
        <f t="shared" si="15"/>
        <v>1803.6228571428574</v>
      </c>
      <c r="P77" s="20" t="str">
        <v>1500</v>
      </c>
      <c r="Q77" s="20" t="str">
        <f t="shared" si="16"/>
        <v>1500</v>
      </c>
      <c r="R77" s="22">
        <f t="shared" si="17"/>
        <v>1107.560975609756</v>
      </c>
      <c r="S77" s="20" t="str">
        <v>1500</v>
      </c>
      <c r="T77" s="20" t="str">
        <f t="shared" si="18"/>
        <v>1500</v>
      </c>
      <c r="U77" s="22">
        <f t="shared" si="19"/>
        <v>416.78985507246375</v>
      </c>
      <c r="V77" s="20" t="str">
        <v>20</v>
      </c>
      <c r="W77" s="20" t="str">
        <f t="shared" si="20"/>
        <v>20</v>
      </c>
      <c r="X77" s="22">
        <f t="shared" si="21"/>
        <v>4.8484848484848485E-2</v>
      </c>
      <c r="Y77" s="20" t="str">
        <v>20</v>
      </c>
      <c r="Z77" s="20" t="str">
        <f t="shared" si="22"/>
        <v>20</v>
      </c>
      <c r="AA77" s="23">
        <f t="shared" si="23"/>
        <v>0.19444444444444445</v>
      </c>
      <c r="AB77" s="20" t="str">
        <v>20</v>
      </c>
      <c r="AC77" s="20" t="str">
        <f t="shared" si="24"/>
        <v>20</v>
      </c>
      <c r="AD77" s="20">
        <f t="shared" si="25"/>
        <v>14.057803468208093</v>
      </c>
      <c r="AE77" s="20" t="str">
        <v>20</v>
      </c>
      <c r="AF77" s="20" t="str">
        <f t="shared" si="26"/>
        <v>20</v>
      </c>
      <c r="AG77" s="20">
        <f t="shared" si="27"/>
        <v>3.7735849056603772E-2</v>
      </c>
      <c r="AH77" s="20" t="str">
        <v xml:space="preserve">We have enough storage space to meet the need. </v>
      </c>
      <c r="AI77" s="20" t="str">
        <v>Yes</v>
      </c>
    </row>
    <row r="78" spans="1:35" s="20" customFormat="1">
      <c r="B78" s="24">
        <v>45194</v>
      </c>
      <c r="C78" s="21" t="s">
        <v>85</v>
      </c>
      <c r="D78" s="20" t="str">
        <v>Yes</v>
      </c>
      <c r="E78" s="20" t="str">
        <v xml:space="preserve">rainbow refugee society </v>
      </c>
      <c r="F78" s="20" t="str">
        <v xml:space="preserve">1033 davie street, unit 620 </v>
      </c>
      <c r="G78" s="20" t="str">
        <v xml:space="preserve">vancouver </v>
      </c>
      <c r="H78" s="20" t="str">
        <v xml:space="preserve">vancouver </v>
      </c>
      <c r="I78" s="20" t="str">
        <v>604 339 2424</v>
      </c>
      <c r="J78" s="20" t="str">
        <v>support@rainbowrefugee.ca</v>
      </c>
      <c r="K78" s="20" t="str">
        <v xml:space="preserve">Lari de Souza Burry </v>
      </c>
      <c r="L78" s="20" t="str">
        <v>Product donations from a broader community appeal like United Way’s Period Promise campaign ;</v>
      </c>
      <c r="M78" s="20" t="str">
        <v>12000</v>
      </c>
      <c r="N78" s="20" t="str">
        <f t="shared" si="14"/>
        <v>12000</v>
      </c>
      <c r="O78" s="22">
        <f t="shared" si="15"/>
        <v>14428.982857142859</v>
      </c>
      <c r="P78" s="20" t="str">
        <v>1500</v>
      </c>
      <c r="Q78" s="20" t="str">
        <f t="shared" si="16"/>
        <v>1500</v>
      </c>
      <c r="R78" s="22">
        <f t="shared" si="17"/>
        <v>1107.560975609756</v>
      </c>
      <c r="S78" s="20" t="str">
        <v>6000</v>
      </c>
      <c r="T78" s="20" t="str">
        <f t="shared" si="18"/>
        <v>6000</v>
      </c>
      <c r="U78" s="22">
        <f t="shared" si="19"/>
        <v>1667.159420289855</v>
      </c>
      <c r="V78" s="20" t="str">
        <v>0</v>
      </c>
      <c r="W78" s="20" t="str">
        <f t="shared" si="20"/>
        <v>0</v>
      </c>
      <c r="X78" s="22">
        <f t="shared" si="21"/>
        <v>0</v>
      </c>
      <c r="Y78" s="20" t="str">
        <v>20</v>
      </c>
      <c r="Z78" s="20" t="str">
        <f t="shared" si="22"/>
        <v>20</v>
      </c>
      <c r="AA78" s="23">
        <f t="shared" si="23"/>
        <v>0.19444444444444445</v>
      </c>
      <c r="AB78" s="20" t="str">
        <v>30</v>
      </c>
      <c r="AC78" s="20" t="str">
        <f t="shared" si="24"/>
        <v>30</v>
      </c>
      <c r="AD78" s="20">
        <f t="shared" si="25"/>
        <v>21.086705202312139</v>
      </c>
      <c r="AE78" s="20" t="str">
        <v>20</v>
      </c>
      <c r="AF78" s="20" t="str">
        <f t="shared" si="26"/>
        <v>20</v>
      </c>
      <c r="AG78" s="20">
        <f t="shared" si="27"/>
        <v>3.7735849056603772E-2</v>
      </c>
      <c r="AH78" s="20" t="str">
        <v xml:space="preserve">We have enough storage space to meet the need. </v>
      </c>
      <c r="AI78" s="20" t="str">
        <v>Yes</v>
      </c>
    </row>
    <row r="79" spans="1:35" s="20" customFormat="1">
      <c r="B79" s="24">
        <v>45195</v>
      </c>
      <c r="C79" s="21" t="s">
        <v>85</v>
      </c>
      <c r="D79" s="20" t="str">
        <v>No</v>
      </c>
      <c r="E79" s="20" t="str">
        <v>Mission Friendship Centre Society</v>
      </c>
      <c r="F79" s="20" t="str">
        <v>33150 1st Avenue</v>
      </c>
      <c r="G79" s="20" t="str">
        <v>Mission</v>
      </c>
      <c r="H79" s="20" t="str">
        <v>Mission</v>
      </c>
      <c r="I79" s="20" t="str">
        <v>604-826-1281</v>
      </c>
      <c r="J79" s="20" t="str">
        <v>outreach@missionfcs.org</v>
      </c>
      <c r="K79" s="20" t="str">
        <v>Ernestine O'Rourke</v>
      </c>
      <c r="L79" s="20" t="str">
        <v>Product donations from the general public ;</v>
      </c>
      <c r="M79" s="20" t="str">
        <v>1500</v>
      </c>
      <c r="N79" s="20" t="str">
        <f t="shared" si="14"/>
        <v>1500</v>
      </c>
      <c r="O79" s="22">
        <f t="shared" si="15"/>
        <v>1803.6228571428574</v>
      </c>
      <c r="P79" s="20" t="str">
        <v>1500</v>
      </c>
      <c r="Q79" s="20" t="str">
        <f t="shared" si="16"/>
        <v>1500</v>
      </c>
      <c r="R79" s="22">
        <f t="shared" si="17"/>
        <v>1107.560975609756</v>
      </c>
      <c r="S79" s="20" t="str">
        <v>1500</v>
      </c>
      <c r="T79" s="20" t="str">
        <f t="shared" si="18"/>
        <v>1500</v>
      </c>
      <c r="U79" s="22">
        <f t="shared" si="19"/>
        <v>416.78985507246375</v>
      </c>
      <c r="V79" s="20" t="str">
        <v>0</v>
      </c>
      <c r="W79" s="20" t="str">
        <f t="shared" si="20"/>
        <v>0</v>
      </c>
      <c r="X79" s="22">
        <f t="shared" si="21"/>
        <v>0</v>
      </c>
      <c r="Y79" s="20" t="str">
        <v>0</v>
      </c>
      <c r="Z79" s="20" t="str">
        <f t="shared" si="22"/>
        <v>0</v>
      </c>
      <c r="AA79" s="23">
        <f t="shared" si="23"/>
        <v>0</v>
      </c>
      <c r="AB79" s="20" t="str">
        <v>0</v>
      </c>
      <c r="AC79" s="20" t="str">
        <f t="shared" si="24"/>
        <v>0</v>
      </c>
      <c r="AD79" s="20">
        <f t="shared" si="25"/>
        <v>0</v>
      </c>
      <c r="AE79" s="20" t="str">
        <v>0</v>
      </c>
      <c r="AF79" s="20" t="str">
        <f t="shared" si="26"/>
        <v>0</v>
      </c>
      <c r="AG79" s="20">
        <f t="shared" si="27"/>
        <v>0</v>
      </c>
      <c r="AH79" s="20" t="str">
        <v xml:space="preserve">We do not have enough storage space for this much product, and we would need help to find it. </v>
      </c>
      <c r="AI79" s="20" t="str">
        <v>Yes</v>
      </c>
    </row>
    <row r="80" spans="1:35">
      <c r="D80" t="str">
        <v>No</v>
      </c>
      <c r="E80" t="str">
        <v>Connective Support Society</v>
      </c>
      <c r="F80" t="str">
        <v>3360 Fraser St.</v>
      </c>
      <c r="G80" t="str">
        <v xml:space="preserve">Vancouver </v>
      </c>
      <c r="H80" t="str">
        <v xml:space="preserve">Vancouver </v>
      </c>
      <c r="I80" t="str">
        <v>6042093006</v>
      </c>
      <c r="J80" t="str">
        <v>cayley.geddes@connective.ca</v>
      </c>
      <c r="K80" t="str">
        <v xml:space="preserve">Cayley Geddes </v>
      </c>
      <c r="L80" t="str">
        <v>Staff donating products to the organization;Product donations from a broader community appeal like United Way’s Period Promise campaign ;Product donations from the general public ;</v>
      </c>
      <c r="M80" t="str">
        <v>1500</v>
      </c>
      <c r="N80" t="str">
        <f t="shared" si="14"/>
        <v>1500</v>
      </c>
      <c r="O80" s="4">
        <f t="shared" si="15"/>
        <v>1803.6228571428574</v>
      </c>
      <c r="P80" t="str">
        <v>1500</v>
      </c>
      <c r="Q80" t="str">
        <f t="shared" si="16"/>
        <v>1500</v>
      </c>
      <c r="R80" s="4">
        <f t="shared" si="17"/>
        <v>1107.560975609756</v>
      </c>
      <c r="S80" t="str">
        <v>1500</v>
      </c>
      <c r="T80" t="str">
        <f t="shared" si="18"/>
        <v>1500</v>
      </c>
      <c r="U80" s="4">
        <f t="shared" si="19"/>
        <v>416.78985507246375</v>
      </c>
      <c r="V80" t="str">
        <v>10</v>
      </c>
      <c r="W80" t="str">
        <f t="shared" si="20"/>
        <v>10</v>
      </c>
      <c r="X80" s="4">
        <f t="shared" si="21"/>
        <v>2.4242424242424242E-2</v>
      </c>
      <c r="Y80" t="str">
        <v>10</v>
      </c>
      <c r="Z80" t="str">
        <f t="shared" si="22"/>
        <v>10</v>
      </c>
      <c r="AA80" s="11">
        <f t="shared" si="23"/>
        <v>9.7222222222222224E-2</v>
      </c>
      <c r="AB80" t="str">
        <v>10</v>
      </c>
      <c r="AC80" t="str">
        <f t="shared" si="24"/>
        <v>10</v>
      </c>
      <c r="AD80">
        <f t="shared" si="25"/>
        <v>7.0289017341040463</v>
      </c>
      <c r="AE80" t="str">
        <v>10</v>
      </c>
      <c r="AF80" t="str">
        <f t="shared" si="26"/>
        <v>10</v>
      </c>
      <c r="AG80">
        <f t="shared" si="27"/>
        <v>1.8867924528301886E-2</v>
      </c>
      <c r="AH80" t="str">
        <v xml:space="preserve">We do not have enough storage space for this much product, but we could find it. </v>
      </c>
      <c r="AI80" t="str">
        <v>Yes</v>
      </c>
    </row>
    <row r="81" spans="4:35">
      <c r="D81">
        <v>0</v>
      </c>
      <c r="E81">
        <v>0</v>
      </c>
      <c r="F81">
        <v>0</v>
      </c>
      <c r="G81">
        <v>0</v>
      </c>
      <c r="H81">
        <v>0</v>
      </c>
      <c r="I81">
        <v>0</v>
      </c>
      <c r="J81">
        <v>0</v>
      </c>
      <c r="K81">
        <v>0</v>
      </c>
      <c r="L81">
        <v>0</v>
      </c>
      <c r="M81">
        <v>0</v>
      </c>
      <c r="N81">
        <f t="shared" si="14"/>
        <v>0</v>
      </c>
      <c r="O81" s="4">
        <f t="shared" si="15"/>
        <v>0</v>
      </c>
      <c r="P81">
        <v>0</v>
      </c>
      <c r="Q81">
        <f t="shared" si="16"/>
        <v>0</v>
      </c>
      <c r="R81" s="4">
        <f t="shared" si="17"/>
        <v>0</v>
      </c>
      <c r="S81">
        <v>0</v>
      </c>
      <c r="T81">
        <f t="shared" si="18"/>
        <v>0</v>
      </c>
      <c r="U81" s="4">
        <f t="shared" si="19"/>
        <v>0</v>
      </c>
      <c r="V81">
        <v>0</v>
      </c>
      <c r="W81">
        <f t="shared" si="20"/>
        <v>0</v>
      </c>
      <c r="X81" s="4">
        <f t="shared" si="21"/>
        <v>0</v>
      </c>
      <c r="Y81">
        <v>0</v>
      </c>
      <c r="Z81">
        <f t="shared" si="22"/>
        <v>0</v>
      </c>
      <c r="AA81" s="11">
        <f t="shared" si="23"/>
        <v>0</v>
      </c>
      <c r="AB81">
        <v>0</v>
      </c>
      <c r="AC81">
        <f t="shared" si="24"/>
        <v>0</v>
      </c>
      <c r="AD81">
        <f t="shared" si="25"/>
        <v>0</v>
      </c>
      <c r="AE81">
        <v>0</v>
      </c>
      <c r="AF81">
        <f t="shared" si="26"/>
        <v>0</v>
      </c>
      <c r="AG81">
        <f t="shared" si="27"/>
        <v>0</v>
      </c>
      <c r="AH81">
        <v>0</v>
      </c>
      <c r="AI81">
        <v>0</v>
      </c>
    </row>
    <row r="82" spans="4:35">
      <c r="D82">
        <v>0</v>
      </c>
      <c r="E82">
        <v>0</v>
      </c>
      <c r="F82">
        <v>0</v>
      </c>
      <c r="G82">
        <v>0</v>
      </c>
      <c r="H82">
        <v>0</v>
      </c>
      <c r="I82">
        <v>0</v>
      </c>
      <c r="J82">
        <v>0</v>
      </c>
      <c r="K82">
        <v>0</v>
      </c>
      <c r="L82">
        <v>0</v>
      </c>
      <c r="M82">
        <v>0</v>
      </c>
      <c r="N82">
        <f t="shared" si="14"/>
        <v>0</v>
      </c>
      <c r="O82" s="4">
        <f t="shared" si="15"/>
        <v>0</v>
      </c>
      <c r="P82">
        <v>0</v>
      </c>
      <c r="Q82">
        <f t="shared" si="16"/>
        <v>0</v>
      </c>
      <c r="R82" s="4">
        <f t="shared" si="17"/>
        <v>0</v>
      </c>
      <c r="S82">
        <v>0</v>
      </c>
      <c r="T82">
        <f t="shared" si="18"/>
        <v>0</v>
      </c>
      <c r="U82" s="4">
        <f t="shared" si="19"/>
        <v>0</v>
      </c>
      <c r="V82">
        <v>0</v>
      </c>
      <c r="W82">
        <f t="shared" si="20"/>
        <v>0</v>
      </c>
      <c r="X82" s="4">
        <f t="shared" si="21"/>
        <v>0</v>
      </c>
      <c r="Y82">
        <v>0</v>
      </c>
      <c r="Z82">
        <f t="shared" si="22"/>
        <v>0</v>
      </c>
      <c r="AA82" s="11">
        <f t="shared" si="23"/>
        <v>0</v>
      </c>
      <c r="AB82">
        <v>0</v>
      </c>
      <c r="AC82">
        <f t="shared" si="24"/>
        <v>0</v>
      </c>
      <c r="AD82">
        <f t="shared" si="25"/>
        <v>0</v>
      </c>
      <c r="AE82">
        <v>0</v>
      </c>
      <c r="AF82">
        <f t="shared" si="26"/>
        <v>0</v>
      </c>
      <c r="AG82">
        <f t="shared" si="27"/>
        <v>0</v>
      </c>
      <c r="AH82">
        <v>0</v>
      </c>
      <c r="AI82">
        <v>0</v>
      </c>
    </row>
    <row r="83" spans="4:35">
      <c r="D83">
        <v>0</v>
      </c>
      <c r="E83">
        <v>0</v>
      </c>
      <c r="F83">
        <v>0</v>
      </c>
      <c r="G83">
        <v>0</v>
      </c>
      <c r="H83">
        <v>0</v>
      </c>
      <c r="I83">
        <v>0</v>
      </c>
      <c r="J83">
        <v>0</v>
      </c>
      <c r="K83">
        <v>0</v>
      </c>
      <c r="L83">
        <v>0</v>
      </c>
      <c r="M83">
        <v>0</v>
      </c>
      <c r="N83">
        <f t="shared" si="14"/>
        <v>0</v>
      </c>
      <c r="O83" s="4">
        <f t="shared" si="15"/>
        <v>0</v>
      </c>
      <c r="P83">
        <v>0</v>
      </c>
      <c r="Q83">
        <f t="shared" si="16"/>
        <v>0</v>
      </c>
      <c r="R83" s="4">
        <f t="shared" si="17"/>
        <v>0</v>
      </c>
      <c r="S83">
        <v>0</v>
      </c>
      <c r="T83">
        <f t="shared" si="18"/>
        <v>0</v>
      </c>
      <c r="U83" s="4">
        <f t="shared" si="19"/>
        <v>0</v>
      </c>
      <c r="V83">
        <v>0</v>
      </c>
      <c r="W83">
        <f t="shared" si="20"/>
        <v>0</v>
      </c>
      <c r="X83" s="4">
        <f t="shared" si="21"/>
        <v>0</v>
      </c>
      <c r="Y83">
        <v>0</v>
      </c>
      <c r="Z83">
        <f t="shared" si="22"/>
        <v>0</v>
      </c>
      <c r="AA83" s="11">
        <f t="shared" si="23"/>
        <v>0</v>
      </c>
      <c r="AB83">
        <v>0</v>
      </c>
      <c r="AC83">
        <f t="shared" si="24"/>
        <v>0</v>
      </c>
      <c r="AD83">
        <f t="shared" si="25"/>
        <v>0</v>
      </c>
      <c r="AE83">
        <v>0</v>
      </c>
      <c r="AF83">
        <f t="shared" si="26"/>
        <v>0</v>
      </c>
      <c r="AG83">
        <f t="shared" si="27"/>
        <v>0</v>
      </c>
      <c r="AH83">
        <v>0</v>
      </c>
      <c r="AI83">
        <v>0</v>
      </c>
    </row>
    <row r="84" spans="4:35">
      <c r="D84">
        <v>0</v>
      </c>
      <c r="E84">
        <v>0</v>
      </c>
      <c r="F84">
        <v>0</v>
      </c>
      <c r="G84">
        <v>0</v>
      </c>
      <c r="H84">
        <v>0</v>
      </c>
      <c r="I84">
        <v>0</v>
      </c>
      <c r="J84">
        <v>0</v>
      </c>
      <c r="K84">
        <v>0</v>
      </c>
      <c r="L84">
        <v>0</v>
      </c>
      <c r="M84">
        <v>0</v>
      </c>
      <c r="N84">
        <f t="shared" si="14"/>
        <v>0</v>
      </c>
      <c r="O84" s="4">
        <f t="shared" si="15"/>
        <v>0</v>
      </c>
      <c r="P84">
        <v>0</v>
      </c>
      <c r="Q84">
        <f t="shared" si="16"/>
        <v>0</v>
      </c>
      <c r="R84" s="4">
        <f t="shared" si="17"/>
        <v>0</v>
      </c>
      <c r="S84">
        <v>0</v>
      </c>
      <c r="T84">
        <f t="shared" si="18"/>
        <v>0</v>
      </c>
      <c r="U84" s="4">
        <f t="shared" si="19"/>
        <v>0</v>
      </c>
      <c r="V84">
        <v>0</v>
      </c>
      <c r="W84">
        <f t="shared" si="20"/>
        <v>0</v>
      </c>
      <c r="X84" s="4">
        <f t="shared" si="21"/>
        <v>0</v>
      </c>
      <c r="Y84">
        <v>0</v>
      </c>
      <c r="Z84">
        <f t="shared" si="22"/>
        <v>0</v>
      </c>
      <c r="AA84" s="11">
        <f t="shared" si="23"/>
        <v>0</v>
      </c>
      <c r="AB84">
        <v>0</v>
      </c>
      <c r="AC84">
        <f t="shared" si="24"/>
        <v>0</v>
      </c>
      <c r="AD84">
        <f t="shared" si="25"/>
        <v>0</v>
      </c>
      <c r="AE84">
        <v>0</v>
      </c>
      <c r="AF84">
        <f t="shared" si="26"/>
        <v>0</v>
      </c>
      <c r="AG84">
        <f t="shared" si="27"/>
        <v>0</v>
      </c>
      <c r="AH84">
        <v>0</v>
      </c>
      <c r="AI84">
        <v>0</v>
      </c>
    </row>
    <row r="85" spans="4:35">
      <c r="D85">
        <v>0</v>
      </c>
      <c r="E85">
        <v>0</v>
      </c>
      <c r="F85">
        <v>0</v>
      </c>
      <c r="G85">
        <v>0</v>
      </c>
      <c r="H85">
        <v>0</v>
      </c>
      <c r="I85">
        <v>0</v>
      </c>
      <c r="J85">
        <v>0</v>
      </c>
      <c r="K85">
        <v>0</v>
      </c>
      <c r="L85">
        <v>0</v>
      </c>
      <c r="M85">
        <v>0</v>
      </c>
      <c r="N85">
        <f t="shared" si="14"/>
        <v>0</v>
      </c>
      <c r="O85" s="4">
        <f t="shared" si="15"/>
        <v>0</v>
      </c>
      <c r="P85">
        <v>0</v>
      </c>
      <c r="Q85">
        <f t="shared" si="16"/>
        <v>0</v>
      </c>
      <c r="R85" s="4">
        <f t="shared" si="17"/>
        <v>0</v>
      </c>
      <c r="S85">
        <v>0</v>
      </c>
      <c r="T85">
        <f t="shared" si="18"/>
        <v>0</v>
      </c>
      <c r="U85" s="4">
        <f t="shared" si="19"/>
        <v>0</v>
      </c>
      <c r="V85">
        <v>0</v>
      </c>
      <c r="W85">
        <f t="shared" si="20"/>
        <v>0</v>
      </c>
      <c r="X85" s="4">
        <f t="shared" si="21"/>
        <v>0</v>
      </c>
      <c r="Y85">
        <v>0</v>
      </c>
      <c r="Z85">
        <f t="shared" si="22"/>
        <v>0</v>
      </c>
      <c r="AA85">
        <f t="shared" si="23"/>
        <v>0</v>
      </c>
      <c r="AB85">
        <v>0</v>
      </c>
      <c r="AC85">
        <f t="shared" si="24"/>
        <v>0</v>
      </c>
      <c r="AD85">
        <f t="shared" si="25"/>
        <v>0</v>
      </c>
      <c r="AE85">
        <v>0</v>
      </c>
      <c r="AF85">
        <f t="shared" si="26"/>
        <v>0</v>
      </c>
      <c r="AG85">
        <f t="shared" si="27"/>
        <v>0</v>
      </c>
      <c r="AH85">
        <v>0</v>
      </c>
      <c r="AI85">
        <v>0</v>
      </c>
    </row>
    <row r="86" spans="4:35">
      <c r="D86">
        <v>0</v>
      </c>
      <c r="E86">
        <v>0</v>
      </c>
      <c r="F86">
        <v>0</v>
      </c>
      <c r="G86">
        <v>0</v>
      </c>
      <c r="H86">
        <v>0</v>
      </c>
      <c r="I86">
        <v>0</v>
      </c>
      <c r="J86">
        <v>0</v>
      </c>
      <c r="K86">
        <v>0</v>
      </c>
      <c r="L86">
        <v>0</v>
      </c>
      <c r="M86">
        <v>0</v>
      </c>
      <c r="N86">
        <f t="shared" si="14"/>
        <v>0</v>
      </c>
      <c r="O86" s="4">
        <f t="shared" si="15"/>
        <v>0</v>
      </c>
      <c r="P86">
        <v>0</v>
      </c>
      <c r="Q86">
        <f t="shared" si="16"/>
        <v>0</v>
      </c>
      <c r="R86" s="4">
        <f t="shared" si="17"/>
        <v>0</v>
      </c>
      <c r="S86">
        <v>0</v>
      </c>
      <c r="T86">
        <f t="shared" si="18"/>
        <v>0</v>
      </c>
      <c r="U86" s="4">
        <f t="shared" si="19"/>
        <v>0</v>
      </c>
      <c r="V86">
        <v>0</v>
      </c>
      <c r="W86">
        <f t="shared" si="20"/>
        <v>0</v>
      </c>
      <c r="X86" s="4">
        <f t="shared" si="21"/>
        <v>0</v>
      </c>
      <c r="Y86">
        <v>0</v>
      </c>
      <c r="Z86">
        <f t="shared" si="22"/>
        <v>0</v>
      </c>
      <c r="AA86">
        <f t="shared" si="23"/>
        <v>0</v>
      </c>
      <c r="AB86">
        <v>0</v>
      </c>
      <c r="AC86">
        <f t="shared" si="24"/>
        <v>0</v>
      </c>
      <c r="AD86">
        <f t="shared" si="25"/>
        <v>0</v>
      </c>
      <c r="AE86">
        <v>0</v>
      </c>
      <c r="AF86">
        <f t="shared" si="26"/>
        <v>0</v>
      </c>
      <c r="AG86">
        <f t="shared" si="27"/>
        <v>0</v>
      </c>
      <c r="AH86">
        <v>0</v>
      </c>
      <c r="AI86">
        <v>0</v>
      </c>
    </row>
    <row r="87" spans="4:35">
      <c r="D87">
        <v>0</v>
      </c>
      <c r="E87">
        <v>0</v>
      </c>
      <c r="F87">
        <v>0</v>
      </c>
      <c r="G87">
        <v>0</v>
      </c>
      <c r="H87">
        <v>0</v>
      </c>
      <c r="I87">
        <v>0</v>
      </c>
      <c r="J87">
        <v>0</v>
      </c>
      <c r="K87">
        <v>0</v>
      </c>
      <c r="L87">
        <v>0</v>
      </c>
      <c r="M87">
        <v>0</v>
      </c>
      <c r="N87">
        <f t="shared" si="14"/>
        <v>0</v>
      </c>
      <c r="O87" s="4">
        <f t="shared" si="15"/>
        <v>0</v>
      </c>
      <c r="P87">
        <v>0</v>
      </c>
      <c r="Q87">
        <f t="shared" si="16"/>
        <v>0</v>
      </c>
      <c r="R87" s="4">
        <f t="shared" si="17"/>
        <v>0</v>
      </c>
      <c r="S87">
        <v>0</v>
      </c>
      <c r="T87">
        <f t="shared" si="18"/>
        <v>0</v>
      </c>
      <c r="U87" s="4">
        <f t="shared" si="19"/>
        <v>0</v>
      </c>
      <c r="V87">
        <v>0</v>
      </c>
      <c r="W87">
        <f t="shared" si="20"/>
        <v>0</v>
      </c>
      <c r="X87" s="4">
        <f t="shared" si="21"/>
        <v>0</v>
      </c>
      <c r="Y87">
        <v>0</v>
      </c>
      <c r="Z87">
        <f t="shared" si="22"/>
        <v>0</v>
      </c>
      <c r="AA87">
        <f t="shared" si="23"/>
        <v>0</v>
      </c>
      <c r="AB87">
        <v>0</v>
      </c>
      <c r="AC87">
        <f t="shared" si="24"/>
        <v>0</v>
      </c>
      <c r="AD87">
        <f t="shared" si="25"/>
        <v>0</v>
      </c>
      <c r="AE87">
        <v>0</v>
      </c>
      <c r="AF87">
        <f t="shared" si="26"/>
        <v>0</v>
      </c>
      <c r="AG87">
        <f t="shared" si="27"/>
        <v>0</v>
      </c>
      <c r="AH87">
        <v>0</v>
      </c>
      <c r="AI87">
        <v>0</v>
      </c>
    </row>
    <row r="88" spans="4:35">
      <c r="D88">
        <v>0</v>
      </c>
      <c r="E88">
        <v>0</v>
      </c>
      <c r="F88">
        <v>0</v>
      </c>
      <c r="G88">
        <v>0</v>
      </c>
      <c r="H88">
        <v>0</v>
      </c>
      <c r="I88">
        <v>0</v>
      </c>
      <c r="J88">
        <v>0</v>
      </c>
      <c r="K88">
        <v>0</v>
      </c>
      <c r="L88">
        <v>0</v>
      </c>
      <c r="M88">
        <v>0</v>
      </c>
      <c r="N88">
        <f t="shared" si="14"/>
        <v>0</v>
      </c>
      <c r="O88" s="4">
        <f t="shared" si="15"/>
        <v>0</v>
      </c>
      <c r="P88">
        <v>0</v>
      </c>
      <c r="Q88">
        <f t="shared" si="16"/>
        <v>0</v>
      </c>
      <c r="R88" s="4">
        <f t="shared" si="17"/>
        <v>0</v>
      </c>
      <c r="S88">
        <v>0</v>
      </c>
      <c r="T88">
        <f t="shared" si="18"/>
        <v>0</v>
      </c>
      <c r="U88" s="4">
        <f t="shared" si="19"/>
        <v>0</v>
      </c>
      <c r="V88">
        <v>0</v>
      </c>
      <c r="W88">
        <f t="shared" si="20"/>
        <v>0</v>
      </c>
      <c r="X88" s="4">
        <f t="shared" si="21"/>
        <v>0</v>
      </c>
      <c r="Y88">
        <v>0</v>
      </c>
      <c r="Z88">
        <f t="shared" si="22"/>
        <v>0</v>
      </c>
      <c r="AA88">
        <f t="shared" si="23"/>
        <v>0</v>
      </c>
      <c r="AB88">
        <v>0</v>
      </c>
      <c r="AC88">
        <f t="shared" si="24"/>
        <v>0</v>
      </c>
      <c r="AD88">
        <f t="shared" si="25"/>
        <v>0</v>
      </c>
      <c r="AE88">
        <v>0</v>
      </c>
      <c r="AF88">
        <f t="shared" si="26"/>
        <v>0</v>
      </c>
      <c r="AG88">
        <f t="shared" si="27"/>
        <v>0</v>
      </c>
      <c r="AH88">
        <v>0</v>
      </c>
      <c r="AI88">
        <v>0</v>
      </c>
    </row>
    <row r="89" spans="4:35">
      <c r="D89">
        <v>0</v>
      </c>
      <c r="E89">
        <v>0</v>
      </c>
      <c r="F89">
        <v>0</v>
      </c>
      <c r="G89">
        <v>0</v>
      </c>
      <c r="H89">
        <v>0</v>
      </c>
      <c r="I89">
        <v>0</v>
      </c>
      <c r="J89">
        <v>0</v>
      </c>
      <c r="K89">
        <v>0</v>
      </c>
      <c r="L89">
        <v>0</v>
      </c>
      <c r="M89">
        <v>0</v>
      </c>
      <c r="N89">
        <f t="shared" si="14"/>
        <v>0</v>
      </c>
      <c r="O89" s="4">
        <f t="shared" si="15"/>
        <v>0</v>
      </c>
      <c r="P89">
        <v>0</v>
      </c>
      <c r="Q89">
        <f t="shared" si="16"/>
        <v>0</v>
      </c>
      <c r="R89" s="4">
        <f t="shared" si="17"/>
        <v>0</v>
      </c>
      <c r="S89">
        <v>0</v>
      </c>
      <c r="T89">
        <f t="shared" si="18"/>
        <v>0</v>
      </c>
      <c r="U89" s="4">
        <f t="shared" si="19"/>
        <v>0</v>
      </c>
      <c r="V89">
        <v>0</v>
      </c>
      <c r="W89">
        <f t="shared" si="20"/>
        <v>0</v>
      </c>
      <c r="X89" s="4">
        <f t="shared" si="21"/>
        <v>0</v>
      </c>
      <c r="Y89">
        <v>0</v>
      </c>
      <c r="Z89">
        <f t="shared" si="22"/>
        <v>0</v>
      </c>
      <c r="AA89">
        <f t="shared" si="23"/>
        <v>0</v>
      </c>
      <c r="AB89">
        <v>0</v>
      </c>
      <c r="AC89">
        <f t="shared" si="24"/>
        <v>0</v>
      </c>
      <c r="AD89">
        <f t="shared" si="25"/>
        <v>0</v>
      </c>
      <c r="AE89">
        <v>0</v>
      </c>
      <c r="AF89">
        <f t="shared" si="26"/>
        <v>0</v>
      </c>
      <c r="AG89">
        <f t="shared" si="27"/>
        <v>0</v>
      </c>
      <c r="AH89">
        <v>0</v>
      </c>
      <c r="AI89">
        <v>0</v>
      </c>
    </row>
    <row r="90" spans="4:35">
      <c r="D90">
        <v>0</v>
      </c>
      <c r="E90">
        <v>0</v>
      </c>
      <c r="F90">
        <v>0</v>
      </c>
      <c r="G90">
        <v>0</v>
      </c>
      <c r="H90">
        <v>0</v>
      </c>
      <c r="I90">
        <v>0</v>
      </c>
      <c r="J90">
        <v>0</v>
      </c>
      <c r="K90">
        <v>0</v>
      </c>
      <c r="L90">
        <v>0</v>
      </c>
      <c r="M90">
        <v>0</v>
      </c>
      <c r="N90">
        <f t="shared" si="14"/>
        <v>0</v>
      </c>
      <c r="O90" s="4">
        <f t="shared" si="15"/>
        <v>0</v>
      </c>
      <c r="P90">
        <v>0</v>
      </c>
      <c r="Q90">
        <f t="shared" si="16"/>
        <v>0</v>
      </c>
      <c r="R90" s="4">
        <f t="shared" si="17"/>
        <v>0</v>
      </c>
      <c r="S90">
        <v>0</v>
      </c>
      <c r="T90">
        <f t="shared" si="18"/>
        <v>0</v>
      </c>
      <c r="U90" s="4">
        <f t="shared" si="19"/>
        <v>0</v>
      </c>
      <c r="V90">
        <v>0</v>
      </c>
      <c r="W90">
        <f t="shared" si="20"/>
        <v>0</v>
      </c>
      <c r="X90" s="4">
        <f t="shared" si="21"/>
        <v>0</v>
      </c>
      <c r="Y90">
        <v>0</v>
      </c>
      <c r="Z90">
        <f t="shared" si="22"/>
        <v>0</v>
      </c>
      <c r="AA90">
        <f t="shared" si="23"/>
        <v>0</v>
      </c>
      <c r="AB90">
        <v>0</v>
      </c>
      <c r="AC90">
        <f t="shared" si="24"/>
        <v>0</v>
      </c>
      <c r="AD90">
        <f t="shared" si="25"/>
        <v>0</v>
      </c>
      <c r="AE90">
        <v>0</v>
      </c>
      <c r="AF90">
        <f t="shared" si="26"/>
        <v>0</v>
      </c>
      <c r="AG90">
        <f t="shared" si="27"/>
        <v>0</v>
      </c>
      <c r="AH90">
        <v>0</v>
      </c>
      <c r="AI90">
        <v>0</v>
      </c>
    </row>
    <row r="91" spans="4:35">
      <c r="D91">
        <v>0</v>
      </c>
      <c r="E91">
        <v>0</v>
      </c>
      <c r="F91">
        <v>0</v>
      </c>
      <c r="G91">
        <v>0</v>
      </c>
      <c r="H91">
        <v>0</v>
      </c>
      <c r="I91">
        <v>0</v>
      </c>
      <c r="J91">
        <v>0</v>
      </c>
      <c r="K91">
        <v>0</v>
      </c>
      <c r="L91">
        <v>0</v>
      </c>
      <c r="M91">
        <v>0</v>
      </c>
      <c r="N91">
        <f t="shared" si="14"/>
        <v>0</v>
      </c>
      <c r="O91" s="4">
        <f t="shared" si="15"/>
        <v>0</v>
      </c>
      <c r="P91">
        <v>0</v>
      </c>
      <c r="Q91">
        <f t="shared" si="16"/>
        <v>0</v>
      </c>
      <c r="R91" s="4">
        <f t="shared" si="17"/>
        <v>0</v>
      </c>
      <c r="S91">
        <v>0</v>
      </c>
      <c r="T91">
        <f t="shared" si="18"/>
        <v>0</v>
      </c>
      <c r="U91" s="4">
        <f t="shared" si="19"/>
        <v>0</v>
      </c>
      <c r="V91">
        <v>0</v>
      </c>
      <c r="W91">
        <f t="shared" si="20"/>
        <v>0</v>
      </c>
      <c r="X91" s="4">
        <f t="shared" si="21"/>
        <v>0</v>
      </c>
      <c r="Y91">
        <v>0</v>
      </c>
      <c r="Z91">
        <f t="shared" si="22"/>
        <v>0</v>
      </c>
      <c r="AA91">
        <f t="shared" si="23"/>
        <v>0</v>
      </c>
      <c r="AB91">
        <v>0</v>
      </c>
      <c r="AC91">
        <f t="shared" si="24"/>
        <v>0</v>
      </c>
      <c r="AD91">
        <f t="shared" si="25"/>
        <v>0</v>
      </c>
      <c r="AE91">
        <v>0</v>
      </c>
      <c r="AF91">
        <f t="shared" si="26"/>
        <v>0</v>
      </c>
      <c r="AG91">
        <f t="shared" si="27"/>
        <v>0</v>
      </c>
      <c r="AH91">
        <v>0</v>
      </c>
      <c r="AI91">
        <v>0</v>
      </c>
    </row>
    <row r="92" spans="4:35">
      <c r="D92">
        <v>0</v>
      </c>
      <c r="E92">
        <v>0</v>
      </c>
      <c r="F92">
        <v>0</v>
      </c>
      <c r="G92">
        <v>0</v>
      </c>
      <c r="H92">
        <v>0</v>
      </c>
      <c r="I92">
        <v>0</v>
      </c>
      <c r="J92">
        <v>0</v>
      </c>
      <c r="K92">
        <v>0</v>
      </c>
      <c r="L92">
        <v>0</v>
      </c>
      <c r="M92">
        <v>0</v>
      </c>
      <c r="N92">
        <f t="shared" si="14"/>
        <v>0</v>
      </c>
      <c r="O92" s="4">
        <f t="shared" si="15"/>
        <v>0</v>
      </c>
      <c r="P92">
        <v>0</v>
      </c>
      <c r="Q92">
        <f t="shared" si="16"/>
        <v>0</v>
      </c>
      <c r="R92" s="4">
        <f t="shared" si="17"/>
        <v>0</v>
      </c>
      <c r="S92">
        <v>0</v>
      </c>
      <c r="T92">
        <f t="shared" si="18"/>
        <v>0</v>
      </c>
      <c r="U92" s="4">
        <f t="shared" si="19"/>
        <v>0</v>
      </c>
      <c r="V92">
        <v>0</v>
      </c>
      <c r="W92">
        <f t="shared" si="20"/>
        <v>0</v>
      </c>
      <c r="X92" s="4">
        <f t="shared" si="21"/>
        <v>0</v>
      </c>
      <c r="Y92">
        <v>0</v>
      </c>
      <c r="Z92">
        <f t="shared" si="22"/>
        <v>0</v>
      </c>
      <c r="AA92">
        <f t="shared" si="23"/>
        <v>0</v>
      </c>
      <c r="AB92">
        <v>0</v>
      </c>
      <c r="AC92">
        <f t="shared" si="24"/>
        <v>0</v>
      </c>
      <c r="AD92">
        <f t="shared" si="25"/>
        <v>0</v>
      </c>
      <c r="AE92">
        <v>0</v>
      </c>
      <c r="AF92">
        <f t="shared" si="26"/>
        <v>0</v>
      </c>
      <c r="AG92">
        <f t="shared" si="27"/>
        <v>0</v>
      </c>
      <c r="AH92">
        <v>0</v>
      </c>
      <c r="AI92">
        <v>0</v>
      </c>
    </row>
    <row r="93" spans="4:35">
      <c r="D93">
        <v>0</v>
      </c>
      <c r="E93">
        <v>0</v>
      </c>
      <c r="F93">
        <v>0</v>
      </c>
      <c r="G93">
        <v>0</v>
      </c>
      <c r="H93">
        <v>0</v>
      </c>
      <c r="I93">
        <v>0</v>
      </c>
      <c r="J93">
        <v>0</v>
      </c>
      <c r="K93">
        <v>0</v>
      </c>
      <c r="L93">
        <v>0</v>
      </c>
      <c r="M93">
        <v>0</v>
      </c>
      <c r="N93">
        <f t="shared" si="14"/>
        <v>0</v>
      </c>
      <c r="O93" s="4">
        <f t="shared" si="15"/>
        <v>0</v>
      </c>
      <c r="P93">
        <v>0</v>
      </c>
      <c r="Q93">
        <f t="shared" si="16"/>
        <v>0</v>
      </c>
      <c r="R93" s="4">
        <f t="shared" si="17"/>
        <v>0</v>
      </c>
      <c r="S93">
        <v>0</v>
      </c>
      <c r="T93">
        <f t="shared" si="18"/>
        <v>0</v>
      </c>
      <c r="U93" s="4">
        <f t="shared" si="19"/>
        <v>0</v>
      </c>
      <c r="V93">
        <v>0</v>
      </c>
      <c r="W93">
        <f t="shared" si="20"/>
        <v>0</v>
      </c>
      <c r="X93" s="4">
        <f t="shared" si="21"/>
        <v>0</v>
      </c>
      <c r="Y93">
        <v>0</v>
      </c>
      <c r="Z93">
        <f t="shared" si="22"/>
        <v>0</v>
      </c>
      <c r="AA93">
        <f t="shared" si="23"/>
        <v>0</v>
      </c>
      <c r="AB93">
        <v>0</v>
      </c>
      <c r="AC93">
        <f t="shared" si="24"/>
        <v>0</v>
      </c>
      <c r="AD93">
        <f t="shared" si="25"/>
        <v>0</v>
      </c>
      <c r="AE93">
        <v>0</v>
      </c>
      <c r="AF93">
        <f t="shared" si="26"/>
        <v>0</v>
      </c>
      <c r="AG93">
        <f t="shared" si="27"/>
        <v>0</v>
      </c>
      <c r="AH93">
        <v>0</v>
      </c>
      <c r="AI93">
        <v>0</v>
      </c>
    </row>
    <row r="94" spans="4:35">
      <c r="D94">
        <v>0</v>
      </c>
      <c r="E94">
        <v>0</v>
      </c>
      <c r="F94">
        <v>0</v>
      </c>
      <c r="G94">
        <v>0</v>
      </c>
      <c r="H94">
        <v>0</v>
      </c>
      <c r="I94">
        <v>0</v>
      </c>
      <c r="J94">
        <v>0</v>
      </c>
      <c r="K94">
        <v>0</v>
      </c>
      <c r="L94">
        <v>0</v>
      </c>
      <c r="M94">
        <v>0</v>
      </c>
      <c r="N94">
        <f t="shared" si="14"/>
        <v>0</v>
      </c>
      <c r="O94" s="4">
        <f t="shared" si="15"/>
        <v>0</v>
      </c>
      <c r="P94">
        <v>0</v>
      </c>
      <c r="Q94">
        <f t="shared" si="16"/>
        <v>0</v>
      </c>
      <c r="R94" s="4">
        <f t="shared" si="17"/>
        <v>0</v>
      </c>
      <c r="S94">
        <v>0</v>
      </c>
      <c r="T94">
        <f t="shared" si="18"/>
        <v>0</v>
      </c>
      <c r="U94" s="4">
        <f t="shared" si="19"/>
        <v>0</v>
      </c>
      <c r="V94">
        <v>0</v>
      </c>
      <c r="W94">
        <f t="shared" si="20"/>
        <v>0</v>
      </c>
      <c r="X94" s="4">
        <f t="shared" si="21"/>
        <v>0</v>
      </c>
      <c r="Y94">
        <v>0</v>
      </c>
      <c r="Z94">
        <f t="shared" si="22"/>
        <v>0</v>
      </c>
      <c r="AA94">
        <f t="shared" si="23"/>
        <v>0</v>
      </c>
      <c r="AB94">
        <v>0</v>
      </c>
      <c r="AC94">
        <f t="shared" si="24"/>
        <v>0</v>
      </c>
      <c r="AD94">
        <f t="shared" si="25"/>
        <v>0</v>
      </c>
      <c r="AE94">
        <v>0</v>
      </c>
      <c r="AF94">
        <f t="shared" si="26"/>
        <v>0</v>
      </c>
      <c r="AG94">
        <f t="shared" si="27"/>
        <v>0</v>
      </c>
      <c r="AH94">
        <v>0</v>
      </c>
      <c r="AI94">
        <v>0</v>
      </c>
    </row>
    <row r="95" spans="4:35">
      <c r="D95">
        <v>0</v>
      </c>
      <c r="E95">
        <v>0</v>
      </c>
      <c r="F95">
        <v>0</v>
      </c>
      <c r="G95">
        <v>0</v>
      </c>
      <c r="H95">
        <v>0</v>
      </c>
      <c r="I95">
        <v>0</v>
      </c>
      <c r="J95">
        <v>0</v>
      </c>
      <c r="K95">
        <v>0</v>
      </c>
      <c r="L95">
        <v>0</v>
      </c>
      <c r="M95">
        <v>0</v>
      </c>
      <c r="N95">
        <f t="shared" si="14"/>
        <v>0</v>
      </c>
      <c r="O95" s="4">
        <f t="shared" si="15"/>
        <v>0</v>
      </c>
      <c r="P95">
        <v>0</v>
      </c>
      <c r="Q95">
        <f t="shared" si="16"/>
        <v>0</v>
      </c>
      <c r="R95" s="4">
        <f t="shared" si="17"/>
        <v>0</v>
      </c>
      <c r="S95">
        <v>0</v>
      </c>
      <c r="T95">
        <f t="shared" si="18"/>
        <v>0</v>
      </c>
      <c r="U95" s="4">
        <f t="shared" si="19"/>
        <v>0</v>
      </c>
      <c r="V95">
        <v>0</v>
      </c>
      <c r="W95">
        <f t="shared" si="20"/>
        <v>0</v>
      </c>
      <c r="X95" s="4">
        <f t="shared" si="21"/>
        <v>0</v>
      </c>
      <c r="Y95">
        <v>0</v>
      </c>
      <c r="Z95">
        <f t="shared" si="22"/>
        <v>0</v>
      </c>
      <c r="AA95">
        <f t="shared" si="23"/>
        <v>0</v>
      </c>
      <c r="AB95">
        <v>0</v>
      </c>
      <c r="AC95">
        <f t="shared" si="24"/>
        <v>0</v>
      </c>
      <c r="AD95">
        <f t="shared" si="25"/>
        <v>0</v>
      </c>
      <c r="AE95">
        <v>0</v>
      </c>
      <c r="AF95">
        <f t="shared" si="26"/>
        <v>0</v>
      </c>
      <c r="AG95">
        <f t="shared" si="27"/>
        <v>0</v>
      </c>
      <c r="AH95">
        <v>0</v>
      </c>
      <c r="AI95">
        <v>0</v>
      </c>
    </row>
    <row r="96" spans="4:35">
      <c r="D96">
        <v>0</v>
      </c>
      <c r="E96">
        <v>0</v>
      </c>
      <c r="F96">
        <v>0</v>
      </c>
      <c r="G96">
        <v>0</v>
      </c>
      <c r="H96">
        <v>0</v>
      </c>
      <c r="I96">
        <v>0</v>
      </c>
      <c r="J96">
        <v>0</v>
      </c>
      <c r="K96">
        <v>0</v>
      </c>
      <c r="L96">
        <v>0</v>
      </c>
      <c r="M96">
        <v>0</v>
      </c>
      <c r="N96">
        <f t="shared" si="14"/>
        <v>0</v>
      </c>
      <c r="O96" s="4">
        <f t="shared" si="15"/>
        <v>0</v>
      </c>
      <c r="P96">
        <v>0</v>
      </c>
      <c r="Q96">
        <f t="shared" si="16"/>
        <v>0</v>
      </c>
      <c r="R96" s="4">
        <f t="shared" si="17"/>
        <v>0</v>
      </c>
      <c r="S96">
        <v>0</v>
      </c>
      <c r="T96">
        <f t="shared" si="18"/>
        <v>0</v>
      </c>
      <c r="U96" s="4">
        <f t="shared" si="19"/>
        <v>0</v>
      </c>
      <c r="V96">
        <v>0</v>
      </c>
      <c r="W96">
        <f t="shared" si="20"/>
        <v>0</v>
      </c>
      <c r="X96" s="4">
        <f t="shared" si="21"/>
        <v>0</v>
      </c>
      <c r="Y96">
        <v>0</v>
      </c>
      <c r="Z96">
        <f t="shared" si="22"/>
        <v>0</v>
      </c>
      <c r="AA96">
        <f t="shared" si="23"/>
        <v>0</v>
      </c>
      <c r="AB96">
        <v>0</v>
      </c>
      <c r="AC96">
        <f t="shared" si="24"/>
        <v>0</v>
      </c>
      <c r="AD96">
        <f t="shared" si="25"/>
        <v>0</v>
      </c>
      <c r="AE96">
        <v>0</v>
      </c>
      <c r="AF96">
        <f t="shared" si="26"/>
        <v>0</v>
      </c>
      <c r="AG96">
        <f t="shared" si="27"/>
        <v>0</v>
      </c>
      <c r="AH96">
        <v>0</v>
      </c>
      <c r="AI96">
        <v>0</v>
      </c>
    </row>
    <row r="97" spans="4:35">
      <c r="D97">
        <v>0</v>
      </c>
      <c r="E97">
        <v>0</v>
      </c>
      <c r="F97">
        <v>0</v>
      </c>
      <c r="G97">
        <v>0</v>
      </c>
      <c r="H97">
        <v>0</v>
      </c>
      <c r="I97">
        <v>0</v>
      </c>
      <c r="J97">
        <v>0</v>
      </c>
      <c r="K97">
        <v>0</v>
      </c>
      <c r="L97">
        <v>0</v>
      </c>
      <c r="M97">
        <v>0</v>
      </c>
      <c r="N97">
        <f t="shared" si="14"/>
        <v>0</v>
      </c>
      <c r="O97" s="4">
        <f t="shared" si="15"/>
        <v>0</v>
      </c>
      <c r="P97">
        <v>0</v>
      </c>
      <c r="Q97">
        <f t="shared" si="16"/>
        <v>0</v>
      </c>
      <c r="R97" s="4">
        <f t="shared" si="17"/>
        <v>0</v>
      </c>
      <c r="S97">
        <v>0</v>
      </c>
      <c r="T97">
        <f t="shared" si="18"/>
        <v>0</v>
      </c>
      <c r="U97" s="4">
        <f t="shared" si="19"/>
        <v>0</v>
      </c>
      <c r="V97">
        <v>0</v>
      </c>
      <c r="W97">
        <f t="shared" si="20"/>
        <v>0</v>
      </c>
      <c r="X97" s="4">
        <f t="shared" si="21"/>
        <v>0</v>
      </c>
      <c r="Y97">
        <v>0</v>
      </c>
      <c r="Z97">
        <f t="shared" si="22"/>
        <v>0</v>
      </c>
      <c r="AA97">
        <f t="shared" si="23"/>
        <v>0</v>
      </c>
      <c r="AB97">
        <v>0</v>
      </c>
      <c r="AC97">
        <f t="shared" si="24"/>
        <v>0</v>
      </c>
      <c r="AD97">
        <f t="shared" si="25"/>
        <v>0</v>
      </c>
      <c r="AE97">
        <v>0</v>
      </c>
      <c r="AF97">
        <f t="shared" si="26"/>
        <v>0</v>
      </c>
      <c r="AG97">
        <f t="shared" si="27"/>
        <v>0</v>
      </c>
      <c r="AH97">
        <v>0</v>
      </c>
      <c r="AI97">
        <v>0</v>
      </c>
    </row>
    <row r="98" spans="4:35">
      <c r="D98">
        <v>0</v>
      </c>
      <c r="E98">
        <v>0</v>
      </c>
      <c r="F98">
        <v>0</v>
      </c>
      <c r="G98">
        <v>0</v>
      </c>
      <c r="H98">
        <v>0</v>
      </c>
      <c r="I98">
        <v>0</v>
      </c>
      <c r="J98">
        <v>0</v>
      </c>
      <c r="K98">
        <v>0</v>
      </c>
      <c r="L98">
        <v>0</v>
      </c>
      <c r="M98">
        <v>0</v>
      </c>
      <c r="N98">
        <f t="shared" si="14"/>
        <v>0</v>
      </c>
      <c r="O98" s="4">
        <f t="shared" si="15"/>
        <v>0</v>
      </c>
      <c r="P98">
        <v>0</v>
      </c>
      <c r="Q98">
        <f t="shared" si="16"/>
        <v>0</v>
      </c>
      <c r="R98" s="4">
        <f t="shared" si="17"/>
        <v>0</v>
      </c>
      <c r="S98">
        <v>0</v>
      </c>
      <c r="T98">
        <f t="shared" si="18"/>
        <v>0</v>
      </c>
      <c r="U98" s="4">
        <f t="shared" si="19"/>
        <v>0</v>
      </c>
      <c r="V98">
        <v>0</v>
      </c>
      <c r="W98">
        <f t="shared" si="20"/>
        <v>0</v>
      </c>
      <c r="X98" s="4">
        <f t="shared" si="21"/>
        <v>0</v>
      </c>
      <c r="Y98">
        <v>0</v>
      </c>
      <c r="Z98">
        <f t="shared" si="22"/>
        <v>0</v>
      </c>
      <c r="AA98">
        <f t="shared" si="23"/>
        <v>0</v>
      </c>
      <c r="AB98">
        <v>0</v>
      </c>
      <c r="AC98">
        <f t="shared" si="24"/>
        <v>0</v>
      </c>
      <c r="AD98">
        <f t="shared" si="25"/>
        <v>0</v>
      </c>
      <c r="AE98">
        <v>0</v>
      </c>
      <c r="AF98">
        <f t="shared" si="26"/>
        <v>0</v>
      </c>
      <c r="AG98">
        <f t="shared" si="27"/>
        <v>0</v>
      </c>
      <c r="AH98">
        <v>0</v>
      </c>
      <c r="AI98">
        <v>0</v>
      </c>
    </row>
    <row r="99" spans="4:35">
      <c r="D99">
        <v>0</v>
      </c>
      <c r="E99">
        <v>0</v>
      </c>
      <c r="F99">
        <v>0</v>
      </c>
      <c r="G99">
        <v>0</v>
      </c>
      <c r="H99">
        <v>0</v>
      </c>
      <c r="I99">
        <v>0</v>
      </c>
      <c r="J99">
        <v>0</v>
      </c>
      <c r="K99">
        <v>0</v>
      </c>
      <c r="L99">
        <v>0</v>
      </c>
      <c r="M99">
        <v>0</v>
      </c>
      <c r="N99">
        <f t="shared" si="14"/>
        <v>0</v>
      </c>
      <c r="O99" s="4">
        <f t="shared" si="15"/>
        <v>0</v>
      </c>
      <c r="P99">
        <v>0</v>
      </c>
      <c r="Q99">
        <f t="shared" si="16"/>
        <v>0</v>
      </c>
      <c r="R99" s="4">
        <f t="shared" si="17"/>
        <v>0</v>
      </c>
      <c r="S99">
        <v>0</v>
      </c>
      <c r="T99">
        <f t="shared" si="18"/>
        <v>0</v>
      </c>
      <c r="U99" s="4">
        <f t="shared" si="19"/>
        <v>0</v>
      </c>
      <c r="V99">
        <v>0</v>
      </c>
      <c r="W99">
        <f t="shared" si="20"/>
        <v>0</v>
      </c>
      <c r="X99" s="4">
        <f t="shared" si="21"/>
        <v>0</v>
      </c>
      <c r="Y99">
        <v>0</v>
      </c>
      <c r="Z99">
        <f t="shared" si="22"/>
        <v>0</v>
      </c>
      <c r="AA99">
        <f t="shared" si="23"/>
        <v>0</v>
      </c>
      <c r="AB99">
        <v>0</v>
      </c>
      <c r="AC99">
        <f t="shared" si="24"/>
        <v>0</v>
      </c>
      <c r="AD99">
        <f t="shared" si="25"/>
        <v>0</v>
      </c>
      <c r="AE99">
        <v>0</v>
      </c>
      <c r="AF99">
        <f t="shared" si="26"/>
        <v>0</v>
      </c>
      <c r="AG99">
        <f t="shared" si="27"/>
        <v>0</v>
      </c>
      <c r="AH99">
        <v>0</v>
      </c>
      <c r="AI99">
        <v>0</v>
      </c>
    </row>
    <row r="100" spans="4:35">
      <c r="D100">
        <v>0</v>
      </c>
      <c r="E100">
        <v>0</v>
      </c>
      <c r="F100">
        <v>0</v>
      </c>
      <c r="G100">
        <v>0</v>
      </c>
      <c r="H100">
        <v>0</v>
      </c>
      <c r="I100">
        <v>0</v>
      </c>
      <c r="J100">
        <v>0</v>
      </c>
      <c r="K100">
        <v>0</v>
      </c>
      <c r="L100">
        <v>0</v>
      </c>
      <c r="M100">
        <v>0</v>
      </c>
      <c r="N100">
        <f t="shared" si="14"/>
        <v>0</v>
      </c>
      <c r="O100" s="4">
        <f t="shared" si="15"/>
        <v>0</v>
      </c>
      <c r="P100">
        <v>0</v>
      </c>
      <c r="Q100">
        <f t="shared" si="16"/>
        <v>0</v>
      </c>
      <c r="R100" s="4">
        <f t="shared" si="17"/>
        <v>0</v>
      </c>
      <c r="S100">
        <v>0</v>
      </c>
      <c r="T100">
        <f t="shared" si="18"/>
        <v>0</v>
      </c>
      <c r="U100" s="4">
        <f t="shared" si="19"/>
        <v>0</v>
      </c>
      <c r="V100">
        <v>0</v>
      </c>
      <c r="W100">
        <f t="shared" si="20"/>
        <v>0</v>
      </c>
      <c r="X100" s="4">
        <f t="shared" si="21"/>
        <v>0</v>
      </c>
      <c r="Y100">
        <v>0</v>
      </c>
      <c r="Z100">
        <f t="shared" si="22"/>
        <v>0</v>
      </c>
      <c r="AA100">
        <f t="shared" si="23"/>
        <v>0</v>
      </c>
      <c r="AB100">
        <v>0</v>
      </c>
      <c r="AC100">
        <f t="shared" si="24"/>
        <v>0</v>
      </c>
      <c r="AD100">
        <f t="shared" si="25"/>
        <v>0</v>
      </c>
      <c r="AE100">
        <v>0</v>
      </c>
      <c r="AF100">
        <f t="shared" si="26"/>
        <v>0</v>
      </c>
      <c r="AG100">
        <f t="shared" si="27"/>
        <v>0</v>
      </c>
      <c r="AH100">
        <v>0</v>
      </c>
      <c r="AI100">
        <v>0</v>
      </c>
    </row>
    <row r="101" spans="4:35">
      <c r="D101">
        <v>0</v>
      </c>
      <c r="E101">
        <v>0</v>
      </c>
      <c r="F101">
        <v>0</v>
      </c>
      <c r="G101">
        <v>0</v>
      </c>
      <c r="H101">
        <v>0</v>
      </c>
      <c r="I101">
        <v>0</v>
      </c>
      <c r="J101">
        <v>0</v>
      </c>
      <c r="K101">
        <v>0</v>
      </c>
      <c r="L101">
        <v>0</v>
      </c>
      <c r="M101">
        <v>0</v>
      </c>
      <c r="N101">
        <f t="shared" si="14"/>
        <v>0</v>
      </c>
      <c r="O101" s="4">
        <f t="shared" si="15"/>
        <v>0</v>
      </c>
      <c r="P101">
        <v>0</v>
      </c>
      <c r="Q101">
        <f t="shared" si="16"/>
        <v>0</v>
      </c>
      <c r="R101" s="4">
        <f t="shared" si="17"/>
        <v>0</v>
      </c>
      <c r="S101">
        <v>0</v>
      </c>
      <c r="T101">
        <f t="shared" si="18"/>
        <v>0</v>
      </c>
      <c r="U101" s="4">
        <f t="shared" si="19"/>
        <v>0</v>
      </c>
      <c r="V101">
        <v>0</v>
      </c>
      <c r="W101">
        <f t="shared" si="20"/>
        <v>0</v>
      </c>
      <c r="X101" s="4">
        <f t="shared" si="21"/>
        <v>0</v>
      </c>
      <c r="Y101">
        <v>0</v>
      </c>
      <c r="Z101">
        <f t="shared" si="22"/>
        <v>0</v>
      </c>
      <c r="AA101">
        <f t="shared" si="23"/>
        <v>0</v>
      </c>
      <c r="AB101">
        <v>0</v>
      </c>
      <c r="AC101">
        <f t="shared" si="24"/>
        <v>0</v>
      </c>
      <c r="AD101">
        <f t="shared" si="25"/>
        <v>0</v>
      </c>
      <c r="AE101">
        <v>0</v>
      </c>
      <c r="AF101">
        <f t="shared" si="26"/>
        <v>0</v>
      </c>
      <c r="AG101">
        <f t="shared" si="27"/>
        <v>0</v>
      </c>
      <c r="AH101">
        <v>0</v>
      </c>
      <c r="AI101">
        <v>0</v>
      </c>
    </row>
    <row r="102" spans="4:35">
      <c r="D102">
        <v>0</v>
      </c>
      <c r="E102">
        <v>0</v>
      </c>
      <c r="F102">
        <v>0</v>
      </c>
      <c r="G102">
        <v>0</v>
      </c>
      <c r="H102">
        <v>0</v>
      </c>
      <c r="I102">
        <v>0</v>
      </c>
      <c r="J102">
        <v>0</v>
      </c>
      <c r="K102">
        <v>0</v>
      </c>
      <c r="L102">
        <v>0</v>
      </c>
      <c r="M102">
        <v>0</v>
      </c>
      <c r="N102">
        <f t="shared" si="14"/>
        <v>0</v>
      </c>
      <c r="O102" s="4">
        <f t="shared" si="15"/>
        <v>0</v>
      </c>
      <c r="P102">
        <v>0</v>
      </c>
      <c r="Q102">
        <f t="shared" si="16"/>
        <v>0</v>
      </c>
      <c r="R102" s="4">
        <f t="shared" si="17"/>
        <v>0</v>
      </c>
      <c r="S102">
        <v>0</v>
      </c>
      <c r="T102">
        <f t="shared" si="18"/>
        <v>0</v>
      </c>
      <c r="U102" s="4">
        <f t="shared" si="19"/>
        <v>0</v>
      </c>
      <c r="V102">
        <v>0</v>
      </c>
      <c r="W102">
        <f t="shared" si="20"/>
        <v>0</v>
      </c>
      <c r="X102" s="4">
        <f t="shared" si="21"/>
        <v>0</v>
      </c>
      <c r="Y102">
        <v>0</v>
      </c>
      <c r="Z102">
        <f t="shared" si="22"/>
        <v>0</v>
      </c>
      <c r="AA102">
        <f t="shared" si="23"/>
        <v>0</v>
      </c>
      <c r="AB102">
        <v>0</v>
      </c>
      <c r="AC102">
        <f t="shared" si="24"/>
        <v>0</v>
      </c>
      <c r="AD102">
        <f t="shared" si="25"/>
        <v>0</v>
      </c>
      <c r="AE102">
        <v>0</v>
      </c>
      <c r="AF102">
        <f t="shared" si="26"/>
        <v>0</v>
      </c>
      <c r="AG102">
        <f t="shared" si="27"/>
        <v>0</v>
      </c>
      <c r="AH102">
        <v>0</v>
      </c>
      <c r="AI102">
        <v>0</v>
      </c>
    </row>
    <row r="103" spans="4:35">
      <c r="D103">
        <v>0</v>
      </c>
      <c r="E103">
        <v>0</v>
      </c>
      <c r="F103">
        <v>0</v>
      </c>
      <c r="G103">
        <v>0</v>
      </c>
      <c r="H103">
        <v>0</v>
      </c>
      <c r="I103">
        <v>0</v>
      </c>
      <c r="J103">
        <v>0</v>
      </c>
      <c r="K103">
        <v>0</v>
      </c>
      <c r="L103">
        <v>0</v>
      </c>
      <c r="M103">
        <v>0</v>
      </c>
      <c r="N103">
        <f t="shared" si="14"/>
        <v>0</v>
      </c>
      <c r="O103" s="4">
        <f t="shared" si="15"/>
        <v>0</v>
      </c>
      <c r="P103">
        <v>0</v>
      </c>
      <c r="Q103">
        <f t="shared" si="16"/>
        <v>0</v>
      </c>
      <c r="R103" s="4">
        <f t="shared" si="17"/>
        <v>0</v>
      </c>
      <c r="S103">
        <v>0</v>
      </c>
      <c r="T103">
        <f t="shared" si="18"/>
        <v>0</v>
      </c>
      <c r="U103" s="4">
        <f t="shared" si="19"/>
        <v>0</v>
      </c>
      <c r="V103">
        <v>0</v>
      </c>
      <c r="W103">
        <f t="shared" si="20"/>
        <v>0</v>
      </c>
      <c r="X103" s="4">
        <f t="shared" si="21"/>
        <v>0</v>
      </c>
      <c r="Y103">
        <v>0</v>
      </c>
      <c r="Z103">
        <f t="shared" si="22"/>
        <v>0</v>
      </c>
      <c r="AA103">
        <f t="shared" si="23"/>
        <v>0</v>
      </c>
      <c r="AB103">
        <v>0</v>
      </c>
      <c r="AC103">
        <f t="shared" si="24"/>
        <v>0</v>
      </c>
      <c r="AD103">
        <f t="shared" si="25"/>
        <v>0</v>
      </c>
      <c r="AE103">
        <v>0</v>
      </c>
      <c r="AF103">
        <f t="shared" si="26"/>
        <v>0</v>
      </c>
      <c r="AG103">
        <f t="shared" si="27"/>
        <v>0</v>
      </c>
      <c r="AH103">
        <v>0</v>
      </c>
      <c r="AI103">
        <v>0</v>
      </c>
    </row>
    <row r="104" spans="4:35">
      <c r="D104">
        <v>0</v>
      </c>
      <c r="E104">
        <v>0</v>
      </c>
      <c r="F104">
        <v>0</v>
      </c>
      <c r="G104">
        <v>0</v>
      </c>
      <c r="H104">
        <v>0</v>
      </c>
      <c r="I104">
        <v>0</v>
      </c>
      <c r="J104">
        <v>0</v>
      </c>
      <c r="K104">
        <v>0</v>
      </c>
      <c r="L104">
        <v>0</v>
      </c>
      <c r="M104">
        <v>0</v>
      </c>
      <c r="N104">
        <f t="shared" si="14"/>
        <v>0</v>
      </c>
      <c r="O104" s="4">
        <f t="shared" si="15"/>
        <v>0</v>
      </c>
      <c r="P104">
        <v>0</v>
      </c>
      <c r="Q104">
        <f t="shared" si="16"/>
        <v>0</v>
      </c>
      <c r="R104" s="4">
        <f t="shared" si="17"/>
        <v>0</v>
      </c>
      <c r="S104">
        <v>0</v>
      </c>
      <c r="T104">
        <f t="shared" si="18"/>
        <v>0</v>
      </c>
      <c r="U104" s="4">
        <f t="shared" si="19"/>
        <v>0</v>
      </c>
      <c r="V104">
        <v>0</v>
      </c>
      <c r="W104">
        <f t="shared" si="20"/>
        <v>0</v>
      </c>
      <c r="X104" s="4">
        <f t="shared" si="21"/>
        <v>0</v>
      </c>
      <c r="Y104">
        <v>0</v>
      </c>
      <c r="Z104">
        <f t="shared" si="22"/>
        <v>0</v>
      </c>
      <c r="AA104">
        <f t="shared" si="23"/>
        <v>0</v>
      </c>
      <c r="AB104">
        <v>0</v>
      </c>
      <c r="AC104">
        <f t="shared" si="24"/>
        <v>0</v>
      </c>
      <c r="AD104">
        <f t="shared" si="25"/>
        <v>0</v>
      </c>
      <c r="AE104">
        <v>0</v>
      </c>
      <c r="AF104">
        <f t="shared" si="26"/>
        <v>0</v>
      </c>
      <c r="AG104">
        <f t="shared" si="27"/>
        <v>0</v>
      </c>
      <c r="AH104">
        <v>0</v>
      </c>
      <c r="AI104">
        <v>0</v>
      </c>
    </row>
    <row r="105" spans="4:35">
      <c r="D105">
        <v>0</v>
      </c>
      <c r="E105">
        <v>0</v>
      </c>
      <c r="F105">
        <v>0</v>
      </c>
      <c r="G105">
        <v>0</v>
      </c>
      <c r="H105">
        <v>0</v>
      </c>
      <c r="I105">
        <v>0</v>
      </c>
      <c r="J105">
        <v>0</v>
      </c>
      <c r="K105">
        <v>0</v>
      </c>
      <c r="L105">
        <v>0</v>
      </c>
      <c r="M105">
        <v>0</v>
      </c>
      <c r="N105">
        <f t="shared" si="14"/>
        <v>0</v>
      </c>
      <c r="O105" s="4">
        <f t="shared" si="15"/>
        <v>0</v>
      </c>
      <c r="P105">
        <v>0</v>
      </c>
      <c r="Q105">
        <f t="shared" si="16"/>
        <v>0</v>
      </c>
      <c r="R105" s="4">
        <f t="shared" si="17"/>
        <v>0</v>
      </c>
      <c r="S105">
        <v>0</v>
      </c>
      <c r="T105">
        <f t="shared" si="18"/>
        <v>0</v>
      </c>
      <c r="U105" s="4">
        <f t="shared" si="19"/>
        <v>0</v>
      </c>
      <c r="V105">
        <v>0</v>
      </c>
      <c r="W105">
        <f t="shared" si="20"/>
        <v>0</v>
      </c>
      <c r="X105" s="4">
        <f t="shared" si="21"/>
        <v>0</v>
      </c>
      <c r="Y105">
        <v>0</v>
      </c>
      <c r="Z105">
        <f t="shared" si="22"/>
        <v>0</v>
      </c>
      <c r="AA105">
        <f t="shared" si="23"/>
        <v>0</v>
      </c>
      <c r="AB105">
        <v>0</v>
      </c>
      <c r="AC105">
        <f t="shared" si="24"/>
        <v>0</v>
      </c>
      <c r="AD105">
        <f t="shared" si="25"/>
        <v>0</v>
      </c>
      <c r="AE105">
        <v>0</v>
      </c>
      <c r="AF105">
        <f t="shared" si="26"/>
        <v>0</v>
      </c>
      <c r="AG105">
        <f t="shared" si="27"/>
        <v>0</v>
      </c>
      <c r="AH105">
        <v>0</v>
      </c>
      <c r="AI105">
        <v>0</v>
      </c>
    </row>
    <row r="106" spans="4:35">
      <c r="D106">
        <v>0</v>
      </c>
      <c r="E106">
        <v>0</v>
      </c>
      <c r="F106">
        <v>0</v>
      </c>
      <c r="G106">
        <v>0</v>
      </c>
      <c r="H106">
        <v>0</v>
      </c>
      <c r="I106">
        <v>0</v>
      </c>
      <c r="J106">
        <v>0</v>
      </c>
      <c r="K106">
        <v>0</v>
      </c>
      <c r="L106">
        <v>0</v>
      </c>
      <c r="M106">
        <v>0</v>
      </c>
      <c r="N106">
        <f t="shared" si="14"/>
        <v>0</v>
      </c>
      <c r="O106" s="4">
        <f t="shared" si="15"/>
        <v>0</v>
      </c>
      <c r="P106">
        <v>0</v>
      </c>
      <c r="Q106">
        <f t="shared" si="16"/>
        <v>0</v>
      </c>
      <c r="R106" s="4">
        <f t="shared" si="17"/>
        <v>0</v>
      </c>
      <c r="S106">
        <v>0</v>
      </c>
      <c r="T106">
        <f t="shared" si="18"/>
        <v>0</v>
      </c>
      <c r="U106" s="4">
        <f t="shared" si="19"/>
        <v>0</v>
      </c>
      <c r="V106">
        <v>0</v>
      </c>
      <c r="W106">
        <f t="shared" si="20"/>
        <v>0</v>
      </c>
      <c r="X106" s="4">
        <f t="shared" si="21"/>
        <v>0</v>
      </c>
      <c r="Y106">
        <v>0</v>
      </c>
      <c r="Z106">
        <f t="shared" si="22"/>
        <v>0</v>
      </c>
      <c r="AA106">
        <f t="shared" si="23"/>
        <v>0</v>
      </c>
      <c r="AB106">
        <v>0</v>
      </c>
      <c r="AC106">
        <f t="shared" si="24"/>
        <v>0</v>
      </c>
      <c r="AD106">
        <f t="shared" si="25"/>
        <v>0</v>
      </c>
      <c r="AE106">
        <v>0</v>
      </c>
      <c r="AF106">
        <f t="shared" si="26"/>
        <v>0</v>
      </c>
      <c r="AG106">
        <f t="shared" si="27"/>
        <v>0</v>
      </c>
      <c r="AH106">
        <v>0</v>
      </c>
      <c r="AI106">
        <v>0</v>
      </c>
    </row>
    <row r="107" spans="4:35">
      <c r="D107">
        <v>0</v>
      </c>
      <c r="E107">
        <v>0</v>
      </c>
      <c r="F107">
        <v>0</v>
      </c>
      <c r="G107">
        <v>0</v>
      </c>
      <c r="H107">
        <v>0</v>
      </c>
      <c r="I107">
        <v>0</v>
      </c>
      <c r="J107">
        <v>0</v>
      </c>
      <c r="K107">
        <v>0</v>
      </c>
      <c r="L107">
        <v>0</v>
      </c>
      <c r="M107">
        <v>0</v>
      </c>
      <c r="N107">
        <f t="shared" si="14"/>
        <v>0</v>
      </c>
      <c r="O107" s="4">
        <f t="shared" si="15"/>
        <v>0</v>
      </c>
      <c r="P107">
        <v>0</v>
      </c>
      <c r="Q107">
        <f t="shared" si="16"/>
        <v>0</v>
      </c>
      <c r="R107" s="4">
        <f t="shared" si="17"/>
        <v>0</v>
      </c>
      <c r="S107">
        <v>0</v>
      </c>
      <c r="T107">
        <f t="shared" si="18"/>
        <v>0</v>
      </c>
      <c r="U107" s="4">
        <f t="shared" si="19"/>
        <v>0</v>
      </c>
      <c r="V107">
        <v>0</v>
      </c>
      <c r="W107">
        <f t="shared" si="20"/>
        <v>0</v>
      </c>
      <c r="X107" s="4">
        <f t="shared" si="21"/>
        <v>0</v>
      </c>
      <c r="Y107">
        <v>0</v>
      </c>
      <c r="Z107">
        <f t="shared" si="22"/>
        <v>0</v>
      </c>
      <c r="AA107">
        <f t="shared" si="23"/>
        <v>0</v>
      </c>
      <c r="AB107">
        <v>0</v>
      </c>
      <c r="AC107">
        <f t="shared" si="24"/>
        <v>0</v>
      </c>
      <c r="AD107">
        <f t="shared" si="25"/>
        <v>0</v>
      </c>
      <c r="AE107">
        <v>0</v>
      </c>
      <c r="AF107">
        <f t="shared" si="26"/>
        <v>0</v>
      </c>
      <c r="AG107">
        <f t="shared" si="27"/>
        <v>0</v>
      </c>
      <c r="AH107">
        <v>0</v>
      </c>
      <c r="AI107">
        <v>0</v>
      </c>
    </row>
    <row r="108" spans="4:35">
      <c r="D108">
        <v>0</v>
      </c>
      <c r="E108">
        <v>0</v>
      </c>
      <c r="F108">
        <v>0</v>
      </c>
      <c r="G108">
        <v>0</v>
      </c>
      <c r="H108">
        <v>0</v>
      </c>
      <c r="I108">
        <v>0</v>
      </c>
      <c r="J108">
        <v>0</v>
      </c>
      <c r="K108">
        <v>0</v>
      </c>
      <c r="L108">
        <v>0</v>
      </c>
      <c r="M108">
        <v>0</v>
      </c>
      <c r="N108">
        <f t="shared" si="14"/>
        <v>0</v>
      </c>
      <c r="O108" s="4">
        <f t="shared" si="15"/>
        <v>0</v>
      </c>
      <c r="P108">
        <v>0</v>
      </c>
      <c r="Q108">
        <f t="shared" si="16"/>
        <v>0</v>
      </c>
      <c r="R108" s="4">
        <f t="shared" si="17"/>
        <v>0</v>
      </c>
      <c r="S108">
        <v>0</v>
      </c>
      <c r="T108">
        <f t="shared" si="18"/>
        <v>0</v>
      </c>
      <c r="U108" s="4">
        <f t="shared" si="19"/>
        <v>0</v>
      </c>
      <c r="V108">
        <v>0</v>
      </c>
      <c r="W108">
        <f t="shared" si="20"/>
        <v>0</v>
      </c>
      <c r="X108" s="4">
        <f t="shared" si="21"/>
        <v>0</v>
      </c>
      <c r="Y108">
        <v>0</v>
      </c>
      <c r="Z108">
        <f t="shared" si="22"/>
        <v>0</v>
      </c>
      <c r="AA108">
        <f t="shared" si="23"/>
        <v>0</v>
      </c>
      <c r="AB108">
        <v>0</v>
      </c>
      <c r="AC108">
        <f t="shared" si="24"/>
        <v>0</v>
      </c>
      <c r="AD108">
        <f t="shared" si="25"/>
        <v>0</v>
      </c>
      <c r="AE108">
        <v>0</v>
      </c>
      <c r="AF108">
        <f t="shared" si="26"/>
        <v>0</v>
      </c>
      <c r="AG108">
        <f t="shared" si="27"/>
        <v>0</v>
      </c>
      <c r="AH108">
        <v>0</v>
      </c>
      <c r="AI108">
        <v>0</v>
      </c>
    </row>
    <row r="109" spans="4:35">
      <c r="D109">
        <v>0</v>
      </c>
      <c r="E109">
        <v>0</v>
      </c>
      <c r="F109">
        <v>0</v>
      </c>
      <c r="G109">
        <v>0</v>
      </c>
      <c r="H109">
        <v>0</v>
      </c>
      <c r="I109">
        <v>0</v>
      </c>
      <c r="J109">
        <v>0</v>
      </c>
      <c r="K109">
        <v>0</v>
      </c>
      <c r="L109">
        <v>0</v>
      </c>
      <c r="M109">
        <v>0</v>
      </c>
      <c r="N109">
        <f t="shared" si="14"/>
        <v>0</v>
      </c>
      <c r="O109" s="4">
        <f t="shared" si="15"/>
        <v>0</v>
      </c>
      <c r="P109">
        <v>0</v>
      </c>
      <c r="Q109">
        <f t="shared" si="16"/>
        <v>0</v>
      </c>
      <c r="R109" s="4">
        <f t="shared" si="17"/>
        <v>0</v>
      </c>
      <c r="S109">
        <v>0</v>
      </c>
      <c r="T109">
        <f t="shared" si="18"/>
        <v>0</v>
      </c>
      <c r="U109" s="4">
        <f t="shared" si="19"/>
        <v>0</v>
      </c>
      <c r="V109">
        <v>0</v>
      </c>
      <c r="W109">
        <f t="shared" si="20"/>
        <v>0</v>
      </c>
      <c r="X109" s="4">
        <f t="shared" si="21"/>
        <v>0</v>
      </c>
      <c r="Y109">
        <v>0</v>
      </c>
      <c r="Z109">
        <f t="shared" si="22"/>
        <v>0</v>
      </c>
      <c r="AA109">
        <f t="shared" si="23"/>
        <v>0</v>
      </c>
      <c r="AB109">
        <v>0</v>
      </c>
      <c r="AC109">
        <f t="shared" si="24"/>
        <v>0</v>
      </c>
      <c r="AD109">
        <f t="shared" si="25"/>
        <v>0</v>
      </c>
      <c r="AE109">
        <v>0</v>
      </c>
      <c r="AF109">
        <f t="shared" si="26"/>
        <v>0</v>
      </c>
      <c r="AG109">
        <f t="shared" si="27"/>
        <v>0</v>
      </c>
      <c r="AH109">
        <v>0</v>
      </c>
      <c r="AI109">
        <v>0</v>
      </c>
    </row>
    <row r="110" spans="4:35">
      <c r="D110">
        <v>0</v>
      </c>
      <c r="E110">
        <v>0</v>
      </c>
      <c r="F110">
        <v>0</v>
      </c>
      <c r="G110">
        <v>0</v>
      </c>
      <c r="H110">
        <v>0</v>
      </c>
      <c r="I110">
        <v>0</v>
      </c>
      <c r="J110">
        <v>0</v>
      </c>
      <c r="K110">
        <v>0</v>
      </c>
      <c r="L110">
        <v>0</v>
      </c>
      <c r="M110">
        <v>0</v>
      </c>
      <c r="N110">
        <f t="shared" si="14"/>
        <v>0</v>
      </c>
      <c r="O110" s="4">
        <f t="shared" si="15"/>
        <v>0</v>
      </c>
      <c r="P110">
        <v>0</v>
      </c>
      <c r="Q110">
        <f t="shared" si="16"/>
        <v>0</v>
      </c>
      <c r="R110" s="4">
        <f t="shared" si="17"/>
        <v>0</v>
      </c>
      <c r="S110">
        <v>0</v>
      </c>
      <c r="T110">
        <f t="shared" si="18"/>
        <v>0</v>
      </c>
      <c r="U110" s="4">
        <f t="shared" si="19"/>
        <v>0</v>
      </c>
      <c r="V110">
        <v>0</v>
      </c>
      <c r="W110">
        <f t="shared" si="20"/>
        <v>0</v>
      </c>
      <c r="X110" s="4">
        <f t="shared" si="21"/>
        <v>0</v>
      </c>
      <c r="Y110">
        <v>0</v>
      </c>
      <c r="Z110">
        <f t="shared" si="22"/>
        <v>0</v>
      </c>
      <c r="AA110">
        <f t="shared" si="23"/>
        <v>0</v>
      </c>
      <c r="AB110">
        <v>0</v>
      </c>
      <c r="AC110">
        <f t="shared" si="24"/>
        <v>0</v>
      </c>
      <c r="AD110">
        <f t="shared" si="25"/>
        <v>0</v>
      </c>
      <c r="AE110">
        <v>0</v>
      </c>
      <c r="AF110">
        <f t="shared" si="26"/>
        <v>0</v>
      </c>
      <c r="AG110">
        <f t="shared" si="27"/>
        <v>0</v>
      </c>
      <c r="AH110">
        <v>0</v>
      </c>
      <c r="AI110">
        <v>0</v>
      </c>
    </row>
    <row r="111" spans="4:35">
      <c r="D111">
        <v>0</v>
      </c>
      <c r="E111">
        <v>0</v>
      </c>
      <c r="F111">
        <v>0</v>
      </c>
      <c r="G111">
        <v>0</v>
      </c>
      <c r="H111">
        <v>0</v>
      </c>
      <c r="I111">
        <v>0</v>
      </c>
      <c r="J111">
        <v>0</v>
      </c>
      <c r="K111">
        <v>0</v>
      </c>
      <c r="L111">
        <v>0</v>
      </c>
      <c r="M111">
        <v>0</v>
      </c>
      <c r="N111">
        <f t="shared" si="14"/>
        <v>0</v>
      </c>
      <c r="O111" s="4">
        <f t="shared" si="15"/>
        <v>0</v>
      </c>
      <c r="P111">
        <v>0</v>
      </c>
      <c r="Q111">
        <f t="shared" si="16"/>
        <v>0</v>
      </c>
      <c r="R111" s="4">
        <f t="shared" si="17"/>
        <v>0</v>
      </c>
      <c r="S111">
        <v>0</v>
      </c>
      <c r="T111">
        <f t="shared" si="18"/>
        <v>0</v>
      </c>
      <c r="U111" s="4">
        <f t="shared" si="19"/>
        <v>0</v>
      </c>
      <c r="V111">
        <v>0</v>
      </c>
      <c r="W111">
        <f t="shared" si="20"/>
        <v>0</v>
      </c>
      <c r="X111" s="4">
        <f t="shared" si="21"/>
        <v>0</v>
      </c>
      <c r="Y111">
        <v>0</v>
      </c>
      <c r="Z111">
        <f t="shared" si="22"/>
        <v>0</v>
      </c>
      <c r="AA111">
        <f t="shared" si="23"/>
        <v>0</v>
      </c>
      <c r="AB111">
        <v>0</v>
      </c>
      <c r="AC111">
        <f t="shared" si="24"/>
        <v>0</v>
      </c>
      <c r="AD111">
        <f t="shared" si="25"/>
        <v>0</v>
      </c>
      <c r="AE111">
        <v>0</v>
      </c>
      <c r="AF111">
        <f t="shared" si="26"/>
        <v>0</v>
      </c>
      <c r="AG111">
        <f t="shared" si="27"/>
        <v>0</v>
      </c>
      <c r="AH111">
        <v>0</v>
      </c>
      <c r="AI111">
        <v>0</v>
      </c>
    </row>
    <row r="112" spans="4:35">
      <c r="D112">
        <v>0</v>
      </c>
      <c r="E112">
        <v>0</v>
      </c>
      <c r="F112">
        <v>0</v>
      </c>
      <c r="G112">
        <v>0</v>
      </c>
      <c r="H112">
        <v>0</v>
      </c>
      <c r="I112">
        <v>0</v>
      </c>
      <c r="J112">
        <v>0</v>
      </c>
      <c r="K112">
        <v>0</v>
      </c>
      <c r="L112">
        <v>0</v>
      </c>
      <c r="M112">
        <v>0</v>
      </c>
      <c r="N112">
        <f t="shared" si="14"/>
        <v>0</v>
      </c>
      <c r="O112" s="4">
        <f t="shared" si="15"/>
        <v>0</v>
      </c>
      <c r="P112">
        <v>0</v>
      </c>
      <c r="Q112">
        <f t="shared" si="16"/>
        <v>0</v>
      </c>
      <c r="R112" s="4">
        <f t="shared" si="17"/>
        <v>0</v>
      </c>
      <c r="S112">
        <v>0</v>
      </c>
      <c r="T112">
        <f t="shared" si="18"/>
        <v>0</v>
      </c>
      <c r="U112" s="4">
        <f t="shared" si="19"/>
        <v>0</v>
      </c>
      <c r="V112">
        <v>0</v>
      </c>
      <c r="W112">
        <f t="shared" si="20"/>
        <v>0</v>
      </c>
      <c r="X112" s="4">
        <f t="shared" si="21"/>
        <v>0</v>
      </c>
      <c r="Y112">
        <v>0</v>
      </c>
      <c r="Z112">
        <f t="shared" si="22"/>
        <v>0</v>
      </c>
      <c r="AA112">
        <f t="shared" si="23"/>
        <v>0</v>
      </c>
      <c r="AB112">
        <v>0</v>
      </c>
      <c r="AC112">
        <f t="shared" si="24"/>
        <v>0</v>
      </c>
      <c r="AD112">
        <f t="shared" si="25"/>
        <v>0</v>
      </c>
      <c r="AE112">
        <v>0</v>
      </c>
      <c r="AF112">
        <f t="shared" si="26"/>
        <v>0</v>
      </c>
      <c r="AG112">
        <f t="shared" si="27"/>
        <v>0</v>
      </c>
      <c r="AH112">
        <v>0</v>
      </c>
      <c r="AI112">
        <v>0</v>
      </c>
    </row>
    <row r="113" spans="4:35">
      <c r="D113">
        <v>0</v>
      </c>
      <c r="E113">
        <v>0</v>
      </c>
      <c r="F113">
        <v>0</v>
      </c>
      <c r="G113">
        <v>0</v>
      </c>
      <c r="H113">
        <v>0</v>
      </c>
      <c r="I113">
        <v>0</v>
      </c>
      <c r="J113">
        <v>0</v>
      </c>
      <c r="K113">
        <v>0</v>
      </c>
      <c r="L113">
        <v>0</v>
      </c>
      <c r="M113">
        <v>0</v>
      </c>
      <c r="N113">
        <f t="shared" si="14"/>
        <v>0</v>
      </c>
      <c r="O113" s="4">
        <f t="shared" si="15"/>
        <v>0</v>
      </c>
      <c r="P113">
        <v>0</v>
      </c>
      <c r="Q113">
        <f t="shared" si="16"/>
        <v>0</v>
      </c>
      <c r="R113" s="4">
        <f t="shared" si="17"/>
        <v>0</v>
      </c>
      <c r="S113">
        <v>0</v>
      </c>
      <c r="T113">
        <f t="shared" si="18"/>
        <v>0</v>
      </c>
      <c r="U113" s="4">
        <f t="shared" si="19"/>
        <v>0</v>
      </c>
      <c r="V113">
        <v>0</v>
      </c>
      <c r="W113">
        <f t="shared" si="20"/>
        <v>0</v>
      </c>
      <c r="X113" s="4">
        <f t="shared" si="21"/>
        <v>0</v>
      </c>
      <c r="Y113">
        <v>0</v>
      </c>
      <c r="Z113">
        <f t="shared" si="22"/>
        <v>0</v>
      </c>
      <c r="AA113">
        <f t="shared" si="23"/>
        <v>0</v>
      </c>
      <c r="AB113">
        <v>0</v>
      </c>
      <c r="AC113">
        <f t="shared" si="24"/>
        <v>0</v>
      </c>
      <c r="AD113">
        <f t="shared" si="25"/>
        <v>0</v>
      </c>
      <c r="AE113">
        <v>0</v>
      </c>
      <c r="AF113">
        <f t="shared" si="26"/>
        <v>0</v>
      </c>
      <c r="AG113">
        <f t="shared" si="27"/>
        <v>0</v>
      </c>
      <c r="AH113">
        <v>0</v>
      </c>
      <c r="AI113">
        <v>0</v>
      </c>
    </row>
    <row r="114" spans="4:35">
      <c r="D114">
        <v>0</v>
      </c>
      <c r="E114">
        <v>0</v>
      </c>
      <c r="F114">
        <v>0</v>
      </c>
      <c r="G114">
        <v>0</v>
      </c>
      <c r="H114">
        <v>0</v>
      </c>
      <c r="I114">
        <v>0</v>
      </c>
      <c r="J114">
        <v>0</v>
      </c>
      <c r="K114">
        <v>0</v>
      </c>
      <c r="L114">
        <v>0</v>
      </c>
      <c r="M114">
        <v>0</v>
      </c>
      <c r="N114">
        <f t="shared" si="14"/>
        <v>0</v>
      </c>
      <c r="O114" s="4">
        <f t="shared" si="15"/>
        <v>0</v>
      </c>
      <c r="P114">
        <v>0</v>
      </c>
      <c r="Q114">
        <f t="shared" si="16"/>
        <v>0</v>
      </c>
      <c r="R114" s="4">
        <f t="shared" si="17"/>
        <v>0</v>
      </c>
      <c r="S114">
        <v>0</v>
      </c>
      <c r="T114">
        <f t="shared" si="18"/>
        <v>0</v>
      </c>
      <c r="U114" s="4">
        <f t="shared" si="19"/>
        <v>0</v>
      </c>
      <c r="V114">
        <v>0</v>
      </c>
      <c r="W114">
        <f t="shared" si="20"/>
        <v>0</v>
      </c>
      <c r="X114" s="4">
        <f t="shared" si="21"/>
        <v>0</v>
      </c>
      <c r="Y114">
        <v>0</v>
      </c>
      <c r="Z114">
        <f t="shared" si="22"/>
        <v>0</v>
      </c>
      <c r="AA114">
        <f t="shared" si="23"/>
        <v>0</v>
      </c>
      <c r="AB114">
        <v>0</v>
      </c>
      <c r="AC114">
        <f t="shared" si="24"/>
        <v>0</v>
      </c>
      <c r="AD114">
        <f t="shared" si="25"/>
        <v>0</v>
      </c>
      <c r="AE114">
        <v>0</v>
      </c>
      <c r="AF114">
        <f t="shared" si="26"/>
        <v>0</v>
      </c>
      <c r="AG114">
        <f t="shared" si="27"/>
        <v>0</v>
      </c>
      <c r="AH114">
        <v>0</v>
      </c>
      <c r="AI114">
        <v>0</v>
      </c>
    </row>
    <row r="115" spans="4:35">
      <c r="D115">
        <v>0</v>
      </c>
      <c r="E115">
        <v>0</v>
      </c>
      <c r="F115">
        <v>0</v>
      </c>
      <c r="G115">
        <v>0</v>
      </c>
      <c r="H115">
        <v>0</v>
      </c>
      <c r="I115">
        <v>0</v>
      </c>
      <c r="J115">
        <v>0</v>
      </c>
      <c r="K115">
        <v>0</v>
      </c>
      <c r="L115">
        <v>0</v>
      </c>
      <c r="M115">
        <v>0</v>
      </c>
      <c r="N115">
        <f t="shared" si="14"/>
        <v>0</v>
      </c>
      <c r="O115" s="4">
        <f t="shared" si="15"/>
        <v>0</v>
      </c>
      <c r="P115">
        <v>0</v>
      </c>
      <c r="Q115">
        <f t="shared" si="16"/>
        <v>0</v>
      </c>
      <c r="R115" s="4">
        <f t="shared" si="17"/>
        <v>0</v>
      </c>
      <c r="S115">
        <v>0</v>
      </c>
      <c r="T115">
        <f t="shared" si="18"/>
        <v>0</v>
      </c>
      <c r="U115" s="4">
        <f t="shared" si="19"/>
        <v>0</v>
      </c>
      <c r="V115">
        <v>0</v>
      </c>
      <c r="W115">
        <f t="shared" si="20"/>
        <v>0</v>
      </c>
      <c r="X115" s="4">
        <f t="shared" si="21"/>
        <v>0</v>
      </c>
      <c r="Y115">
        <v>0</v>
      </c>
      <c r="Z115">
        <f t="shared" si="22"/>
        <v>0</v>
      </c>
      <c r="AA115">
        <f t="shared" si="23"/>
        <v>0</v>
      </c>
      <c r="AB115">
        <v>0</v>
      </c>
      <c r="AC115">
        <f t="shared" si="24"/>
        <v>0</v>
      </c>
      <c r="AD115">
        <f t="shared" si="25"/>
        <v>0</v>
      </c>
      <c r="AE115">
        <v>0</v>
      </c>
      <c r="AF115">
        <f t="shared" si="26"/>
        <v>0</v>
      </c>
      <c r="AG115">
        <f t="shared" si="27"/>
        <v>0</v>
      </c>
      <c r="AH115">
        <v>0</v>
      </c>
      <c r="AI115">
        <v>0</v>
      </c>
    </row>
    <row r="116" spans="4:35">
      <c r="D116">
        <v>0</v>
      </c>
      <c r="E116">
        <v>0</v>
      </c>
      <c r="F116">
        <v>0</v>
      </c>
      <c r="G116">
        <v>0</v>
      </c>
      <c r="H116">
        <v>0</v>
      </c>
      <c r="I116">
        <v>0</v>
      </c>
      <c r="J116">
        <v>0</v>
      </c>
      <c r="K116">
        <v>0</v>
      </c>
      <c r="L116">
        <v>0</v>
      </c>
      <c r="M116">
        <v>0</v>
      </c>
      <c r="N116">
        <f t="shared" si="14"/>
        <v>0</v>
      </c>
      <c r="O116" s="4">
        <f t="shared" si="15"/>
        <v>0</v>
      </c>
      <c r="P116">
        <v>0</v>
      </c>
      <c r="Q116">
        <f t="shared" si="16"/>
        <v>0</v>
      </c>
      <c r="R116" s="4">
        <f t="shared" si="17"/>
        <v>0</v>
      </c>
      <c r="S116">
        <v>0</v>
      </c>
      <c r="T116">
        <f t="shared" si="18"/>
        <v>0</v>
      </c>
      <c r="U116" s="4">
        <f t="shared" si="19"/>
        <v>0</v>
      </c>
      <c r="V116">
        <v>0</v>
      </c>
      <c r="W116">
        <f t="shared" si="20"/>
        <v>0</v>
      </c>
      <c r="X116" s="4">
        <f t="shared" si="21"/>
        <v>0</v>
      </c>
      <c r="Y116">
        <v>0</v>
      </c>
      <c r="Z116">
        <f t="shared" si="22"/>
        <v>0</v>
      </c>
      <c r="AA116">
        <f t="shared" si="23"/>
        <v>0</v>
      </c>
      <c r="AB116">
        <v>0</v>
      </c>
      <c r="AC116">
        <f t="shared" si="24"/>
        <v>0</v>
      </c>
      <c r="AD116">
        <f t="shared" si="25"/>
        <v>0</v>
      </c>
      <c r="AE116">
        <v>0</v>
      </c>
      <c r="AF116">
        <f t="shared" si="26"/>
        <v>0</v>
      </c>
      <c r="AG116">
        <f t="shared" si="27"/>
        <v>0</v>
      </c>
      <c r="AH116">
        <v>0</v>
      </c>
      <c r="AI116">
        <v>0</v>
      </c>
    </row>
    <row r="117" spans="4:35">
      <c r="D117">
        <v>0</v>
      </c>
      <c r="E117">
        <v>0</v>
      </c>
      <c r="F117">
        <v>0</v>
      </c>
      <c r="G117">
        <v>0</v>
      </c>
      <c r="H117">
        <v>0</v>
      </c>
      <c r="I117">
        <v>0</v>
      </c>
      <c r="J117">
        <v>0</v>
      </c>
      <c r="K117">
        <v>0</v>
      </c>
      <c r="L117">
        <v>0</v>
      </c>
      <c r="M117">
        <v>0</v>
      </c>
      <c r="N117">
        <f t="shared" si="14"/>
        <v>0</v>
      </c>
      <c r="O117" s="4">
        <f t="shared" si="15"/>
        <v>0</v>
      </c>
      <c r="P117">
        <v>0</v>
      </c>
      <c r="Q117">
        <f t="shared" si="16"/>
        <v>0</v>
      </c>
      <c r="R117" s="4">
        <f t="shared" si="17"/>
        <v>0</v>
      </c>
      <c r="S117">
        <v>0</v>
      </c>
      <c r="T117">
        <f t="shared" si="18"/>
        <v>0</v>
      </c>
      <c r="U117" s="4">
        <f t="shared" si="19"/>
        <v>0</v>
      </c>
      <c r="V117">
        <v>0</v>
      </c>
      <c r="W117">
        <f t="shared" si="20"/>
        <v>0</v>
      </c>
      <c r="X117" s="4">
        <f t="shared" si="21"/>
        <v>0</v>
      </c>
      <c r="Y117">
        <v>0</v>
      </c>
      <c r="Z117">
        <f t="shared" si="22"/>
        <v>0</v>
      </c>
      <c r="AA117">
        <f t="shared" si="23"/>
        <v>0</v>
      </c>
      <c r="AB117">
        <v>0</v>
      </c>
      <c r="AC117">
        <f t="shared" si="24"/>
        <v>0</v>
      </c>
      <c r="AD117">
        <f t="shared" si="25"/>
        <v>0</v>
      </c>
      <c r="AE117">
        <v>0</v>
      </c>
      <c r="AF117">
        <f t="shared" si="26"/>
        <v>0</v>
      </c>
      <c r="AG117">
        <f t="shared" si="27"/>
        <v>0</v>
      </c>
      <c r="AH117">
        <v>0</v>
      </c>
      <c r="AI117">
        <v>0</v>
      </c>
    </row>
    <row r="118" spans="4:35">
      <c r="D118">
        <v>0</v>
      </c>
      <c r="E118">
        <v>0</v>
      </c>
      <c r="F118">
        <v>0</v>
      </c>
      <c r="G118">
        <v>0</v>
      </c>
      <c r="H118">
        <v>0</v>
      </c>
      <c r="I118">
        <v>0</v>
      </c>
      <c r="J118">
        <v>0</v>
      </c>
      <c r="K118">
        <v>0</v>
      </c>
      <c r="L118">
        <v>0</v>
      </c>
      <c r="M118">
        <v>0</v>
      </c>
      <c r="N118">
        <f t="shared" si="14"/>
        <v>0</v>
      </c>
      <c r="O118" s="4">
        <f t="shared" si="15"/>
        <v>0</v>
      </c>
      <c r="P118">
        <v>0</v>
      </c>
      <c r="Q118">
        <f t="shared" si="16"/>
        <v>0</v>
      </c>
      <c r="R118" s="4">
        <f t="shared" si="17"/>
        <v>0</v>
      </c>
      <c r="S118">
        <v>0</v>
      </c>
      <c r="T118">
        <f t="shared" si="18"/>
        <v>0</v>
      </c>
      <c r="U118" s="4">
        <f t="shared" si="19"/>
        <v>0</v>
      </c>
      <c r="V118">
        <v>0</v>
      </c>
      <c r="W118">
        <f t="shared" si="20"/>
        <v>0</v>
      </c>
      <c r="X118" s="4">
        <f t="shared" si="21"/>
        <v>0</v>
      </c>
      <c r="Y118">
        <v>0</v>
      </c>
      <c r="Z118">
        <f t="shared" si="22"/>
        <v>0</v>
      </c>
      <c r="AA118">
        <f t="shared" si="23"/>
        <v>0</v>
      </c>
      <c r="AB118">
        <v>0</v>
      </c>
      <c r="AC118">
        <f t="shared" si="24"/>
        <v>0</v>
      </c>
      <c r="AD118">
        <f t="shared" si="25"/>
        <v>0</v>
      </c>
      <c r="AE118">
        <v>0</v>
      </c>
      <c r="AF118">
        <f t="shared" si="26"/>
        <v>0</v>
      </c>
      <c r="AG118">
        <f t="shared" si="27"/>
        <v>0</v>
      </c>
      <c r="AH118">
        <v>0</v>
      </c>
      <c r="AI118">
        <v>0</v>
      </c>
    </row>
    <row r="119" spans="4:35">
      <c r="D119">
        <v>0</v>
      </c>
      <c r="E119">
        <v>0</v>
      </c>
      <c r="F119">
        <v>0</v>
      </c>
      <c r="G119">
        <v>0</v>
      </c>
      <c r="H119">
        <v>0</v>
      </c>
      <c r="I119">
        <v>0</v>
      </c>
      <c r="J119">
        <v>0</v>
      </c>
      <c r="K119">
        <v>0</v>
      </c>
      <c r="L119">
        <v>0</v>
      </c>
      <c r="M119">
        <v>0</v>
      </c>
      <c r="N119">
        <f t="shared" si="14"/>
        <v>0</v>
      </c>
      <c r="O119" s="4">
        <f t="shared" si="15"/>
        <v>0</v>
      </c>
      <c r="P119">
        <v>0</v>
      </c>
      <c r="Q119">
        <f t="shared" si="16"/>
        <v>0</v>
      </c>
      <c r="R119" s="4">
        <f t="shared" si="17"/>
        <v>0</v>
      </c>
      <c r="S119">
        <v>0</v>
      </c>
      <c r="T119">
        <f t="shared" si="18"/>
        <v>0</v>
      </c>
      <c r="U119" s="4">
        <f t="shared" si="19"/>
        <v>0</v>
      </c>
      <c r="V119">
        <v>0</v>
      </c>
      <c r="W119">
        <f t="shared" si="20"/>
        <v>0</v>
      </c>
      <c r="X119" s="4">
        <f t="shared" si="21"/>
        <v>0</v>
      </c>
      <c r="Y119">
        <v>0</v>
      </c>
      <c r="Z119">
        <f t="shared" si="22"/>
        <v>0</v>
      </c>
      <c r="AA119">
        <f t="shared" si="23"/>
        <v>0</v>
      </c>
      <c r="AB119">
        <v>0</v>
      </c>
      <c r="AC119">
        <f t="shared" si="24"/>
        <v>0</v>
      </c>
      <c r="AD119">
        <f t="shared" si="25"/>
        <v>0</v>
      </c>
      <c r="AE119">
        <v>0</v>
      </c>
      <c r="AF119">
        <f t="shared" si="26"/>
        <v>0</v>
      </c>
      <c r="AG119">
        <f t="shared" si="27"/>
        <v>0</v>
      </c>
      <c r="AH119">
        <v>0</v>
      </c>
      <c r="AI119">
        <v>0</v>
      </c>
    </row>
    <row r="120" spans="4:35">
      <c r="D120">
        <v>0</v>
      </c>
      <c r="E120">
        <v>0</v>
      </c>
      <c r="F120">
        <v>0</v>
      </c>
      <c r="G120">
        <v>0</v>
      </c>
      <c r="H120">
        <v>0</v>
      </c>
      <c r="I120">
        <v>0</v>
      </c>
      <c r="J120">
        <v>0</v>
      </c>
      <c r="K120">
        <v>0</v>
      </c>
      <c r="L120">
        <v>0</v>
      </c>
      <c r="M120">
        <v>0</v>
      </c>
      <c r="N120">
        <f t="shared" si="14"/>
        <v>0</v>
      </c>
      <c r="O120" s="4">
        <f t="shared" si="15"/>
        <v>0</v>
      </c>
      <c r="P120">
        <v>0</v>
      </c>
      <c r="Q120">
        <f t="shared" si="16"/>
        <v>0</v>
      </c>
      <c r="R120" s="4">
        <f t="shared" si="17"/>
        <v>0</v>
      </c>
      <c r="S120">
        <v>0</v>
      </c>
      <c r="T120">
        <f t="shared" si="18"/>
        <v>0</v>
      </c>
      <c r="U120" s="4">
        <f t="shared" si="19"/>
        <v>0</v>
      </c>
      <c r="V120">
        <v>0</v>
      </c>
      <c r="W120">
        <f t="shared" si="20"/>
        <v>0</v>
      </c>
      <c r="X120" s="4">
        <f t="shared" si="21"/>
        <v>0</v>
      </c>
      <c r="Y120">
        <v>0</v>
      </c>
      <c r="Z120">
        <f t="shared" si="22"/>
        <v>0</v>
      </c>
      <c r="AA120">
        <f t="shared" si="23"/>
        <v>0</v>
      </c>
      <c r="AB120">
        <v>0</v>
      </c>
      <c r="AC120">
        <f t="shared" si="24"/>
        <v>0</v>
      </c>
      <c r="AD120">
        <f t="shared" si="25"/>
        <v>0</v>
      </c>
      <c r="AE120">
        <v>0</v>
      </c>
      <c r="AF120">
        <f t="shared" si="26"/>
        <v>0</v>
      </c>
      <c r="AG120">
        <f t="shared" si="27"/>
        <v>0</v>
      </c>
      <c r="AH120">
        <v>0</v>
      </c>
      <c r="AI120">
        <v>0</v>
      </c>
    </row>
    <row r="121" spans="4:35">
      <c r="D121">
        <v>0</v>
      </c>
      <c r="E121">
        <v>0</v>
      </c>
      <c r="F121">
        <v>0</v>
      </c>
      <c r="G121">
        <v>0</v>
      </c>
      <c r="H121">
        <v>0</v>
      </c>
      <c r="I121">
        <v>0</v>
      </c>
      <c r="J121">
        <v>0</v>
      </c>
      <c r="K121">
        <v>0</v>
      </c>
      <c r="L121">
        <v>0</v>
      </c>
      <c r="M121">
        <v>0</v>
      </c>
      <c r="N121">
        <f t="shared" si="14"/>
        <v>0</v>
      </c>
      <c r="O121" s="4">
        <f t="shared" si="15"/>
        <v>0</v>
      </c>
      <c r="P121">
        <v>0</v>
      </c>
      <c r="Q121">
        <f t="shared" si="16"/>
        <v>0</v>
      </c>
      <c r="R121" s="4">
        <f t="shared" si="17"/>
        <v>0</v>
      </c>
      <c r="S121">
        <v>0</v>
      </c>
      <c r="T121">
        <f t="shared" si="18"/>
        <v>0</v>
      </c>
      <c r="U121" s="4">
        <f t="shared" si="19"/>
        <v>0</v>
      </c>
      <c r="V121">
        <v>0</v>
      </c>
      <c r="W121">
        <f t="shared" si="20"/>
        <v>0</v>
      </c>
      <c r="X121" s="4">
        <f t="shared" si="21"/>
        <v>0</v>
      </c>
      <c r="Y121">
        <v>0</v>
      </c>
      <c r="Z121">
        <f t="shared" si="22"/>
        <v>0</v>
      </c>
      <c r="AA121">
        <f t="shared" si="23"/>
        <v>0</v>
      </c>
      <c r="AB121">
        <v>0</v>
      </c>
      <c r="AC121">
        <f t="shared" si="24"/>
        <v>0</v>
      </c>
      <c r="AD121">
        <f t="shared" si="25"/>
        <v>0</v>
      </c>
      <c r="AE121">
        <v>0</v>
      </c>
      <c r="AF121">
        <f t="shared" si="26"/>
        <v>0</v>
      </c>
      <c r="AG121">
        <f t="shared" si="27"/>
        <v>0</v>
      </c>
      <c r="AH121">
        <v>0</v>
      </c>
      <c r="AI121">
        <v>0</v>
      </c>
    </row>
    <row r="122" spans="4:35">
      <c r="D122">
        <v>0</v>
      </c>
      <c r="E122">
        <v>0</v>
      </c>
      <c r="F122">
        <v>0</v>
      </c>
      <c r="G122">
        <v>0</v>
      </c>
      <c r="H122">
        <v>0</v>
      </c>
      <c r="I122">
        <v>0</v>
      </c>
      <c r="J122">
        <v>0</v>
      </c>
      <c r="K122">
        <v>0</v>
      </c>
      <c r="L122">
        <v>0</v>
      </c>
      <c r="M122">
        <v>0</v>
      </c>
      <c r="N122">
        <f t="shared" si="14"/>
        <v>0</v>
      </c>
      <c r="O122" s="4">
        <f t="shared" si="15"/>
        <v>0</v>
      </c>
      <c r="P122">
        <v>0</v>
      </c>
      <c r="Q122">
        <f t="shared" si="16"/>
        <v>0</v>
      </c>
      <c r="R122" s="4">
        <f t="shared" si="17"/>
        <v>0</v>
      </c>
      <c r="S122">
        <v>0</v>
      </c>
      <c r="T122">
        <f t="shared" si="18"/>
        <v>0</v>
      </c>
      <c r="U122" s="4">
        <f t="shared" si="19"/>
        <v>0</v>
      </c>
      <c r="V122">
        <v>0</v>
      </c>
      <c r="W122">
        <f t="shared" si="20"/>
        <v>0</v>
      </c>
      <c r="X122" s="4">
        <f t="shared" si="21"/>
        <v>0</v>
      </c>
      <c r="Y122">
        <v>0</v>
      </c>
      <c r="Z122">
        <f t="shared" si="22"/>
        <v>0</v>
      </c>
      <c r="AA122">
        <f t="shared" si="23"/>
        <v>0</v>
      </c>
      <c r="AB122">
        <v>0</v>
      </c>
      <c r="AC122">
        <f t="shared" si="24"/>
        <v>0</v>
      </c>
      <c r="AD122">
        <f t="shared" si="25"/>
        <v>0</v>
      </c>
      <c r="AE122">
        <v>0</v>
      </c>
      <c r="AF122">
        <f t="shared" si="26"/>
        <v>0</v>
      </c>
      <c r="AG122">
        <f t="shared" si="27"/>
        <v>0</v>
      </c>
      <c r="AH122">
        <v>0</v>
      </c>
      <c r="AI122">
        <v>0</v>
      </c>
    </row>
    <row r="123" spans="4:35">
      <c r="D123">
        <v>0</v>
      </c>
      <c r="E123">
        <v>0</v>
      </c>
      <c r="F123">
        <v>0</v>
      </c>
      <c r="G123">
        <v>0</v>
      </c>
      <c r="H123">
        <v>0</v>
      </c>
      <c r="I123">
        <v>0</v>
      </c>
      <c r="J123">
        <v>0</v>
      </c>
      <c r="K123">
        <v>0</v>
      </c>
      <c r="L123">
        <v>0</v>
      </c>
      <c r="M123">
        <v>0</v>
      </c>
      <c r="N123">
        <f t="shared" si="14"/>
        <v>0</v>
      </c>
      <c r="O123" s="4">
        <f t="shared" si="15"/>
        <v>0</v>
      </c>
      <c r="P123">
        <v>0</v>
      </c>
      <c r="Q123">
        <f t="shared" si="16"/>
        <v>0</v>
      </c>
      <c r="R123" s="4">
        <f t="shared" si="17"/>
        <v>0</v>
      </c>
      <c r="S123">
        <v>0</v>
      </c>
      <c r="T123">
        <f t="shared" si="18"/>
        <v>0</v>
      </c>
      <c r="U123" s="4">
        <f t="shared" si="19"/>
        <v>0</v>
      </c>
      <c r="V123">
        <v>0</v>
      </c>
      <c r="W123">
        <f t="shared" si="20"/>
        <v>0</v>
      </c>
      <c r="X123" s="4">
        <f t="shared" si="21"/>
        <v>0</v>
      </c>
      <c r="Y123">
        <v>0</v>
      </c>
      <c r="Z123">
        <f t="shared" si="22"/>
        <v>0</v>
      </c>
      <c r="AA123">
        <f t="shared" si="23"/>
        <v>0</v>
      </c>
      <c r="AB123">
        <v>0</v>
      </c>
      <c r="AC123">
        <f t="shared" si="24"/>
        <v>0</v>
      </c>
      <c r="AD123">
        <f t="shared" si="25"/>
        <v>0</v>
      </c>
      <c r="AE123">
        <v>0</v>
      </c>
      <c r="AF123">
        <f t="shared" si="26"/>
        <v>0</v>
      </c>
      <c r="AG123">
        <f t="shared" si="27"/>
        <v>0</v>
      </c>
      <c r="AH123">
        <v>0</v>
      </c>
      <c r="AI123">
        <v>0</v>
      </c>
    </row>
    <row r="124" spans="4:35">
      <c r="D124">
        <v>0</v>
      </c>
      <c r="E124">
        <v>0</v>
      </c>
      <c r="F124">
        <v>0</v>
      </c>
      <c r="G124">
        <v>0</v>
      </c>
      <c r="H124">
        <v>0</v>
      </c>
      <c r="I124">
        <v>0</v>
      </c>
      <c r="J124">
        <v>0</v>
      </c>
      <c r="K124">
        <v>0</v>
      </c>
      <c r="L124">
        <v>0</v>
      </c>
      <c r="M124">
        <v>0</v>
      </c>
      <c r="N124">
        <f t="shared" si="14"/>
        <v>0</v>
      </c>
      <c r="O124" s="4">
        <f t="shared" si="15"/>
        <v>0</v>
      </c>
      <c r="P124">
        <v>0</v>
      </c>
      <c r="Q124">
        <f t="shared" si="16"/>
        <v>0</v>
      </c>
      <c r="R124" s="4">
        <f t="shared" si="17"/>
        <v>0</v>
      </c>
      <c r="S124">
        <v>0</v>
      </c>
      <c r="T124">
        <f t="shared" si="18"/>
        <v>0</v>
      </c>
      <c r="U124" s="4">
        <f t="shared" si="19"/>
        <v>0</v>
      </c>
      <c r="V124">
        <v>0</v>
      </c>
      <c r="W124">
        <f t="shared" si="20"/>
        <v>0</v>
      </c>
      <c r="X124" s="4">
        <f t="shared" si="21"/>
        <v>0</v>
      </c>
      <c r="Y124">
        <v>0</v>
      </c>
      <c r="Z124">
        <f t="shared" si="22"/>
        <v>0</v>
      </c>
      <c r="AA124">
        <f t="shared" si="23"/>
        <v>0</v>
      </c>
      <c r="AB124">
        <v>0</v>
      </c>
      <c r="AC124">
        <f t="shared" si="24"/>
        <v>0</v>
      </c>
      <c r="AD124">
        <f t="shared" si="25"/>
        <v>0</v>
      </c>
      <c r="AE124">
        <v>0</v>
      </c>
      <c r="AF124">
        <f t="shared" si="26"/>
        <v>0</v>
      </c>
      <c r="AG124">
        <f t="shared" si="27"/>
        <v>0</v>
      </c>
      <c r="AH124">
        <v>0</v>
      </c>
      <c r="AI124">
        <v>0</v>
      </c>
    </row>
    <row r="125" spans="4:35">
      <c r="D125">
        <v>0</v>
      </c>
      <c r="E125">
        <v>0</v>
      </c>
      <c r="F125">
        <v>0</v>
      </c>
      <c r="G125">
        <v>0</v>
      </c>
      <c r="H125">
        <v>0</v>
      </c>
      <c r="I125">
        <v>0</v>
      </c>
      <c r="J125">
        <v>0</v>
      </c>
      <c r="K125">
        <v>0</v>
      </c>
      <c r="L125">
        <v>0</v>
      </c>
      <c r="M125">
        <v>0</v>
      </c>
      <c r="N125">
        <f t="shared" si="14"/>
        <v>0</v>
      </c>
      <c r="O125" s="4">
        <f t="shared" si="15"/>
        <v>0</v>
      </c>
      <c r="P125">
        <v>0</v>
      </c>
      <c r="Q125">
        <f t="shared" si="16"/>
        <v>0</v>
      </c>
      <c r="R125" s="4">
        <f t="shared" si="17"/>
        <v>0</v>
      </c>
      <c r="S125">
        <v>0</v>
      </c>
      <c r="T125">
        <f t="shared" si="18"/>
        <v>0</v>
      </c>
      <c r="U125" s="4">
        <f t="shared" si="19"/>
        <v>0</v>
      </c>
      <c r="V125">
        <v>0</v>
      </c>
      <c r="W125">
        <f t="shared" si="20"/>
        <v>0</v>
      </c>
      <c r="X125" s="4">
        <f t="shared" si="21"/>
        <v>0</v>
      </c>
      <c r="Y125">
        <v>0</v>
      </c>
      <c r="Z125">
        <f t="shared" si="22"/>
        <v>0</v>
      </c>
      <c r="AA125">
        <f t="shared" si="23"/>
        <v>0</v>
      </c>
      <c r="AB125">
        <v>0</v>
      </c>
      <c r="AC125">
        <f t="shared" si="24"/>
        <v>0</v>
      </c>
      <c r="AD125">
        <f t="shared" si="25"/>
        <v>0</v>
      </c>
      <c r="AE125">
        <v>0</v>
      </c>
      <c r="AF125">
        <f t="shared" si="26"/>
        <v>0</v>
      </c>
      <c r="AG125">
        <f t="shared" si="27"/>
        <v>0</v>
      </c>
      <c r="AH125">
        <v>0</v>
      </c>
      <c r="AI125">
        <v>0</v>
      </c>
    </row>
    <row r="126" spans="4:35">
      <c r="D126">
        <v>0</v>
      </c>
      <c r="E126">
        <v>0</v>
      </c>
      <c r="F126">
        <v>0</v>
      </c>
      <c r="G126">
        <v>0</v>
      </c>
      <c r="H126">
        <v>0</v>
      </c>
      <c r="I126">
        <v>0</v>
      </c>
      <c r="J126">
        <v>0</v>
      </c>
      <c r="K126">
        <v>0</v>
      </c>
      <c r="L126">
        <v>0</v>
      </c>
      <c r="M126">
        <v>0</v>
      </c>
      <c r="N126">
        <f t="shared" si="14"/>
        <v>0</v>
      </c>
      <c r="O126" s="4">
        <f t="shared" si="15"/>
        <v>0</v>
      </c>
      <c r="P126">
        <v>0</v>
      </c>
      <c r="Q126">
        <f t="shared" si="16"/>
        <v>0</v>
      </c>
      <c r="R126" s="4">
        <f t="shared" si="17"/>
        <v>0</v>
      </c>
      <c r="S126">
        <v>0</v>
      </c>
      <c r="T126">
        <f t="shared" si="18"/>
        <v>0</v>
      </c>
      <c r="U126" s="4">
        <f t="shared" si="19"/>
        <v>0</v>
      </c>
      <c r="V126">
        <v>0</v>
      </c>
      <c r="W126">
        <f t="shared" si="20"/>
        <v>0</v>
      </c>
      <c r="X126" s="4">
        <f t="shared" si="21"/>
        <v>0</v>
      </c>
      <c r="Y126">
        <v>0</v>
      </c>
      <c r="Z126">
        <f t="shared" si="22"/>
        <v>0</v>
      </c>
      <c r="AA126">
        <f t="shared" si="23"/>
        <v>0</v>
      </c>
      <c r="AB126">
        <v>0</v>
      </c>
      <c r="AC126">
        <f t="shared" si="24"/>
        <v>0</v>
      </c>
      <c r="AD126">
        <f t="shared" si="25"/>
        <v>0</v>
      </c>
      <c r="AE126">
        <v>0</v>
      </c>
      <c r="AF126">
        <f t="shared" si="26"/>
        <v>0</v>
      </c>
      <c r="AG126">
        <f t="shared" si="27"/>
        <v>0</v>
      </c>
      <c r="AH126">
        <v>0</v>
      </c>
      <c r="AI126">
        <v>0</v>
      </c>
    </row>
    <row r="127" spans="4:35">
      <c r="D127">
        <v>0</v>
      </c>
      <c r="E127">
        <v>0</v>
      </c>
      <c r="F127">
        <v>0</v>
      </c>
      <c r="G127">
        <v>0</v>
      </c>
      <c r="H127">
        <v>0</v>
      </c>
      <c r="I127">
        <v>0</v>
      </c>
      <c r="J127">
        <v>0</v>
      </c>
      <c r="K127">
        <v>0</v>
      </c>
      <c r="L127">
        <v>0</v>
      </c>
      <c r="M127">
        <v>0</v>
      </c>
      <c r="N127">
        <f t="shared" si="14"/>
        <v>0</v>
      </c>
      <c r="O127" s="4">
        <f t="shared" si="15"/>
        <v>0</v>
      </c>
      <c r="P127">
        <v>0</v>
      </c>
      <c r="Q127">
        <f t="shared" si="16"/>
        <v>0</v>
      </c>
      <c r="R127" s="4">
        <f t="shared" si="17"/>
        <v>0</v>
      </c>
      <c r="S127">
        <v>0</v>
      </c>
      <c r="T127">
        <f t="shared" si="18"/>
        <v>0</v>
      </c>
      <c r="U127" s="4">
        <f t="shared" si="19"/>
        <v>0</v>
      </c>
      <c r="V127">
        <v>0</v>
      </c>
      <c r="W127">
        <f t="shared" si="20"/>
        <v>0</v>
      </c>
      <c r="X127" s="4">
        <f t="shared" si="21"/>
        <v>0</v>
      </c>
      <c r="Y127">
        <v>0</v>
      </c>
      <c r="Z127">
        <f t="shared" si="22"/>
        <v>0</v>
      </c>
      <c r="AA127">
        <f t="shared" si="23"/>
        <v>0</v>
      </c>
      <c r="AB127">
        <v>0</v>
      </c>
      <c r="AC127">
        <f t="shared" si="24"/>
        <v>0</v>
      </c>
      <c r="AD127">
        <f t="shared" si="25"/>
        <v>0</v>
      </c>
      <c r="AE127">
        <v>0</v>
      </c>
      <c r="AF127">
        <f t="shared" si="26"/>
        <v>0</v>
      </c>
      <c r="AG127">
        <f t="shared" si="27"/>
        <v>0</v>
      </c>
      <c r="AH127">
        <v>0</v>
      </c>
      <c r="AI127">
        <v>0</v>
      </c>
    </row>
    <row r="128" spans="4:35">
      <c r="D128">
        <v>0</v>
      </c>
      <c r="E128">
        <v>0</v>
      </c>
      <c r="F128">
        <v>0</v>
      </c>
      <c r="G128">
        <v>0</v>
      </c>
      <c r="H128">
        <v>0</v>
      </c>
      <c r="I128">
        <v>0</v>
      </c>
      <c r="J128">
        <v>0</v>
      </c>
      <c r="K128">
        <v>0</v>
      </c>
      <c r="L128">
        <v>0</v>
      </c>
      <c r="M128">
        <v>0</v>
      </c>
      <c r="N128">
        <f t="shared" si="14"/>
        <v>0</v>
      </c>
      <c r="O128" s="4">
        <f t="shared" si="15"/>
        <v>0</v>
      </c>
      <c r="P128">
        <v>0</v>
      </c>
      <c r="Q128">
        <f t="shared" si="16"/>
        <v>0</v>
      </c>
      <c r="R128" s="4">
        <f t="shared" si="17"/>
        <v>0</v>
      </c>
      <c r="S128">
        <v>0</v>
      </c>
      <c r="T128">
        <f t="shared" si="18"/>
        <v>0</v>
      </c>
      <c r="U128" s="4">
        <f t="shared" si="19"/>
        <v>0</v>
      </c>
      <c r="V128">
        <v>0</v>
      </c>
      <c r="W128">
        <f t="shared" si="20"/>
        <v>0</v>
      </c>
      <c r="X128" s="4">
        <f t="shared" si="21"/>
        <v>0</v>
      </c>
      <c r="Y128">
        <v>0</v>
      </c>
      <c r="Z128">
        <f t="shared" si="22"/>
        <v>0</v>
      </c>
      <c r="AA128">
        <f t="shared" si="23"/>
        <v>0</v>
      </c>
      <c r="AB128">
        <v>0</v>
      </c>
      <c r="AC128">
        <f t="shared" si="24"/>
        <v>0</v>
      </c>
      <c r="AD128">
        <f t="shared" si="25"/>
        <v>0</v>
      </c>
      <c r="AE128">
        <v>0</v>
      </c>
      <c r="AF128">
        <f t="shared" si="26"/>
        <v>0</v>
      </c>
      <c r="AG128">
        <f t="shared" si="27"/>
        <v>0</v>
      </c>
      <c r="AH128">
        <v>0</v>
      </c>
      <c r="AI128">
        <v>0</v>
      </c>
    </row>
    <row r="129" spans="4:35">
      <c r="D129">
        <v>0</v>
      </c>
      <c r="E129">
        <v>0</v>
      </c>
      <c r="F129">
        <v>0</v>
      </c>
      <c r="G129">
        <v>0</v>
      </c>
      <c r="H129">
        <v>0</v>
      </c>
      <c r="I129">
        <v>0</v>
      </c>
      <c r="J129">
        <v>0</v>
      </c>
      <c r="K129">
        <v>0</v>
      </c>
      <c r="L129">
        <v>0</v>
      </c>
      <c r="M129">
        <v>0</v>
      </c>
      <c r="N129">
        <f t="shared" si="14"/>
        <v>0</v>
      </c>
      <c r="O129" s="4">
        <f t="shared" si="15"/>
        <v>0</v>
      </c>
      <c r="P129">
        <v>0</v>
      </c>
      <c r="Q129">
        <f t="shared" si="16"/>
        <v>0</v>
      </c>
      <c r="R129" s="4">
        <f t="shared" si="17"/>
        <v>0</v>
      </c>
      <c r="S129">
        <v>0</v>
      </c>
      <c r="T129">
        <f t="shared" si="18"/>
        <v>0</v>
      </c>
      <c r="U129" s="4">
        <f t="shared" si="19"/>
        <v>0</v>
      </c>
      <c r="V129">
        <v>0</v>
      </c>
      <c r="W129">
        <f t="shared" si="20"/>
        <v>0</v>
      </c>
      <c r="X129" s="4">
        <f t="shared" si="21"/>
        <v>0</v>
      </c>
      <c r="Y129">
        <v>0</v>
      </c>
      <c r="Z129">
        <f t="shared" si="22"/>
        <v>0</v>
      </c>
      <c r="AA129">
        <f t="shared" si="23"/>
        <v>0</v>
      </c>
      <c r="AB129">
        <v>0</v>
      </c>
      <c r="AC129">
        <f t="shared" si="24"/>
        <v>0</v>
      </c>
      <c r="AD129">
        <f t="shared" si="25"/>
        <v>0</v>
      </c>
      <c r="AE129">
        <v>0</v>
      </c>
      <c r="AF129">
        <f t="shared" si="26"/>
        <v>0</v>
      </c>
      <c r="AG129">
        <f t="shared" si="27"/>
        <v>0</v>
      </c>
      <c r="AH129">
        <v>0</v>
      </c>
      <c r="AI129">
        <v>0</v>
      </c>
    </row>
    <row r="130" spans="4:35">
      <c r="D130">
        <v>0</v>
      </c>
      <c r="E130">
        <v>0</v>
      </c>
      <c r="F130">
        <v>0</v>
      </c>
      <c r="G130">
        <v>0</v>
      </c>
      <c r="H130">
        <v>0</v>
      </c>
      <c r="I130">
        <v>0</v>
      </c>
      <c r="J130">
        <v>0</v>
      </c>
      <c r="K130">
        <v>0</v>
      </c>
      <c r="L130">
        <v>0</v>
      </c>
      <c r="M130">
        <v>0</v>
      </c>
      <c r="N130">
        <f t="shared" si="14"/>
        <v>0</v>
      </c>
      <c r="O130" s="4">
        <f t="shared" si="15"/>
        <v>0</v>
      </c>
      <c r="P130">
        <v>0</v>
      </c>
      <c r="Q130">
        <f t="shared" si="16"/>
        <v>0</v>
      </c>
      <c r="R130" s="4">
        <f t="shared" si="17"/>
        <v>0</v>
      </c>
      <c r="S130">
        <v>0</v>
      </c>
      <c r="T130">
        <f t="shared" si="18"/>
        <v>0</v>
      </c>
      <c r="U130" s="4">
        <f t="shared" si="19"/>
        <v>0</v>
      </c>
      <c r="V130">
        <v>0</v>
      </c>
      <c r="W130">
        <f t="shared" si="20"/>
        <v>0</v>
      </c>
      <c r="X130" s="4">
        <f t="shared" si="21"/>
        <v>0</v>
      </c>
      <c r="Y130">
        <v>0</v>
      </c>
      <c r="Z130">
        <f t="shared" si="22"/>
        <v>0</v>
      </c>
      <c r="AA130">
        <f t="shared" si="23"/>
        <v>0</v>
      </c>
      <c r="AB130">
        <v>0</v>
      </c>
      <c r="AC130">
        <f t="shared" si="24"/>
        <v>0</v>
      </c>
      <c r="AD130">
        <f t="shared" si="25"/>
        <v>0</v>
      </c>
      <c r="AE130">
        <v>0</v>
      </c>
      <c r="AF130">
        <f t="shared" si="26"/>
        <v>0</v>
      </c>
      <c r="AG130">
        <f t="shared" si="27"/>
        <v>0</v>
      </c>
      <c r="AH130">
        <v>0</v>
      </c>
      <c r="AI130">
        <v>0</v>
      </c>
    </row>
    <row r="131" spans="4:35">
      <c r="D131">
        <v>0</v>
      </c>
      <c r="E131">
        <v>0</v>
      </c>
      <c r="F131">
        <v>0</v>
      </c>
      <c r="G131">
        <v>0</v>
      </c>
      <c r="H131">
        <v>0</v>
      </c>
      <c r="I131">
        <v>0</v>
      </c>
      <c r="J131">
        <v>0</v>
      </c>
      <c r="K131">
        <v>0</v>
      </c>
      <c r="L131">
        <v>0</v>
      </c>
      <c r="M131">
        <v>0</v>
      </c>
      <c r="N131">
        <f t="shared" si="14"/>
        <v>0</v>
      </c>
      <c r="O131" s="4">
        <f t="shared" si="15"/>
        <v>0</v>
      </c>
      <c r="P131">
        <v>0</v>
      </c>
      <c r="Q131">
        <f t="shared" si="16"/>
        <v>0</v>
      </c>
      <c r="R131" s="4">
        <f t="shared" si="17"/>
        <v>0</v>
      </c>
      <c r="S131">
        <v>0</v>
      </c>
      <c r="T131">
        <f t="shared" si="18"/>
        <v>0</v>
      </c>
      <c r="U131" s="4">
        <f t="shared" si="19"/>
        <v>0</v>
      </c>
      <c r="V131">
        <v>0</v>
      </c>
      <c r="W131">
        <f t="shared" si="20"/>
        <v>0</v>
      </c>
      <c r="X131" s="4">
        <f t="shared" si="21"/>
        <v>0</v>
      </c>
      <c r="Y131">
        <v>0</v>
      </c>
      <c r="Z131">
        <f t="shared" si="22"/>
        <v>0</v>
      </c>
      <c r="AA131">
        <f t="shared" si="23"/>
        <v>0</v>
      </c>
      <c r="AB131">
        <v>0</v>
      </c>
      <c r="AC131">
        <f t="shared" si="24"/>
        <v>0</v>
      </c>
      <c r="AD131">
        <f t="shared" si="25"/>
        <v>0</v>
      </c>
      <c r="AE131">
        <v>0</v>
      </c>
      <c r="AF131">
        <f t="shared" si="26"/>
        <v>0</v>
      </c>
      <c r="AG131">
        <f t="shared" si="27"/>
        <v>0</v>
      </c>
      <c r="AH131">
        <v>0</v>
      </c>
      <c r="AI131">
        <v>0</v>
      </c>
    </row>
    <row r="132" spans="4:35">
      <c r="D132">
        <v>0</v>
      </c>
      <c r="E132">
        <v>0</v>
      </c>
      <c r="F132">
        <v>0</v>
      </c>
      <c r="G132">
        <v>0</v>
      </c>
      <c r="H132">
        <v>0</v>
      </c>
      <c r="I132">
        <v>0</v>
      </c>
      <c r="J132">
        <v>0</v>
      </c>
      <c r="K132">
        <v>0</v>
      </c>
      <c r="L132">
        <v>0</v>
      </c>
      <c r="M132">
        <v>0</v>
      </c>
      <c r="N132">
        <f t="shared" si="14"/>
        <v>0</v>
      </c>
      <c r="O132" s="4">
        <f t="shared" si="15"/>
        <v>0</v>
      </c>
      <c r="P132">
        <v>0</v>
      </c>
      <c r="Q132">
        <f t="shared" si="16"/>
        <v>0</v>
      </c>
      <c r="R132" s="4">
        <f t="shared" si="17"/>
        <v>0</v>
      </c>
      <c r="S132">
        <v>0</v>
      </c>
      <c r="T132">
        <f t="shared" si="18"/>
        <v>0</v>
      </c>
      <c r="U132" s="4">
        <f t="shared" si="19"/>
        <v>0</v>
      </c>
      <c r="V132">
        <v>0</v>
      </c>
      <c r="W132">
        <f t="shared" si="20"/>
        <v>0</v>
      </c>
      <c r="X132" s="4">
        <f t="shared" si="21"/>
        <v>0</v>
      </c>
      <c r="Y132">
        <v>0</v>
      </c>
      <c r="Z132">
        <f t="shared" si="22"/>
        <v>0</v>
      </c>
      <c r="AA132">
        <f t="shared" si="23"/>
        <v>0</v>
      </c>
      <c r="AB132">
        <v>0</v>
      </c>
      <c r="AC132">
        <f t="shared" si="24"/>
        <v>0</v>
      </c>
      <c r="AD132">
        <f t="shared" si="25"/>
        <v>0</v>
      </c>
      <c r="AE132">
        <v>0</v>
      </c>
      <c r="AF132">
        <f t="shared" si="26"/>
        <v>0</v>
      </c>
      <c r="AG132">
        <f t="shared" si="27"/>
        <v>0</v>
      </c>
      <c r="AH132">
        <v>0</v>
      </c>
      <c r="AI132">
        <v>0</v>
      </c>
    </row>
    <row r="133" spans="4:35">
      <c r="D133">
        <v>0</v>
      </c>
      <c r="E133">
        <v>0</v>
      </c>
      <c r="F133">
        <v>0</v>
      </c>
      <c r="G133">
        <v>0</v>
      </c>
      <c r="H133">
        <v>0</v>
      </c>
      <c r="I133">
        <v>0</v>
      </c>
      <c r="J133">
        <v>0</v>
      </c>
      <c r="K133">
        <v>0</v>
      </c>
      <c r="L133">
        <v>0</v>
      </c>
      <c r="M133">
        <v>0</v>
      </c>
      <c r="N133">
        <f t="shared" ref="N133:N157" si="28">M133</f>
        <v>0</v>
      </c>
      <c r="O133" s="4">
        <f t="shared" ref="O133:O157" si="29">SUM($N$162/(SUBTOTAL(9,$N$4:$N$157)))*N133</f>
        <v>0</v>
      </c>
      <c r="P133">
        <v>0</v>
      </c>
      <c r="Q133">
        <f t="shared" ref="Q133:Q157" si="30">P133</f>
        <v>0</v>
      </c>
      <c r="R133" s="4">
        <f t="shared" ref="R133:R157" si="31">SUM($Q$162/(SUBTOTAL(9,$Q$4:$Q$157)))*Q133</f>
        <v>0</v>
      </c>
      <c r="S133">
        <v>0</v>
      </c>
      <c r="T133">
        <f t="shared" ref="T133:T157" si="32">S133</f>
        <v>0</v>
      </c>
      <c r="U133" s="4">
        <f t="shared" ref="U133:U157" si="33">SUM($T$162/(SUBTOTAL(9,$T$4:$T$157)))*T133</f>
        <v>0</v>
      </c>
      <c r="V133">
        <v>0</v>
      </c>
      <c r="W133">
        <f t="shared" ref="W133:W157" si="34">V133</f>
        <v>0</v>
      </c>
      <c r="X133" s="4">
        <f t="shared" ref="X133:X157" si="35">SUM($W$162/(SUBTOTAL(9,$W$4:$W$157)))*W133</f>
        <v>0</v>
      </c>
      <c r="Y133">
        <v>0</v>
      </c>
      <c r="Z133">
        <f t="shared" ref="Z133:Z157" si="36">Y133</f>
        <v>0</v>
      </c>
      <c r="AA133">
        <f t="shared" ref="AA133:AA157" si="37">SUM($Z$162/(SUBTOTAL(9,$Z$4:$Z$157)))*Z133</f>
        <v>0</v>
      </c>
      <c r="AB133">
        <v>0</v>
      </c>
      <c r="AC133">
        <f t="shared" ref="AC133:AC157" si="38">AB133</f>
        <v>0</v>
      </c>
      <c r="AD133">
        <f t="shared" ref="AD133:AD157" si="39">SUM($AC$162/(SUBTOTAL(9,$AC$4:$AC$157)))*AC133</f>
        <v>0</v>
      </c>
      <c r="AE133">
        <v>0</v>
      </c>
      <c r="AF133">
        <f t="shared" ref="AF133:AF157" si="40">AE133</f>
        <v>0</v>
      </c>
      <c r="AG133">
        <f t="shared" ref="AG133:AG157" si="41">SUM($AF$162/(SUBTOTAL(9,$AF$4:$AF$157)))*AF133</f>
        <v>0</v>
      </c>
      <c r="AH133">
        <v>0</v>
      </c>
      <c r="AI133">
        <v>0</v>
      </c>
    </row>
    <row r="134" spans="4:35">
      <c r="D134">
        <v>0</v>
      </c>
      <c r="E134">
        <v>0</v>
      </c>
      <c r="F134">
        <v>0</v>
      </c>
      <c r="G134">
        <v>0</v>
      </c>
      <c r="H134">
        <v>0</v>
      </c>
      <c r="I134">
        <v>0</v>
      </c>
      <c r="J134">
        <v>0</v>
      </c>
      <c r="K134">
        <v>0</v>
      </c>
      <c r="L134">
        <v>0</v>
      </c>
      <c r="M134">
        <v>0</v>
      </c>
      <c r="N134">
        <f t="shared" si="28"/>
        <v>0</v>
      </c>
      <c r="O134" s="4">
        <f t="shared" si="29"/>
        <v>0</v>
      </c>
      <c r="P134">
        <v>0</v>
      </c>
      <c r="Q134">
        <f t="shared" si="30"/>
        <v>0</v>
      </c>
      <c r="R134" s="4">
        <f t="shared" si="31"/>
        <v>0</v>
      </c>
      <c r="S134">
        <v>0</v>
      </c>
      <c r="T134">
        <f t="shared" si="32"/>
        <v>0</v>
      </c>
      <c r="U134" s="4">
        <f t="shared" si="33"/>
        <v>0</v>
      </c>
      <c r="V134">
        <v>0</v>
      </c>
      <c r="W134">
        <f t="shared" si="34"/>
        <v>0</v>
      </c>
      <c r="X134" s="4">
        <f t="shared" si="35"/>
        <v>0</v>
      </c>
      <c r="Y134">
        <v>0</v>
      </c>
      <c r="Z134">
        <f t="shared" si="36"/>
        <v>0</v>
      </c>
      <c r="AA134">
        <f t="shared" si="37"/>
        <v>0</v>
      </c>
      <c r="AB134">
        <v>0</v>
      </c>
      <c r="AC134">
        <f t="shared" si="38"/>
        <v>0</v>
      </c>
      <c r="AD134">
        <f t="shared" si="39"/>
        <v>0</v>
      </c>
      <c r="AE134">
        <v>0</v>
      </c>
      <c r="AF134">
        <f t="shared" si="40"/>
        <v>0</v>
      </c>
      <c r="AG134">
        <f t="shared" si="41"/>
        <v>0</v>
      </c>
      <c r="AH134">
        <v>0</v>
      </c>
      <c r="AI134">
        <v>0</v>
      </c>
    </row>
    <row r="135" spans="4:35">
      <c r="D135">
        <v>0</v>
      </c>
      <c r="E135">
        <v>0</v>
      </c>
      <c r="F135">
        <v>0</v>
      </c>
      <c r="G135">
        <v>0</v>
      </c>
      <c r="H135">
        <v>0</v>
      </c>
      <c r="I135">
        <v>0</v>
      </c>
      <c r="J135">
        <v>0</v>
      </c>
      <c r="K135">
        <v>0</v>
      </c>
      <c r="L135">
        <v>0</v>
      </c>
      <c r="M135">
        <v>0</v>
      </c>
      <c r="N135">
        <f t="shared" si="28"/>
        <v>0</v>
      </c>
      <c r="O135" s="4">
        <f t="shared" si="29"/>
        <v>0</v>
      </c>
      <c r="P135">
        <v>0</v>
      </c>
      <c r="Q135">
        <f t="shared" si="30"/>
        <v>0</v>
      </c>
      <c r="R135" s="4">
        <f t="shared" si="31"/>
        <v>0</v>
      </c>
      <c r="S135">
        <v>0</v>
      </c>
      <c r="T135">
        <f t="shared" si="32"/>
        <v>0</v>
      </c>
      <c r="U135" s="4">
        <f t="shared" si="33"/>
        <v>0</v>
      </c>
      <c r="V135">
        <v>0</v>
      </c>
      <c r="W135">
        <f t="shared" si="34"/>
        <v>0</v>
      </c>
      <c r="X135" s="4">
        <f t="shared" si="35"/>
        <v>0</v>
      </c>
      <c r="Y135">
        <v>0</v>
      </c>
      <c r="Z135">
        <f t="shared" si="36"/>
        <v>0</v>
      </c>
      <c r="AA135">
        <f t="shared" si="37"/>
        <v>0</v>
      </c>
      <c r="AB135">
        <v>0</v>
      </c>
      <c r="AC135">
        <f t="shared" si="38"/>
        <v>0</v>
      </c>
      <c r="AD135">
        <f t="shared" si="39"/>
        <v>0</v>
      </c>
      <c r="AE135">
        <v>0</v>
      </c>
      <c r="AF135">
        <f t="shared" si="40"/>
        <v>0</v>
      </c>
      <c r="AG135">
        <f t="shared" si="41"/>
        <v>0</v>
      </c>
      <c r="AH135">
        <v>0</v>
      </c>
      <c r="AI135">
        <v>0</v>
      </c>
    </row>
    <row r="136" spans="4:35">
      <c r="D136">
        <v>0</v>
      </c>
      <c r="E136">
        <v>0</v>
      </c>
      <c r="F136">
        <v>0</v>
      </c>
      <c r="G136">
        <v>0</v>
      </c>
      <c r="H136">
        <v>0</v>
      </c>
      <c r="I136">
        <v>0</v>
      </c>
      <c r="J136">
        <v>0</v>
      </c>
      <c r="K136">
        <v>0</v>
      </c>
      <c r="L136">
        <v>0</v>
      </c>
      <c r="M136">
        <v>0</v>
      </c>
      <c r="N136">
        <f t="shared" si="28"/>
        <v>0</v>
      </c>
      <c r="O136" s="4">
        <f t="shared" si="29"/>
        <v>0</v>
      </c>
      <c r="P136">
        <v>0</v>
      </c>
      <c r="Q136">
        <f t="shared" si="30"/>
        <v>0</v>
      </c>
      <c r="R136" s="4">
        <f t="shared" si="31"/>
        <v>0</v>
      </c>
      <c r="S136">
        <v>0</v>
      </c>
      <c r="T136">
        <f t="shared" si="32"/>
        <v>0</v>
      </c>
      <c r="U136" s="4">
        <f t="shared" si="33"/>
        <v>0</v>
      </c>
      <c r="V136">
        <v>0</v>
      </c>
      <c r="W136">
        <f t="shared" si="34"/>
        <v>0</v>
      </c>
      <c r="X136" s="4">
        <f t="shared" si="35"/>
        <v>0</v>
      </c>
      <c r="Y136">
        <v>0</v>
      </c>
      <c r="Z136">
        <f t="shared" si="36"/>
        <v>0</v>
      </c>
      <c r="AA136">
        <f t="shared" si="37"/>
        <v>0</v>
      </c>
      <c r="AB136">
        <v>0</v>
      </c>
      <c r="AC136">
        <f t="shared" si="38"/>
        <v>0</v>
      </c>
      <c r="AD136">
        <f t="shared" si="39"/>
        <v>0</v>
      </c>
      <c r="AE136">
        <v>0</v>
      </c>
      <c r="AF136">
        <f t="shared" si="40"/>
        <v>0</v>
      </c>
      <c r="AG136">
        <f t="shared" si="41"/>
        <v>0</v>
      </c>
      <c r="AH136">
        <v>0</v>
      </c>
      <c r="AI136">
        <v>0</v>
      </c>
    </row>
    <row r="137" spans="4:35">
      <c r="D137">
        <v>0</v>
      </c>
      <c r="E137">
        <v>0</v>
      </c>
      <c r="F137">
        <v>0</v>
      </c>
      <c r="G137">
        <v>0</v>
      </c>
      <c r="H137">
        <v>0</v>
      </c>
      <c r="I137">
        <v>0</v>
      </c>
      <c r="J137">
        <v>0</v>
      </c>
      <c r="K137">
        <v>0</v>
      </c>
      <c r="L137">
        <v>0</v>
      </c>
      <c r="M137">
        <v>0</v>
      </c>
      <c r="N137">
        <f t="shared" si="28"/>
        <v>0</v>
      </c>
      <c r="O137" s="4">
        <f t="shared" si="29"/>
        <v>0</v>
      </c>
      <c r="P137">
        <v>0</v>
      </c>
      <c r="Q137">
        <f t="shared" si="30"/>
        <v>0</v>
      </c>
      <c r="R137" s="4">
        <f t="shared" si="31"/>
        <v>0</v>
      </c>
      <c r="S137">
        <v>0</v>
      </c>
      <c r="T137">
        <f t="shared" si="32"/>
        <v>0</v>
      </c>
      <c r="U137" s="4">
        <f t="shared" si="33"/>
        <v>0</v>
      </c>
      <c r="V137">
        <v>0</v>
      </c>
      <c r="W137">
        <f t="shared" si="34"/>
        <v>0</v>
      </c>
      <c r="X137" s="4">
        <f t="shared" si="35"/>
        <v>0</v>
      </c>
      <c r="Y137">
        <v>0</v>
      </c>
      <c r="Z137">
        <f t="shared" si="36"/>
        <v>0</v>
      </c>
      <c r="AA137">
        <f t="shared" si="37"/>
        <v>0</v>
      </c>
      <c r="AB137">
        <v>0</v>
      </c>
      <c r="AC137">
        <f t="shared" si="38"/>
        <v>0</v>
      </c>
      <c r="AD137">
        <f t="shared" si="39"/>
        <v>0</v>
      </c>
      <c r="AE137">
        <v>0</v>
      </c>
      <c r="AF137">
        <f t="shared" si="40"/>
        <v>0</v>
      </c>
      <c r="AG137">
        <f t="shared" si="41"/>
        <v>0</v>
      </c>
      <c r="AH137">
        <v>0</v>
      </c>
      <c r="AI137">
        <v>0</v>
      </c>
    </row>
    <row r="138" spans="4:35">
      <c r="D138">
        <v>0</v>
      </c>
      <c r="E138">
        <v>0</v>
      </c>
      <c r="F138">
        <v>0</v>
      </c>
      <c r="G138">
        <v>0</v>
      </c>
      <c r="H138">
        <v>0</v>
      </c>
      <c r="I138">
        <v>0</v>
      </c>
      <c r="J138">
        <v>0</v>
      </c>
      <c r="K138">
        <v>0</v>
      </c>
      <c r="L138">
        <v>0</v>
      </c>
      <c r="M138">
        <v>0</v>
      </c>
      <c r="N138">
        <f t="shared" si="28"/>
        <v>0</v>
      </c>
      <c r="O138" s="4">
        <f t="shared" si="29"/>
        <v>0</v>
      </c>
      <c r="P138">
        <v>0</v>
      </c>
      <c r="Q138">
        <f t="shared" si="30"/>
        <v>0</v>
      </c>
      <c r="R138" s="4">
        <f t="shared" si="31"/>
        <v>0</v>
      </c>
      <c r="S138">
        <v>0</v>
      </c>
      <c r="T138">
        <f t="shared" si="32"/>
        <v>0</v>
      </c>
      <c r="U138" s="4">
        <f t="shared" si="33"/>
        <v>0</v>
      </c>
      <c r="V138">
        <v>0</v>
      </c>
      <c r="W138">
        <f t="shared" si="34"/>
        <v>0</v>
      </c>
      <c r="X138" s="4">
        <f t="shared" si="35"/>
        <v>0</v>
      </c>
      <c r="Y138">
        <v>0</v>
      </c>
      <c r="Z138">
        <f t="shared" si="36"/>
        <v>0</v>
      </c>
      <c r="AA138">
        <f t="shared" si="37"/>
        <v>0</v>
      </c>
      <c r="AB138">
        <v>0</v>
      </c>
      <c r="AC138">
        <f t="shared" si="38"/>
        <v>0</v>
      </c>
      <c r="AD138">
        <f t="shared" si="39"/>
        <v>0</v>
      </c>
      <c r="AE138">
        <v>0</v>
      </c>
      <c r="AF138">
        <f t="shared" si="40"/>
        <v>0</v>
      </c>
      <c r="AG138">
        <f t="shared" si="41"/>
        <v>0</v>
      </c>
      <c r="AH138">
        <v>0</v>
      </c>
      <c r="AI138">
        <v>0</v>
      </c>
    </row>
    <row r="139" spans="4:35">
      <c r="D139">
        <v>0</v>
      </c>
      <c r="E139">
        <v>0</v>
      </c>
      <c r="F139">
        <v>0</v>
      </c>
      <c r="G139">
        <v>0</v>
      </c>
      <c r="H139">
        <v>0</v>
      </c>
      <c r="I139">
        <v>0</v>
      </c>
      <c r="J139">
        <v>0</v>
      </c>
      <c r="K139">
        <v>0</v>
      </c>
      <c r="L139">
        <v>0</v>
      </c>
      <c r="M139">
        <v>0</v>
      </c>
      <c r="N139">
        <f t="shared" si="28"/>
        <v>0</v>
      </c>
      <c r="O139" s="4">
        <f t="shared" si="29"/>
        <v>0</v>
      </c>
      <c r="P139">
        <v>0</v>
      </c>
      <c r="Q139">
        <f t="shared" si="30"/>
        <v>0</v>
      </c>
      <c r="R139" s="4">
        <f t="shared" si="31"/>
        <v>0</v>
      </c>
      <c r="S139">
        <v>0</v>
      </c>
      <c r="T139">
        <f t="shared" si="32"/>
        <v>0</v>
      </c>
      <c r="U139" s="4">
        <f t="shared" si="33"/>
        <v>0</v>
      </c>
      <c r="V139">
        <v>0</v>
      </c>
      <c r="W139">
        <f t="shared" si="34"/>
        <v>0</v>
      </c>
      <c r="X139" s="4">
        <f t="shared" si="35"/>
        <v>0</v>
      </c>
      <c r="Y139">
        <v>0</v>
      </c>
      <c r="Z139">
        <f t="shared" si="36"/>
        <v>0</v>
      </c>
      <c r="AA139">
        <f t="shared" si="37"/>
        <v>0</v>
      </c>
      <c r="AB139">
        <v>0</v>
      </c>
      <c r="AC139">
        <f t="shared" si="38"/>
        <v>0</v>
      </c>
      <c r="AD139">
        <f t="shared" si="39"/>
        <v>0</v>
      </c>
      <c r="AE139">
        <v>0</v>
      </c>
      <c r="AF139">
        <f t="shared" si="40"/>
        <v>0</v>
      </c>
      <c r="AG139">
        <f t="shared" si="41"/>
        <v>0</v>
      </c>
      <c r="AH139">
        <v>0</v>
      </c>
      <c r="AI139">
        <v>0</v>
      </c>
    </row>
    <row r="140" spans="4:35">
      <c r="D140">
        <v>0</v>
      </c>
      <c r="E140">
        <v>0</v>
      </c>
      <c r="F140">
        <v>0</v>
      </c>
      <c r="G140">
        <v>0</v>
      </c>
      <c r="H140">
        <v>0</v>
      </c>
      <c r="I140">
        <v>0</v>
      </c>
      <c r="J140">
        <v>0</v>
      </c>
      <c r="K140">
        <v>0</v>
      </c>
      <c r="L140">
        <v>0</v>
      </c>
      <c r="M140">
        <v>0</v>
      </c>
      <c r="N140">
        <f t="shared" si="28"/>
        <v>0</v>
      </c>
      <c r="O140" s="4">
        <f t="shared" si="29"/>
        <v>0</v>
      </c>
      <c r="P140">
        <v>0</v>
      </c>
      <c r="Q140">
        <f t="shared" si="30"/>
        <v>0</v>
      </c>
      <c r="R140" s="4">
        <f t="shared" si="31"/>
        <v>0</v>
      </c>
      <c r="S140">
        <v>0</v>
      </c>
      <c r="T140">
        <f t="shared" si="32"/>
        <v>0</v>
      </c>
      <c r="U140" s="4">
        <f t="shared" si="33"/>
        <v>0</v>
      </c>
      <c r="V140">
        <v>0</v>
      </c>
      <c r="W140">
        <f t="shared" si="34"/>
        <v>0</v>
      </c>
      <c r="X140" s="4">
        <f t="shared" si="35"/>
        <v>0</v>
      </c>
      <c r="Y140">
        <v>0</v>
      </c>
      <c r="Z140">
        <f t="shared" si="36"/>
        <v>0</v>
      </c>
      <c r="AA140">
        <f t="shared" si="37"/>
        <v>0</v>
      </c>
      <c r="AB140">
        <v>0</v>
      </c>
      <c r="AC140">
        <f t="shared" si="38"/>
        <v>0</v>
      </c>
      <c r="AD140">
        <f t="shared" si="39"/>
        <v>0</v>
      </c>
      <c r="AE140">
        <v>0</v>
      </c>
      <c r="AF140">
        <f t="shared" si="40"/>
        <v>0</v>
      </c>
      <c r="AG140">
        <f t="shared" si="41"/>
        <v>0</v>
      </c>
      <c r="AH140">
        <v>0</v>
      </c>
      <c r="AI140">
        <v>0</v>
      </c>
    </row>
    <row r="141" spans="4:35">
      <c r="D141">
        <v>0</v>
      </c>
      <c r="E141">
        <v>0</v>
      </c>
      <c r="F141">
        <v>0</v>
      </c>
      <c r="G141">
        <v>0</v>
      </c>
      <c r="H141">
        <v>0</v>
      </c>
      <c r="I141">
        <v>0</v>
      </c>
      <c r="J141">
        <v>0</v>
      </c>
      <c r="K141">
        <v>0</v>
      </c>
      <c r="L141">
        <v>0</v>
      </c>
      <c r="M141">
        <v>0</v>
      </c>
      <c r="N141">
        <f t="shared" si="28"/>
        <v>0</v>
      </c>
      <c r="O141" s="4">
        <f t="shared" si="29"/>
        <v>0</v>
      </c>
      <c r="P141">
        <v>0</v>
      </c>
      <c r="Q141">
        <f t="shared" si="30"/>
        <v>0</v>
      </c>
      <c r="R141" s="4">
        <f t="shared" si="31"/>
        <v>0</v>
      </c>
      <c r="S141">
        <v>0</v>
      </c>
      <c r="T141">
        <f t="shared" si="32"/>
        <v>0</v>
      </c>
      <c r="U141" s="4">
        <f t="shared" si="33"/>
        <v>0</v>
      </c>
      <c r="V141">
        <v>0</v>
      </c>
      <c r="W141">
        <f t="shared" si="34"/>
        <v>0</v>
      </c>
      <c r="X141" s="4">
        <f t="shared" si="35"/>
        <v>0</v>
      </c>
      <c r="Y141">
        <v>0</v>
      </c>
      <c r="Z141">
        <f t="shared" si="36"/>
        <v>0</v>
      </c>
      <c r="AA141">
        <f t="shared" si="37"/>
        <v>0</v>
      </c>
      <c r="AB141">
        <v>0</v>
      </c>
      <c r="AC141">
        <f t="shared" si="38"/>
        <v>0</v>
      </c>
      <c r="AD141">
        <f t="shared" si="39"/>
        <v>0</v>
      </c>
      <c r="AE141">
        <v>0</v>
      </c>
      <c r="AF141">
        <f t="shared" si="40"/>
        <v>0</v>
      </c>
      <c r="AG141">
        <f t="shared" si="41"/>
        <v>0</v>
      </c>
      <c r="AH141">
        <v>0</v>
      </c>
      <c r="AI141">
        <v>0</v>
      </c>
    </row>
    <row r="142" spans="4:35">
      <c r="D142">
        <v>0</v>
      </c>
      <c r="E142">
        <v>0</v>
      </c>
      <c r="F142">
        <v>0</v>
      </c>
      <c r="G142">
        <v>0</v>
      </c>
      <c r="H142">
        <v>0</v>
      </c>
      <c r="I142">
        <v>0</v>
      </c>
      <c r="J142">
        <v>0</v>
      </c>
      <c r="K142">
        <v>0</v>
      </c>
      <c r="L142">
        <v>0</v>
      </c>
      <c r="M142">
        <v>0</v>
      </c>
      <c r="N142">
        <f t="shared" si="28"/>
        <v>0</v>
      </c>
      <c r="O142" s="4">
        <f t="shared" si="29"/>
        <v>0</v>
      </c>
      <c r="P142">
        <v>0</v>
      </c>
      <c r="Q142">
        <f t="shared" si="30"/>
        <v>0</v>
      </c>
      <c r="R142" s="4">
        <f t="shared" si="31"/>
        <v>0</v>
      </c>
      <c r="S142">
        <v>0</v>
      </c>
      <c r="T142">
        <f t="shared" si="32"/>
        <v>0</v>
      </c>
      <c r="U142" s="4">
        <f t="shared" si="33"/>
        <v>0</v>
      </c>
      <c r="V142">
        <v>0</v>
      </c>
      <c r="W142">
        <f t="shared" si="34"/>
        <v>0</v>
      </c>
      <c r="X142" s="4">
        <f t="shared" si="35"/>
        <v>0</v>
      </c>
      <c r="Y142">
        <v>0</v>
      </c>
      <c r="Z142">
        <f t="shared" si="36"/>
        <v>0</v>
      </c>
      <c r="AA142">
        <f t="shared" si="37"/>
        <v>0</v>
      </c>
      <c r="AB142">
        <v>0</v>
      </c>
      <c r="AC142">
        <f t="shared" si="38"/>
        <v>0</v>
      </c>
      <c r="AD142">
        <f t="shared" si="39"/>
        <v>0</v>
      </c>
      <c r="AE142">
        <v>0</v>
      </c>
      <c r="AF142">
        <f t="shared" si="40"/>
        <v>0</v>
      </c>
      <c r="AG142">
        <f t="shared" si="41"/>
        <v>0</v>
      </c>
      <c r="AH142">
        <v>0</v>
      </c>
      <c r="AI142">
        <v>0</v>
      </c>
    </row>
    <row r="143" spans="4:35">
      <c r="D143">
        <v>0</v>
      </c>
      <c r="E143">
        <v>0</v>
      </c>
      <c r="F143">
        <v>0</v>
      </c>
      <c r="G143">
        <v>0</v>
      </c>
      <c r="H143">
        <v>0</v>
      </c>
      <c r="I143">
        <v>0</v>
      </c>
      <c r="J143">
        <v>0</v>
      </c>
      <c r="K143">
        <v>0</v>
      </c>
      <c r="L143">
        <v>0</v>
      </c>
      <c r="M143">
        <v>0</v>
      </c>
      <c r="N143">
        <f t="shared" si="28"/>
        <v>0</v>
      </c>
      <c r="O143" s="4">
        <f t="shared" si="29"/>
        <v>0</v>
      </c>
      <c r="P143">
        <v>0</v>
      </c>
      <c r="Q143">
        <f t="shared" si="30"/>
        <v>0</v>
      </c>
      <c r="R143" s="4">
        <f t="shared" si="31"/>
        <v>0</v>
      </c>
      <c r="S143">
        <v>0</v>
      </c>
      <c r="T143">
        <f t="shared" si="32"/>
        <v>0</v>
      </c>
      <c r="U143" s="4">
        <f t="shared" si="33"/>
        <v>0</v>
      </c>
      <c r="V143">
        <v>0</v>
      </c>
      <c r="W143">
        <f t="shared" si="34"/>
        <v>0</v>
      </c>
      <c r="X143" s="4">
        <f t="shared" si="35"/>
        <v>0</v>
      </c>
      <c r="Y143">
        <v>0</v>
      </c>
      <c r="Z143">
        <f t="shared" si="36"/>
        <v>0</v>
      </c>
      <c r="AA143">
        <f t="shared" si="37"/>
        <v>0</v>
      </c>
      <c r="AB143">
        <v>0</v>
      </c>
      <c r="AC143">
        <f t="shared" si="38"/>
        <v>0</v>
      </c>
      <c r="AD143">
        <f t="shared" si="39"/>
        <v>0</v>
      </c>
      <c r="AE143">
        <v>0</v>
      </c>
      <c r="AF143">
        <f t="shared" si="40"/>
        <v>0</v>
      </c>
      <c r="AG143">
        <f t="shared" si="41"/>
        <v>0</v>
      </c>
      <c r="AH143">
        <v>0</v>
      </c>
      <c r="AI143">
        <v>0</v>
      </c>
    </row>
    <row r="144" spans="4:35">
      <c r="D144">
        <v>0</v>
      </c>
      <c r="E144">
        <v>0</v>
      </c>
      <c r="F144">
        <v>0</v>
      </c>
      <c r="G144">
        <v>0</v>
      </c>
      <c r="H144">
        <v>0</v>
      </c>
      <c r="I144">
        <v>0</v>
      </c>
      <c r="J144">
        <v>0</v>
      </c>
      <c r="K144">
        <v>0</v>
      </c>
      <c r="L144">
        <v>0</v>
      </c>
      <c r="M144">
        <v>0</v>
      </c>
      <c r="N144">
        <f t="shared" si="28"/>
        <v>0</v>
      </c>
      <c r="O144" s="4">
        <f t="shared" si="29"/>
        <v>0</v>
      </c>
      <c r="P144">
        <v>0</v>
      </c>
      <c r="Q144">
        <f t="shared" si="30"/>
        <v>0</v>
      </c>
      <c r="R144" s="4">
        <f t="shared" si="31"/>
        <v>0</v>
      </c>
      <c r="S144">
        <v>0</v>
      </c>
      <c r="T144">
        <f t="shared" si="32"/>
        <v>0</v>
      </c>
      <c r="U144" s="4">
        <f t="shared" si="33"/>
        <v>0</v>
      </c>
      <c r="V144">
        <v>0</v>
      </c>
      <c r="W144">
        <f t="shared" si="34"/>
        <v>0</v>
      </c>
      <c r="X144" s="4">
        <f t="shared" si="35"/>
        <v>0</v>
      </c>
      <c r="Y144">
        <v>0</v>
      </c>
      <c r="Z144">
        <f t="shared" si="36"/>
        <v>0</v>
      </c>
      <c r="AA144">
        <f t="shared" si="37"/>
        <v>0</v>
      </c>
      <c r="AB144">
        <v>0</v>
      </c>
      <c r="AC144">
        <f t="shared" si="38"/>
        <v>0</v>
      </c>
      <c r="AD144">
        <f t="shared" si="39"/>
        <v>0</v>
      </c>
      <c r="AE144">
        <v>0</v>
      </c>
      <c r="AF144">
        <f t="shared" si="40"/>
        <v>0</v>
      </c>
      <c r="AG144">
        <f t="shared" si="41"/>
        <v>0</v>
      </c>
      <c r="AH144">
        <v>0</v>
      </c>
      <c r="AI144">
        <v>0</v>
      </c>
    </row>
    <row r="145" spans="4:35">
      <c r="D145">
        <v>0</v>
      </c>
      <c r="E145">
        <v>0</v>
      </c>
      <c r="F145">
        <v>0</v>
      </c>
      <c r="G145">
        <v>0</v>
      </c>
      <c r="H145">
        <v>0</v>
      </c>
      <c r="I145">
        <v>0</v>
      </c>
      <c r="J145">
        <v>0</v>
      </c>
      <c r="K145">
        <v>0</v>
      </c>
      <c r="L145">
        <v>0</v>
      </c>
      <c r="M145">
        <v>0</v>
      </c>
      <c r="N145">
        <f t="shared" si="28"/>
        <v>0</v>
      </c>
      <c r="O145" s="4">
        <f t="shared" si="29"/>
        <v>0</v>
      </c>
      <c r="P145">
        <v>0</v>
      </c>
      <c r="Q145">
        <f t="shared" si="30"/>
        <v>0</v>
      </c>
      <c r="R145" s="4">
        <f t="shared" si="31"/>
        <v>0</v>
      </c>
      <c r="S145">
        <v>0</v>
      </c>
      <c r="T145">
        <f t="shared" si="32"/>
        <v>0</v>
      </c>
      <c r="U145" s="4">
        <f t="shared" si="33"/>
        <v>0</v>
      </c>
      <c r="V145">
        <v>0</v>
      </c>
      <c r="W145">
        <f t="shared" si="34"/>
        <v>0</v>
      </c>
      <c r="X145" s="4">
        <f t="shared" si="35"/>
        <v>0</v>
      </c>
      <c r="Y145">
        <v>0</v>
      </c>
      <c r="Z145">
        <f t="shared" si="36"/>
        <v>0</v>
      </c>
      <c r="AA145">
        <f t="shared" si="37"/>
        <v>0</v>
      </c>
      <c r="AB145">
        <v>0</v>
      </c>
      <c r="AC145">
        <f t="shared" si="38"/>
        <v>0</v>
      </c>
      <c r="AD145">
        <f t="shared" si="39"/>
        <v>0</v>
      </c>
      <c r="AE145">
        <v>0</v>
      </c>
      <c r="AF145">
        <f t="shared" si="40"/>
        <v>0</v>
      </c>
      <c r="AG145">
        <f t="shared" si="41"/>
        <v>0</v>
      </c>
      <c r="AH145">
        <v>0</v>
      </c>
      <c r="AI145">
        <v>0</v>
      </c>
    </row>
    <row r="146" spans="4:35">
      <c r="D146">
        <v>0</v>
      </c>
      <c r="E146">
        <v>0</v>
      </c>
      <c r="F146">
        <v>0</v>
      </c>
      <c r="G146">
        <v>0</v>
      </c>
      <c r="H146">
        <v>0</v>
      </c>
      <c r="I146">
        <v>0</v>
      </c>
      <c r="J146">
        <v>0</v>
      </c>
      <c r="K146">
        <v>0</v>
      </c>
      <c r="L146">
        <v>0</v>
      </c>
      <c r="M146">
        <v>0</v>
      </c>
      <c r="N146">
        <f t="shared" si="28"/>
        <v>0</v>
      </c>
      <c r="O146" s="4">
        <f t="shared" si="29"/>
        <v>0</v>
      </c>
      <c r="P146">
        <v>0</v>
      </c>
      <c r="Q146">
        <f t="shared" si="30"/>
        <v>0</v>
      </c>
      <c r="R146" s="4">
        <f t="shared" si="31"/>
        <v>0</v>
      </c>
      <c r="S146">
        <v>0</v>
      </c>
      <c r="T146">
        <f t="shared" si="32"/>
        <v>0</v>
      </c>
      <c r="U146" s="4">
        <f t="shared" si="33"/>
        <v>0</v>
      </c>
      <c r="V146">
        <v>0</v>
      </c>
      <c r="W146">
        <f t="shared" si="34"/>
        <v>0</v>
      </c>
      <c r="X146" s="4">
        <f t="shared" si="35"/>
        <v>0</v>
      </c>
      <c r="Y146">
        <v>0</v>
      </c>
      <c r="Z146">
        <f t="shared" si="36"/>
        <v>0</v>
      </c>
      <c r="AA146">
        <f t="shared" si="37"/>
        <v>0</v>
      </c>
      <c r="AB146">
        <v>0</v>
      </c>
      <c r="AC146">
        <f t="shared" si="38"/>
        <v>0</v>
      </c>
      <c r="AD146">
        <f t="shared" si="39"/>
        <v>0</v>
      </c>
      <c r="AE146">
        <v>0</v>
      </c>
      <c r="AF146">
        <f t="shared" si="40"/>
        <v>0</v>
      </c>
      <c r="AG146">
        <f t="shared" si="41"/>
        <v>0</v>
      </c>
      <c r="AH146">
        <v>0</v>
      </c>
      <c r="AI146">
        <v>0</v>
      </c>
    </row>
    <row r="147" spans="4:35">
      <c r="D147">
        <v>0</v>
      </c>
      <c r="E147">
        <v>0</v>
      </c>
      <c r="F147">
        <v>0</v>
      </c>
      <c r="G147">
        <v>0</v>
      </c>
      <c r="H147">
        <v>0</v>
      </c>
      <c r="I147">
        <v>0</v>
      </c>
      <c r="J147">
        <v>0</v>
      </c>
      <c r="K147">
        <v>0</v>
      </c>
      <c r="L147">
        <v>0</v>
      </c>
      <c r="M147">
        <v>0</v>
      </c>
      <c r="N147">
        <f t="shared" si="28"/>
        <v>0</v>
      </c>
      <c r="O147" s="4">
        <f t="shared" si="29"/>
        <v>0</v>
      </c>
      <c r="P147">
        <v>0</v>
      </c>
      <c r="Q147">
        <f t="shared" si="30"/>
        <v>0</v>
      </c>
      <c r="R147" s="4">
        <f t="shared" si="31"/>
        <v>0</v>
      </c>
      <c r="S147">
        <v>0</v>
      </c>
      <c r="T147">
        <f t="shared" si="32"/>
        <v>0</v>
      </c>
      <c r="U147" s="4">
        <f t="shared" si="33"/>
        <v>0</v>
      </c>
      <c r="V147">
        <v>0</v>
      </c>
      <c r="W147">
        <f t="shared" si="34"/>
        <v>0</v>
      </c>
      <c r="X147" s="4">
        <f t="shared" si="35"/>
        <v>0</v>
      </c>
      <c r="Y147">
        <v>0</v>
      </c>
      <c r="Z147">
        <f t="shared" si="36"/>
        <v>0</v>
      </c>
      <c r="AA147">
        <f t="shared" si="37"/>
        <v>0</v>
      </c>
      <c r="AB147">
        <v>0</v>
      </c>
      <c r="AC147">
        <f t="shared" si="38"/>
        <v>0</v>
      </c>
      <c r="AD147">
        <f t="shared" si="39"/>
        <v>0</v>
      </c>
      <c r="AE147">
        <v>0</v>
      </c>
      <c r="AF147">
        <f t="shared" si="40"/>
        <v>0</v>
      </c>
      <c r="AG147">
        <f t="shared" si="41"/>
        <v>0</v>
      </c>
      <c r="AH147">
        <v>0</v>
      </c>
      <c r="AI147">
        <v>0</v>
      </c>
    </row>
    <row r="148" spans="4:35">
      <c r="D148">
        <v>0</v>
      </c>
      <c r="E148">
        <v>0</v>
      </c>
      <c r="F148">
        <v>0</v>
      </c>
      <c r="G148">
        <v>0</v>
      </c>
      <c r="H148">
        <v>0</v>
      </c>
      <c r="I148">
        <v>0</v>
      </c>
      <c r="J148">
        <v>0</v>
      </c>
      <c r="K148">
        <v>0</v>
      </c>
      <c r="L148">
        <v>0</v>
      </c>
      <c r="M148">
        <v>0</v>
      </c>
      <c r="N148">
        <f t="shared" si="28"/>
        <v>0</v>
      </c>
      <c r="O148" s="4">
        <f t="shared" si="29"/>
        <v>0</v>
      </c>
      <c r="P148">
        <v>0</v>
      </c>
      <c r="Q148">
        <f t="shared" si="30"/>
        <v>0</v>
      </c>
      <c r="R148" s="4">
        <f t="shared" si="31"/>
        <v>0</v>
      </c>
      <c r="S148">
        <v>0</v>
      </c>
      <c r="T148">
        <f t="shared" si="32"/>
        <v>0</v>
      </c>
      <c r="U148" s="4">
        <f t="shared" si="33"/>
        <v>0</v>
      </c>
      <c r="V148">
        <v>0</v>
      </c>
      <c r="W148">
        <f t="shared" si="34"/>
        <v>0</v>
      </c>
      <c r="X148" s="4">
        <f t="shared" si="35"/>
        <v>0</v>
      </c>
      <c r="Y148">
        <v>0</v>
      </c>
      <c r="Z148">
        <f t="shared" si="36"/>
        <v>0</v>
      </c>
      <c r="AA148">
        <f t="shared" si="37"/>
        <v>0</v>
      </c>
      <c r="AB148">
        <v>0</v>
      </c>
      <c r="AC148">
        <f t="shared" si="38"/>
        <v>0</v>
      </c>
      <c r="AD148">
        <f t="shared" si="39"/>
        <v>0</v>
      </c>
      <c r="AE148">
        <v>0</v>
      </c>
      <c r="AF148">
        <f t="shared" si="40"/>
        <v>0</v>
      </c>
      <c r="AG148">
        <f t="shared" si="41"/>
        <v>0</v>
      </c>
      <c r="AH148">
        <v>0</v>
      </c>
      <c r="AI148">
        <v>0</v>
      </c>
    </row>
    <row r="149" spans="4:35">
      <c r="D149">
        <v>0</v>
      </c>
      <c r="E149">
        <v>0</v>
      </c>
      <c r="F149">
        <v>0</v>
      </c>
      <c r="G149">
        <v>0</v>
      </c>
      <c r="H149">
        <v>0</v>
      </c>
      <c r="I149">
        <v>0</v>
      </c>
      <c r="J149">
        <v>0</v>
      </c>
      <c r="K149">
        <v>0</v>
      </c>
      <c r="L149">
        <v>0</v>
      </c>
      <c r="M149">
        <v>0</v>
      </c>
      <c r="N149">
        <f t="shared" si="28"/>
        <v>0</v>
      </c>
      <c r="O149" s="4">
        <f t="shared" si="29"/>
        <v>0</v>
      </c>
      <c r="P149">
        <v>0</v>
      </c>
      <c r="Q149">
        <f t="shared" si="30"/>
        <v>0</v>
      </c>
      <c r="R149" s="4">
        <f t="shared" si="31"/>
        <v>0</v>
      </c>
      <c r="S149">
        <v>0</v>
      </c>
      <c r="T149">
        <f t="shared" si="32"/>
        <v>0</v>
      </c>
      <c r="U149" s="4">
        <f t="shared" si="33"/>
        <v>0</v>
      </c>
      <c r="V149">
        <v>0</v>
      </c>
      <c r="W149">
        <f t="shared" si="34"/>
        <v>0</v>
      </c>
      <c r="X149" s="4">
        <f t="shared" si="35"/>
        <v>0</v>
      </c>
      <c r="Y149">
        <v>0</v>
      </c>
      <c r="Z149">
        <f t="shared" si="36"/>
        <v>0</v>
      </c>
      <c r="AA149">
        <f t="shared" si="37"/>
        <v>0</v>
      </c>
      <c r="AB149">
        <v>0</v>
      </c>
      <c r="AC149">
        <f t="shared" si="38"/>
        <v>0</v>
      </c>
      <c r="AD149">
        <f t="shared" si="39"/>
        <v>0</v>
      </c>
      <c r="AE149">
        <v>0</v>
      </c>
      <c r="AF149">
        <f t="shared" si="40"/>
        <v>0</v>
      </c>
      <c r="AG149">
        <f t="shared" si="41"/>
        <v>0</v>
      </c>
      <c r="AH149">
        <v>0</v>
      </c>
      <c r="AI149">
        <v>0</v>
      </c>
    </row>
    <row r="150" spans="4:35">
      <c r="D150">
        <v>0</v>
      </c>
      <c r="E150">
        <v>0</v>
      </c>
      <c r="F150">
        <v>0</v>
      </c>
      <c r="G150">
        <v>0</v>
      </c>
      <c r="H150">
        <v>0</v>
      </c>
      <c r="I150">
        <v>0</v>
      </c>
      <c r="J150">
        <v>0</v>
      </c>
      <c r="K150">
        <v>0</v>
      </c>
      <c r="L150">
        <v>0</v>
      </c>
      <c r="M150">
        <v>0</v>
      </c>
      <c r="N150">
        <f t="shared" si="28"/>
        <v>0</v>
      </c>
      <c r="O150" s="4">
        <f t="shared" si="29"/>
        <v>0</v>
      </c>
      <c r="P150">
        <v>0</v>
      </c>
      <c r="Q150">
        <f t="shared" si="30"/>
        <v>0</v>
      </c>
      <c r="R150" s="4">
        <f t="shared" si="31"/>
        <v>0</v>
      </c>
      <c r="S150">
        <v>0</v>
      </c>
      <c r="T150">
        <f t="shared" si="32"/>
        <v>0</v>
      </c>
      <c r="U150" s="4">
        <f t="shared" si="33"/>
        <v>0</v>
      </c>
      <c r="V150">
        <v>0</v>
      </c>
      <c r="W150">
        <f t="shared" si="34"/>
        <v>0</v>
      </c>
      <c r="X150" s="4">
        <f t="shared" si="35"/>
        <v>0</v>
      </c>
      <c r="Y150">
        <v>0</v>
      </c>
      <c r="Z150">
        <f t="shared" si="36"/>
        <v>0</v>
      </c>
      <c r="AA150">
        <f t="shared" si="37"/>
        <v>0</v>
      </c>
      <c r="AB150">
        <v>0</v>
      </c>
      <c r="AC150">
        <f t="shared" si="38"/>
        <v>0</v>
      </c>
      <c r="AD150">
        <f t="shared" si="39"/>
        <v>0</v>
      </c>
      <c r="AE150">
        <v>0</v>
      </c>
      <c r="AF150">
        <f t="shared" si="40"/>
        <v>0</v>
      </c>
      <c r="AG150">
        <f t="shared" si="41"/>
        <v>0</v>
      </c>
      <c r="AH150">
        <v>0</v>
      </c>
      <c r="AI150">
        <v>0</v>
      </c>
    </row>
    <row r="151" spans="4:35">
      <c r="D151">
        <v>0</v>
      </c>
      <c r="E151">
        <v>0</v>
      </c>
      <c r="F151">
        <v>0</v>
      </c>
      <c r="G151">
        <v>0</v>
      </c>
      <c r="H151">
        <v>0</v>
      </c>
      <c r="I151">
        <v>0</v>
      </c>
      <c r="J151">
        <v>0</v>
      </c>
      <c r="K151">
        <v>0</v>
      </c>
      <c r="L151">
        <v>0</v>
      </c>
      <c r="M151">
        <v>0</v>
      </c>
      <c r="N151">
        <f t="shared" si="28"/>
        <v>0</v>
      </c>
      <c r="O151" s="4">
        <f t="shared" si="29"/>
        <v>0</v>
      </c>
      <c r="P151">
        <v>0</v>
      </c>
      <c r="Q151">
        <f t="shared" si="30"/>
        <v>0</v>
      </c>
      <c r="R151" s="4">
        <f t="shared" si="31"/>
        <v>0</v>
      </c>
      <c r="S151">
        <v>0</v>
      </c>
      <c r="T151">
        <f t="shared" si="32"/>
        <v>0</v>
      </c>
      <c r="U151" s="4">
        <f t="shared" si="33"/>
        <v>0</v>
      </c>
      <c r="V151">
        <v>0</v>
      </c>
      <c r="W151">
        <f t="shared" si="34"/>
        <v>0</v>
      </c>
      <c r="X151" s="4">
        <f t="shared" si="35"/>
        <v>0</v>
      </c>
      <c r="Y151">
        <v>0</v>
      </c>
      <c r="Z151">
        <f t="shared" si="36"/>
        <v>0</v>
      </c>
      <c r="AA151">
        <f t="shared" si="37"/>
        <v>0</v>
      </c>
      <c r="AB151">
        <v>0</v>
      </c>
      <c r="AC151">
        <f t="shared" si="38"/>
        <v>0</v>
      </c>
      <c r="AD151">
        <f t="shared" si="39"/>
        <v>0</v>
      </c>
      <c r="AE151">
        <v>0</v>
      </c>
      <c r="AF151">
        <f t="shared" si="40"/>
        <v>0</v>
      </c>
      <c r="AG151">
        <f t="shared" si="41"/>
        <v>0</v>
      </c>
      <c r="AH151">
        <v>0</v>
      </c>
      <c r="AI151">
        <v>0</v>
      </c>
    </row>
    <row r="152" spans="4:35">
      <c r="D152">
        <v>0</v>
      </c>
      <c r="E152">
        <v>0</v>
      </c>
      <c r="F152">
        <v>0</v>
      </c>
      <c r="G152">
        <v>0</v>
      </c>
      <c r="H152">
        <v>0</v>
      </c>
      <c r="I152">
        <v>0</v>
      </c>
      <c r="J152">
        <v>0</v>
      </c>
      <c r="K152">
        <v>0</v>
      </c>
      <c r="L152">
        <v>0</v>
      </c>
      <c r="M152">
        <v>0</v>
      </c>
      <c r="N152">
        <f t="shared" si="28"/>
        <v>0</v>
      </c>
      <c r="O152" s="4">
        <f t="shared" si="29"/>
        <v>0</v>
      </c>
      <c r="P152">
        <v>0</v>
      </c>
      <c r="Q152">
        <f t="shared" si="30"/>
        <v>0</v>
      </c>
      <c r="R152" s="4">
        <f t="shared" si="31"/>
        <v>0</v>
      </c>
      <c r="S152">
        <v>0</v>
      </c>
      <c r="T152">
        <f t="shared" si="32"/>
        <v>0</v>
      </c>
      <c r="U152" s="4">
        <f t="shared" si="33"/>
        <v>0</v>
      </c>
      <c r="V152">
        <v>0</v>
      </c>
      <c r="W152">
        <f t="shared" si="34"/>
        <v>0</v>
      </c>
      <c r="X152" s="4">
        <f t="shared" si="35"/>
        <v>0</v>
      </c>
      <c r="Y152">
        <v>0</v>
      </c>
      <c r="Z152">
        <f t="shared" si="36"/>
        <v>0</v>
      </c>
      <c r="AA152">
        <f t="shared" si="37"/>
        <v>0</v>
      </c>
      <c r="AB152">
        <v>0</v>
      </c>
      <c r="AC152">
        <f t="shared" si="38"/>
        <v>0</v>
      </c>
      <c r="AD152">
        <f t="shared" si="39"/>
        <v>0</v>
      </c>
      <c r="AE152">
        <v>0</v>
      </c>
      <c r="AF152">
        <f t="shared" si="40"/>
        <v>0</v>
      </c>
      <c r="AG152">
        <f t="shared" si="41"/>
        <v>0</v>
      </c>
      <c r="AH152">
        <v>0</v>
      </c>
      <c r="AI152">
        <v>0</v>
      </c>
    </row>
    <row r="153" spans="4:35">
      <c r="D153">
        <v>0</v>
      </c>
      <c r="E153">
        <v>0</v>
      </c>
      <c r="F153">
        <v>0</v>
      </c>
      <c r="G153">
        <v>0</v>
      </c>
      <c r="H153">
        <v>0</v>
      </c>
      <c r="I153">
        <v>0</v>
      </c>
      <c r="J153">
        <v>0</v>
      </c>
      <c r="K153">
        <v>0</v>
      </c>
      <c r="L153">
        <v>0</v>
      </c>
      <c r="M153">
        <v>0</v>
      </c>
      <c r="N153">
        <f t="shared" si="28"/>
        <v>0</v>
      </c>
      <c r="O153" s="4">
        <f t="shared" si="29"/>
        <v>0</v>
      </c>
      <c r="P153">
        <v>0</v>
      </c>
      <c r="Q153">
        <f t="shared" si="30"/>
        <v>0</v>
      </c>
      <c r="R153" s="4">
        <f t="shared" si="31"/>
        <v>0</v>
      </c>
      <c r="S153">
        <v>0</v>
      </c>
      <c r="T153">
        <f t="shared" si="32"/>
        <v>0</v>
      </c>
      <c r="U153" s="4">
        <f t="shared" si="33"/>
        <v>0</v>
      </c>
      <c r="V153">
        <v>0</v>
      </c>
      <c r="W153">
        <f t="shared" si="34"/>
        <v>0</v>
      </c>
      <c r="X153" s="4">
        <f t="shared" si="35"/>
        <v>0</v>
      </c>
      <c r="Y153">
        <v>0</v>
      </c>
      <c r="Z153">
        <f t="shared" si="36"/>
        <v>0</v>
      </c>
      <c r="AA153">
        <f t="shared" si="37"/>
        <v>0</v>
      </c>
      <c r="AB153">
        <v>0</v>
      </c>
      <c r="AC153">
        <f t="shared" si="38"/>
        <v>0</v>
      </c>
      <c r="AD153">
        <f t="shared" si="39"/>
        <v>0</v>
      </c>
      <c r="AE153">
        <v>0</v>
      </c>
      <c r="AF153">
        <f t="shared" si="40"/>
        <v>0</v>
      </c>
      <c r="AG153">
        <f t="shared" si="41"/>
        <v>0</v>
      </c>
      <c r="AH153">
        <v>0</v>
      </c>
      <c r="AI153">
        <v>0</v>
      </c>
    </row>
    <row r="154" spans="4:35">
      <c r="D154">
        <v>0</v>
      </c>
      <c r="E154">
        <v>0</v>
      </c>
      <c r="F154">
        <v>0</v>
      </c>
      <c r="G154">
        <v>0</v>
      </c>
      <c r="H154">
        <v>0</v>
      </c>
      <c r="I154">
        <v>0</v>
      </c>
      <c r="J154">
        <v>0</v>
      </c>
      <c r="K154">
        <v>0</v>
      </c>
      <c r="L154">
        <v>0</v>
      </c>
      <c r="M154">
        <v>0</v>
      </c>
      <c r="N154">
        <f t="shared" si="28"/>
        <v>0</v>
      </c>
      <c r="O154" s="4">
        <f t="shared" si="29"/>
        <v>0</v>
      </c>
      <c r="P154">
        <v>0</v>
      </c>
      <c r="Q154">
        <f t="shared" si="30"/>
        <v>0</v>
      </c>
      <c r="R154" s="4">
        <f t="shared" si="31"/>
        <v>0</v>
      </c>
      <c r="S154">
        <v>0</v>
      </c>
      <c r="T154">
        <f t="shared" si="32"/>
        <v>0</v>
      </c>
      <c r="U154" s="4">
        <f t="shared" si="33"/>
        <v>0</v>
      </c>
      <c r="V154">
        <v>0</v>
      </c>
      <c r="W154">
        <f t="shared" si="34"/>
        <v>0</v>
      </c>
      <c r="X154" s="4">
        <f t="shared" si="35"/>
        <v>0</v>
      </c>
      <c r="Y154">
        <v>0</v>
      </c>
      <c r="Z154">
        <f t="shared" si="36"/>
        <v>0</v>
      </c>
      <c r="AA154">
        <f t="shared" si="37"/>
        <v>0</v>
      </c>
      <c r="AB154">
        <v>0</v>
      </c>
      <c r="AC154">
        <f t="shared" si="38"/>
        <v>0</v>
      </c>
      <c r="AD154">
        <f t="shared" si="39"/>
        <v>0</v>
      </c>
      <c r="AE154">
        <v>0</v>
      </c>
      <c r="AF154">
        <f t="shared" si="40"/>
        <v>0</v>
      </c>
      <c r="AG154">
        <f t="shared" si="41"/>
        <v>0</v>
      </c>
      <c r="AH154">
        <v>0</v>
      </c>
      <c r="AI154">
        <v>0</v>
      </c>
    </row>
    <row r="155" spans="4:35">
      <c r="D155">
        <v>0</v>
      </c>
      <c r="E155">
        <v>0</v>
      </c>
      <c r="F155">
        <v>0</v>
      </c>
      <c r="G155">
        <v>0</v>
      </c>
      <c r="H155">
        <v>0</v>
      </c>
      <c r="I155">
        <v>0</v>
      </c>
      <c r="J155">
        <v>0</v>
      </c>
      <c r="K155">
        <v>0</v>
      </c>
      <c r="L155">
        <v>0</v>
      </c>
      <c r="M155">
        <v>0</v>
      </c>
      <c r="N155">
        <f t="shared" si="28"/>
        <v>0</v>
      </c>
      <c r="O155" s="4">
        <f t="shared" si="29"/>
        <v>0</v>
      </c>
      <c r="P155">
        <v>0</v>
      </c>
      <c r="Q155">
        <f t="shared" si="30"/>
        <v>0</v>
      </c>
      <c r="R155" s="4">
        <f t="shared" si="31"/>
        <v>0</v>
      </c>
      <c r="S155">
        <v>0</v>
      </c>
      <c r="T155">
        <f t="shared" si="32"/>
        <v>0</v>
      </c>
      <c r="U155" s="4">
        <f t="shared" si="33"/>
        <v>0</v>
      </c>
      <c r="V155">
        <v>0</v>
      </c>
      <c r="W155">
        <f t="shared" si="34"/>
        <v>0</v>
      </c>
      <c r="X155" s="4">
        <f t="shared" si="35"/>
        <v>0</v>
      </c>
      <c r="Y155">
        <v>0</v>
      </c>
      <c r="Z155">
        <f t="shared" si="36"/>
        <v>0</v>
      </c>
      <c r="AA155">
        <f t="shared" si="37"/>
        <v>0</v>
      </c>
      <c r="AB155">
        <v>0</v>
      </c>
      <c r="AC155">
        <f t="shared" si="38"/>
        <v>0</v>
      </c>
      <c r="AD155">
        <f t="shared" si="39"/>
        <v>0</v>
      </c>
      <c r="AE155">
        <v>0</v>
      </c>
      <c r="AF155">
        <f t="shared" si="40"/>
        <v>0</v>
      </c>
      <c r="AG155">
        <f t="shared" si="41"/>
        <v>0</v>
      </c>
      <c r="AH155">
        <v>0</v>
      </c>
      <c r="AI155">
        <v>0</v>
      </c>
    </row>
    <row r="156" spans="4:35">
      <c r="D156">
        <v>0</v>
      </c>
      <c r="E156">
        <v>0</v>
      </c>
      <c r="F156">
        <v>0</v>
      </c>
      <c r="G156">
        <v>0</v>
      </c>
      <c r="H156">
        <v>0</v>
      </c>
      <c r="I156">
        <v>0</v>
      </c>
      <c r="J156">
        <v>0</v>
      </c>
      <c r="K156">
        <v>0</v>
      </c>
      <c r="L156">
        <v>0</v>
      </c>
      <c r="M156">
        <v>0</v>
      </c>
      <c r="N156">
        <f t="shared" si="28"/>
        <v>0</v>
      </c>
      <c r="O156" s="4">
        <f t="shared" si="29"/>
        <v>0</v>
      </c>
      <c r="P156">
        <v>0</v>
      </c>
      <c r="Q156">
        <f t="shared" si="30"/>
        <v>0</v>
      </c>
      <c r="R156" s="4">
        <f t="shared" si="31"/>
        <v>0</v>
      </c>
      <c r="S156">
        <v>0</v>
      </c>
      <c r="T156">
        <f t="shared" si="32"/>
        <v>0</v>
      </c>
      <c r="U156" s="4">
        <f t="shared" si="33"/>
        <v>0</v>
      </c>
      <c r="V156">
        <v>0</v>
      </c>
      <c r="W156">
        <f t="shared" si="34"/>
        <v>0</v>
      </c>
      <c r="X156" s="4">
        <f t="shared" si="35"/>
        <v>0</v>
      </c>
      <c r="Y156">
        <v>0</v>
      </c>
      <c r="Z156">
        <f t="shared" si="36"/>
        <v>0</v>
      </c>
      <c r="AA156">
        <f t="shared" si="37"/>
        <v>0</v>
      </c>
      <c r="AB156">
        <v>0</v>
      </c>
      <c r="AC156">
        <f t="shared" si="38"/>
        <v>0</v>
      </c>
      <c r="AD156">
        <f t="shared" si="39"/>
        <v>0</v>
      </c>
      <c r="AE156">
        <v>0</v>
      </c>
      <c r="AF156">
        <f t="shared" si="40"/>
        <v>0</v>
      </c>
      <c r="AG156">
        <f t="shared" si="41"/>
        <v>0</v>
      </c>
      <c r="AH156">
        <v>0</v>
      </c>
      <c r="AI156">
        <v>0</v>
      </c>
    </row>
    <row r="157" spans="4:35">
      <c r="D157">
        <v>0</v>
      </c>
      <c r="E157">
        <v>0</v>
      </c>
      <c r="F157">
        <v>0</v>
      </c>
      <c r="G157">
        <v>0</v>
      </c>
      <c r="H157">
        <v>0</v>
      </c>
      <c r="I157">
        <v>0</v>
      </c>
      <c r="J157">
        <v>0</v>
      </c>
      <c r="K157">
        <v>0</v>
      </c>
      <c r="L157">
        <v>0</v>
      </c>
      <c r="M157">
        <v>0</v>
      </c>
      <c r="N157">
        <f t="shared" si="28"/>
        <v>0</v>
      </c>
      <c r="O157" s="4">
        <f t="shared" si="29"/>
        <v>0</v>
      </c>
      <c r="P157">
        <v>0</v>
      </c>
      <c r="Q157">
        <f t="shared" si="30"/>
        <v>0</v>
      </c>
      <c r="R157" s="4">
        <f t="shared" si="31"/>
        <v>0</v>
      </c>
      <c r="S157">
        <v>0</v>
      </c>
      <c r="T157">
        <f t="shared" si="32"/>
        <v>0</v>
      </c>
      <c r="U157" s="4">
        <f t="shared" si="33"/>
        <v>0</v>
      </c>
      <c r="V157">
        <v>0</v>
      </c>
      <c r="W157">
        <f t="shared" si="34"/>
        <v>0</v>
      </c>
      <c r="X157" s="4">
        <f t="shared" si="35"/>
        <v>0</v>
      </c>
      <c r="Y157">
        <v>0</v>
      </c>
      <c r="Z157">
        <f t="shared" si="36"/>
        <v>0</v>
      </c>
      <c r="AA157">
        <f t="shared" si="37"/>
        <v>0</v>
      </c>
      <c r="AB157">
        <v>0</v>
      </c>
      <c r="AC157">
        <f t="shared" si="38"/>
        <v>0</v>
      </c>
      <c r="AD157">
        <f t="shared" si="39"/>
        <v>0</v>
      </c>
      <c r="AE157">
        <v>0</v>
      </c>
      <c r="AF157">
        <f t="shared" si="40"/>
        <v>0</v>
      </c>
      <c r="AG157">
        <f t="shared" si="41"/>
        <v>0</v>
      </c>
      <c r="AH157">
        <v>0</v>
      </c>
      <c r="AI157">
        <v>0</v>
      </c>
    </row>
    <row r="160" spans="4:35">
      <c r="L160" t="s">
        <v>86</v>
      </c>
      <c r="N160">
        <f>'Product Intake'!K159</f>
        <v>430103</v>
      </c>
      <c r="Q160">
        <f>'Product Intake'!L159</f>
        <v>143855</v>
      </c>
      <c r="T160">
        <f>'Product Intake'!M159</f>
        <v>58856</v>
      </c>
      <c r="W160">
        <f>'Product Intake'!P159</f>
        <v>2</v>
      </c>
      <c r="Z160">
        <f>'Product Intake'!N159</f>
        <v>7</v>
      </c>
      <c r="AC160">
        <f>'Product Intake'!Q159</f>
        <v>608</v>
      </c>
      <c r="AF160">
        <f>'Product Intake'!O159</f>
        <v>1</v>
      </c>
    </row>
    <row r="161" spans="12:33">
      <c r="L161" t="s">
        <v>87</v>
      </c>
      <c r="N161">
        <f>'Product Distributions'!I159</f>
        <v>114469</v>
      </c>
      <c r="Q161">
        <f>'Product Distributions'!J159</f>
        <v>7625</v>
      </c>
      <c r="T161">
        <f>'Product Distributions'!K159</f>
        <v>1339</v>
      </c>
      <c r="W161">
        <f>'Product Distributions'!L159</f>
        <v>0</v>
      </c>
      <c r="Z161">
        <f>'Product Distributions'!M159</f>
        <v>0</v>
      </c>
      <c r="AC161">
        <f>'Product Distributions'!N159</f>
        <v>0</v>
      </c>
      <c r="AF161">
        <f>'Product Distributions'!O159</f>
        <v>0</v>
      </c>
    </row>
    <row r="162" spans="12:33">
      <c r="L162" t="s">
        <v>88</v>
      </c>
      <c r="N162">
        <f>SUM(N160-N161)</f>
        <v>315634</v>
      </c>
      <c r="O162" s="15">
        <f>SUM(O4:O157)</f>
        <v>353510.08000000007</v>
      </c>
      <c r="Q162">
        <f>SUM(Q160-Q161)</f>
        <v>136230</v>
      </c>
      <c r="R162" s="15">
        <f>SUM(R4:R157)</f>
        <v>150628.29268292675</v>
      </c>
      <c r="T162">
        <f>SUM(T160-T161)</f>
        <v>57517</v>
      </c>
      <c r="U162" s="15">
        <f>SUM(U4:U157)</f>
        <v>62518.47826086959</v>
      </c>
      <c r="W162">
        <f>SUM(W160-W161)</f>
        <v>2</v>
      </c>
      <c r="X162" s="4">
        <f>SUM(X4:X157)</f>
        <v>2.2424242424242427</v>
      </c>
      <c r="Z162">
        <f>SUM(Z160-Z161)</f>
        <v>7</v>
      </c>
      <c r="AA162" s="11">
        <f>SUM(AA4:AA157)</f>
        <v>8.7500000000000018</v>
      </c>
      <c r="AC162">
        <f>SUM(AC160-AC161)</f>
        <v>608</v>
      </c>
      <c r="AD162">
        <f>SUM(AD4:AD157)</f>
        <v>738.03468208092511</v>
      </c>
      <c r="AF162">
        <f>SUM(AF160-AF161)</f>
        <v>1</v>
      </c>
      <c r="AG162">
        <f>SUM(AG4:AG157)</f>
        <v>1.3396226415094339</v>
      </c>
    </row>
  </sheetData>
  <autoFilter ref="A1:AI157" xr:uid="{BDCEC219-6175-4E56-9013-79CCFC94F9A4}"/>
  <pageMargins left="0.7" right="0.7" top="0.75" bottom="0.75" header="0.3" footer="0.3"/>
  <pageSetup paperSize="5"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549C-6F75-477F-B42C-B1CA95B65220}">
  <dimension ref="A1:AE159"/>
  <sheetViews>
    <sheetView topLeftCell="M1" zoomScale="130" zoomScaleNormal="130" workbookViewId="0">
      <pane ySplit="3" topLeftCell="A4" activePane="bottomLeft" state="frozen"/>
      <selection pane="bottomLeft" activeCell="A3" sqref="A3"/>
      <selection activeCell="L1" sqref="L1"/>
    </sheetView>
  </sheetViews>
  <sheetFormatPr defaultRowHeight="15"/>
  <cols>
    <col min="2" max="3" width="10.42578125" style="2" bestFit="1" customWidth="1"/>
    <col min="6" max="7" width="8.7109375" customWidth="1"/>
    <col min="18" max="18" width="8.7109375" customWidth="1"/>
    <col min="19" max="19" width="15.85546875" customWidth="1"/>
    <col min="25" max="25" width="18" customWidth="1"/>
    <col min="28" max="28" width="29.28515625" customWidth="1"/>
    <col min="29" max="29" width="27.42578125" customWidth="1"/>
    <col min="30" max="30" width="27.140625" customWidth="1"/>
  </cols>
  <sheetData>
    <row r="1" spans="1:31">
      <c r="A1" s="3" t="s">
        <v>31</v>
      </c>
      <c r="B1" s="8" t="s">
        <v>32</v>
      </c>
    </row>
    <row r="3" spans="1:31">
      <c r="A3" t="str" cm="1">
        <f t="array" ref="A3:AE158">[3]Form1!$A$1:$AE$156</f>
        <v>ID</v>
      </c>
      <c r="B3" s="2" t="str">
        <v>Start time</v>
      </c>
      <c r="C3" s="2" t="str">
        <v>Completion time</v>
      </c>
      <c r="D3" t="str">
        <v>Email</v>
      </c>
      <c r="E3" t="str">
        <v>Name</v>
      </c>
      <c r="F3" t="str">
        <v>What is the name of your organization?</v>
      </c>
      <c r="G3" t="str">
        <v>Please input your UWBC Andar ID# we have provided to you. If you do not know your ANDAR ID#, please contact us directly.
If you haven't previously filled out the Needs Assessment Survey, please c...</v>
      </c>
      <c r="H3" t="str">
        <v>What is your organization's postal code (A1A 1A1)?</v>
      </c>
      <c r="I3" t="str">
        <v>What is the name of the staff member that we should co-ordinate the product pick-up or delivery with?</v>
      </c>
      <c r="J3" t="str">
        <v>What is their email address?</v>
      </c>
      <c r="K3" t="str">
        <v>When did you run out of all of the menstrual products provided by UWBC?</v>
      </c>
      <c r="L3" t="str">
        <v>Since June 17th, 2023, how many people has your organization supported through programming or services?</v>
      </c>
      <c r="M3" t="str">
        <v>How many people did your organization provide programming, services, or supports to last year (2022)?</v>
      </c>
      <c r="N3" t="str">
        <v>How did you distribute the products? (select all that apply)</v>
      </c>
      <c r="O3" t="str">
        <v>Pads (disposable)</v>
      </c>
      <c r="P3" t="str">
        <v>Tampons</v>
      </c>
      <c r="Q3" t="str">
        <v>Liners (disposable)</v>
      </c>
      <c r="R3" t="str">
        <v>Reusable Pads</v>
      </c>
      <c r="S3" t="str">
        <v>Menstrual Cups</v>
      </c>
      <c r="T3" t="str">
        <v>Reusable Underwear</v>
      </c>
      <c r="U3" t="str">
        <v>Menstrual Discs</v>
      </c>
      <c r="V3" t="str">
        <v>If more funding for you to purchase product becomes available in your region, would you like to receive some?</v>
      </c>
      <c r="W3" t="str">
        <v>Do you have any feedback for United Way to consider as we continue to build out a reliable/sustainable solution to period poverty in BC?</v>
      </c>
      <c r="X3" t="str">
        <v>Any other comments or requests?</v>
      </c>
      <c r="Y3">
        <v>0</v>
      </c>
      <c r="Z3">
        <v>0</v>
      </c>
      <c r="AA3">
        <v>0</v>
      </c>
      <c r="AB3">
        <v>0</v>
      </c>
      <c r="AC3">
        <v>0</v>
      </c>
      <c r="AD3">
        <v>0</v>
      </c>
      <c r="AE3">
        <v>0</v>
      </c>
    </row>
    <row r="4" spans="1:31">
      <c r="A4">
        <v>1</v>
      </c>
      <c r="B4" s="2">
        <v>45009.514641203699</v>
      </c>
      <c r="C4" s="2">
        <v>45009.515694444402</v>
      </c>
      <c r="D4" t="str">
        <v>anonymous</v>
      </c>
      <c r="E4">
        <v>0</v>
      </c>
      <c r="F4" t="str">
        <v>This is a test</v>
      </c>
      <c r="G4" t="str">
        <v>624965</v>
      </c>
      <c r="H4" t="str">
        <v>V5A 9G0</v>
      </c>
      <c r="I4" t="str">
        <v>Nikki Nikki</v>
      </c>
      <c r="J4" t="str">
        <v>neala@uwbc.ca</v>
      </c>
      <c r="K4">
        <v>45036</v>
      </c>
      <c r="L4">
        <v>0</v>
      </c>
      <c r="M4">
        <v>0</v>
      </c>
      <c r="N4" t="str">
        <v>In washrooms (either in stalls or on counters);In clinical rooms (like nursing/first aid rooms);</v>
      </c>
      <c r="O4">
        <v>0</v>
      </c>
      <c r="P4">
        <v>0</v>
      </c>
      <c r="Q4">
        <v>0</v>
      </c>
      <c r="R4">
        <v>0</v>
      </c>
      <c r="S4">
        <v>0</v>
      </c>
      <c r="T4">
        <v>0</v>
      </c>
      <c r="U4">
        <v>0</v>
      </c>
      <c r="V4" t="str">
        <v>Yes</v>
      </c>
      <c r="W4" t="str">
        <v>Test</v>
      </c>
      <c r="X4" t="str">
        <v>Test</v>
      </c>
      <c r="Y4">
        <v>0</v>
      </c>
      <c r="Z4">
        <v>0</v>
      </c>
      <c r="AA4">
        <v>0</v>
      </c>
      <c r="AB4">
        <v>0</v>
      </c>
      <c r="AC4">
        <v>0</v>
      </c>
      <c r="AD4">
        <v>0</v>
      </c>
      <c r="AE4">
        <v>0</v>
      </c>
    </row>
    <row r="5" spans="1:31">
      <c r="A5">
        <v>0</v>
      </c>
      <c r="B5" s="2">
        <v>0</v>
      </c>
      <c r="C5" s="2">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v>0</v>
      </c>
      <c r="B6" s="2">
        <v>0</v>
      </c>
      <c r="C6" s="2">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v>0</v>
      </c>
      <c r="B7" s="2">
        <v>0</v>
      </c>
      <c r="C7" s="2">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v>0</v>
      </c>
      <c r="B8" s="2">
        <v>0</v>
      </c>
      <c r="C8" s="2">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v>0</v>
      </c>
      <c r="B9" s="2">
        <v>0</v>
      </c>
      <c r="C9" s="2">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v>0</v>
      </c>
      <c r="B10" s="2">
        <v>0</v>
      </c>
      <c r="C10" s="2">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v>0</v>
      </c>
      <c r="B11" s="2">
        <v>0</v>
      </c>
      <c r="C11" s="2">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1">
      <c r="A12">
        <v>0</v>
      </c>
      <c r="B12" s="2">
        <v>0</v>
      </c>
      <c r="C12" s="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1">
      <c r="A13">
        <v>0</v>
      </c>
      <c r="B13" s="2">
        <v>0</v>
      </c>
      <c r="C13" s="2">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1">
      <c r="A14">
        <v>0</v>
      </c>
      <c r="B14" s="2">
        <v>0</v>
      </c>
      <c r="C14" s="2">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row>
    <row r="15" spans="1:31">
      <c r="A15">
        <v>0</v>
      </c>
      <c r="B15" s="2">
        <v>0</v>
      </c>
      <c r="C15" s="2">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1">
      <c r="A16">
        <v>0</v>
      </c>
      <c r="B16" s="2">
        <v>0</v>
      </c>
      <c r="C16" s="2">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c r="A17">
        <v>0</v>
      </c>
      <c r="B17" s="2">
        <v>0</v>
      </c>
      <c r="C17" s="2">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c r="A18">
        <v>0</v>
      </c>
      <c r="B18" s="2">
        <v>0</v>
      </c>
      <c r="C18" s="2">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row>
    <row r="19" spans="1:31">
      <c r="A19">
        <v>0</v>
      </c>
      <c r="B19" s="2">
        <v>0</v>
      </c>
      <c r="C19" s="2">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c r="A20">
        <v>0</v>
      </c>
      <c r="B20" s="2">
        <v>0</v>
      </c>
      <c r="C20" s="2">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c r="A21">
        <v>0</v>
      </c>
      <c r="B21" s="2">
        <v>0</v>
      </c>
      <c r="C21" s="2">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c r="A22">
        <v>0</v>
      </c>
      <c r="B22" s="2">
        <v>0</v>
      </c>
      <c r="C22" s="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c r="A23">
        <v>0</v>
      </c>
      <c r="B23" s="2">
        <v>0</v>
      </c>
      <c r="C23" s="2">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c r="A24">
        <v>0</v>
      </c>
      <c r="B24" s="2">
        <v>0</v>
      </c>
      <c r="C24" s="2">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c r="A25">
        <v>0</v>
      </c>
      <c r="B25" s="2">
        <v>0</v>
      </c>
      <c r="C25" s="2">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c r="A26">
        <v>0</v>
      </c>
      <c r="B26" s="2">
        <v>0</v>
      </c>
      <c r="C26" s="2">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row>
    <row r="27" spans="1:31">
      <c r="A27">
        <v>0</v>
      </c>
      <c r="B27" s="2">
        <v>0</v>
      </c>
      <c r="C27" s="2">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row>
    <row r="28" spans="1:31">
      <c r="A28">
        <v>0</v>
      </c>
      <c r="B28" s="2">
        <v>0</v>
      </c>
      <c r="C28" s="2">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c r="A29">
        <v>0</v>
      </c>
      <c r="B29" s="2">
        <v>0</v>
      </c>
      <c r="C29" s="2">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row>
    <row r="30" spans="1:31">
      <c r="A30">
        <v>0</v>
      </c>
      <c r="B30" s="2">
        <v>0</v>
      </c>
      <c r="C30" s="2">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row>
    <row r="31" spans="1:31">
      <c r="A31">
        <v>0</v>
      </c>
      <c r="B31" s="2">
        <v>0</v>
      </c>
      <c r="C31" s="2">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row>
    <row r="32" spans="1:31">
      <c r="A32">
        <v>0</v>
      </c>
      <c r="B32" s="2">
        <v>0</v>
      </c>
      <c r="C32" s="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row>
    <row r="33" spans="1:31">
      <c r="A33">
        <v>0</v>
      </c>
      <c r="B33" s="2">
        <v>0</v>
      </c>
      <c r="C33" s="2">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row>
    <row r="34" spans="1:31">
      <c r="A34">
        <v>0</v>
      </c>
      <c r="B34" s="2">
        <v>0</v>
      </c>
      <c r="C34" s="2">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row>
    <row r="35" spans="1:31">
      <c r="A35">
        <v>0</v>
      </c>
      <c r="B35" s="2">
        <v>0</v>
      </c>
      <c r="C35" s="2">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1:31">
      <c r="A36">
        <v>0</v>
      </c>
      <c r="B36" s="2">
        <v>0</v>
      </c>
      <c r="C36" s="2">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row>
    <row r="37" spans="1:31">
      <c r="A37">
        <v>0</v>
      </c>
      <c r="B37" s="2">
        <v>0</v>
      </c>
      <c r="C37" s="2">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row>
    <row r="38" spans="1:31">
      <c r="A38">
        <v>0</v>
      </c>
      <c r="B38" s="2">
        <v>0</v>
      </c>
      <c r="C38" s="2">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row>
    <row r="39" spans="1:31">
      <c r="A39">
        <v>0</v>
      </c>
      <c r="B39" s="2">
        <v>0</v>
      </c>
      <c r="C39" s="2">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row>
    <row r="40" spans="1:31">
      <c r="A40">
        <v>0</v>
      </c>
      <c r="B40" s="2">
        <v>0</v>
      </c>
      <c r="C40" s="2">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row>
    <row r="41" spans="1:31">
      <c r="A41">
        <v>0</v>
      </c>
      <c r="B41" s="2">
        <v>0</v>
      </c>
      <c r="C41" s="2">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row>
    <row r="42" spans="1:31">
      <c r="A42">
        <v>0</v>
      </c>
      <c r="B42" s="2">
        <v>0</v>
      </c>
      <c r="C42" s="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row>
    <row r="43" spans="1:31">
      <c r="A43">
        <v>0</v>
      </c>
      <c r="B43" s="2">
        <v>0</v>
      </c>
      <c r="C43" s="2">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row>
    <row r="44" spans="1:31">
      <c r="A44">
        <v>0</v>
      </c>
      <c r="B44" s="2">
        <v>0</v>
      </c>
      <c r="C44" s="2">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row>
    <row r="45" spans="1:31">
      <c r="A45">
        <v>0</v>
      </c>
      <c r="B45" s="2">
        <v>0</v>
      </c>
      <c r="C45" s="2">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row>
    <row r="46" spans="1:31">
      <c r="A46">
        <v>0</v>
      </c>
      <c r="B46" s="2">
        <v>0</v>
      </c>
      <c r="C46" s="2">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row>
    <row r="47" spans="1:31">
      <c r="A47">
        <v>0</v>
      </c>
      <c r="B47" s="2">
        <v>0</v>
      </c>
      <c r="C47" s="2">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row>
    <row r="48" spans="1:31">
      <c r="A48">
        <v>0</v>
      </c>
      <c r="B48" s="2">
        <v>0</v>
      </c>
      <c r="C48" s="2">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row>
    <row r="49" spans="1:31">
      <c r="A49">
        <v>0</v>
      </c>
      <c r="B49" s="2">
        <v>0</v>
      </c>
      <c r="C49" s="2">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row>
    <row r="50" spans="1:31">
      <c r="A50">
        <v>0</v>
      </c>
      <c r="B50" s="2">
        <v>0</v>
      </c>
      <c r="C50" s="2">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row>
    <row r="51" spans="1:31">
      <c r="A51">
        <v>0</v>
      </c>
      <c r="B51" s="2">
        <v>0</v>
      </c>
      <c r="C51" s="2">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row>
    <row r="52" spans="1:31">
      <c r="A52">
        <v>0</v>
      </c>
      <c r="B52" s="2">
        <v>0</v>
      </c>
      <c r="C52" s="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row>
    <row r="53" spans="1:31">
      <c r="A53">
        <v>0</v>
      </c>
      <c r="B53" s="2">
        <v>0</v>
      </c>
      <c r="C53" s="2">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row>
    <row r="54" spans="1:31">
      <c r="A54">
        <v>0</v>
      </c>
      <c r="B54" s="2">
        <v>0</v>
      </c>
      <c r="C54" s="2">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row>
    <row r="55" spans="1:31">
      <c r="A55">
        <v>0</v>
      </c>
      <c r="B55" s="2">
        <v>0</v>
      </c>
      <c r="C55" s="2">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row>
    <row r="56" spans="1:31">
      <c r="A56">
        <v>0</v>
      </c>
      <c r="B56" s="2">
        <v>0</v>
      </c>
      <c r="C56" s="2">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row>
    <row r="57" spans="1:31">
      <c r="A57">
        <v>0</v>
      </c>
      <c r="B57" s="2">
        <v>0</v>
      </c>
      <c r="C57" s="2">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row>
    <row r="58" spans="1:31">
      <c r="A58">
        <v>0</v>
      </c>
      <c r="B58" s="2">
        <v>0</v>
      </c>
      <c r="C58" s="2">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row>
    <row r="59" spans="1:31">
      <c r="A59">
        <v>0</v>
      </c>
      <c r="B59" s="2">
        <v>0</v>
      </c>
      <c r="C59" s="2">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row>
    <row r="60" spans="1:31">
      <c r="A60">
        <v>0</v>
      </c>
      <c r="B60" s="2">
        <v>0</v>
      </c>
      <c r="C60" s="2">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row>
    <row r="61" spans="1:31">
      <c r="A61">
        <v>0</v>
      </c>
      <c r="B61" s="2">
        <v>0</v>
      </c>
      <c r="C61" s="2">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row>
    <row r="62" spans="1:31">
      <c r="A62">
        <v>0</v>
      </c>
      <c r="B62" s="2">
        <v>0</v>
      </c>
      <c r="C62" s="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row>
    <row r="63" spans="1:31">
      <c r="A63">
        <v>0</v>
      </c>
      <c r="B63" s="2">
        <v>0</v>
      </c>
      <c r="C63" s="2">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row>
    <row r="64" spans="1:31">
      <c r="A64">
        <v>0</v>
      </c>
      <c r="B64" s="2">
        <v>0</v>
      </c>
      <c r="C64" s="2">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row>
    <row r="65" spans="1:31">
      <c r="A65">
        <v>0</v>
      </c>
      <c r="B65" s="2">
        <v>0</v>
      </c>
      <c r="C65" s="2">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row>
    <row r="66" spans="1:31">
      <c r="A66">
        <v>0</v>
      </c>
      <c r="B66" s="2">
        <v>0</v>
      </c>
      <c r="C66" s="2">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row>
    <row r="67" spans="1:31">
      <c r="A67">
        <v>0</v>
      </c>
      <c r="B67" s="2">
        <v>0</v>
      </c>
      <c r="C67" s="2">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row>
    <row r="68" spans="1:31">
      <c r="A68">
        <v>0</v>
      </c>
      <c r="B68" s="2">
        <v>0</v>
      </c>
      <c r="C68" s="2">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c r="A69">
        <v>0</v>
      </c>
      <c r="B69" s="2">
        <v>0</v>
      </c>
      <c r="C69" s="2">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row>
    <row r="70" spans="1:31">
      <c r="A70">
        <v>0</v>
      </c>
      <c r="B70" s="2">
        <v>0</v>
      </c>
      <c r="C70" s="2">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row>
    <row r="71" spans="1:31">
      <c r="A71">
        <v>0</v>
      </c>
      <c r="B71" s="2">
        <v>0</v>
      </c>
      <c r="C71" s="2">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row>
    <row r="72" spans="1:31">
      <c r="A72">
        <v>0</v>
      </c>
      <c r="B72" s="2">
        <v>0</v>
      </c>
      <c r="C72" s="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row>
    <row r="73" spans="1:31">
      <c r="A73">
        <v>0</v>
      </c>
      <c r="B73" s="2">
        <v>0</v>
      </c>
      <c r="C73" s="2">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c r="A74">
        <v>0</v>
      </c>
      <c r="B74" s="2">
        <v>0</v>
      </c>
      <c r="C74" s="2">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row>
    <row r="75" spans="1:31">
      <c r="A75">
        <v>0</v>
      </c>
      <c r="B75" s="2">
        <v>0</v>
      </c>
      <c r="C75" s="2">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row>
    <row r="76" spans="1:31">
      <c r="A76">
        <v>0</v>
      </c>
      <c r="B76" s="2">
        <v>0</v>
      </c>
      <c r="C76" s="2">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row>
    <row r="77" spans="1:31">
      <c r="A77">
        <v>0</v>
      </c>
      <c r="B77" s="2">
        <v>0</v>
      </c>
      <c r="C77" s="2">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row>
    <row r="78" spans="1:31">
      <c r="A78">
        <v>0</v>
      </c>
      <c r="B78" s="2">
        <v>0</v>
      </c>
      <c r="C78" s="2">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c r="A79">
        <v>0</v>
      </c>
      <c r="B79" s="2">
        <v>0</v>
      </c>
      <c r="C79" s="2">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c r="A80">
        <v>0</v>
      </c>
      <c r="B80" s="2">
        <v>0</v>
      </c>
      <c r="C80" s="2">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c r="A81">
        <v>0</v>
      </c>
      <c r="B81" s="2">
        <v>0</v>
      </c>
      <c r="C81" s="2">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row>
    <row r="82" spans="1:31">
      <c r="A82">
        <v>0</v>
      </c>
      <c r="B82" s="2">
        <v>0</v>
      </c>
      <c r="C82" s="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c r="A83">
        <v>0</v>
      </c>
      <c r="B83" s="2">
        <v>0</v>
      </c>
      <c r="C83" s="2">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c r="A84">
        <v>0</v>
      </c>
      <c r="B84" s="2">
        <v>0</v>
      </c>
      <c r="C84" s="2">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c r="A85">
        <v>0</v>
      </c>
      <c r="B85" s="2">
        <v>0</v>
      </c>
      <c r="C85" s="2">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c r="A86">
        <v>0</v>
      </c>
      <c r="B86" s="2">
        <v>0</v>
      </c>
      <c r="C86" s="2">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c r="A87">
        <v>0</v>
      </c>
      <c r="B87" s="2">
        <v>0</v>
      </c>
      <c r="C87" s="2">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c r="A88">
        <v>0</v>
      </c>
      <c r="B88" s="2">
        <v>0</v>
      </c>
      <c r="C88" s="2">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row>
    <row r="89" spans="1:31">
      <c r="A89">
        <v>0</v>
      </c>
      <c r="B89" s="2">
        <v>0</v>
      </c>
      <c r="C89" s="2">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v>0</v>
      </c>
      <c r="B90" s="2">
        <v>0</v>
      </c>
      <c r="C90" s="2">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c r="A91">
        <v>0</v>
      </c>
      <c r="B91" s="2">
        <v>0</v>
      </c>
      <c r="C91" s="2">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v>0</v>
      </c>
      <c r="B92" s="2">
        <v>0</v>
      </c>
      <c r="C92" s="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row>
    <row r="93" spans="1:31">
      <c r="A93">
        <v>0</v>
      </c>
      <c r="B93" s="2">
        <v>0</v>
      </c>
      <c r="C93" s="2">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c r="A94">
        <v>0</v>
      </c>
      <c r="B94" s="2">
        <v>0</v>
      </c>
      <c r="C94" s="2">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c r="A95">
        <v>0</v>
      </c>
      <c r="B95" s="2">
        <v>0</v>
      </c>
      <c r="C95" s="2">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row>
    <row r="96" spans="1:31">
      <c r="A96">
        <v>0</v>
      </c>
      <c r="B96" s="2">
        <v>0</v>
      </c>
      <c r="C96" s="2">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c r="A97">
        <v>0</v>
      </c>
      <c r="B97" s="2">
        <v>0</v>
      </c>
      <c r="C97" s="2">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c r="A98">
        <v>0</v>
      </c>
      <c r="B98" s="2">
        <v>0</v>
      </c>
      <c r="C98" s="2">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v>0</v>
      </c>
      <c r="B99" s="2">
        <v>0</v>
      </c>
      <c r="C99" s="2">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c r="A100">
        <v>0</v>
      </c>
      <c r="B100" s="2">
        <v>0</v>
      </c>
      <c r="C100" s="2">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c r="A101">
        <v>0</v>
      </c>
      <c r="B101" s="2">
        <v>0</v>
      </c>
      <c r="C101" s="2">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c r="A102">
        <v>0</v>
      </c>
      <c r="B102" s="2">
        <v>0</v>
      </c>
      <c r="C102" s="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row>
    <row r="103" spans="1:31">
      <c r="A103">
        <v>0</v>
      </c>
      <c r="B103" s="2">
        <v>0</v>
      </c>
      <c r="C103" s="2">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c r="A104">
        <v>0</v>
      </c>
      <c r="B104" s="2">
        <v>0</v>
      </c>
      <c r="C104" s="2">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c r="A105">
        <v>0</v>
      </c>
      <c r="B105" s="2">
        <v>0</v>
      </c>
      <c r="C105" s="2">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c r="A106">
        <v>0</v>
      </c>
      <c r="B106" s="2">
        <v>0</v>
      </c>
      <c r="C106" s="2">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c r="A107">
        <v>0</v>
      </c>
      <c r="B107" s="2">
        <v>0</v>
      </c>
      <c r="C107" s="2">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c r="A108">
        <v>0</v>
      </c>
      <c r="B108" s="2">
        <v>0</v>
      </c>
      <c r="C108" s="2">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c r="A109">
        <v>0</v>
      </c>
      <c r="B109" s="2">
        <v>0</v>
      </c>
      <c r="C109" s="2">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row>
    <row r="110" spans="1:31">
      <c r="A110">
        <v>0</v>
      </c>
      <c r="B110" s="2">
        <v>0</v>
      </c>
      <c r="C110" s="2">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c r="A111">
        <v>0</v>
      </c>
      <c r="B111" s="2">
        <v>0</v>
      </c>
      <c r="C111" s="2">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c r="A112">
        <v>0</v>
      </c>
      <c r="B112" s="2">
        <v>0</v>
      </c>
      <c r="C112" s="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c r="A113">
        <v>0</v>
      </c>
      <c r="B113" s="2">
        <v>0</v>
      </c>
      <c r="C113" s="2">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c r="A114">
        <v>0</v>
      </c>
      <c r="B114" s="2">
        <v>0</v>
      </c>
      <c r="C114" s="2">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c r="A115">
        <v>0</v>
      </c>
      <c r="B115" s="2">
        <v>0</v>
      </c>
      <c r="C115" s="2">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c r="A116">
        <v>0</v>
      </c>
      <c r="B116" s="2">
        <v>0</v>
      </c>
      <c r="C116" s="2">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row>
    <row r="117" spans="1:31">
      <c r="A117">
        <v>0</v>
      </c>
      <c r="B117" s="2">
        <v>0</v>
      </c>
      <c r="C117" s="2">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c r="A118">
        <v>0</v>
      </c>
      <c r="B118" s="2">
        <v>0</v>
      </c>
      <c r="C118" s="2">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c r="A119">
        <v>0</v>
      </c>
      <c r="B119" s="2">
        <v>0</v>
      </c>
      <c r="C119" s="2">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c r="A120">
        <v>0</v>
      </c>
      <c r="B120" s="2">
        <v>0</v>
      </c>
      <c r="C120" s="2">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row>
    <row r="121" spans="1:31">
      <c r="A121">
        <v>0</v>
      </c>
      <c r="B121" s="2">
        <v>0</v>
      </c>
      <c r="C121" s="2">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c r="A122">
        <v>0</v>
      </c>
      <c r="B122" s="2">
        <v>0</v>
      </c>
      <c r="C122" s="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row>
    <row r="123" spans="1:31">
      <c r="A123">
        <v>0</v>
      </c>
      <c r="B123" s="2">
        <v>0</v>
      </c>
      <c r="C123" s="2">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c r="A124">
        <v>0</v>
      </c>
      <c r="B124" s="2">
        <v>0</v>
      </c>
      <c r="C124" s="2">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c r="A125">
        <v>0</v>
      </c>
      <c r="B125" s="2">
        <v>0</v>
      </c>
      <c r="C125" s="2">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c r="A126">
        <v>0</v>
      </c>
      <c r="B126" s="2">
        <v>0</v>
      </c>
      <c r="C126" s="2">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c r="A127">
        <v>0</v>
      </c>
      <c r="B127" s="2">
        <v>0</v>
      </c>
      <c r="C127" s="2">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c r="A128">
        <v>0</v>
      </c>
      <c r="B128" s="2">
        <v>0</v>
      </c>
      <c r="C128" s="2">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c r="A129">
        <v>0</v>
      </c>
      <c r="B129" s="2">
        <v>0</v>
      </c>
      <c r="C129" s="2">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c r="A130">
        <v>0</v>
      </c>
      <c r="B130" s="2">
        <v>0</v>
      </c>
      <c r="C130" s="2">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c r="A131">
        <v>0</v>
      </c>
      <c r="B131" s="2">
        <v>0</v>
      </c>
      <c r="C131" s="2">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v>0</v>
      </c>
      <c r="B132" s="2">
        <v>0</v>
      </c>
      <c r="C132" s="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c r="A133">
        <v>0</v>
      </c>
      <c r="B133" s="2">
        <v>0</v>
      </c>
      <c r="C133" s="2">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row r="134" spans="1:31">
      <c r="A134">
        <v>0</v>
      </c>
      <c r="B134" s="2">
        <v>0</v>
      </c>
      <c r="C134" s="2">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row>
    <row r="135" spans="1:31">
      <c r="A135">
        <v>0</v>
      </c>
      <c r="B135" s="2">
        <v>0</v>
      </c>
      <c r="C135" s="2">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row>
    <row r="136" spans="1:31">
      <c r="A136">
        <v>0</v>
      </c>
      <c r="B136" s="2">
        <v>0</v>
      </c>
      <c r="C136" s="2">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row>
    <row r="137" spans="1:31">
      <c r="A137">
        <v>0</v>
      </c>
      <c r="B137" s="2">
        <v>0</v>
      </c>
      <c r="C137" s="2">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row>
    <row r="138" spans="1:31">
      <c r="A138">
        <v>0</v>
      </c>
      <c r="B138" s="2">
        <v>0</v>
      </c>
      <c r="C138" s="2">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row>
    <row r="139" spans="1:31">
      <c r="A139">
        <v>0</v>
      </c>
      <c r="B139" s="2">
        <v>0</v>
      </c>
      <c r="C139" s="2">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row>
    <row r="140" spans="1:31">
      <c r="A140">
        <v>0</v>
      </c>
      <c r="B140" s="2">
        <v>0</v>
      </c>
      <c r="C140" s="2">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row>
    <row r="141" spans="1:31">
      <c r="A141">
        <v>0</v>
      </c>
      <c r="B141" s="2">
        <v>0</v>
      </c>
      <c r="C141" s="2">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row>
    <row r="142" spans="1:31">
      <c r="A142">
        <v>0</v>
      </c>
      <c r="B142" s="2">
        <v>0</v>
      </c>
      <c r="C142" s="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row>
    <row r="143" spans="1:31">
      <c r="A143">
        <v>0</v>
      </c>
      <c r="B143" s="2">
        <v>0</v>
      </c>
      <c r="C143" s="2">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row>
    <row r="144" spans="1:31">
      <c r="A144">
        <v>0</v>
      </c>
      <c r="B144" s="2">
        <v>0</v>
      </c>
      <c r="C144" s="2">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row>
    <row r="145" spans="1:31">
      <c r="A145">
        <v>0</v>
      </c>
      <c r="B145" s="2">
        <v>0</v>
      </c>
      <c r="C145" s="2">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row>
    <row r="146" spans="1:31">
      <c r="A146">
        <v>0</v>
      </c>
      <c r="B146" s="2">
        <v>0</v>
      </c>
      <c r="C146" s="2">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row>
    <row r="147" spans="1:31">
      <c r="A147">
        <v>0</v>
      </c>
      <c r="B147" s="2">
        <v>0</v>
      </c>
      <c r="C147" s="2">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row>
    <row r="148" spans="1:31">
      <c r="A148">
        <v>0</v>
      </c>
      <c r="B148" s="2">
        <v>0</v>
      </c>
      <c r="C148" s="2">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row>
    <row r="149" spans="1:31">
      <c r="A149">
        <v>0</v>
      </c>
      <c r="B149" s="2">
        <v>0</v>
      </c>
      <c r="C149" s="2">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row>
    <row r="150" spans="1:31">
      <c r="A150">
        <v>0</v>
      </c>
      <c r="B150" s="2">
        <v>0</v>
      </c>
      <c r="C150" s="2">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row>
    <row r="151" spans="1:31">
      <c r="A151">
        <v>0</v>
      </c>
      <c r="B151" s="2">
        <v>0</v>
      </c>
      <c r="C151" s="2">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row>
    <row r="152" spans="1:31">
      <c r="A152">
        <v>0</v>
      </c>
      <c r="B152" s="2">
        <v>0</v>
      </c>
      <c r="C152" s="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row>
    <row r="153" spans="1:31">
      <c r="A153">
        <v>0</v>
      </c>
      <c r="B153" s="2">
        <v>0</v>
      </c>
      <c r="C153" s="2">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row>
    <row r="154" spans="1:31">
      <c r="A154">
        <v>0</v>
      </c>
      <c r="B154" s="2">
        <v>0</v>
      </c>
      <c r="C154" s="2">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row>
    <row r="155" spans="1:31">
      <c r="A155">
        <v>0</v>
      </c>
      <c r="B155" s="2">
        <v>0</v>
      </c>
      <c r="C155" s="2">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row>
    <row r="156" spans="1:31">
      <c r="A156">
        <v>0</v>
      </c>
      <c r="B156" s="2">
        <v>0</v>
      </c>
      <c r="C156" s="2">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row>
    <row r="157" spans="1:31">
      <c r="A157">
        <v>0</v>
      </c>
      <c r="B157" s="2">
        <v>0</v>
      </c>
      <c r="C157" s="2">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row>
    <row r="158" spans="1:31">
      <c r="A158">
        <v>0</v>
      </c>
      <c r="B158" s="2">
        <v>0</v>
      </c>
      <c r="C158" s="2">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row>
    <row r="159" spans="1:31">
      <c r="S159" s="3" t="s">
        <v>33</v>
      </c>
      <c r="T159">
        <f t="shared" ref="T159:Y159" si="0">SUM(T4:T157)</f>
        <v>0</v>
      </c>
      <c r="U159">
        <f t="shared" si="0"/>
        <v>0</v>
      </c>
      <c r="V159">
        <f t="shared" si="0"/>
        <v>0</v>
      </c>
      <c r="W159">
        <f t="shared" si="0"/>
        <v>0</v>
      </c>
      <c r="X159">
        <f t="shared" si="0"/>
        <v>0</v>
      </c>
      <c r="Y159">
        <f t="shared" si="0"/>
        <v>0</v>
      </c>
      <c r="AB159">
        <f>SUM(AB4:AB157)</f>
        <v>0</v>
      </c>
      <c r="AC159">
        <f>SUM(AC4:AC157)</f>
        <v>0</v>
      </c>
      <c r="AD159">
        <f>SUM(AD4:AD157)</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59265-DC85-48C3-9A16-5E6E98DB9C2F}">
  <sheetPr>
    <tabColor theme="7" tint="0.39997558519241921"/>
  </sheetPr>
  <dimension ref="A1:AG162"/>
  <sheetViews>
    <sheetView workbookViewId="0">
      <pane ySplit="3" topLeftCell="A34" activePane="bottomLeft" state="frozen"/>
      <selection pane="bottomLeft" activeCell="M6" sqref="M6"/>
    </sheetView>
  </sheetViews>
  <sheetFormatPr defaultRowHeight="15"/>
  <cols>
    <col min="5" max="7" width="8.7109375" style="5"/>
    <col min="9" max="9" width="8.7109375" style="5"/>
    <col min="32" max="33" width="8.7109375" style="5"/>
  </cols>
  <sheetData>
    <row r="1" spans="1:33">
      <c r="A1" s="3" t="s">
        <v>31</v>
      </c>
      <c r="B1" s="3" t="s">
        <v>89</v>
      </c>
    </row>
    <row r="2" spans="1:33" ht="13.9" customHeight="1">
      <c r="E2"/>
      <c r="F2"/>
      <c r="G2"/>
      <c r="I2"/>
      <c r="K2" t="s">
        <v>43</v>
      </c>
      <c r="L2" s="3" t="s">
        <v>44</v>
      </c>
      <c r="M2" s="4"/>
      <c r="N2" t="s">
        <v>43</v>
      </c>
      <c r="O2" s="3" t="s">
        <v>44</v>
      </c>
      <c r="P2" s="4"/>
      <c r="Q2" t="s">
        <v>43</v>
      </c>
      <c r="R2" s="3" t="s">
        <v>44</v>
      </c>
      <c r="S2" s="4"/>
      <c r="T2" t="s">
        <v>43</v>
      </c>
      <c r="U2" s="3" t="s">
        <v>44</v>
      </c>
      <c r="V2" s="4"/>
      <c r="W2" t="s">
        <v>43</v>
      </c>
      <c r="X2" s="3" t="s">
        <v>44</v>
      </c>
      <c r="Y2" s="4"/>
      <c r="Z2" t="s">
        <v>43</v>
      </c>
      <c r="AA2" s="3" t="s">
        <v>44</v>
      </c>
      <c r="AB2" s="4"/>
      <c r="AC2" t="s">
        <v>43</v>
      </c>
      <c r="AD2" s="3" t="s">
        <v>44</v>
      </c>
      <c r="AE2" s="4"/>
    </row>
    <row r="3" spans="1:33">
      <c r="A3" t="s">
        <v>45</v>
      </c>
      <c r="B3" t="s">
        <v>46</v>
      </c>
      <c r="C3" t="s">
        <v>48</v>
      </c>
      <c r="D3" t="s">
        <v>49</v>
      </c>
      <c r="E3" s="5" t="s">
        <v>50</v>
      </c>
      <c r="F3" s="5" t="s">
        <v>51</v>
      </c>
      <c r="G3" s="5" t="s">
        <v>52</v>
      </c>
      <c r="H3" t="s">
        <v>53</v>
      </c>
      <c r="I3" s="5" t="s">
        <v>54</v>
      </c>
      <c r="J3" t="s">
        <v>55</v>
      </c>
      <c r="K3" t="s">
        <v>57</v>
      </c>
      <c r="L3" s="3" t="s">
        <v>57</v>
      </c>
      <c r="M3" s="4" t="s">
        <v>58</v>
      </c>
      <c r="N3" t="s">
        <v>59</v>
      </c>
      <c r="O3" s="3" t="s">
        <v>59</v>
      </c>
      <c r="P3" s="4" t="s">
        <v>58</v>
      </c>
      <c r="Q3" t="s">
        <v>60</v>
      </c>
      <c r="R3" s="3" t="s">
        <v>60</v>
      </c>
      <c r="S3" s="4" t="s">
        <v>58</v>
      </c>
      <c r="T3" t="s">
        <v>61</v>
      </c>
      <c r="U3" s="3" t="s">
        <v>61</v>
      </c>
      <c r="V3" s="4" t="s">
        <v>58</v>
      </c>
      <c r="W3" t="s">
        <v>37</v>
      </c>
      <c r="X3" s="3" t="s">
        <v>37</v>
      </c>
      <c r="Y3" s="4" t="s">
        <v>58</v>
      </c>
      <c r="Z3" t="s">
        <v>40</v>
      </c>
      <c r="AA3" s="3" t="s">
        <v>62</v>
      </c>
      <c r="AB3" s="4" t="s">
        <v>58</v>
      </c>
      <c r="AC3" t="s">
        <v>38</v>
      </c>
      <c r="AD3" s="3" t="s">
        <v>63</v>
      </c>
      <c r="AE3" s="4" t="s">
        <v>58</v>
      </c>
      <c r="AF3" s="5" t="s">
        <v>64</v>
      </c>
      <c r="AG3" s="5" t="s">
        <v>65</v>
      </c>
    </row>
    <row r="4" spans="1:33">
      <c r="A4" t="s">
        <v>66</v>
      </c>
      <c r="C4" t="str" cm="1">
        <f t="array" ref="C4:C157">'Product Replenishment'!G4:G157</f>
        <v>624965</v>
      </c>
      <c r="D4" t="str" cm="1">
        <f t="array" ref="D4:D157">'Product Replenishment'!F4:F157</f>
        <v>This is a test</v>
      </c>
      <c r="H4" cm="1">
        <f t="array" ref="H4:H157">'Product Replenishment'!R4:R157</f>
        <v>0</v>
      </c>
      <c r="J4" cm="1">
        <f t="array" ref="J4:J157">'Product Replenishment'!S4:S157</f>
        <v>0</v>
      </c>
      <c r="K4" cm="1">
        <f t="array" ref="K4:K157">'Product Replenishment'!U4:U157</f>
        <v>0</v>
      </c>
      <c r="L4">
        <f>K4</f>
        <v>0</v>
      </c>
      <c r="M4" t="e">
        <f>SUM($L$162/(SUBTOTAL(9,$L$4:$L$157)))*L4</f>
        <v>#DIV/0!</v>
      </c>
      <c r="N4" cm="1">
        <f t="array" ref="N4:N157">'Product Replenishment'!T4:T157</f>
        <v>0</v>
      </c>
      <c r="O4">
        <f t="shared" ref="O4:O67" si="0">N4</f>
        <v>0</v>
      </c>
      <c r="P4" t="e">
        <f>SUM($O$162/(SUBTOTAL(9,$O$4:$O$157)))*O4</f>
        <v>#DIV/0!</v>
      </c>
      <c r="Q4" cm="1">
        <f t="array" ref="Q4:Q157">'Product Distributions'!J4:J157</f>
        <v>0</v>
      </c>
      <c r="R4">
        <f>Q4</f>
        <v>0</v>
      </c>
      <c r="S4">
        <f>SUM($R$162/(SUBTOTAL(9,$R$4:$R$157)))*R4</f>
        <v>0</v>
      </c>
      <c r="T4" t="str" cm="1">
        <f t="array" ref="T4:T157">'Product Replenishment'!X4:X157</f>
        <v>Test</v>
      </c>
      <c r="U4" t="str">
        <f t="shared" ref="U4:U68" si="1">T4</f>
        <v>Test</v>
      </c>
      <c r="V4" t="e">
        <f>SUM($U$162/(SUBTOTAL(9,$U$4:$U$157)))*U4</f>
        <v>#DIV/0!</v>
      </c>
      <c r="W4" cm="1">
        <f t="array" ref="W4:W157">'Product Replenishment'!AB4:AB157</f>
        <v>0</v>
      </c>
      <c r="X4">
        <f t="shared" ref="X4:X67" si="2">W4</f>
        <v>0</v>
      </c>
      <c r="Y4" t="e">
        <f>SUM($X$162/(SUBTOTAL(9,$X$4:$X$157)))*X4</f>
        <v>#DIV/0!</v>
      </c>
      <c r="Z4" cm="1">
        <f t="array" ref="Z4:Z157">'Product Replenishment'!AC4:AC157</f>
        <v>0</v>
      </c>
      <c r="AA4">
        <f t="shared" ref="AA4:AA67" si="3">Z4</f>
        <v>0</v>
      </c>
      <c r="AB4" t="e">
        <f>SUM($AA$162/(SUBTOTAL(9,$AA$4:$AA$157)))*AA4</f>
        <v>#DIV/0!</v>
      </c>
      <c r="AC4" cm="1">
        <f t="array" ref="AC4:AC157">'Product Replenishment'!AD4:AD157</f>
        <v>0</v>
      </c>
      <c r="AD4">
        <f t="shared" ref="AD4:AD67" si="4">AC4</f>
        <v>0</v>
      </c>
      <c r="AE4" t="e">
        <f>SUM($AD$162/(SUBTOTAL(9,$AD$4:$AD$157)))*AD4</f>
        <v>#DIV/0!</v>
      </c>
    </row>
    <row r="5" spans="1:33">
      <c r="A5" t="s">
        <v>66</v>
      </c>
      <c r="C5">
        <v>0</v>
      </c>
      <c r="D5">
        <v>0</v>
      </c>
      <c r="H5">
        <v>0</v>
      </c>
      <c r="J5">
        <v>0</v>
      </c>
      <c r="K5">
        <v>0</v>
      </c>
      <c r="L5">
        <f t="shared" ref="L5:L68" si="5">K5</f>
        <v>0</v>
      </c>
      <c r="M5" t="e">
        <f t="shared" ref="M5:M68" si="6">SUM($L$162/(SUBTOTAL(9,$L$4:$L$157)))*L5</f>
        <v>#DIV/0!</v>
      </c>
      <c r="N5">
        <v>0</v>
      </c>
      <c r="O5">
        <f t="shared" si="0"/>
        <v>0</v>
      </c>
      <c r="P5" t="e">
        <f t="shared" ref="P5:P68" si="7">SUM($O$162/(SUBTOTAL(9,$O$4:$O$157)))*O5</f>
        <v>#DIV/0!</v>
      </c>
      <c r="Q5">
        <v>0</v>
      </c>
      <c r="R5">
        <f t="shared" ref="R5:R68" si="8">Q5</f>
        <v>0</v>
      </c>
      <c r="S5">
        <f t="shared" ref="S5:S68" si="9">SUM($R$162/(SUBTOTAL(9,$R$4:$R$157)))*R5</f>
        <v>0</v>
      </c>
      <c r="T5">
        <v>0</v>
      </c>
      <c r="U5">
        <f t="shared" si="1"/>
        <v>0</v>
      </c>
      <c r="V5" t="e">
        <f t="shared" ref="V5:V68" si="10">SUM($U$162/(SUBTOTAL(9,$U$4:$U$157)))*U5</f>
        <v>#DIV/0!</v>
      </c>
      <c r="W5">
        <v>0</v>
      </c>
      <c r="X5">
        <f t="shared" si="2"/>
        <v>0</v>
      </c>
      <c r="Y5" t="e">
        <f t="shared" ref="Y5:Y68" si="11">SUM($X$162/(SUBTOTAL(9,$X$4:$X$157)))*X5</f>
        <v>#DIV/0!</v>
      </c>
      <c r="Z5">
        <v>0</v>
      </c>
      <c r="AA5">
        <f t="shared" si="3"/>
        <v>0</v>
      </c>
      <c r="AB5" t="e">
        <f t="shared" ref="AB5:AB68" si="12">SUM($AA$162/(SUBTOTAL(9,$AA$4:$AA$157)))*AA5</f>
        <v>#DIV/0!</v>
      </c>
      <c r="AC5">
        <v>0</v>
      </c>
      <c r="AD5">
        <f t="shared" si="4"/>
        <v>0</v>
      </c>
      <c r="AE5" t="e">
        <f t="shared" ref="AE5:AE68" si="13">SUM($AD$162/(SUBTOTAL(9,$AD$4:$AD$157)))*AD5</f>
        <v>#DIV/0!</v>
      </c>
    </row>
    <row r="6" spans="1:33">
      <c r="C6">
        <v>0</v>
      </c>
      <c r="D6">
        <v>0</v>
      </c>
      <c r="H6">
        <v>0</v>
      </c>
      <c r="J6">
        <v>0</v>
      </c>
      <c r="K6">
        <v>0</v>
      </c>
      <c r="L6">
        <f t="shared" si="5"/>
        <v>0</v>
      </c>
      <c r="M6" t="e">
        <f t="shared" si="6"/>
        <v>#DIV/0!</v>
      </c>
      <c r="N6">
        <v>0</v>
      </c>
      <c r="O6">
        <f t="shared" si="0"/>
        <v>0</v>
      </c>
      <c r="P6" t="e">
        <f t="shared" si="7"/>
        <v>#DIV/0!</v>
      </c>
      <c r="Q6">
        <v>0</v>
      </c>
      <c r="R6">
        <f t="shared" si="8"/>
        <v>0</v>
      </c>
      <c r="S6">
        <f t="shared" si="9"/>
        <v>0</v>
      </c>
      <c r="T6">
        <v>0</v>
      </c>
      <c r="U6">
        <f t="shared" si="1"/>
        <v>0</v>
      </c>
      <c r="V6" t="e">
        <f t="shared" si="10"/>
        <v>#DIV/0!</v>
      </c>
      <c r="W6">
        <v>0</v>
      </c>
      <c r="X6">
        <f t="shared" si="2"/>
        <v>0</v>
      </c>
      <c r="Y6" t="e">
        <f t="shared" si="11"/>
        <v>#DIV/0!</v>
      </c>
      <c r="Z6">
        <v>0</v>
      </c>
      <c r="AA6">
        <f t="shared" si="3"/>
        <v>0</v>
      </c>
      <c r="AB6" t="e">
        <f t="shared" si="12"/>
        <v>#DIV/0!</v>
      </c>
      <c r="AC6">
        <v>0</v>
      </c>
      <c r="AD6">
        <f t="shared" si="4"/>
        <v>0</v>
      </c>
      <c r="AE6" t="e">
        <f t="shared" si="13"/>
        <v>#DIV/0!</v>
      </c>
    </row>
    <row r="7" spans="1:33">
      <c r="C7">
        <v>0</v>
      </c>
      <c r="D7">
        <v>0</v>
      </c>
      <c r="H7">
        <v>0</v>
      </c>
      <c r="J7">
        <v>0</v>
      </c>
      <c r="K7">
        <v>0</v>
      </c>
      <c r="L7">
        <f t="shared" si="5"/>
        <v>0</v>
      </c>
      <c r="M7" t="e">
        <f t="shared" si="6"/>
        <v>#DIV/0!</v>
      </c>
      <c r="N7">
        <v>0</v>
      </c>
      <c r="O7">
        <f t="shared" si="0"/>
        <v>0</v>
      </c>
      <c r="P7" t="e">
        <f t="shared" si="7"/>
        <v>#DIV/0!</v>
      </c>
      <c r="Q7">
        <v>0</v>
      </c>
      <c r="R7">
        <f t="shared" si="8"/>
        <v>0</v>
      </c>
      <c r="S7">
        <f t="shared" si="9"/>
        <v>0</v>
      </c>
      <c r="T7">
        <v>0</v>
      </c>
      <c r="U7">
        <f t="shared" si="1"/>
        <v>0</v>
      </c>
      <c r="V7" t="e">
        <f t="shared" si="10"/>
        <v>#DIV/0!</v>
      </c>
      <c r="W7">
        <v>0</v>
      </c>
      <c r="X7">
        <f t="shared" si="2"/>
        <v>0</v>
      </c>
      <c r="Y7" t="e">
        <f t="shared" si="11"/>
        <v>#DIV/0!</v>
      </c>
      <c r="Z7">
        <v>0</v>
      </c>
      <c r="AA7">
        <f t="shared" si="3"/>
        <v>0</v>
      </c>
      <c r="AB7" t="e">
        <f t="shared" si="12"/>
        <v>#DIV/0!</v>
      </c>
      <c r="AC7">
        <v>0</v>
      </c>
      <c r="AD7">
        <f t="shared" si="4"/>
        <v>0</v>
      </c>
      <c r="AE7" t="e">
        <f t="shared" si="13"/>
        <v>#DIV/0!</v>
      </c>
    </row>
    <row r="8" spans="1:33">
      <c r="C8">
        <v>0</v>
      </c>
      <c r="D8">
        <v>0</v>
      </c>
      <c r="H8">
        <v>0</v>
      </c>
      <c r="J8">
        <v>0</v>
      </c>
      <c r="K8">
        <v>0</v>
      </c>
      <c r="L8">
        <f t="shared" si="5"/>
        <v>0</v>
      </c>
      <c r="M8" t="e">
        <f t="shared" si="6"/>
        <v>#DIV/0!</v>
      </c>
      <c r="N8">
        <v>0</v>
      </c>
      <c r="O8">
        <f t="shared" si="0"/>
        <v>0</v>
      </c>
      <c r="P8" t="e">
        <f t="shared" si="7"/>
        <v>#DIV/0!</v>
      </c>
      <c r="Q8">
        <v>1765</v>
      </c>
      <c r="R8">
        <f t="shared" si="8"/>
        <v>1765</v>
      </c>
      <c r="S8">
        <f t="shared" si="9"/>
        <v>11858.716721311475</v>
      </c>
      <c r="T8">
        <v>0</v>
      </c>
      <c r="U8">
        <f t="shared" si="1"/>
        <v>0</v>
      </c>
      <c r="V8" t="e">
        <f t="shared" si="10"/>
        <v>#DIV/0!</v>
      </c>
      <c r="W8">
        <v>0</v>
      </c>
      <c r="X8">
        <f t="shared" si="2"/>
        <v>0</v>
      </c>
      <c r="Y8" t="e">
        <f t="shared" si="11"/>
        <v>#DIV/0!</v>
      </c>
      <c r="Z8">
        <v>0</v>
      </c>
      <c r="AA8">
        <f t="shared" si="3"/>
        <v>0</v>
      </c>
      <c r="AB8" t="e">
        <f t="shared" si="12"/>
        <v>#DIV/0!</v>
      </c>
      <c r="AC8">
        <v>0</v>
      </c>
      <c r="AD8">
        <f t="shared" si="4"/>
        <v>0</v>
      </c>
      <c r="AE8" t="e">
        <f t="shared" si="13"/>
        <v>#DIV/0!</v>
      </c>
    </row>
    <row r="9" spans="1:33">
      <c r="C9">
        <v>0</v>
      </c>
      <c r="D9">
        <v>0</v>
      </c>
      <c r="H9">
        <v>0</v>
      </c>
      <c r="J9">
        <v>0</v>
      </c>
      <c r="K9">
        <v>0</v>
      </c>
      <c r="L9">
        <f t="shared" si="5"/>
        <v>0</v>
      </c>
      <c r="M9" t="e">
        <f t="shared" si="6"/>
        <v>#DIV/0!</v>
      </c>
      <c r="N9">
        <v>0</v>
      </c>
      <c r="O9">
        <f t="shared" si="0"/>
        <v>0</v>
      </c>
      <c r="P9" t="e">
        <f t="shared" si="7"/>
        <v>#DIV/0!</v>
      </c>
      <c r="Q9">
        <v>288</v>
      </c>
      <c r="R9">
        <f t="shared" si="8"/>
        <v>288</v>
      </c>
      <c r="S9">
        <f t="shared" si="9"/>
        <v>1935.0200655737706</v>
      </c>
      <c r="T9">
        <v>0</v>
      </c>
      <c r="U9">
        <f t="shared" si="1"/>
        <v>0</v>
      </c>
      <c r="V9" t="e">
        <f t="shared" si="10"/>
        <v>#DIV/0!</v>
      </c>
      <c r="W9">
        <v>0</v>
      </c>
      <c r="X9">
        <f t="shared" si="2"/>
        <v>0</v>
      </c>
      <c r="Y9" t="e">
        <f t="shared" si="11"/>
        <v>#DIV/0!</v>
      </c>
      <c r="Z9">
        <v>0</v>
      </c>
      <c r="AA9">
        <f t="shared" si="3"/>
        <v>0</v>
      </c>
      <c r="AB9" t="e">
        <f t="shared" si="12"/>
        <v>#DIV/0!</v>
      </c>
      <c r="AC9">
        <v>0</v>
      </c>
      <c r="AD9">
        <f t="shared" si="4"/>
        <v>0</v>
      </c>
      <c r="AE9" t="e">
        <f t="shared" si="13"/>
        <v>#DIV/0!</v>
      </c>
    </row>
    <row r="10" spans="1:33">
      <c r="C10">
        <v>0</v>
      </c>
      <c r="D10">
        <v>0</v>
      </c>
      <c r="H10">
        <v>0</v>
      </c>
      <c r="J10">
        <v>0</v>
      </c>
      <c r="K10">
        <v>0</v>
      </c>
      <c r="L10">
        <f t="shared" si="5"/>
        <v>0</v>
      </c>
      <c r="M10" t="e">
        <f t="shared" si="6"/>
        <v>#DIV/0!</v>
      </c>
      <c r="N10">
        <v>0</v>
      </c>
      <c r="O10">
        <f t="shared" si="0"/>
        <v>0</v>
      </c>
      <c r="P10" t="e">
        <f t="shared" si="7"/>
        <v>#DIV/0!</v>
      </c>
      <c r="Q10">
        <v>0</v>
      </c>
      <c r="R10">
        <f t="shared" si="8"/>
        <v>0</v>
      </c>
      <c r="S10">
        <f t="shared" si="9"/>
        <v>0</v>
      </c>
      <c r="T10">
        <v>0</v>
      </c>
      <c r="U10">
        <f t="shared" si="1"/>
        <v>0</v>
      </c>
      <c r="V10" t="e">
        <f t="shared" si="10"/>
        <v>#DIV/0!</v>
      </c>
      <c r="W10">
        <v>0</v>
      </c>
      <c r="X10">
        <f t="shared" si="2"/>
        <v>0</v>
      </c>
      <c r="Y10" t="e">
        <f t="shared" si="11"/>
        <v>#DIV/0!</v>
      </c>
      <c r="Z10">
        <v>0</v>
      </c>
      <c r="AA10">
        <f t="shared" si="3"/>
        <v>0</v>
      </c>
      <c r="AB10" t="e">
        <f t="shared" si="12"/>
        <v>#DIV/0!</v>
      </c>
      <c r="AC10">
        <v>0</v>
      </c>
      <c r="AD10">
        <f t="shared" si="4"/>
        <v>0</v>
      </c>
      <c r="AE10" t="e">
        <f t="shared" si="13"/>
        <v>#DIV/0!</v>
      </c>
    </row>
    <row r="11" spans="1:33">
      <c r="C11">
        <v>0</v>
      </c>
      <c r="D11">
        <v>0</v>
      </c>
      <c r="H11">
        <v>0</v>
      </c>
      <c r="J11">
        <v>0</v>
      </c>
      <c r="K11">
        <v>0</v>
      </c>
      <c r="L11">
        <f t="shared" si="5"/>
        <v>0</v>
      </c>
      <c r="M11" t="e">
        <f t="shared" si="6"/>
        <v>#DIV/0!</v>
      </c>
      <c r="N11">
        <v>0</v>
      </c>
      <c r="O11">
        <f t="shared" si="0"/>
        <v>0</v>
      </c>
      <c r="P11" t="e">
        <f t="shared" si="7"/>
        <v>#DIV/0!</v>
      </c>
      <c r="Q11">
        <v>0</v>
      </c>
      <c r="R11">
        <f t="shared" si="8"/>
        <v>0</v>
      </c>
      <c r="S11">
        <f t="shared" si="9"/>
        <v>0</v>
      </c>
      <c r="T11">
        <v>0</v>
      </c>
      <c r="U11">
        <f t="shared" si="1"/>
        <v>0</v>
      </c>
      <c r="V11" t="e">
        <f t="shared" si="10"/>
        <v>#DIV/0!</v>
      </c>
      <c r="W11">
        <v>0</v>
      </c>
      <c r="X11">
        <f t="shared" si="2"/>
        <v>0</v>
      </c>
      <c r="Y11" t="e">
        <f t="shared" si="11"/>
        <v>#DIV/0!</v>
      </c>
      <c r="Z11">
        <v>0</v>
      </c>
      <c r="AA11">
        <f t="shared" si="3"/>
        <v>0</v>
      </c>
      <c r="AB11" t="e">
        <f t="shared" si="12"/>
        <v>#DIV/0!</v>
      </c>
      <c r="AC11">
        <v>0</v>
      </c>
      <c r="AD11">
        <f t="shared" si="4"/>
        <v>0</v>
      </c>
      <c r="AE11" t="e">
        <f t="shared" si="13"/>
        <v>#DIV/0!</v>
      </c>
    </row>
    <row r="12" spans="1:33">
      <c r="C12">
        <v>0</v>
      </c>
      <c r="D12">
        <v>0</v>
      </c>
      <c r="H12">
        <v>0</v>
      </c>
      <c r="J12">
        <v>0</v>
      </c>
      <c r="K12">
        <v>0</v>
      </c>
      <c r="L12">
        <f t="shared" si="5"/>
        <v>0</v>
      </c>
      <c r="M12" t="e">
        <f t="shared" si="6"/>
        <v>#DIV/0!</v>
      </c>
      <c r="N12">
        <v>0</v>
      </c>
      <c r="O12">
        <f t="shared" si="0"/>
        <v>0</v>
      </c>
      <c r="P12" t="e">
        <f t="shared" si="7"/>
        <v>#DIV/0!</v>
      </c>
      <c r="Q12">
        <v>0</v>
      </c>
      <c r="R12">
        <f t="shared" si="8"/>
        <v>0</v>
      </c>
      <c r="S12">
        <f t="shared" si="9"/>
        <v>0</v>
      </c>
      <c r="T12">
        <v>0</v>
      </c>
      <c r="U12">
        <f t="shared" si="1"/>
        <v>0</v>
      </c>
      <c r="V12" t="e">
        <f t="shared" si="10"/>
        <v>#DIV/0!</v>
      </c>
      <c r="W12">
        <v>0</v>
      </c>
      <c r="X12">
        <f t="shared" si="2"/>
        <v>0</v>
      </c>
      <c r="Y12" t="e">
        <f t="shared" si="11"/>
        <v>#DIV/0!</v>
      </c>
      <c r="Z12">
        <v>0</v>
      </c>
      <c r="AA12">
        <f t="shared" si="3"/>
        <v>0</v>
      </c>
      <c r="AB12" t="e">
        <f t="shared" si="12"/>
        <v>#DIV/0!</v>
      </c>
      <c r="AC12">
        <v>0</v>
      </c>
      <c r="AD12">
        <f t="shared" si="4"/>
        <v>0</v>
      </c>
      <c r="AE12" t="e">
        <f t="shared" si="13"/>
        <v>#DIV/0!</v>
      </c>
    </row>
    <row r="13" spans="1:33">
      <c r="C13">
        <v>0</v>
      </c>
      <c r="D13">
        <v>0</v>
      </c>
      <c r="H13">
        <v>0</v>
      </c>
      <c r="J13">
        <v>0</v>
      </c>
      <c r="K13">
        <v>0</v>
      </c>
      <c r="L13">
        <f t="shared" si="5"/>
        <v>0</v>
      </c>
      <c r="M13" t="e">
        <f t="shared" si="6"/>
        <v>#DIV/0!</v>
      </c>
      <c r="N13">
        <v>0</v>
      </c>
      <c r="O13">
        <f t="shared" si="0"/>
        <v>0</v>
      </c>
      <c r="P13" t="e">
        <f t="shared" si="7"/>
        <v>#DIV/0!</v>
      </c>
      <c r="Q13">
        <v>0</v>
      </c>
      <c r="R13">
        <f t="shared" si="8"/>
        <v>0</v>
      </c>
      <c r="S13">
        <f t="shared" si="9"/>
        <v>0</v>
      </c>
      <c r="T13">
        <v>0</v>
      </c>
      <c r="U13">
        <f t="shared" si="1"/>
        <v>0</v>
      </c>
      <c r="V13" t="e">
        <f t="shared" si="10"/>
        <v>#DIV/0!</v>
      </c>
      <c r="W13">
        <v>0</v>
      </c>
      <c r="X13">
        <f t="shared" si="2"/>
        <v>0</v>
      </c>
      <c r="Y13" t="e">
        <f t="shared" si="11"/>
        <v>#DIV/0!</v>
      </c>
      <c r="Z13">
        <v>0</v>
      </c>
      <c r="AA13">
        <f t="shared" si="3"/>
        <v>0</v>
      </c>
      <c r="AB13" t="e">
        <f t="shared" si="12"/>
        <v>#DIV/0!</v>
      </c>
      <c r="AC13">
        <v>0</v>
      </c>
      <c r="AD13">
        <f t="shared" si="4"/>
        <v>0</v>
      </c>
      <c r="AE13" t="e">
        <f t="shared" si="13"/>
        <v>#DIV/0!</v>
      </c>
    </row>
    <row r="14" spans="1:33">
      <c r="C14">
        <v>0</v>
      </c>
      <c r="D14">
        <v>0</v>
      </c>
      <c r="H14">
        <v>0</v>
      </c>
      <c r="J14">
        <v>0</v>
      </c>
      <c r="K14">
        <v>0</v>
      </c>
      <c r="L14">
        <f t="shared" si="5"/>
        <v>0</v>
      </c>
      <c r="M14" t="e">
        <f t="shared" si="6"/>
        <v>#DIV/0!</v>
      </c>
      <c r="N14">
        <v>0</v>
      </c>
      <c r="O14">
        <f t="shared" si="0"/>
        <v>0</v>
      </c>
      <c r="P14" t="e">
        <f t="shared" si="7"/>
        <v>#DIV/0!</v>
      </c>
      <c r="Q14">
        <v>762</v>
      </c>
      <c r="R14">
        <f t="shared" si="8"/>
        <v>762</v>
      </c>
      <c r="S14">
        <f t="shared" si="9"/>
        <v>5119.7405901639349</v>
      </c>
      <c r="T14">
        <v>0</v>
      </c>
      <c r="U14">
        <f t="shared" si="1"/>
        <v>0</v>
      </c>
      <c r="V14" t="e">
        <f t="shared" si="10"/>
        <v>#DIV/0!</v>
      </c>
      <c r="W14">
        <v>0</v>
      </c>
      <c r="X14">
        <f t="shared" si="2"/>
        <v>0</v>
      </c>
      <c r="Y14" t="e">
        <f t="shared" si="11"/>
        <v>#DIV/0!</v>
      </c>
      <c r="Z14">
        <v>0</v>
      </c>
      <c r="AA14">
        <f t="shared" si="3"/>
        <v>0</v>
      </c>
      <c r="AB14" t="e">
        <f t="shared" si="12"/>
        <v>#DIV/0!</v>
      </c>
      <c r="AC14">
        <v>0</v>
      </c>
      <c r="AD14">
        <f t="shared" si="4"/>
        <v>0</v>
      </c>
      <c r="AE14" t="e">
        <f t="shared" si="13"/>
        <v>#DIV/0!</v>
      </c>
    </row>
    <row r="15" spans="1:33">
      <c r="C15">
        <v>0</v>
      </c>
      <c r="D15">
        <v>0</v>
      </c>
      <c r="H15">
        <v>0</v>
      </c>
      <c r="J15">
        <v>0</v>
      </c>
      <c r="K15">
        <v>0</v>
      </c>
      <c r="L15">
        <f t="shared" si="5"/>
        <v>0</v>
      </c>
      <c r="M15" t="e">
        <f t="shared" si="6"/>
        <v>#DIV/0!</v>
      </c>
      <c r="N15">
        <v>0</v>
      </c>
      <c r="O15">
        <f t="shared" si="0"/>
        <v>0</v>
      </c>
      <c r="P15" t="e">
        <f t="shared" si="7"/>
        <v>#DIV/0!</v>
      </c>
      <c r="Q15">
        <v>0</v>
      </c>
      <c r="R15">
        <f t="shared" si="8"/>
        <v>0</v>
      </c>
      <c r="S15">
        <f t="shared" si="9"/>
        <v>0</v>
      </c>
      <c r="T15">
        <v>0</v>
      </c>
      <c r="U15">
        <f t="shared" si="1"/>
        <v>0</v>
      </c>
      <c r="V15" t="e">
        <f t="shared" si="10"/>
        <v>#DIV/0!</v>
      </c>
      <c r="W15">
        <v>0</v>
      </c>
      <c r="X15">
        <f t="shared" si="2"/>
        <v>0</v>
      </c>
      <c r="Y15" t="e">
        <f t="shared" si="11"/>
        <v>#DIV/0!</v>
      </c>
      <c r="Z15">
        <v>0</v>
      </c>
      <c r="AA15">
        <f t="shared" si="3"/>
        <v>0</v>
      </c>
      <c r="AB15" t="e">
        <f t="shared" si="12"/>
        <v>#DIV/0!</v>
      </c>
      <c r="AC15">
        <v>0</v>
      </c>
      <c r="AD15">
        <f t="shared" si="4"/>
        <v>0</v>
      </c>
      <c r="AE15" t="e">
        <f t="shared" si="13"/>
        <v>#DIV/0!</v>
      </c>
    </row>
    <row r="16" spans="1:33">
      <c r="C16">
        <v>0</v>
      </c>
      <c r="D16">
        <v>0</v>
      </c>
      <c r="H16">
        <v>0</v>
      </c>
      <c r="J16">
        <v>0</v>
      </c>
      <c r="K16">
        <v>0</v>
      </c>
      <c r="L16">
        <f t="shared" si="5"/>
        <v>0</v>
      </c>
      <c r="M16" t="e">
        <f t="shared" si="6"/>
        <v>#DIV/0!</v>
      </c>
      <c r="N16">
        <v>0</v>
      </c>
      <c r="O16">
        <f t="shared" si="0"/>
        <v>0</v>
      </c>
      <c r="P16" t="e">
        <f t="shared" si="7"/>
        <v>#DIV/0!</v>
      </c>
      <c r="Q16">
        <v>4018</v>
      </c>
      <c r="R16">
        <f t="shared" si="8"/>
        <v>4018</v>
      </c>
      <c r="S16">
        <f t="shared" si="9"/>
        <v>26996.217442622954</v>
      </c>
      <c r="T16">
        <v>0</v>
      </c>
      <c r="U16">
        <f t="shared" si="1"/>
        <v>0</v>
      </c>
      <c r="V16" t="e">
        <f t="shared" si="10"/>
        <v>#DIV/0!</v>
      </c>
      <c r="W16">
        <v>0</v>
      </c>
      <c r="X16">
        <f t="shared" si="2"/>
        <v>0</v>
      </c>
      <c r="Y16" t="e">
        <f t="shared" si="11"/>
        <v>#DIV/0!</v>
      </c>
      <c r="Z16">
        <v>0</v>
      </c>
      <c r="AA16">
        <f t="shared" si="3"/>
        <v>0</v>
      </c>
      <c r="AB16" t="e">
        <f t="shared" si="12"/>
        <v>#DIV/0!</v>
      </c>
      <c r="AC16">
        <v>0</v>
      </c>
      <c r="AD16">
        <f t="shared" si="4"/>
        <v>0</v>
      </c>
      <c r="AE16" t="e">
        <f t="shared" si="13"/>
        <v>#DIV/0!</v>
      </c>
    </row>
    <row r="17" spans="3:31">
      <c r="C17">
        <v>0</v>
      </c>
      <c r="D17">
        <v>0</v>
      </c>
      <c r="H17">
        <v>0</v>
      </c>
      <c r="J17">
        <v>0</v>
      </c>
      <c r="K17">
        <v>0</v>
      </c>
      <c r="L17">
        <f t="shared" si="5"/>
        <v>0</v>
      </c>
      <c r="M17" t="e">
        <f t="shared" si="6"/>
        <v>#DIV/0!</v>
      </c>
      <c r="N17">
        <v>0</v>
      </c>
      <c r="O17">
        <f t="shared" si="0"/>
        <v>0</v>
      </c>
      <c r="P17" t="e">
        <f t="shared" si="7"/>
        <v>#DIV/0!</v>
      </c>
      <c r="Q17">
        <v>0</v>
      </c>
      <c r="R17">
        <f t="shared" si="8"/>
        <v>0</v>
      </c>
      <c r="S17">
        <f t="shared" si="9"/>
        <v>0</v>
      </c>
      <c r="T17">
        <v>0</v>
      </c>
      <c r="U17">
        <f t="shared" si="1"/>
        <v>0</v>
      </c>
      <c r="V17" t="e">
        <f t="shared" si="10"/>
        <v>#DIV/0!</v>
      </c>
      <c r="W17">
        <v>0</v>
      </c>
      <c r="X17">
        <f t="shared" si="2"/>
        <v>0</v>
      </c>
      <c r="Y17" t="e">
        <f t="shared" si="11"/>
        <v>#DIV/0!</v>
      </c>
      <c r="Z17">
        <v>0</v>
      </c>
      <c r="AA17">
        <f t="shared" si="3"/>
        <v>0</v>
      </c>
      <c r="AB17" t="e">
        <f t="shared" si="12"/>
        <v>#DIV/0!</v>
      </c>
      <c r="AC17">
        <v>0</v>
      </c>
      <c r="AD17">
        <f t="shared" si="4"/>
        <v>0</v>
      </c>
      <c r="AE17" t="e">
        <f t="shared" si="13"/>
        <v>#DIV/0!</v>
      </c>
    </row>
    <row r="18" spans="3:31">
      <c r="C18">
        <v>0</v>
      </c>
      <c r="D18">
        <v>0</v>
      </c>
      <c r="H18">
        <v>0</v>
      </c>
      <c r="J18">
        <v>0</v>
      </c>
      <c r="K18">
        <v>0</v>
      </c>
      <c r="L18">
        <f t="shared" si="5"/>
        <v>0</v>
      </c>
      <c r="M18" t="e">
        <f t="shared" si="6"/>
        <v>#DIV/0!</v>
      </c>
      <c r="N18">
        <v>0</v>
      </c>
      <c r="O18">
        <f t="shared" si="0"/>
        <v>0</v>
      </c>
      <c r="P18" t="e">
        <f t="shared" si="7"/>
        <v>#DIV/0!</v>
      </c>
      <c r="Q18" t="str">
        <v>1152</v>
      </c>
      <c r="R18" t="str">
        <f t="shared" si="8"/>
        <v>1152</v>
      </c>
      <c r="S18">
        <f t="shared" si="9"/>
        <v>7740.0802622950823</v>
      </c>
      <c r="T18">
        <v>0</v>
      </c>
      <c r="U18">
        <f t="shared" si="1"/>
        <v>0</v>
      </c>
      <c r="V18" t="e">
        <f t="shared" si="10"/>
        <v>#DIV/0!</v>
      </c>
      <c r="W18">
        <v>0</v>
      </c>
      <c r="X18">
        <f t="shared" si="2"/>
        <v>0</v>
      </c>
      <c r="Y18" t="e">
        <f t="shared" si="11"/>
        <v>#DIV/0!</v>
      </c>
      <c r="Z18">
        <v>0</v>
      </c>
      <c r="AA18">
        <f t="shared" si="3"/>
        <v>0</v>
      </c>
      <c r="AB18" t="e">
        <f t="shared" si="12"/>
        <v>#DIV/0!</v>
      </c>
      <c r="AC18">
        <v>0</v>
      </c>
      <c r="AD18">
        <f t="shared" si="4"/>
        <v>0</v>
      </c>
      <c r="AE18" t="e">
        <f t="shared" si="13"/>
        <v>#DIV/0!</v>
      </c>
    </row>
    <row r="19" spans="3:31">
      <c r="C19">
        <v>0</v>
      </c>
      <c r="D19">
        <v>0</v>
      </c>
      <c r="H19">
        <v>0</v>
      </c>
      <c r="J19">
        <v>0</v>
      </c>
      <c r="K19">
        <v>0</v>
      </c>
      <c r="L19">
        <f t="shared" si="5"/>
        <v>0</v>
      </c>
      <c r="M19" t="e">
        <f t="shared" si="6"/>
        <v>#DIV/0!</v>
      </c>
      <c r="N19">
        <v>0</v>
      </c>
      <c r="O19">
        <f t="shared" si="0"/>
        <v>0</v>
      </c>
      <c r="P19" t="e">
        <f t="shared" si="7"/>
        <v>#DIV/0!</v>
      </c>
      <c r="Q19" t="str">
        <v>576</v>
      </c>
      <c r="R19" t="str">
        <f t="shared" si="8"/>
        <v>576</v>
      </c>
      <c r="S19">
        <f t="shared" si="9"/>
        <v>3870.0401311475412</v>
      </c>
      <c r="T19">
        <v>0</v>
      </c>
      <c r="U19">
        <f t="shared" si="1"/>
        <v>0</v>
      </c>
      <c r="V19" t="e">
        <f t="shared" si="10"/>
        <v>#DIV/0!</v>
      </c>
      <c r="W19">
        <v>0</v>
      </c>
      <c r="X19">
        <f t="shared" si="2"/>
        <v>0</v>
      </c>
      <c r="Y19" t="e">
        <f t="shared" si="11"/>
        <v>#DIV/0!</v>
      </c>
      <c r="Z19">
        <v>0</v>
      </c>
      <c r="AA19">
        <f t="shared" si="3"/>
        <v>0</v>
      </c>
      <c r="AB19" t="e">
        <f t="shared" si="12"/>
        <v>#DIV/0!</v>
      </c>
      <c r="AC19">
        <v>0</v>
      </c>
      <c r="AD19">
        <f t="shared" si="4"/>
        <v>0</v>
      </c>
      <c r="AE19" t="e">
        <f t="shared" si="13"/>
        <v>#DIV/0!</v>
      </c>
    </row>
    <row r="20" spans="3:31">
      <c r="C20">
        <v>0</v>
      </c>
      <c r="D20">
        <v>0</v>
      </c>
      <c r="H20">
        <v>0</v>
      </c>
      <c r="J20">
        <v>0</v>
      </c>
      <c r="K20">
        <v>0</v>
      </c>
      <c r="L20">
        <f t="shared" si="5"/>
        <v>0</v>
      </c>
      <c r="M20" t="e">
        <f t="shared" si="6"/>
        <v>#DIV/0!</v>
      </c>
      <c r="N20">
        <v>0</v>
      </c>
      <c r="O20">
        <f t="shared" si="0"/>
        <v>0</v>
      </c>
      <c r="P20" t="e">
        <f t="shared" si="7"/>
        <v>#DIV/0!</v>
      </c>
      <c r="Q20" t="str">
        <v>1728</v>
      </c>
      <c r="R20" t="str">
        <f t="shared" si="8"/>
        <v>1728</v>
      </c>
      <c r="S20">
        <f t="shared" si="9"/>
        <v>11610.120393442623</v>
      </c>
      <c r="T20">
        <v>0</v>
      </c>
      <c r="U20">
        <f t="shared" si="1"/>
        <v>0</v>
      </c>
      <c r="V20" t="e">
        <f t="shared" si="10"/>
        <v>#DIV/0!</v>
      </c>
      <c r="W20">
        <v>0</v>
      </c>
      <c r="X20">
        <f t="shared" si="2"/>
        <v>0</v>
      </c>
      <c r="Y20" t="e">
        <f t="shared" si="11"/>
        <v>#DIV/0!</v>
      </c>
      <c r="Z20">
        <v>0</v>
      </c>
      <c r="AA20">
        <f t="shared" si="3"/>
        <v>0</v>
      </c>
      <c r="AB20" t="e">
        <f t="shared" si="12"/>
        <v>#DIV/0!</v>
      </c>
      <c r="AC20">
        <v>0</v>
      </c>
      <c r="AD20">
        <f t="shared" si="4"/>
        <v>0</v>
      </c>
      <c r="AE20" t="e">
        <f t="shared" si="13"/>
        <v>#DIV/0!</v>
      </c>
    </row>
    <row r="21" spans="3:31">
      <c r="C21">
        <v>0</v>
      </c>
      <c r="D21">
        <v>0</v>
      </c>
      <c r="H21">
        <v>0</v>
      </c>
      <c r="J21">
        <v>0</v>
      </c>
      <c r="K21">
        <v>0</v>
      </c>
      <c r="L21">
        <f t="shared" si="5"/>
        <v>0</v>
      </c>
      <c r="M21" t="e">
        <f t="shared" si="6"/>
        <v>#DIV/0!</v>
      </c>
      <c r="N21">
        <v>0</v>
      </c>
      <c r="O21">
        <f t="shared" si="0"/>
        <v>0</v>
      </c>
      <c r="P21" t="e">
        <f t="shared" si="7"/>
        <v>#DIV/0!</v>
      </c>
      <c r="Q21" t="str">
        <v>2304</v>
      </c>
      <c r="R21" t="str">
        <f t="shared" si="8"/>
        <v>2304</v>
      </c>
      <c r="S21">
        <f t="shared" si="9"/>
        <v>15480.160524590165</v>
      </c>
      <c r="T21">
        <v>0</v>
      </c>
      <c r="U21">
        <f t="shared" si="1"/>
        <v>0</v>
      </c>
      <c r="V21" t="e">
        <f t="shared" si="10"/>
        <v>#DIV/0!</v>
      </c>
      <c r="W21">
        <v>0</v>
      </c>
      <c r="X21">
        <f t="shared" si="2"/>
        <v>0</v>
      </c>
      <c r="Y21" t="e">
        <f t="shared" si="11"/>
        <v>#DIV/0!</v>
      </c>
      <c r="Z21">
        <v>0</v>
      </c>
      <c r="AA21">
        <f t="shared" si="3"/>
        <v>0</v>
      </c>
      <c r="AB21" t="e">
        <f t="shared" si="12"/>
        <v>#DIV/0!</v>
      </c>
      <c r="AC21">
        <v>0</v>
      </c>
      <c r="AD21">
        <f t="shared" si="4"/>
        <v>0</v>
      </c>
      <c r="AE21" t="e">
        <f t="shared" si="13"/>
        <v>#DIV/0!</v>
      </c>
    </row>
    <row r="22" spans="3:31">
      <c r="C22">
        <v>0</v>
      </c>
      <c r="D22">
        <v>0</v>
      </c>
      <c r="H22">
        <v>0</v>
      </c>
      <c r="J22">
        <v>0</v>
      </c>
      <c r="K22">
        <v>0</v>
      </c>
      <c r="L22">
        <f t="shared" si="5"/>
        <v>0</v>
      </c>
      <c r="M22" t="e">
        <f t="shared" si="6"/>
        <v>#DIV/0!</v>
      </c>
      <c r="N22">
        <v>0</v>
      </c>
      <c r="O22">
        <f t="shared" si="0"/>
        <v>0</v>
      </c>
      <c r="P22" t="e">
        <f t="shared" si="7"/>
        <v>#DIV/0!</v>
      </c>
      <c r="Q22" t="str">
        <v>0</v>
      </c>
      <c r="R22" t="str">
        <f t="shared" si="8"/>
        <v>0</v>
      </c>
      <c r="S22">
        <f t="shared" si="9"/>
        <v>0</v>
      </c>
      <c r="T22">
        <v>0</v>
      </c>
      <c r="U22">
        <f t="shared" si="1"/>
        <v>0</v>
      </c>
      <c r="V22" t="e">
        <f t="shared" si="10"/>
        <v>#DIV/0!</v>
      </c>
      <c r="W22">
        <v>0</v>
      </c>
      <c r="X22">
        <f t="shared" si="2"/>
        <v>0</v>
      </c>
      <c r="Y22" t="e">
        <f t="shared" si="11"/>
        <v>#DIV/0!</v>
      </c>
      <c r="Z22">
        <v>0</v>
      </c>
      <c r="AA22">
        <f t="shared" si="3"/>
        <v>0</v>
      </c>
      <c r="AB22" t="e">
        <f t="shared" si="12"/>
        <v>#DIV/0!</v>
      </c>
      <c r="AC22">
        <v>0</v>
      </c>
      <c r="AD22">
        <f t="shared" si="4"/>
        <v>0</v>
      </c>
      <c r="AE22" t="e">
        <f t="shared" si="13"/>
        <v>#DIV/0!</v>
      </c>
    </row>
    <row r="23" spans="3:31">
      <c r="C23">
        <v>0</v>
      </c>
      <c r="D23">
        <v>0</v>
      </c>
      <c r="H23">
        <v>0</v>
      </c>
      <c r="J23">
        <v>0</v>
      </c>
      <c r="K23">
        <v>0</v>
      </c>
      <c r="L23">
        <f t="shared" si="5"/>
        <v>0</v>
      </c>
      <c r="M23" t="e">
        <f t="shared" si="6"/>
        <v>#DIV/0!</v>
      </c>
      <c r="N23">
        <v>0</v>
      </c>
      <c r="O23">
        <f t="shared" si="0"/>
        <v>0</v>
      </c>
      <c r="P23" t="e">
        <f t="shared" si="7"/>
        <v>#DIV/0!</v>
      </c>
      <c r="Q23" t="str">
        <v>0</v>
      </c>
      <c r="R23" t="str">
        <f t="shared" si="8"/>
        <v>0</v>
      </c>
      <c r="S23">
        <f t="shared" si="9"/>
        <v>0</v>
      </c>
      <c r="T23">
        <v>0</v>
      </c>
      <c r="U23">
        <f t="shared" si="1"/>
        <v>0</v>
      </c>
      <c r="V23" t="e">
        <f t="shared" si="10"/>
        <v>#DIV/0!</v>
      </c>
      <c r="W23">
        <v>0</v>
      </c>
      <c r="X23">
        <f t="shared" si="2"/>
        <v>0</v>
      </c>
      <c r="Y23" t="e">
        <f t="shared" si="11"/>
        <v>#DIV/0!</v>
      </c>
      <c r="Z23">
        <v>0</v>
      </c>
      <c r="AA23">
        <f t="shared" si="3"/>
        <v>0</v>
      </c>
      <c r="AB23" t="e">
        <f t="shared" si="12"/>
        <v>#DIV/0!</v>
      </c>
      <c r="AC23">
        <v>0</v>
      </c>
      <c r="AD23">
        <f t="shared" si="4"/>
        <v>0</v>
      </c>
      <c r="AE23" t="e">
        <f t="shared" si="13"/>
        <v>#DIV/0!</v>
      </c>
    </row>
    <row r="24" spans="3:31">
      <c r="C24">
        <v>0</v>
      </c>
      <c r="D24">
        <v>0</v>
      </c>
      <c r="H24">
        <v>0</v>
      </c>
      <c r="J24">
        <v>0</v>
      </c>
      <c r="K24">
        <v>0</v>
      </c>
      <c r="L24">
        <f t="shared" si="5"/>
        <v>0</v>
      </c>
      <c r="M24" t="e">
        <f t="shared" si="6"/>
        <v>#DIV/0!</v>
      </c>
      <c r="N24">
        <v>0</v>
      </c>
      <c r="O24">
        <f t="shared" si="0"/>
        <v>0</v>
      </c>
      <c r="P24" t="e">
        <f t="shared" si="7"/>
        <v>#DIV/0!</v>
      </c>
      <c r="Q24" t="str">
        <v>0</v>
      </c>
      <c r="R24" t="str">
        <f t="shared" si="8"/>
        <v>0</v>
      </c>
      <c r="S24">
        <f t="shared" si="9"/>
        <v>0</v>
      </c>
      <c r="T24">
        <v>0</v>
      </c>
      <c r="U24">
        <f t="shared" si="1"/>
        <v>0</v>
      </c>
      <c r="V24" t="e">
        <f t="shared" si="10"/>
        <v>#DIV/0!</v>
      </c>
      <c r="W24">
        <v>0</v>
      </c>
      <c r="X24">
        <f t="shared" si="2"/>
        <v>0</v>
      </c>
      <c r="Y24" t="e">
        <f t="shared" si="11"/>
        <v>#DIV/0!</v>
      </c>
      <c r="Z24">
        <v>0</v>
      </c>
      <c r="AA24">
        <f t="shared" si="3"/>
        <v>0</v>
      </c>
      <c r="AB24" t="e">
        <f t="shared" si="12"/>
        <v>#DIV/0!</v>
      </c>
      <c r="AC24">
        <v>0</v>
      </c>
      <c r="AD24">
        <f t="shared" si="4"/>
        <v>0</v>
      </c>
      <c r="AE24" t="e">
        <f t="shared" si="13"/>
        <v>#DIV/0!</v>
      </c>
    </row>
    <row r="25" spans="3:31">
      <c r="C25">
        <v>0</v>
      </c>
      <c r="D25">
        <v>0</v>
      </c>
      <c r="H25">
        <v>0</v>
      </c>
      <c r="J25">
        <v>0</v>
      </c>
      <c r="K25">
        <v>0</v>
      </c>
      <c r="L25">
        <f t="shared" si="5"/>
        <v>0</v>
      </c>
      <c r="M25" t="e">
        <f t="shared" si="6"/>
        <v>#DIV/0!</v>
      </c>
      <c r="N25">
        <v>0</v>
      </c>
      <c r="O25">
        <f t="shared" si="0"/>
        <v>0</v>
      </c>
      <c r="P25" t="e">
        <f t="shared" si="7"/>
        <v>#DIV/0!</v>
      </c>
      <c r="Q25" t="str">
        <v>0</v>
      </c>
      <c r="R25" t="str">
        <f t="shared" si="8"/>
        <v>0</v>
      </c>
      <c r="S25">
        <f t="shared" si="9"/>
        <v>0</v>
      </c>
      <c r="T25">
        <v>0</v>
      </c>
      <c r="U25">
        <f t="shared" si="1"/>
        <v>0</v>
      </c>
      <c r="V25" t="e">
        <f t="shared" si="10"/>
        <v>#DIV/0!</v>
      </c>
      <c r="W25">
        <v>0</v>
      </c>
      <c r="X25">
        <f t="shared" si="2"/>
        <v>0</v>
      </c>
      <c r="Y25" t="e">
        <f t="shared" si="11"/>
        <v>#DIV/0!</v>
      </c>
      <c r="Z25">
        <v>0</v>
      </c>
      <c r="AA25">
        <f t="shared" si="3"/>
        <v>0</v>
      </c>
      <c r="AB25" t="e">
        <f t="shared" si="12"/>
        <v>#DIV/0!</v>
      </c>
      <c r="AC25">
        <v>0</v>
      </c>
      <c r="AD25">
        <f t="shared" si="4"/>
        <v>0</v>
      </c>
      <c r="AE25" t="e">
        <f t="shared" si="13"/>
        <v>#DIV/0!</v>
      </c>
    </row>
    <row r="26" spans="3:31">
      <c r="C26">
        <v>0</v>
      </c>
      <c r="D26">
        <v>0</v>
      </c>
      <c r="H26">
        <v>0</v>
      </c>
      <c r="J26">
        <v>0</v>
      </c>
      <c r="K26">
        <v>0</v>
      </c>
      <c r="L26">
        <f t="shared" si="5"/>
        <v>0</v>
      </c>
      <c r="M26" t="e">
        <f t="shared" si="6"/>
        <v>#DIV/0!</v>
      </c>
      <c r="N26">
        <v>0</v>
      </c>
      <c r="O26">
        <f t="shared" si="0"/>
        <v>0</v>
      </c>
      <c r="P26" t="e">
        <f t="shared" si="7"/>
        <v>#DIV/0!</v>
      </c>
      <c r="Q26" t="str">
        <v>0</v>
      </c>
      <c r="R26" t="str">
        <f t="shared" si="8"/>
        <v>0</v>
      </c>
      <c r="S26">
        <f t="shared" si="9"/>
        <v>0</v>
      </c>
      <c r="T26">
        <v>0</v>
      </c>
      <c r="U26">
        <f t="shared" si="1"/>
        <v>0</v>
      </c>
      <c r="V26" t="e">
        <f t="shared" si="10"/>
        <v>#DIV/0!</v>
      </c>
      <c r="W26">
        <v>0</v>
      </c>
      <c r="X26">
        <f t="shared" si="2"/>
        <v>0</v>
      </c>
      <c r="Y26" t="e">
        <f t="shared" si="11"/>
        <v>#DIV/0!</v>
      </c>
      <c r="Z26">
        <v>0</v>
      </c>
      <c r="AA26">
        <f t="shared" si="3"/>
        <v>0</v>
      </c>
      <c r="AB26" t="e">
        <f t="shared" si="12"/>
        <v>#DIV/0!</v>
      </c>
      <c r="AC26">
        <v>0</v>
      </c>
      <c r="AD26">
        <f t="shared" si="4"/>
        <v>0</v>
      </c>
      <c r="AE26" t="e">
        <f t="shared" si="13"/>
        <v>#DIV/0!</v>
      </c>
    </row>
    <row r="27" spans="3:31">
      <c r="C27">
        <v>0</v>
      </c>
      <c r="D27">
        <v>0</v>
      </c>
      <c r="H27">
        <v>0</v>
      </c>
      <c r="J27">
        <v>0</v>
      </c>
      <c r="K27">
        <v>0</v>
      </c>
      <c r="L27">
        <f t="shared" si="5"/>
        <v>0</v>
      </c>
      <c r="M27" t="e">
        <f t="shared" si="6"/>
        <v>#DIV/0!</v>
      </c>
      <c r="N27">
        <v>0</v>
      </c>
      <c r="O27">
        <f t="shared" si="0"/>
        <v>0</v>
      </c>
      <c r="P27" t="e">
        <f t="shared" si="7"/>
        <v>#DIV/0!</v>
      </c>
      <c r="Q27" t="str">
        <v>0</v>
      </c>
      <c r="R27" t="str">
        <f t="shared" si="8"/>
        <v>0</v>
      </c>
      <c r="S27">
        <f t="shared" si="9"/>
        <v>0</v>
      </c>
      <c r="T27">
        <v>0</v>
      </c>
      <c r="U27">
        <f t="shared" si="1"/>
        <v>0</v>
      </c>
      <c r="V27" t="e">
        <f t="shared" si="10"/>
        <v>#DIV/0!</v>
      </c>
      <c r="W27">
        <v>0</v>
      </c>
      <c r="X27">
        <f t="shared" si="2"/>
        <v>0</v>
      </c>
      <c r="Y27" t="e">
        <f t="shared" si="11"/>
        <v>#DIV/0!</v>
      </c>
      <c r="Z27">
        <v>0</v>
      </c>
      <c r="AA27">
        <f t="shared" si="3"/>
        <v>0</v>
      </c>
      <c r="AB27" t="e">
        <f t="shared" si="12"/>
        <v>#DIV/0!</v>
      </c>
      <c r="AC27">
        <v>0</v>
      </c>
      <c r="AD27">
        <f t="shared" si="4"/>
        <v>0</v>
      </c>
      <c r="AE27" t="e">
        <f t="shared" si="13"/>
        <v>#DIV/0!</v>
      </c>
    </row>
    <row r="28" spans="3:31">
      <c r="C28">
        <v>0</v>
      </c>
      <c r="D28">
        <v>0</v>
      </c>
      <c r="H28">
        <v>0</v>
      </c>
      <c r="J28">
        <v>0</v>
      </c>
      <c r="K28">
        <v>0</v>
      </c>
      <c r="L28">
        <f t="shared" si="5"/>
        <v>0</v>
      </c>
      <c r="M28" t="e">
        <f t="shared" si="6"/>
        <v>#DIV/0!</v>
      </c>
      <c r="N28">
        <v>0</v>
      </c>
      <c r="O28">
        <f t="shared" si="0"/>
        <v>0</v>
      </c>
      <c r="P28" t="e">
        <f t="shared" si="7"/>
        <v>#DIV/0!</v>
      </c>
      <c r="Q28" t="str">
        <v>0</v>
      </c>
      <c r="R28" t="str">
        <f t="shared" si="8"/>
        <v>0</v>
      </c>
      <c r="S28">
        <f t="shared" si="9"/>
        <v>0</v>
      </c>
      <c r="T28">
        <v>0</v>
      </c>
      <c r="U28">
        <f t="shared" si="1"/>
        <v>0</v>
      </c>
      <c r="V28" t="e">
        <f t="shared" si="10"/>
        <v>#DIV/0!</v>
      </c>
      <c r="W28">
        <v>0</v>
      </c>
      <c r="X28">
        <f t="shared" si="2"/>
        <v>0</v>
      </c>
      <c r="Y28" t="e">
        <f t="shared" si="11"/>
        <v>#DIV/0!</v>
      </c>
      <c r="Z28">
        <v>0</v>
      </c>
      <c r="AA28">
        <f t="shared" si="3"/>
        <v>0</v>
      </c>
      <c r="AB28" t="e">
        <f t="shared" si="12"/>
        <v>#DIV/0!</v>
      </c>
      <c r="AC28">
        <v>0</v>
      </c>
      <c r="AD28">
        <f t="shared" si="4"/>
        <v>0</v>
      </c>
      <c r="AE28" t="e">
        <f t="shared" si="13"/>
        <v>#DIV/0!</v>
      </c>
    </row>
    <row r="29" spans="3:31">
      <c r="C29">
        <v>0</v>
      </c>
      <c r="D29">
        <v>0</v>
      </c>
      <c r="H29">
        <v>0</v>
      </c>
      <c r="J29">
        <v>0</v>
      </c>
      <c r="K29">
        <v>0</v>
      </c>
      <c r="L29">
        <f t="shared" si="5"/>
        <v>0</v>
      </c>
      <c r="M29" t="e">
        <f t="shared" si="6"/>
        <v>#DIV/0!</v>
      </c>
      <c r="N29">
        <v>0</v>
      </c>
      <c r="O29">
        <f t="shared" si="0"/>
        <v>0</v>
      </c>
      <c r="P29" t="e">
        <f t="shared" si="7"/>
        <v>#DIV/0!</v>
      </c>
      <c r="Q29" t="str">
        <v>0</v>
      </c>
      <c r="R29" t="str">
        <f t="shared" si="8"/>
        <v>0</v>
      </c>
      <c r="S29">
        <f t="shared" si="9"/>
        <v>0</v>
      </c>
      <c r="T29">
        <v>0</v>
      </c>
      <c r="U29">
        <f t="shared" si="1"/>
        <v>0</v>
      </c>
      <c r="V29" t="e">
        <f t="shared" si="10"/>
        <v>#DIV/0!</v>
      </c>
      <c r="W29">
        <v>0</v>
      </c>
      <c r="X29">
        <f t="shared" si="2"/>
        <v>0</v>
      </c>
      <c r="Y29" t="e">
        <f t="shared" si="11"/>
        <v>#DIV/0!</v>
      </c>
      <c r="Z29">
        <v>0</v>
      </c>
      <c r="AA29">
        <f t="shared" si="3"/>
        <v>0</v>
      </c>
      <c r="AB29" t="e">
        <f t="shared" si="12"/>
        <v>#DIV/0!</v>
      </c>
      <c r="AC29">
        <v>0</v>
      </c>
      <c r="AD29">
        <f t="shared" si="4"/>
        <v>0</v>
      </c>
      <c r="AE29" t="e">
        <f t="shared" si="13"/>
        <v>#DIV/0!</v>
      </c>
    </row>
    <row r="30" spans="3:31">
      <c r="C30">
        <v>0</v>
      </c>
      <c r="D30">
        <v>0</v>
      </c>
      <c r="H30">
        <v>0</v>
      </c>
      <c r="J30">
        <v>0</v>
      </c>
      <c r="K30">
        <v>0</v>
      </c>
      <c r="L30">
        <f t="shared" si="5"/>
        <v>0</v>
      </c>
      <c r="M30" t="e">
        <f t="shared" si="6"/>
        <v>#DIV/0!</v>
      </c>
      <c r="N30">
        <v>0</v>
      </c>
      <c r="O30">
        <f t="shared" si="0"/>
        <v>0</v>
      </c>
      <c r="P30" t="e">
        <f t="shared" si="7"/>
        <v>#DIV/0!</v>
      </c>
      <c r="Q30" t="str">
        <v>0</v>
      </c>
      <c r="R30" t="str">
        <f t="shared" si="8"/>
        <v>0</v>
      </c>
      <c r="S30">
        <f t="shared" si="9"/>
        <v>0</v>
      </c>
      <c r="T30">
        <v>0</v>
      </c>
      <c r="U30">
        <f t="shared" si="1"/>
        <v>0</v>
      </c>
      <c r="V30" t="e">
        <f t="shared" si="10"/>
        <v>#DIV/0!</v>
      </c>
      <c r="W30">
        <v>0</v>
      </c>
      <c r="X30">
        <f t="shared" si="2"/>
        <v>0</v>
      </c>
      <c r="Y30" t="e">
        <f t="shared" si="11"/>
        <v>#DIV/0!</v>
      </c>
      <c r="Z30">
        <v>0</v>
      </c>
      <c r="AA30">
        <f t="shared" si="3"/>
        <v>0</v>
      </c>
      <c r="AB30" t="e">
        <f t="shared" si="12"/>
        <v>#DIV/0!</v>
      </c>
      <c r="AC30">
        <v>0</v>
      </c>
      <c r="AD30">
        <f t="shared" si="4"/>
        <v>0</v>
      </c>
      <c r="AE30" t="e">
        <f t="shared" si="13"/>
        <v>#DIV/0!</v>
      </c>
    </row>
    <row r="31" spans="3:31">
      <c r="C31">
        <v>0</v>
      </c>
      <c r="D31">
        <v>0</v>
      </c>
      <c r="H31">
        <v>0</v>
      </c>
      <c r="J31">
        <v>0</v>
      </c>
      <c r="K31">
        <v>0</v>
      </c>
      <c r="L31">
        <f t="shared" si="5"/>
        <v>0</v>
      </c>
      <c r="M31" t="e">
        <f t="shared" si="6"/>
        <v>#DIV/0!</v>
      </c>
      <c r="N31">
        <v>0</v>
      </c>
      <c r="O31">
        <f t="shared" si="0"/>
        <v>0</v>
      </c>
      <c r="P31" t="e">
        <f t="shared" si="7"/>
        <v>#DIV/0!</v>
      </c>
      <c r="Q31" t="str">
        <v>0</v>
      </c>
      <c r="R31" t="str">
        <f t="shared" si="8"/>
        <v>0</v>
      </c>
      <c r="S31">
        <f t="shared" si="9"/>
        <v>0</v>
      </c>
      <c r="T31">
        <v>0</v>
      </c>
      <c r="U31">
        <f t="shared" si="1"/>
        <v>0</v>
      </c>
      <c r="V31" t="e">
        <f t="shared" si="10"/>
        <v>#DIV/0!</v>
      </c>
      <c r="W31">
        <v>0</v>
      </c>
      <c r="X31">
        <f t="shared" si="2"/>
        <v>0</v>
      </c>
      <c r="Y31" t="e">
        <f t="shared" si="11"/>
        <v>#DIV/0!</v>
      </c>
      <c r="Z31">
        <v>0</v>
      </c>
      <c r="AA31">
        <f t="shared" si="3"/>
        <v>0</v>
      </c>
      <c r="AB31" t="e">
        <f t="shared" si="12"/>
        <v>#DIV/0!</v>
      </c>
      <c r="AC31">
        <v>0</v>
      </c>
      <c r="AD31">
        <f t="shared" si="4"/>
        <v>0</v>
      </c>
      <c r="AE31" t="e">
        <f t="shared" si="13"/>
        <v>#DIV/0!</v>
      </c>
    </row>
    <row r="32" spans="3:31">
      <c r="C32">
        <v>0</v>
      </c>
      <c r="D32">
        <v>0</v>
      </c>
      <c r="H32">
        <v>0</v>
      </c>
      <c r="J32">
        <v>0</v>
      </c>
      <c r="K32">
        <v>0</v>
      </c>
      <c r="L32">
        <f t="shared" si="5"/>
        <v>0</v>
      </c>
      <c r="M32" t="e">
        <f t="shared" si="6"/>
        <v>#DIV/0!</v>
      </c>
      <c r="N32">
        <v>0</v>
      </c>
      <c r="O32">
        <f t="shared" si="0"/>
        <v>0</v>
      </c>
      <c r="P32" t="e">
        <f t="shared" si="7"/>
        <v>#DIV/0!</v>
      </c>
      <c r="Q32" t="str">
        <v>0</v>
      </c>
      <c r="R32" t="str">
        <f t="shared" si="8"/>
        <v>0</v>
      </c>
      <c r="S32">
        <f t="shared" si="9"/>
        <v>0</v>
      </c>
      <c r="T32">
        <v>0</v>
      </c>
      <c r="U32">
        <f t="shared" si="1"/>
        <v>0</v>
      </c>
      <c r="V32" t="e">
        <f t="shared" si="10"/>
        <v>#DIV/0!</v>
      </c>
      <c r="W32">
        <v>0</v>
      </c>
      <c r="X32">
        <f t="shared" si="2"/>
        <v>0</v>
      </c>
      <c r="Y32" t="e">
        <f t="shared" si="11"/>
        <v>#DIV/0!</v>
      </c>
      <c r="Z32">
        <v>0</v>
      </c>
      <c r="AA32">
        <f t="shared" si="3"/>
        <v>0</v>
      </c>
      <c r="AB32" t="e">
        <f t="shared" si="12"/>
        <v>#DIV/0!</v>
      </c>
      <c r="AC32">
        <v>0</v>
      </c>
      <c r="AD32">
        <f t="shared" si="4"/>
        <v>0</v>
      </c>
      <c r="AE32" t="e">
        <f t="shared" si="13"/>
        <v>#DIV/0!</v>
      </c>
    </row>
    <row r="33" spans="3:31">
      <c r="C33">
        <v>0</v>
      </c>
      <c r="D33">
        <v>0</v>
      </c>
      <c r="H33">
        <v>0</v>
      </c>
      <c r="J33">
        <v>0</v>
      </c>
      <c r="K33">
        <v>0</v>
      </c>
      <c r="L33">
        <f t="shared" si="5"/>
        <v>0</v>
      </c>
      <c r="M33" t="e">
        <f t="shared" si="6"/>
        <v>#DIV/0!</v>
      </c>
      <c r="N33">
        <v>0</v>
      </c>
      <c r="O33">
        <f t="shared" si="0"/>
        <v>0</v>
      </c>
      <c r="P33" t="e">
        <f t="shared" si="7"/>
        <v>#DIV/0!</v>
      </c>
      <c r="Q33" t="str">
        <v>576</v>
      </c>
      <c r="R33" t="str">
        <f t="shared" si="8"/>
        <v>576</v>
      </c>
      <c r="S33">
        <f t="shared" si="9"/>
        <v>3870.0401311475412</v>
      </c>
      <c r="T33">
        <v>0</v>
      </c>
      <c r="U33">
        <f t="shared" si="1"/>
        <v>0</v>
      </c>
      <c r="V33" t="e">
        <f t="shared" si="10"/>
        <v>#DIV/0!</v>
      </c>
      <c r="W33">
        <v>0</v>
      </c>
      <c r="X33">
        <f t="shared" si="2"/>
        <v>0</v>
      </c>
      <c r="Y33" t="e">
        <f t="shared" si="11"/>
        <v>#DIV/0!</v>
      </c>
      <c r="Z33">
        <v>0</v>
      </c>
      <c r="AA33">
        <f t="shared" si="3"/>
        <v>0</v>
      </c>
      <c r="AB33" t="e">
        <f t="shared" si="12"/>
        <v>#DIV/0!</v>
      </c>
      <c r="AC33">
        <v>0</v>
      </c>
      <c r="AD33">
        <f t="shared" si="4"/>
        <v>0</v>
      </c>
      <c r="AE33" t="e">
        <f t="shared" si="13"/>
        <v>#DIV/0!</v>
      </c>
    </row>
    <row r="34" spans="3:31">
      <c r="C34">
        <v>0</v>
      </c>
      <c r="D34">
        <v>0</v>
      </c>
      <c r="H34">
        <v>0</v>
      </c>
      <c r="J34">
        <v>0</v>
      </c>
      <c r="K34">
        <v>0</v>
      </c>
      <c r="L34">
        <f t="shared" si="5"/>
        <v>0</v>
      </c>
      <c r="M34" t="e">
        <f t="shared" si="6"/>
        <v>#DIV/0!</v>
      </c>
      <c r="N34">
        <v>0</v>
      </c>
      <c r="O34">
        <f t="shared" si="0"/>
        <v>0</v>
      </c>
      <c r="P34" t="e">
        <f t="shared" si="7"/>
        <v>#DIV/0!</v>
      </c>
      <c r="Q34" t="str">
        <v>0</v>
      </c>
      <c r="R34" t="str">
        <f t="shared" si="8"/>
        <v>0</v>
      </c>
      <c r="S34">
        <f t="shared" si="9"/>
        <v>0</v>
      </c>
      <c r="T34">
        <v>0</v>
      </c>
      <c r="U34">
        <f t="shared" si="1"/>
        <v>0</v>
      </c>
      <c r="V34" t="e">
        <f t="shared" si="10"/>
        <v>#DIV/0!</v>
      </c>
      <c r="W34">
        <v>0</v>
      </c>
      <c r="X34">
        <f t="shared" si="2"/>
        <v>0</v>
      </c>
      <c r="Y34" t="e">
        <f t="shared" si="11"/>
        <v>#DIV/0!</v>
      </c>
      <c r="Z34">
        <v>0</v>
      </c>
      <c r="AA34">
        <f t="shared" si="3"/>
        <v>0</v>
      </c>
      <c r="AB34" t="e">
        <f t="shared" si="12"/>
        <v>#DIV/0!</v>
      </c>
      <c r="AC34">
        <v>0</v>
      </c>
      <c r="AD34">
        <f t="shared" si="4"/>
        <v>0</v>
      </c>
      <c r="AE34" t="e">
        <f t="shared" si="13"/>
        <v>#DIV/0!</v>
      </c>
    </row>
    <row r="35" spans="3:31">
      <c r="C35">
        <v>0</v>
      </c>
      <c r="D35">
        <v>0</v>
      </c>
      <c r="H35">
        <v>0</v>
      </c>
      <c r="J35">
        <v>0</v>
      </c>
      <c r="K35">
        <v>0</v>
      </c>
      <c r="L35">
        <f t="shared" si="5"/>
        <v>0</v>
      </c>
      <c r="M35" t="e">
        <f t="shared" si="6"/>
        <v>#DIV/0!</v>
      </c>
      <c r="N35">
        <v>0</v>
      </c>
      <c r="O35">
        <f t="shared" si="0"/>
        <v>0</v>
      </c>
      <c r="P35" t="e">
        <f t="shared" si="7"/>
        <v>#DIV/0!</v>
      </c>
      <c r="Q35" t="str">
        <v>1152</v>
      </c>
      <c r="R35" t="str">
        <f t="shared" si="8"/>
        <v>1152</v>
      </c>
      <c r="S35">
        <f t="shared" si="9"/>
        <v>7740.0802622950823</v>
      </c>
      <c r="T35">
        <v>0</v>
      </c>
      <c r="U35">
        <f t="shared" si="1"/>
        <v>0</v>
      </c>
      <c r="V35" t="e">
        <f t="shared" si="10"/>
        <v>#DIV/0!</v>
      </c>
      <c r="W35">
        <v>0</v>
      </c>
      <c r="X35">
        <f t="shared" si="2"/>
        <v>0</v>
      </c>
      <c r="Y35" t="e">
        <f t="shared" si="11"/>
        <v>#DIV/0!</v>
      </c>
      <c r="Z35">
        <v>0</v>
      </c>
      <c r="AA35">
        <f t="shared" si="3"/>
        <v>0</v>
      </c>
      <c r="AB35" t="e">
        <f t="shared" si="12"/>
        <v>#DIV/0!</v>
      </c>
      <c r="AC35">
        <v>0</v>
      </c>
      <c r="AD35">
        <f t="shared" si="4"/>
        <v>0</v>
      </c>
      <c r="AE35" t="e">
        <f t="shared" si="13"/>
        <v>#DIV/0!</v>
      </c>
    </row>
    <row r="36" spans="3:31">
      <c r="C36">
        <v>0</v>
      </c>
      <c r="D36">
        <v>0</v>
      </c>
      <c r="H36">
        <v>0</v>
      </c>
      <c r="J36">
        <v>0</v>
      </c>
      <c r="K36">
        <v>0</v>
      </c>
      <c r="L36">
        <f t="shared" si="5"/>
        <v>0</v>
      </c>
      <c r="M36" t="e">
        <f t="shared" si="6"/>
        <v>#DIV/0!</v>
      </c>
      <c r="N36">
        <v>0</v>
      </c>
      <c r="O36">
        <f t="shared" si="0"/>
        <v>0</v>
      </c>
      <c r="P36" t="e">
        <f t="shared" si="7"/>
        <v>#DIV/0!</v>
      </c>
      <c r="Q36" t="str">
        <v>0</v>
      </c>
      <c r="R36" t="str">
        <f t="shared" si="8"/>
        <v>0</v>
      </c>
      <c r="S36">
        <f t="shared" si="9"/>
        <v>0</v>
      </c>
      <c r="T36">
        <v>0</v>
      </c>
      <c r="U36">
        <f t="shared" si="1"/>
        <v>0</v>
      </c>
      <c r="V36" t="e">
        <f t="shared" si="10"/>
        <v>#DIV/0!</v>
      </c>
      <c r="W36">
        <v>0</v>
      </c>
      <c r="X36">
        <f t="shared" si="2"/>
        <v>0</v>
      </c>
      <c r="Y36" t="e">
        <f t="shared" si="11"/>
        <v>#DIV/0!</v>
      </c>
      <c r="Z36">
        <v>0</v>
      </c>
      <c r="AA36">
        <f t="shared" si="3"/>
        <v>0</v>
      </c>
      <c r="AB36" t="e">
        <f t="shared" si="12"/>
        <v>#DIV/0!</v>
      </c>
      <c r="AC36">
        <v>0</v>
      </c>
      <c r="AD36">
        <f t="shared" si="4"/>
        <v>0</v>
      </c>
      <c r="AE36" t="e">
        <f t="shared" si="13"/>
        <v>#DIV/0!</v>
      </c>
    </row>
    <row r="37" spans="3:31">
      <c r="C37">
        <v>0</v>
      </c>
      <c r="D37">
        <v>0</v>
      </c>
      <c r="H37">
        <v>0</v>
      </c>
      <c r="J37">
        <v>0</v>
      </c>
      <c r="K37">
        <v>0</v>
      </c>
      <c r="L37">
        <f t="shared" si="5"/>
        <v>0</v>
      </c>
      <c r="M37" t="e">
        <f t="shared" si="6"/>
        <v>#DIV/0!</v>
      </c>
      <c r="N37">
        <v>0</v>
      </c>
      <c r="O37">
        <f t="shared" si="0"/>
        <v>0</v>
      </c>
      <c r="P37" t="e">
        <f t="shared" si="7"/>
        <v>#DIV/0!</v>
      </c>
      <c r="Q37" t="str">
        <v>1000</v>
      </c>
      <c r="R37" t="str">
        <f t="shared" si="8"/>
        <v>1000</v>
      </c>
      <c r="S37">
        <f t="shared" si="9"/>
        <v>6718.8196721311479</v>
      </c>
      <c r="T37">
        <v>0</v>
      </c>
      <c r="U37">
        <f t="shared" si="1"/>
        <v>0</v>
      </c>
      <c r="V37" t="e">
        <f t="shared" si="10"/>
        <v>#DIV/0!</v>
      </c>
      <c r="W37">
        <v>0</v>
      </c>
      <c r="X37">
        <f t="shared" si="2"/>
        <v>0</v>
      </c>
      <c r="Y37" t="e">
        <f t="shared" si="11"/>
        <v>#DIV/0!</v>
      </c>
      <c r="Z37">
        <v>0</v>
      </c>
      <c r="AA37">
        <f t="shared" si="3"/>
        <v>0</v>
      </c>
      <c r="AB37" t="e">
        <f t="shared" si="12"/>
        <v>#DIV/0!</v>
      </c>
      <c r="AC37">
        <v>0</v>
      </c>
      <c r="AD37">
        <f t="shared" si="4"/>
        <v>0</v>
      </c>
      <c r="AE37" t="e">
        <f t="shared" si="13"/>
        <v>#DIV/0!</v>
      </c>
    </row>
    <row r="38" spans="3:31">
      <c r="C38">
        <v>0</v>
      </c>
      <c r="D38">
        <v>0</v>
      </c>
      <c r="H38">
        <v>0</v>
      </c>
      <c r="J38">
        <v>0</v>
      </c>
      <c r="K38">
        <v>0</v>
      </c>
      <c r="L38">
        <f t="shared" si="5"/>
        <v>0</v>
      </c>
      <c r="M38" t="e">
        <f t="shared" si="6"/>
        <v>#DIV/0!</v>
      </c>
      <c r="N38">
        <v>0</v>
      </c>
      <c r="O38">
        <f t="shared" si="0"/>
        <v>0</v>
      </c>
      <c r="P38" t="e">
        <f t="shared" si="7"/>
        <v>#DIV/0!</v>
      </c>
      <c r="Q38" t="str">
        <v>1728</v>
      </c>
      <c r="R38" t="str">
        <f t="shared" si="8"/>
        <v>1728</v>
      </c>
      <c r="S38">
        <f t="shared" si="9"/>
        <v>11610.120393442623</v>
      </c>
      <c r="T38">
        <v>0</v>
      </c>
      <c r="U38">
        <f t="shared" si="1"/>
        <v>0</v>
      </c>
      <c r="V38" t="e">
        <f t="shared" si="10"/>
        <v>#DIV/0!</v>
      </c>
      <c r="W38">
        <v>0</v>
      </c>
      <c r="X38">
        <f t="shared" si="2"/>
        <v>0</v>
      </c>
      <c r="Y38" t="e">
        <f t="shared" si="11"/>
        <v>#DIV/0!</v>
      </c>
      <c r="Z38">
        <v>0</v>
      </c>
      <c r="AA38">
        <f t="shared" si="3"/>
        <v>0</v>
      </c>
      <c r="AB38" t="e">
        <f t="shared" si="12"/>
        <v>#DIV/0!</v>
      </c>
      <c r="AC38">
        <v>0</v>
      </c>
      <c r="AD38">
        <f t="shared" si="4"/>
        <v>0</v>
      </c>
      <c r="AE38" t="e">
        <f t="shared" si="13"/>
        <v>#DIV/0!</v>
      </c>
    </row>
    <row r="39" spans="3:31">
      <c r="C39">
        <v>0</v>
      </c>
      <c r="D39">
        <v>0</v>
      </c>
      <c r="H39">
        <v>0</v>
      </c>
      <c r="J39">
        <v>0</v>
      </c>
      <c r="K39">
        <v>0</v>
      </c>
      <c r="L39">
        <f t="shared" si="5"/>
        <v>0</v>
      </c>
      <c r="M39" t="e">
        <f t="shared" si="6"/>
        <v>#DIV/0!</v>
      </c>
      <c r="N39">
        <v>0</v>
      </c>
      <c r="O39">
        <f t="shared" si="0"/>
        <v>0</v>
      </c>
      <c r="P39" t="e">
        <f t="shared" si="7"/>
        <v>#DIV/0!</v>
      </c>
      <c r="Q39" t="str">
        <v>596</v>
      </c>
      <c r="R39" t="str">
        <f t="shared" si="8"/>
        <v>596</v>
      </c>
      <c r="S39">
        <f t="shared" si="9"/>
        <v>4004.416524590164</v>
      </c>
      <c r="T39">
        <v>0</v>
      </c>
      <c r="U39">
        <f t="shared" si="1"/>
        <v>0</v>
      </c>
      <c r="V39" t="e">
        <f t="shared" si="10"/>
        <v>#DIV/0!</v>
      </c>
      <c r="W39">
        <v>0</v>
      </c>
      <c r="X39">
        <f t="shared" si="2"/>
        <v>0</v>
      </c>
      <c r="Y39" t="e">
        <f t="shared" si="11"/>
        <v>#DIV/0!</v>
      </c>
      <c r="Z39">
        <v>0</v>
      </c>
      <c r="AA39">
        <f t="shared" si="3"/>
        <v>0</v>
      </c>
      <c r="AB39" t="e">
        <f t="shared" si="12"/>
        <v>#DIV/0!</v>
      </c>
      <c r="AC39">
        <v>0</v>
      </c>
      <c r="AD39">
        <f t="shared" si="4"/>
        <v>0</v>
      </c>
      <c r="AE39" t="e">
        <f t="shared" si="13"/>
        <v>#DIV/0!</v>
      </c>
    </row>
    <row r="40" spans="3:31">
      <c r="C40">
        <v>0</v>
      </c>
      <c r="D40">
        <v>0</v>
      </c>
      <c r="H40">
        <v>0</v>
      </c>
      <c r="J40">
        <v>0</v>
      </c>
      <c r="K40">
        <v>0</v>
      </c>
      <c r="L40">
        <f t="shared" si="5"/>
        <v>0</v>
      </c>
      <c r="M40" t="e">
        <f t="shared" si="6"/>
        <v>#DIV/0!</v>
      </c>
      <c r="N40">
        <v>0</v>
      </c>
      <c r="O40">
        <f t="shared" si="0"/>
        <v>0</v>
      </c>
      <c r="P40" t="e">
        <f t="shared" si="7"/>
        <v>#DIV/0!</v>
      </c>
      <c r="Q40" t="str">
        <v>576</v>
      </c>
      <c r="R40" t="str">
        <f t="shared" si="8"/>
        <v>576</v>
      </c>
      <c r="S40">
        <f t="shared" si="9"/>
        <v>3870.0401311475412</v>
      </c>
      <c r="T40">
        <v>0</v>
      </c>
      <c r="U40">
        <f t="shared" si="1"/>
        <v>0</v>
      </c>
      <c r="V40" t="e">
        <f t="shared" si="10"/>
        <v>#DIV/0!</v>
      </c>
      <c r="W40">
        <v>0</v>
      </c>
      <c r="X40">
        <f t="shared" si="2"/>
        <v>0</v>
      </c>
      <c r="Y40" t="e">
        <f t="shared" si="11"/>
        <v>#DIV/0!</v>
      </c>
      <c r="Z40">
        <v>0</v>
      </c>
      <c r="AA40">
        <f t="shared" si="3"/>
        <v>0</v>
      </c>
      <c r="AB40" t="e">
        <f t="shared" si="12"/>
        <v>#DIV/0!</v>
      </c>
      <c r="AC40">
        <v>0</v>
      </c>
      <c r="AD40">
        <f t="shared" si="4"/>
        <v>0</v>
      </c>
      <c r="AE40" t="e">
        <f t="shared" si="13"/>
        <v>#DIV/0!</v>
      </c>
    </row>
    <row r="41" spans="3:31">
      <c r="C41">
        <v>0</v>
      </c>
      <c r="D41">
        <v>0</v>
      </c>
      <c r="H41">
        <v>0</v>
      </c>
      <c r="J41">
        <v>0</v>
      </c>
      <c r="K41">
        <v>0</v>
      </c>
      <c r="L41">
        <f t="shared" si="5"/>
        <v>0</v>
      </c>
      <c r="M41" t="e">
        <f t="shared" si="6"/>
        <v>#DIV/0!</v>
      </c>
      <c r="N41">
        <v>0</v>
      </c>
      <c r="O41">
        <f t="shared" si="0"/>
        <v>0</v>
      </c>
      <c r="P41" t="e">
        <f t="shared" si="7"/>
        <v>#DIV/0!</v>
      </c>
      <c r="Q41" t="str">
        <v>576</v>
      </c>
      <c r="R41" t="str">
        <f t="shared" si="8"/>
        <v>576</v>
      </c>
      <c r="S41">
        <f t="shared" si="9"/>
        <v>3870.0401311475412</v>
      </c>
      <c r="T41">
        <v>0</v>
      </c>
      <c r="U41">
        <f t="shared" si="1"/>
        <v>0</v>
      </c>
      <c r="V41" t="e">
        <f t="shared" si="10"/>
        <v>#DIV/0!</v>
      </c>
      <c r="W41">
        <v>0</v>
      </c>
      <c r="X41">
        <f t="shared" si="2"/>
        <v>0</v>
      </c>
      <c r="Y41" t="e">
        <f t="shared" si="11"/>
        <v>#DIV/0!</v>
      </c>
      <c r="Z41">
        <v>0</v>
      </c>
      <c r="AA41">
        <f t="shared" si="3"/>
        <v>0</v>
      </c>
      <c r="AB41" t="e">
        <f t="shared" si="12"/>
        <v>#DIV/0!</v>
      </c>
      <c r="AC41">
        <v>0</v>
      </c>
      <c r="AD41">
        <f t="shared" si="4"/>
        <v>0</v>
      </c>
      <c r="AE41" t="e">
        <f t="shared" si="13"/>
        <v>#DIV/0!</v>
      </c>
    </row>
    <row r="42" spans="3:31">
      <c r="C42">
        <v>0</v>
      </c>
      <c r="D42">
        <v>0</v>
      </c>
      <c r="H42">
        <v>0</v>
      </c>
      <c r="J42">
        <v>0</v>
      </c>
      <c r="K42">
        <v>0</v>
      </c>
      <c r="L42">
        <f t="shared" si="5"/>
        <v>0</v>
      </c>
      <c r="M42" t="e">
        <f t="shared" si="6"/>
        <v>#DIV/0!</v>
      </c>
      <c r="N42">
        <v>0</v>
      </c>
      <c r="O42">
        <f t="shared" si="0"/>
        <v>0</v>
      </c>
      <c r="P42" t="e">
        <f t="shared" si="7"/>
        <v>#DIV/0!</v>
      </c>
      <c r="Q42" t="str">
        <v>576</v>
      </c>
      <c r="R42" t="str">
        <f t="shared" si="8"/>
        <v>576</v>
      </c>
      <c r="S42">
        <f t="shared" si="9"/>
        <v>3870.0401311475412</v>
      </c>
      <c r="T42">
        <v>0</v>
      </c>
      <c r="U42">
        <f t="shared" si="1"/>
        <v>0</v>
      </c>
      <c r="V42" t="e">
        <f t="shared" si="10"/>
        <v>#DIV/0!</v>
      </c>
      <c r="W42">
        <v>0</v>
      </c>
      <c r="X42">
        <f t="shared" si="2"/>
        <v>0</v>
      </c>
      <c r="Y42" t="e">
        <f t="shared" si="11"/>
        <v>#DIV/0!</v>
      </c>
      <c r="Z42">
        <v>0</v>
      </c>
      <c r="AA42">
        <f t="shared" si="3"/>
        <v>0</v>
      </c>
      <c r="AB42" t="e">
        <f t="shared" si="12"/>
        <v>#DIV/0!</v>
      </c>
      <c r="AC42">
        <v>0</v>
      </c>
      <c r="AD42">
        <f t="shared" si="4"/>
        <v>0</v>
      </c>
      <c r="AE42" t="e">
        <f t="shared" si="13"/>
        <v>#DIV/0!</v>
      </c>
    </row>
    <row r="43" spans="3:31">
      <c r="C43">
        <v>0</v>
      </c>
      <c r="D43">
        <v>0</v>
      </c>
      <c r="H43">
        <v>0</v>
      </c>
      <c r="J43">
        <v>0</v>
      </c>
      <c r="K43">
        <v>0</v>
      </c>
      <c r="L43">
        <f t="shared" si="5"/>
        <v>0</v>
      </c>
      <c r="M43" t="e">
        <f t="shared" si="6"/>
        <v>#DIV/0!</v>
      </c>
      <c r="N43">
        <v>0</v>
      </c>
      <c r="O43">
        <f t="shared" si="0"/>
        <v>0</v>
      </c>
      <c r="P43" t="e">
        <f t="shared" si="7"/>
        <v>#DIV/0!</v>
      </c>
      <c r="Q43" t="str">
        <v>1152</v>
      </c>
      <c r="R43" t="str">
        <f t="shared" si="8"/>
        <v>1152</v>
      </c>
      <c r="S43">
        <f t="shared" si="9"/>
        <v>7740.0802622950823</v>
      </c>
      <c r="T43">
        <v>0</v>
      </c>
      <c r="U43">
        <f t="shared" si="1"/>
        <v>0</v>
      </c>
      <c r="V43" t="e">
        <f t="shared" si="10"/>
        <v>#DIV/0!</v>
      </c>
      <c r="W43">
        <v>0</v>
      </c>
      <c r="X43">
        <f t="shared" si="2"/>
        <v>0</v>
      </c>
      <c r="Y43" t="e">
        <f t="shared" si="11"/>
        <v>#DIV/0!</v>
      </c>
      <c r="Z43">
        <v>0</v>
      </c>
      <c r="AA43">
        <f t="shared" si="3"/>
        <v>0</v>
      </c>
      <c r="AB43" t="e">
        <f t="shared" si="12"/>
        <v>#DIV/0!</v>
      </c>
      <c r="AC43">
        <v>0</v>
      </c>
      <c r="AD43">
        <f t="shared" si="4"/>
        <v>0</v>
      </c>
      <c r="AE43" t="e">
        <f t="shared" si="13"/>
        <v>#DIV/0!</v>
      </c>
    </row>
    <row r="44" spans="3:31">
      <c r="C44">
        <v>0</v>
      </c>
      <c r="D44">
        <v>0</v>
      </c>
      <c r="H44">
        <v>0</v>
      </c>
      <c r="J44">
        <v>0</v>
      </c>
      <c r="K44">
        <v>0</v>
      </c>
      <c r="L44">
        <f t="shared" si="5"/>
        <v>0</v>
      </c>
      <c r="M44" t="e">
        <f t="shared" si="6"/>
        <v>#DIV/0!</v>
      </c>
      <c r="N44">
        <v>0</v>
      </c>
      <c r="O44">
        <f t="shared" si="0"/>
        <v>0</v>
      </c>
      <c r="P44" t="e">
        <f t="shared" si="7"/>
        <v>#DIV/0!</v>
      </c>
      <c r="Q44" t="str">
        <v>576</v>
      </c>
      <c r="R44" t="str">
        <f t="shared" si="8"/>
        <v>576</v>
      </c>
      <c r="S44">
        <f t="shared" si="9"/>
        <v>3870.0401311475412</v>
      </c>
      <c r="T44">
        <v>0</v>
      </c>
      <c r="U44">
        <f t="shared" si="1"/>
        <v>0</v>
      </c>
      <c r="V44" t="e">
        <f t="shared" si="10"/>
        <v>#DIV/0!</v>
      </c>
      <c r="W44">
        <v>0</v>
      </c>
      <c r="X44">
        <f t="shared" si="2"/>
        <v>0</v>
      </c>
      <c r="Y44" t="e">
        <f t="shared" si="11"/>
        <v>#DIV/0!</v>
      </c>
      <c r="Z44">
        <v>0</v>
      </c>
      <c r="AA44">
        <f t="shared" si="3"/>
        <v>0</v>
      </c>
      <c r="AB44" t="e">
        <f t="shared" si="12"/>
        <v>#DIV/0!</v>
      </c>
      <c r="AC44">
        <v>0</v>
      </c>
      <c r="AD44">
        <f t="shared" si="4"/>
        <v>0</v>
      </c>
      <c r="AE44" t="e">
        <f t="shared" si="13"/>
        <v>#DIV/0!</v>
      </c>
    </row>
    <row r="45" spans="3:31">
      <c r="C45">
        <v>0</v>
      </c>
      <c r="D45">
        <v>0</v>
      </c>
      <c r="H45">
        <v>0</v>
      </c>
      <c r="J45">
        <v>0</v>
      </c>
      <c r="K45">
        <v>0</v>
      </c>
      <c r="L45">
        <f t="shared" si="5"/>
        <v>0</v>
      </c>
      <c r="M45" t="e">
        <f t="shared" si="6"/>
        <v>#DIV/0!</v>
      </c>
      <c r="N45">
        <v>0</v>
      </c>
      <c r="O45">
        <f t="shared" si="0"/>
        <v>0</v>
      </c>
      <c r="P45" t="e">
        <f t="shared" si="7"/>
        <v>#DIV/0!</v>
      </c>
      <c r="Q45" t="str">
        <v>576</v>
      </c>
      <c r="R45" t="str">
        <f t="shared" si="8"/>
        <v>576</v>
      </c>
      <c r="S45">
        <f t="shared" si="9"/>
        <v>3870.0401311475412</v>
      </c>
      <c r="T45">
        <v>0</v>
      </c>
      <c r="U45">
        <f t="shared" si="1"/>
        <v>0</v>
      </c>
      <c r="V45" t="e">
        <f t="shared" si="10"/>
        <v>#DIV/0!</v>
      </c>
      <c r="W45">
        <v>0</v>
      </c>
      <c r="X45">
        <f t="shared" si="2"/>
        <v>0</v>
      </c>
      <c r="Y45" t="e">
        <f t="shared" si="11"/>
        <v>#DIV/0!</v>
      </c>
      <c r="Z45">
        <v>0</v>
      </c>
      <c r="AA45">
        <f t="shared" si="3"/>
        <v>0</v>
      </c>
      <c r="AB45" t="e">
        <f t="shared" si="12"/>
        <v>#DIV/0!</v>
      </c>
      <c r="AC45">
        <v>0</v>
      </c>
      <c r="AD45">
        <f t="shared" si="4"/>
        <v>0</v>
      </c>
      <c r="AE45" t="e">
        <f t="shared" si="13"/>
        <v>#DIV/0!</v>
      </c>
    </row>
    <row r="46" spans="3:31">
      <c r="C46">
        <v>0</v>
      </c>
      <c r="D46">
        <v>0</v>
      </c>
      <c r="H46">
        <v>0</v>
      </c>
      <c r="J46">
        <v>0</v>
      </c>
      <c r="K46">
        <v>0</v>
      </c>
      <c r="L46">
        <f t="shared" si="5"/>
        <v>0</v>
      </c>
      <c r="M46" t="e">
        <f t="shared" si="6"/>
        <v>#DIV/0!</v>
      </c>
      <c r="N46">
        <v>0</v>
      </c>
      <c r="O46">
        <f t="shared" si="0"/>
        <v>0</v>
      </c>
      <c r="P46" t="e">
        <f t="shared" si="7"/>
        <v>#DIV/0!</v>
      </c>
      <c r="Q46" t="str">
        <v>576</v>
      </c>
      <c r="R46" t="str">
        <f t="shared" si="8"/>
        <v>576</v>
      </c>
      <c r="S46">
        <f t="shared" si="9"/>
        <v>3870.0401311475412</v>
      </c>
      <c r="T46">
        <v>0</v>
      </c>
      <c r="U46">
        <f t="shared" si="1"/>
        <v>0</v>
      </c>
      <c r="V46" t="e">
        <f t="shared" si="10"/>
        <v>#DIV/0!</v>
      </c>
      <c r="W46">
        <v>0</v>
      </c>
      <c r="X46">
        <f t="shared" si="2"/>
        <v>0</v>
      </c>
      <c r="Y46" t="e">
        <f t="shared" si="11"/>
        <v>#DIV/0!</v>
      </c>
      <c r="Z46">
        <v>0</v>
      </c>
      <c r="AA46">
        <f t="shared" si="3"/>
        <v>0</v>
      </c>
      <c r="AB46" t="e">
        <f t="shared" si="12"/>
        <v>#DIV/0!</v>
      </c>
      <c r="AC46">
        <v>0</v>
      </c>
      <c r="AD46">
        <f t="shared" si="4"/>
        <v>0</v>
      </c>
      <c r="AE46" t="e">
        <f t="shared" si="13"/>
        <v>#DIV/0!</v>
      </c>
    </row>
    <row r="47" spans="3:31">
      <c r="C47">
        <v>0</v>
      </c>
      <c r="D47">
        <v>0</v>
      </c>
      <c r="H47">
        <v>0</v>
      </c>
      <c r="J47">
        <v>0</v>
      </c>
      <c r="K47">
        <v>0</v>
      </c>
      <c r="L47">
        <f t="shared" si="5"/>
        <v>0</v>
      </c>
      <c r="M47" t="e">
        <f t="shared" si="6"/>
        <v>#DIV/0!</v>
      </c>
      <c r="N47">
        <v>0</v>
      </c>
      <c r="O47">
        <f t="shared" si="0"/>
        <v>0</v>
      </c>
      <c r="P47" t="e">
        <f t="shared" si="7"/>
        <v>#DIV/0!</v>
      </c>
      <c r="Q47" t="str">
        <v>1728</v>
      </c>
      <c r="R47" t="str">
        <f t="shared" si="8"/>
        <v>1728</v>
      </c>
      <c r="S47">
        <f t="shared" si="9"/>
        <v>11610.120393442623</v>
      </c>
      <c r="T47">
        <v>0</v>
      </c>
      <c r="U47">
        <f t="shared" si="1"/>
        <v>0</v>
      </c>
      <c r="V47" t="e">
        <f t="shared" si="10"/>
        <v>#DIV/0!</v>
      </c>
      <c r="W47">
        <v>0</v>
      </c>
      <c r="X47">
        <f t="shared" si="2"/>
        <v>0</v>
      </c>
      <c r="Y47" t="e">
        <f t="shared" si="11"/>
        <v>#DIV/0!</v>
      </c>
      <c r="Z47">
        <v>0</v>
      </c>
      <c r="AA47">
        <f t="shared" si="3"/>
        <v>0</v>
      </c>
      <c r="AB47" t="e">
        <f t="shared" si="12"/>
        <v>#DIV/0!</v>
      </c>
      <c r="AC47">
        <v>0</v>
      </c>
      <c r="AD47">
        <f t="shared" si="4"/>
        <v>0</v>
      </c>
      <c r="AE47" t="e">
        <f t="shared" si="13"/>
        <v>#DIV/0!</v>
      </c>
    </row>
    <row r="48" spans="3:31">
      <c r="C48">
        <v>0</v>
      </c>
      <c r="D48">
        <v>0</v>
      </c>
      <c r="H48">
        <v>0</v>
      </c>
      <c r="J48">
        <v>0</v>
      </c>
      <c r="K48">
        <v>0</v>
      </c>
      <c r="L48">
        <f t="shared" si="5"/>
        <v>0</v>
      </c>
      <c r="M48" t="e">
        <f t="shared" si="6"/>
        <v>#DIV/0!</v>
      </c>
      <c r="N48">
        <v>0</v>
      </c>
      <c r="O48">
        <f t="shared" si="0"/>
        <v>0</v>
      </c>
      <c r="P48" t="e">
        <f t="shared" si="7"/>
        <v>#DIV/0!</v>
      </c>
      <c r="Q48" t="str">
        <v>576</v>
      </c>
      <c r="R48" t="str">
        <f t="shared" si="8"/>
        <v>576</v>
      </c>
      <c r="S48">
        <f t="shared" si="9"/>
        <v>3870.0401311475412</v>
      </c>
      <c r="T48">
        <v>0</v>
      </c>
      <c r="U48">
        <f t="shared" si="1"/>
        <v>0</v>
      </c>
      <c r="V48" t="e">
        <f t="shared" si="10"/>
        <v>#DIV/0!</v>
      </c>
      <c r="W48">
        <v>0</v>
      </c>
      <c r="X48">
        <f t="shared" si="2"/>
        <v>0</v>
      </c>
      <c r="Y48" t="e">
        <f t="shared" si="11"/>
        <v>#DIV/0!</v>
      </c>
      <c r="Z48">
        <v>0</v>
      </c>
      <c r="AA48">
        <f t="shared" si="3"/>
        <v>0</v>
      </c>
      <c r="AB48" t="e">
        <f t="shared" si="12"/>
        <v>#DIV/0!</v>
      </c>
      <c r="AC48">
        <v>0</v>
      </c>
      <c r="AD48">
        <f t="shared" si="4"/>
        <v>0</v>
      </c>
      <c r="AE48" t="e">
        <f t="shared" si="13"/>
        <v>#DIV/0!</v>
      </c>
    </row>
    <row r="49" spans="3:31">
      <c r="C49">
        <v>0</v>
      </c>
      <c r="D49">
        <v>0</v>
      </c>
      <c r="H49">
        <v>0</v>
      </c>
      <c r="J49">
        <v>0</v>
      </c>
      <c r="K49">
        <v>0</v>
      </c>
      <c r="L49">
        <f t="shared" si="5"/>
        <v>0</v>
      </c>
      <c r="M49" t="e">
        <f t="shared" si="6"/>
        <v>#DIV/0!</v>
      </c>
      <c r="N49">
        <v>0</v>
      </c>
      <c r="O49">
        <f t="shared" si="0"/>
        <v>0</v>
      </c>
      <c r="P49" t="e">
        <f t="shared" si="7"/>
        <v>#DIV/0!</v>
      </c>
      <c r="Q49" t="str">
        <v>576</v>
      </c>
      <c r="R49" t="str">
        <f t="shared" si="8"/>
        <v>576</v>
      </c>
      <c r="S49">
        <f t="shared" si="9"/>
        <v>3870.0401311475412</v>
      </c>
      <c r="T49">
        <v>0</v>
      </c>
      <c r="U49">
        <f t="shared" si="1"/>
        <v>0</v>
      </c>
      <c r="V49" t="e">
        <f t="shared" si="10"/>
        <v>#DIV/0!</v>
      </c>
      <c r="W49">
        <v>0</v>
      </c>
      <c r="X49">
        <f t="shared" si="2"/>
        <v>0</v>
      </c>
      <c r="Y49" t="e">
        <f t="shared" si="11"/>
        <v>#DIV/0!</v>
      </c>
      <c r="Z49">
        <v>0</v>
      </c>
      <c r="AA49">
        <f t="shared" si="3"/>
        <v>0</v>
      </c>
      <c r="AB49" t="e">
        <f t="shared" si="12"/>
        <v>#DIV/0!</v>
      </c>
      <c r="AC49">
        <v>0</v>
      </c>
      <c r="AD49">
        <f t="shared" si="4"/>
        <v>0</v>
      </c>
      <c r="AE49" t="e">
        <f t="shared" si="13"/>
        <v>#DIV/0!</v>
      </c>
    </row>
    <row r="50" spans="3:31">
      <c r="C50">
        <v>0</v>
      </c>
      <c r="D50">
        <v>0</v>
      </c>
      <c r="H50">
        <v>0</v>
      </c>
      <c r="J50">
        <v>0</v>
      </c>
      <c r="K50">
        <v>0</v>
      </c>
      <c r="L50">
        <f t="shared" si="5"/>
        <v>0</v>
      </c>
      <c r="M50" t="e">
        <f t="shared" si="6"/>
        <v>#DIV/0!</v>
      </c>
      <c r="N50">
        <v>0</v>
      </c>
      <c r="O50">
        <f t="shared" si="0"/>
        <v>0</v>
      </c>
      <c r="P50" t="e">
        <f t="shared" si="7"/>
        <v>#DIV/0!</v>
      </c>
      <c r="Q50" t="str">
        <v>576</v>
      </c>
      <c r="R50" t="str">
        <f t="shared" si="8"/>
        <v>576</v>
      </c>
      <c r="S50">
        <f t="shared" si="9"/>
        <v>3870.0401311475412</v>
      </c>
      <c r="T50">
        <v>0</v>
      </c>
      <c r="U50">
        <f t="shared" si="1"/>
        <v>0</v>
      </c>
      <c r="V50" t="e">
        <f t="shared" si="10"/>
        <v>#DIV/0!</v>
      </c>
      <c r="W50">
        <v>0</v>
      </c>
      <c r="X50">
        <f t="shared" si="2"/>
        <v>0</v>
      </c>
      <c r="Y50" t="e">
        <f t="shared" si="11"/>
        <v>#DIV/0!</v>
      </c>
      <c r="Z50">
        <v>0</v>
      </c>
      <c r="AA50">
        <f t="shared" si="3"/>
        <v>0</v>
      </c>
      <c r="AB50" t="e">
        <f t="shared" si="12"/>
        <v>#DIV/0!</v>
      </c>
      <c r="AC50">
        <v>0</v>
      </c>
      <c r="AD50">
        <f t="shared" si="4"/>
        <v>0</v>
      </c>
      <c r="AE50" t="e">
        <f t="shared" si="13"/>
        <v>#DIV/0!</v>
      </c>
    </row>
    <row r="51" spans="3:31">
      <c r="C51">
        <v>0</v>
      </c>
      <c r="D51">
        <v>0</v>
      </c>
      <c r="H51">
        <v>0</v>
      </c>
      <c r="J51">
        <v>0</v>
      </c>
      <c r="K51">
        <v>0</v>
      </c>
      <c r="L51">
        <f t="shared" si="5"/>
        <v>0</v>
      </c>
      <c r="M51" t="e">
        <f t="shared" si="6"/>
        <v>#DIV/0!</v>
      </c>
      <c r="N51">
        <v>0</v>
      </c>
      <c r="O51">
        <f t="shared" si="0"/>
        <v>0</v>
      </c>
      <c r="P51" t="e">
        <f t="shared" si="7"/>
        <v>#DIV/0!</v>
      </c>
      <c r="Q51" t="str">
        <v>576</v>
      </c>
      <c r="R51" t="str">
        <f t="shared" si="8"/>
        <v>576</v>
      </c>
      <c r="S51">
        <f t="shared" si="9"/>
        <v>3870.0401311475412</v>
      </c>
      <c r="T51">
        <v>0</v>
      </c>
      <c r="U51">
        <f t="shared" si="1"/>
        <v>0</v>
      </c>
      <c r="V51" t="e">
        <f t="shared" si="10"/>
        <v>#DIV/0!</v>
      </c>
      <c r="W51">
        <v>0</v>
      </c>
      <c r="X51">
        <f t="shared" si="2"/>
        <v>0</v>
      </c>
      <c r="Y51" t="e">
        <f t="shared" si="11"/>
        <v>#DIV/0!</v>
      </c>
      <c r="Z51">
        <v>0</v>
      </c>
      <c r="AA51">
        <f t="shared" si="3"/>
        <v>0</v>
      </c>
      <c r="AB51" t="e">
        <f t="shared" si="12"/>
        <v>#DIV/0!</v>
      </c>
      <c r="AC51">
        <v>0</v>
      </c>
      <c r="AD51">
        <f t="shared" si="4"/>
        <v>0</v>
      </c>
      <c r="AE51" t="e">
        <f t="shared" si="13"/>
        <v>#DIV/0!</v>
      </c>
    </row>
    <row r="52" spans="3:31">
      <c r="C52">
        <v>0</v>
      </c>
      <c r="D52">
        <v>0</v>
      </c>
      <c r="H52">
        <v>0</v>
      </c>
      <c r="J52">
        <v>0</v>
      </c>
      <c r="K52">
        <v>0</v>
      </c>
      <c r="L52">
        <f t="shared" si="5"/>
        <v>0</v>
      </c>
      <c r="M52" t="e">
        <f t="shared" si="6"/>
        <v>#DIV/0!</v>
      </c>
      <c r="N52">
        <v>0</v>
      </c>
      <c r="O52">
        <f t="shared" si="0"/>
        <v>0</v>
      </c>
      <c r="P52" t="e">
        <f t="shared" si="7"/>
        <v>#DIV/0!</v>
      </c>
      <c r="Q52" t="str">
        <v>576</v>
      </c>
      <c r="R52" t="str">
        <f t="shared" si="8"/>
        <v>576</v>
      </c>
      <c r="S52">
        <f t="shared" si="9"/>
        <v>3870.0401311475412</v>
      </c>
      <c r="T52">
        <v>0</v>
      </c>
      <c r="U52">
        <f t="shared" si="1"/>
        <v>0</v>
      </c>
      <c r="V52" t="e">
        <f t="shared" si="10"/>
        <v>#DIV/0!</v>
      </c>
      <c r="W52">
        <v>0</v>
      </c>
      <c r="X52">
        <f t="shared" si="2"/>
        <v>0</v>
      </c>
      <c r="Y52" t="e">
        <f t="shared" si="11"/>
        <v>#DIV/0!</v>
      </c>
      <c r="Z52">
        <v>0</v>
      </c>
      <c r="AA52">
        <f t="shared" si="3"/>
        <v>0</v>
      </c>
      <c r="AB52" t="e">
        <f t="shared" si="12"/>
        <v>#DIV/0!</v>
      </c>
      <c r="AC52">
        <v>0</v>
      </c>
      <c r="AD52">
        <f t="shared" si="4"/>
        <v>0</v>
      </c>
      <c r="AE52" t="e">
        <f t="shared" si="13"/>
        <v>#DIV/0!</v>
      </c>
    </row>
    <row r="53" spans="3:31">
      <c r="C53">
        <v>0</v>
      </c>
      <c r="D53">
        <v>0</v>
      </c>
      <c r="H53">
        <v>0</v>
      </c>
      <c r="J53">
        <v>0</v>
      </c>
      <c r="K53">
        <v>0</v>
      </c>
      <c r="L53">
        <f t="shared" si="5"/>
        <v>0</v>
      </c>
      <c r="M53" t="e">
        <f t="shared" si="6"/>
        <v>#DIV/0!</v>
      </c>
      <c r="N53">
        <v>0</v>
      </c>
      <c r="O53">
        <f t="shared" si="0"/>
        <v>0</v>
      </c>
      <c r="P53" t="e">
        <f t="shared" si="7"/>
        <v>#DIV/0!</v>
      </c>
      <c r="Q53" t="str">
        <v>2304</v>
      </c>
      <c r="R53" t="str">
        <f t="shared" si="8"/>
        <v>2304</v>
      </c>
      <c r="S53">
        <f t="shared" si="9"/>
        <v>15480.160524590165</v>
      </c>
      <c r="T53">
        <v>0</v>
      </c>
      <c r="U53">
        <f t="shared" si="1"/>
        <v>0</v>
      </c>
      <c r="V53" t="e">
        <f t="shared" si="10"/>
        <v>#DIV/0!</v>
      </c>
      <c r="W53">
        <v>0</v>
      </c>
      <c r="X53">
        <f t="shared" si="2"/>
        <v>0</v>
      </c>
      <c r="Y53" t="e">
        <f t="shared" si="11"/>
        <v>#DIV/0!</v>
      </c>
      <c r="Z53">
        <v>0</v>
      </c>
      <c r="AA53">
        <f t="shared" si="3"/>
        <v>0</v>
      </c>
      <c r="AB53" t="e">
        <f t="shared" si="12"/>
        <v>#DIV/0!</v>
      </c>
      <c r="AC53">
        <v>0</v>
      </c>
      <c r="AD53">
        <f t="shared" si="4"/>
        <v>0</v>
      </c>
      <c r="AE53" t="e">
        <f t="shared" si="13"/>
        <v>#DIV/0!</v>
      </c>
    </row>
    <row r="54" spans="3:31">
      <c r="C54">
        <v>0</v>
      </c>
      <c r="D54">
        <v>0</v>
      </c>
      <c r="H54">
        <v>0</v>
      </c>
      <c r="J54">
        <v>0</v>
      </c>
      <c r="K54">
        <v>0</v>
      </c>
      <c r="L54">
        <f t="shared" si="5"/>
        <v>0</v>
      </c>
      <c r="M54" t="e">
        <f t="shared" si="6"/>
        <v>#DIV/0!</v>
      </c>
      <c r="N54">
        <v>0</v>
      </c>
      <c r="O54">
        <f t="shared" si="0"/>
        <v>0</v>
      </c>
      <c r="P54" t="e">
        <f t="shared" si="7"/>
        <v>#DIV/0!</v>
      </c>
      <c r="Q54" t="str">
        <v>576</v>
      </c>
      <c r="R54" t="str">
        <f t="shared" si="8"/>
        <v>576</v>
      </c>
      <c r="S54">
        <f t="shared" si="9"/>
        <v>3870.0401311475412</v>
      </c>
      <c r="T54">
        <v>0</v>
      </c>
      <c r="U54">
        <f t="shared" si="1"/>
        <v>0</v>
      </c>
      <c r="V54" t="e">
        <f t="shared" si="10"/>
        <v>#DIV/0!</v>
      </c>
      <c r="W54">
        <v>0</v>
      </c>
      <c r="X54">
        <f t="shared" si="2"/>
        <v>0</v>
      </c>
      <c r="Y54" t="e">
        <f t="shared" si="11"/>
        <v>#DIV/0!</v>
      </c>
      <c r="Z54">
        <v>0</v>
      </c>
      <c r="AA54">
        <f t="shared" si="3"/>
        <v>0</v>
      </c>
      <c r="AB54" t="e">
        <f t="shared" si="12"/>
        <v>#DIV/0!</v>
      </c>
      <c r="AC54">
        <v>0</v>
      </c>
      <c r="AD54">
        <f t="shared" si="4"/>
        <v>0</v>
      </c>
      <c r="AE54" t="e">
        <f t="shared" si="13"/>
        <v>#DIV/0!</v>
      </c>
    </row>
    <row r="55" spans="3:31">
      <c r="C55">
        <v>0</v>
      </c>
      <c r="D55">
        <v>0</v>
      </c>
      <c r="H55">
        <v>0</v>
      </c>
      <c r="J55">
        <v>0</v>
      </c>
      <c r="K55">
        <v>0</v>
      </c>
      <c r="L55">
        <f t="shared" si="5"/>
        <v>0</v>
      </c>
      <c r="M55" t="e">
        <f t="shared" si="6"/>
        <v>#DIV/0!</v>
      </c>
      <c r="N55">
        <v>0</v>
      </c>
      <c r="O55">
        <f t="shared" si="0"/>
        <v>0</v>
      </c>
      <c r="P55" t="e">
        <f t="shared" si="7"/>
        <v>#DIV/0!</v>
      </c>
      <c r="Q55" t="str">
        <v>576</v>
      </c>
      <c r="R55" t="str">
        <f t="shared" si="8"/>
        <v>576</v>
      </c>
      <c r="S55">
        <f t="shared" si="9"/>
        <v>3870.0401311475412</v>
      </c>
      <c r="T55">
        <v>0</v>
      </c>
      <c r="U55">
        <f t="shared" si="1"/>
        <v>0</v>
      </c>
      <c r="V55" t="e">
        <f t="shared" si="10"/>
        <v>#DIV/0!</v>
      </c>
      <c r="W55">
        <v>0</v>
      </c>
      <c r="X55">
        <f t="shared" si="2"/>
        <v>0</v>
      </c>
      <c r="Y55" t="e">
        <f t="shared" si="11"/>
        <v>#DIV/0!</v>
      </c>
      <c r="Z55">
        <v>0</v>
      </c>
      <c r="AA55">
        <f t="shared" si="3"/>
        <v>0</v>
      </c>
      <c r="AB55" t="e">
        <f t="shared" si="12"/>
        <v>#DIV/0!</v>
      </c>
      <c r="AC55">
        <v>0</v>
      </c>
      <c r="AD55">
        <f t="shared" si="4"/>
        <v>0</v>
      </c>
      <c r="AE55" t="e">
        <f t="shared" si="13"/>
        <v>#DIV/0!</v>
      </c>
    </row>
    <row r="56" spans="3:31">
      <c r="C56">
        <v>0</v>
      </c>
      <c r="D56">
        <v>0</v>
      </c>
      <c r="H56">
        <v>0</v>
      </c>
      <c r="J56">
        <v>0</v>
      </c>
      <c r="K56">
        <v>0</v>
      </c>
      <c r="L56">
        <f t="shared" si="5"/>
        <v>0</v>
      </c>
      <c r="M56" t="e">
        <f t="shared" si="6"/>
        <v>#DIV/0!</v>
      </c>
      <c r="N56">
        <v>0</v>
      </c>
      <c r="O56">
        <f t="shared" si="0"/>
        <v>0</v>
      </c>
      <c r="P56" t="e">
        <f t="shared" si="7"/>
        <v>#DIV/0!</v>
      </c>
      <c r="Q56" t="str">
        <v>1152</v>
      </c>
      <c r="R56" t="str">
        <f t="shared" si="8"/>
        <v>1152</v>
      </c>
      <c r="S56">
        <f t="shared" si="9"/>
        <v>7740.0802622950823</v>
      </c>
      <c r="T56">
        <v>0</v>
      </c>
      <c r="U56">
        <f t="shared" si="1"/>
        <v>0</v>
      </c>
      <c r="V56" t="e">
        <f t="shared" si="10"/>
        <v>#DIV/0!</v>
      </c>
      <c r="W56">
        <v>0</v>
      </c>
      <c r="X56">
        <f t="shared" si="2"/>
        <v>0</v>
      </c>
      <c r="Y56" t="e">
        <f t="shared" si="11"/>
        <v>#DIV/0!</v>
      </c>
      <c r="Z56">
        <v>0</v>
      </c>
      <c r="AA56">
        <f t="shared" si="3"/>
        <v>0</v>
      </c>
      <c r="AB56" t="e">
        <f t="shared" si="12"/>
        <v>#DIV/0!</v>
      </c>
      <c r="AC56">
        <v>0</v>
      </c>
      <c r="AD56">
        <f t="shared" si="4"/>
        <v>0</v>
      </c>
      <c r="AE56" t="e">
        <f t="shared" si="13"/>
        <v>#DIV/0!</v>
      </c>
    </row>
    <row r="57" spans="3:31">
      <c r="C57">
        <v>0</v>
      </c>
      <c r="D57">
        <v>0</v>
      </c>
      <c r="H57">
        <v>0</v>
      </c>
      <c r="J57">
        <v>0</v>
      </c>
      <c r="K57">
        <v>0</v>
      </c>
      <c r="L57">
        <f t="shared" si="5"/>
        <v>0</v>
      </c>
      <c r="M57" t="e">
        <f t="shared" si="6"/>
        <v>#DIV/0!</v>
      </c>
      <c r="N57">
        <v>0</v>
      </c>
      <c r="O57">
        <f t="shared" si="0"/>
        <v>0</v>
      </c>
      <c r="P57" t="e">
        <f t="shared" si="7"/>
        <v>#DIV/0!</v>
      </c>
      <c r="Q57" t="str">
        <v>576</v>
      </c>
      <c r="R57" t="str">
        <f t="shared" si="8"/>
        <v>576</v>
      </c>
      <c r="S57">
        <f t="shared" si="9"/>
        <v>3870.0401311475412</v>
      </c>
      <c r="T57">
        <v>0</v>
      </c>
      <c r="U57">
        <f t="shared" si="1"/>
        <v>0</v>
      </c>
      <c r="V57" t="e">
        <f t="shared" si="10"/>
        <v>#DIV/0!</v>
      </c>
      <c r="W57">
        <v>0</v>
      </c>
      <c r="X57">
        <f t="shared" si="2"/>
        <v>0</v>
      </c>
      <c r="Y57" t="e">
        <f t="shared" si="11"/>
        <v>#DIV/0!</v>
      </c>
      <c r="Z57">
        <v>0</v>
      </c>
      <c r="AA57">
        <f t="shared" si="3"/>
        <v>0</v>
      </c>
      <c r="AB57" t="e">
        <f t="shared" si="12"/>
        <v>#DIV/0!</v>
      </c>
      <c r="AC57">
        <v>0</v>
      </c>
      <c r="AD57">
        <f t="shared" si="4"/>
        <v>0</v>
      </c>
      <c r="AE57" t="e">
        <f t="shared" si="13"/>
        <v>#DIV/0!</v>
      </c>
    </row>
    <row r="58" spans="3:31">
      <c r="C58">
        <v>0</v>
      </c>
      <c r="D58">
        <v>0</v>
      </c>
      <c r="H58">
        <v>0</v>
      </c>
      <c r="J58">
        <v>0</v>
      </c>
      <c r="K58">
        <v>0</v>
      </c>
      <c r="L58">
        <f t="shared" si="5"/>
        <v>0</v>
      </c>
      <c r="M58" t="e">
        <f t="shared" si="6"/>
        <v>#DIV/0!</v>
      </c>
      <c r="N58">
        <v>0</v>
      </c>
      <c r="O58">
        <f t="shared" si="0"/>
        <v>0</v>
      </c>
      <c r="P58" t="e">
        <f t="shared" si="7"/>
        <v>#DIV/0!</v>
      </c>
      <c r="Q58" t="str">
        <v>1776</v>
      </c>
      <c r="R58" t="str">
        <f t="shared" si="8"/>
        <v>1776</v>
      </c>
      <c r="S58">
        <f t="shared" si="9"/>
        <v>11932.623737704918</v>
      </c>
      <c r="T58">
        <v>0</v>
      </c>
      <c r="U58">
        <f t="shared" si="1"/>
        <v>0</v>
      </c>
      <c r="V58" t="e">
        <f t="shared" si="10"/>
        <v>#DIV/0!</v>
      </c>
      <c r="W58">
        <v>0</v>
      </c>
      <c r="X58">
        <f t="shared" si="2"/>
        <v>0</v>
      </c>
      <c r="Y58" t="e">
        <f t="shared" si="11"/>
        <v>#DIV/0!</v>
      </c>
      <c r="Z58">
        <v>0</v>
      </c>
      <c r="AA58">
        <f t="shared" si="3"/>
        <v>0</v>
      </c>
      <c r="AB58" t="e">
        <f t="shared" si="12"/>
        <v>#DIV/0!</v>
      </c>
      <c r="AC58">
        <v>0</v>
      </c>
      <c r="AD58">
        <f t="shared" si="4"/>
        <v>0</v>
      </c>
      <c r="AE58" t="e">
        <f t="shared" si="13"/>
        <v>#DIV/0!</v>
      </c>
    </row>
    <row r="59" spans="3:31">
      <c r="C59">
        <v>0</v>
      </c>
      <c r="D59">
        <v>0</v>
      </c>
      <c r="H59">
        <v>0</v>
      </c>
      <c r="J59">
        <v>0</v>
      </c>
      <c r="K59">
        <v>0</v>
      </c>
      <c r="L59">
        <f t="shared" si="5"/>
        <v>0</v>
      </c>
      <c r="M59" t="e">
        <f t="shared" si="6"/>
        <v>#DIV/0!</v>
      </c>
      <c r="N59">
        <v>0</v>
      </c>
      <c r="O59">
        <f t="shared" si="0"/>
        <v>0</v>
      </c>
      <c r="P59" t="e">
        <f t="shared" si="7"/>
        <v>#DIV/0!</v>
      </c>
      <c r="Q59" t="str">
        <v>1141</v>
      </c>
      <c r="R59" t="str">
        <f t="shared" si="8"/>
        <v>1141</v>
      </c>
      <c r="S59">
        <f t="shared" si="9"/>
        <v>7666.1732459016403</v>
      </c>
      <c r="T59">
        <v>0</v>
      </c>
      <c r="U59">
        <f t="shared" si="1"/>
        <v>0</v>
      </c>
      <c r="V59" t="e">
        <f t="shared" si="10"/>
        <v>#DIV/0!</v>
      </c>
      <c r="W59">
        <v>0</v>
      </c>
      <c r="X59">
        <f t="shared" si="2"/>
        <v>0</v>
      </c>
      <c r="Y59" t="e">
        <f t="shared" si="11"/>
        <v>#DIV/0!</v>
      </c>
      <c r="Z59">
        <v>0</v>
      </c>
      <c r="AA59">
        <f t="shared" si="3"/>
        <v>0</v>
      </c>
      <c r="AB59" t="e">
        <f t="shared" si="12"/>
        <v>#DIV/0!</v>
      </c>
      <c r="AC59">
        <v>0</v>
      </c>
      <c r="AD59">
        <f t="shared" si="4"/>
        <v>0</v>
      </c>
      <c r="AE59" t="e">
        <f t="shared" si="13"/>
        <v>#DIV/0!</v>
      </c>
    </row>
    <row r="60" spans="3:31">
      <c r="C60">
        <v>0</v>
      </c>
      <c r="D60">
        <v>0</v>
      </c>
      <c r="H60">
        <v>0</v>
      </c>
      <c r="J60">
        <v>0</v>
      </c>
      <c r="K60">
        <v>0</v>
      </c>
      <c r="L60">
        <f t="shared" si="5"/>
        <v>0</v>
      </c>
      <c r="M60" t="e">
        <f t="shared" si="6"/>
        <v>#DIV/0!</v>
      </c>
      <c r="N60">
        <v>0</v>
      </c>
      <c r="O60">
        <f t="shared" si="0"/>
        <v>0</v>
      </c>
      <c r="P60" t="e">
        <f t="shared" si="7"/>
        <v>#DIV/0!</v>
      </c>
      <c r="Q60" t="str">
        <v>1028</v>
      </c>
      <c r="R60" t="str">
        <f t="shared" si="8"/>
        <v>1028</v>
      </c>
      <c r="S60">
        <f t="shared" si="9"/>
        <v>6906.9466229508198</v>
      </c>
      <c r="T60">
        <v>0</v>
      </c>
      <c r="U60">
        <f t="shared" si="1"/>
        <v>0</v>
      </c>
      <c r="V60" t="e">
        <f t="shared" si="10"/>
        <v>#DIV/0!</v>
      </c>
      <c r="W60">
        <v>0</v>
      </c>
      <c r="X60">
        <f t="shared" si="2"/>
        <v>0</v>
      </c>
      <c r="Y60" t="e">
        <f t="shared" si="11"/>
        <v>#DIV/0!</v>
      </c>
      <c r="Z60">
        <v>0</v>
      </c>
      <c r="AA60">
        <f t="shared" si="3"/>
        <v>0</v>
      </c>
      <c r="AB60" t="e">
        <f t="shared" si="12"/>
        <v>#DIV/0!</v>
      </c>
      <c r="AC60">
        <v>0</v>
      </c>
      <c r="AD60">
        <f t="shared" si="4"/>
        <v>0</v>
      </c>
      <c r="AE60" t="e">
        <f t="shared" si="13"/>
        <v>#DIV/0!</v>
      </c>
    </row>
    <row r="61" spans="3:31">
      <c r="C61">
        <v>0</v>
      </c>
      <c r="D61">
        <v>0</v>
      </c>
      <c r="H61">
        <v>0</v>
      </c>
      <c r="J61">
        <v>0</v>
      </c>
      <c r="K61">
        <v>0</v>
      </c>
      <c r="L61">
        <f t="shared" si="5"/>
        <v>0</v>
      </c>
      <c r="M61" t="e">
        <f t="shared" si="6"/>
        <v>#DIV/0!</v>
      </c>
      <c r="N61">
        <v>0</v>
      </c>
      <c r="O61">
        <f t="shared" si="0"/>
        <v>0</v>
      </c>
      <c r="P61" t="e">
        <f t="shared" si="7"/>
        <v>#DIV/0!</v>
      </c>
      <c r="Q61" t="str">
        <v>500</v>
      </c>
      <c r="R61" t="str">
        <f t="shared" si="8"/>
        <v>500</v>
      </c>
      <c r="S61">
        <f t="shared" si="9"/>
        <v>3359.4098360655739</v>
      </c>
      <c r="T61">
        <v>0</v>
      </c>
      <c r="U61">
        <f t="shared" si="1"/>
        <v>0</v>
      </c>
      <c r="V61" t="e">
        <f t="shared" si="10"/>
        <v>#DIV/0!</v>
      </c>
      <c r="W61">
        <v>0</v>
      </c>
      <c r="X61">
        <f t="shared" si="2"/>
        <v>0</v>
      </c>
      <c r="Y61" t="e">
        <f t="shared" si="11"/>
        <v>#DIV/0!</v>
      </c>
      <c r="Z61">
        <v>0</v>
      </c>
      <c r="AA61">
        <f t="shared" si="3"/>
        <v>0</v>
      </c>
      <c r="AB61" t="e">
        <f t="shared" si="12"/>
        <v>#DIV/0!</v>
      </c>
      <c r="AC61">
        <v>0</v>
      </c>
      <c r="AD61">
        <f t="shared" si="4"/>
        <v>0</v>
      </c>
      <c r="AE61" t="e">
        <f t="shared" si="13"/>
        <v>#DIV/0!</v>
      </c>
    </row>
    <row r="62" spans="3:31">
      <c r="C62">
        <v>0</v>
      </c>
      <c r="D62">
        <v>0</v>
      </c>
      <c r="H62">
        <v>0</v>
      </c>
      <c r="J62">
        <v>0</v>
      </c>
      <c r="K62">
        <v>0</v>
      </c>
      <c r="L62">
        <f t="shared" si="5"/>
        <v>0</v>
      </c>
      <c r="M62" t="e">
        <f t="shared" si="6"/>
        <v>#DIV/0!</v>
      </c>
      <c r="N62">
        <v>0</v>
      </c>
      <c r="O62">
        <f t="shared" si="0"/>
        <v>0</v>
      </c>
      <c r="P62" t="e">
        <f t="shared" si="7"/>
        <v>#DIV/0!</v>
      </c>
      <c r="Q62" t="str">
        <v>0</v>
      </c>
      <c r="R62" t="str">
        <f t="shared" si="8"/>
        <v>0</v>
      </c>
      <c r="S62">
        <f t="shared" si="9"/>
        <v>0</v>
      </c>
      <c r="T62">
        <v>0</v>
      </c>
      <c r="U62">
        <f t="shared" si="1"/>
        <v>0</v>
      </c>
      <c r="V62" t="e">
        <f t="shared" si="10"/>
        <v>#DIV/0!</v>
      </c>
      <c r="W62">
        <v>0</v>
      </c>
      <c r="X62">
        <f t="shared" si="2"/>
        <v>0</v>
      </c>
      <c r="Y62" t="e">
        <f t="shared" si="11"/>
        <v>#DIV/0!</v>
      </c>
      <c r="Z62">
        <v>0</v>
      </c>
      <c r="AA62">
        <f t="shared" si="3"/>
        <v>0</v>
      </c>
      <c r="AB62" t="e">
        <f t="shared" si="12"/>
        <v>#DIV/0!</v>
      </c>
      <c r="AC62">
        <v>0</v>
      </c>
      <c r="AD62">
        <f t="shared" si="4"/>
        <v>0</v>
      </c>
      <c r="AE62" t="e">
        <f t="shared" si="13"/>
        <v>#DIV/0!</v>
      </c>
    </row>
    <row r="63" spans="3:31">
      <c r="C63">
        <v>0</v>
      </c>
      <c r="D63">
        <v>0</v>
      </c>
      <c r="H63">
        <v>0</v>
      </c>
      <c r="J63">
        <v>0</v>
      </c>
      <c r="K63">
        <v>0</v>
      </c>
      <c r="L63">
        <f t="shared" si="5"/>
        <v>0</v>
      </c>
      <c r="M63" t="e">
        <f t="shared" si="6"/>
        <v>#DIV/0!</v>
      </c>
      <c r="N63">
        <v>0</v>
      </c>
      <c r="O63">
        <f t="shared" si="0"/>
        <v>0</v>
      </c>
      <c r="P63" t="e">
        <f t="shared" si="7"/>
        <v>#DIV/0!</v>
      </c>
      <c r="Q63" t="str">
        <v>2400</v>
      </c>
      <c r="R63" t="str">
        <f t="shared" si="8"/>
        <v>2400</v>
      </c>
      <c r="S63">
        <f t="shared" si="9"/>
        <v>16125.167213114755</v>
      </c>
      <c r="T63">
        <v>0</v>
      </c>
      <c r="U63">
        <f t="shared" si="1"/>
        <v>0</v>
      </c>
      <c r="V63" t="e">
        <f t="shared" si="10"/>
        <v>#DIV/0!</v>
      </c>
      <c r="W63">
        <v>0</v>
      </c>
      <c r="X63">
        <f t="shared" si="2"/>
        <v>0</v>
      </c>
      <c r="Y63" t="e">
        <f t="shared" si="11"/>
        <v>#DIV/0!</v>
      </c>
      <c r="Z63">
        <v>0</v>
      </c>
      <c r="AA63">
        <f t="shared" si="3"/>
        <v>0</v>
      </c>
      <c r="AB63" t="e">
        <f t="shared" si="12"/>
        <v>#DIV/0!</v>
      </c>
      <c r="AC63">
        <v>0</v>
      </c>
      <c r="AD63">
        <f t="shared" si="4"/>
        <v>0</v>
      </c>
      <c r="AE63" t="e">
        <f t="shared" si="13"/>
        <v>#DIV/0!</v>
      </c>
    </row>
    <row r="64" spans="3:31">
      <c r="C64">
        <v>0</v>
      </c>
      <c r="D64">
        <v>0</v>
      </c>
      <c r="H64">
        <v>0</v>
      </c>
      <c r="J64">
        <v>0</v>
      </c>
      <c r="K64">
        <v>0</v>
      </c>
      <c r="L64">
        <f t="shared" si="5"/>
        <v>0</v>
      </c>
      <c r="M64" t="e">
        <f t="shared" si="6"/>
        <v>#DIV/0!</v>
      </c>
      <c r="N64">
        <v>0</v>
      </c>
      <c r="O64">
        <f t="shared" si="0"/>
        <v>0</v>
      </c>
      <c r="P64" t="e">
        <f t="shared" si="7"/>
        <v>#DIV/0!</v>
      </c>
      <c r="Q64" t="str">
        <v>10344</v>
      </c>
      <c r="R64" t="str">
        <f t="shared" si="8"/>
        <v>10344</v>
      </c>
      <c r="S64">
        <f t="shared" si="9"/>
        <v>69499.470688524598</v>
      </c>
      <c r="T64">
        <v>0</v>
      </c>
      <c r="U64">
        <f t="shared" si="1"/>
        <v>0</v>
      </c>
      <c r="V64" t="e">
        <f t="shared" si="10"/>
        <v>#DIV/0!</v>
      </c>
      <c r="W64">
        <v>0</v>
      </c>
      <c r="X64">
        <f t="shared" si="2"/>
        <v>0</v>
      </c>
      <c r="Y64" t="e">
        <f t="shared" si="11"/>
        <v>#DIV/0!</v>
      </c>
      <c r="Z64">
        <v>0</v>
      </c>
      <c r="AA64">
        <f t="shared" si="3"/>
        <v>0</v>
      </c>
      <c r="AB64" t="e">
        <f t="shared" si="12"/>
        <v>#DIV/0!</v>
      </c>
      <c r="AC64">
        <v>0</v>
      </c>
      <c r="AD64">
        <f t="shared" si="4"/>
        <v>0</v>
      </c>
      <c r="AE64" t="e">
        <f t="shared" si="13"/>
        <v>#DIV/0!</v>
      </c>
    </row>
    <row r="65" spans="3:31">
      <c r="C65">
        <v>0</v>
      </c>
      <c r="D65">
        <v>0</v>
      </c>
      <c r="H65">
        <v>0</v>
      </c>
      <c r="J65">
        <v>0</v>
      </c>
      <c r="K65">
        <v>0</v>
      </c>
      <c r="L65">
        <f t="shared" si="5"/>
        <v>0</v>
      </c>
      <c r="M65" t="e">
        <f t="shared" si="6"/>
        <v>#DIV/0!</v>
      </c>
      <c r="N65">
        <v>0</v>
      </c>
      <c r="O65">
        <f t="shared" si="0"/>
        <v>0</v>
      </c>
      <c r="P65" t="e">
        <f t="shared" si="7"/>
        <v>#DIV/0!</v>
      </c>
      <c r="Q65" t="str">
        <v>2400</v>
      </c>
      <c r="R65" t="str">
        <f t="shared" si="8"/>
        <v>2400</v>
      </c>
      <c r="S65">
        <f t="shared" si="9"/>
        <v>16125.167213114755</v>
      </c>
      <c r="T65">
        <v>0</v>
      </c>
      <c r="U65">
        <f t="shared" si="1"/>
        <v>0</v>
      </c>
      <c r="V65" t="e">
        <f t="shared" si="10"/>
        <v>#DIV/0!</v>
      </c>
      <c r="W65">
        <v>0</v>
      </c>
      <c r="X65">
        <f t="shared" si="2"/>
        <v>0</v>
      </c>
      <c r="Y65" t="e">
        <f t="shared" si="11"/>
        <v>#DIV/0!</v>
      </c>
      <c r="Z65">
        <v>0</v>
      </c>
      <c r="AA65">
        <f t="shared" si="3"/>
        <v>0</v>
      </c>
      <c r="AB65" t="e">
        <f t="shared" si="12"/>
        <v>#DIV/0!</v>
      </c>
      <c r="AC65">
        <v>0</v>
      </c>
      <c r="AD65">
        <f t="shared" si="4"/>
        <v>0</v>
      </c>
      <c r="AE65" t="e">
        <f t="shared" si="13"/>
        <v>#DIV/0!</v>
      </c>
    </row>
    <row r="66" spans="3:31">
      <c r="C66">
        <v>0</v>
      </c>
      <c r="D66">
        <v>0</v>
      </c>
      <c r="H66">
        <v>0</v>
      </c>
      <c r="J66">
        <v>0</v>
      </c>
      <c r="K66">
        <v>0</v>
      </c>
      <c r="L66">
        <f t="shared" si="5"/>
        <v>0</v>
      </c>
      <c r="M66" t="e">
        <f t="shared" si="6"/>
        <v>#DIV/0!</v>
      </c>
      <c r="N66">
        <v>0</v>
      </c>
      <c r="O66">
        <f t="shared" si="0"/>
        <v>0</v>
      </c>
      <c r="P66" t="e">
        <f t="shared" si="7"/>
        <v>#DIV/0!</v>
      </c>
      <c r="Q66" t="str">
        <v>1800</v>
      </c>
      <c r="R66" t="str">
        <f t="shared" si="8"/>
        <v>1800</v>
      </c>
      <c r="S66">
        <f t="shared" si="9"/>
        <v>12093.875409836066</v>
      </c>
      <c r="T66">
        <v>0</v>
      </c>
      <c r="U66">
        <f t="shared" si="1"/>
        <v>0</v>
      </c>
      <c r="V66" t="e">
        <f t="shared" si="10"/>
        <v>#DIV/0!</v>
      </c>
      <c r="W66">
        <v>0</v>
      </c>
      <c r="X66">
        <f t="shared" si="2"/>
        <v>0</v>
      </c>
      <c r="Y66" t="e">
        <f t="shared" si="11"/>
        <v>#DIV/0!</v>
      </c>
      <c r="Z66">
        <v>0</v>
      </c>
      <c r="AA66">
        <f t="shared" si="3"/>
        <v>0</v>
      </c>
      <c r="AB66" t="e">
        <f t="shared" si="12"/>
        <v>#DIV/0!</v>
      </c>
      <c r="AC66">
        <v>0</v>
      </c>
      <c r="AD66">
        <f t="shared" si="4"/>
        <v>0</v>
      </c>
      <c r="AE66" t="e">
        <f t="shared" si="13"/>
        <v>#DIV/0!</v>
      </c>
    </row>
    <row r="67" spans="3:31">
      <c r="C67">
        <v>0</v>
      </c>
      <c r="D67">
        <v>0</v>
      </c>
      <c r="H67">
        <v>0</v>
      </c>
      <c r="J67">
        <v>0</v>
      </c>
      <c r="K67">
        <v>0</v>
      </c>
      <c r="L67">
        <f t="shared" si="5"/>
        <v>0</v>
      </c>
      <c r="M67" t="e">
        <f t="shared" si="6"/>
        <v>#DIV/0!</v>
      </c>
      <c r="N67">
        <v>0</v>
      </c>
      <c r="O67">
        <f t="shared" si="0"/>
        <v>0</v>
      </c>
      <c r="P67" t="e">
        <f t="shared" si="7"/>
        <v>#DIV/0!</v>
      </c>
      <c r="Q67" t="str">
        <v>0</v>
      </c>
      <c r="R67" t="str">
        <f t="shared" si="8"/>
        <v>0</v>
      </c>
      <c r="S67">
        <f t="shared" si="9"/>
        <v>0</v>
      </c>
      <c r="T67">
        <v>0</v>
      </c>
      <c r="U67">
        <f t="shared" si="1"/>
        <v>0</v>
      </c>
      <c r="V67" t="e">
        <f t="shared" si="10"/>
        <v>#DIV/0!</v>
      </c>
      <c r="W67">
        <v>0</v>
      </c>
      <c r="X67">
        <f t="shared" si="2"/>
        <v>0</v>
      </c>
      <c r="Y67" t="e">
        <f t="shared" si="11"/>
        <v>#DIV/0!</v>
      </c>
      <c r="Z67">
        <v>0</v>
      </c>
      <c r="AA67">
        <f t="shared" si="3"/>
        <v>0</v>
      </c>
      <c r="AB67" t="e">
        <f t="shared" si="12"/>
        <v>#DIV/0!</v>
      </c>
      <c r="AC67">
        <v>0</v>
      </c>
      <c r="AD67">
        <f t="shared" si="4"/>
        <v>0</v>
      </c>
      <c r="AE67" t="e">
        <f t="shared" si="13"/>
        <v>#DIV/0!</v>
      </c>
    </row>
    <row r="68" spans="3:31">
      <c r="C68">
        <v>0</v>
      </c>
      <c r="D68">
        <v>0</v>
      </c>
      <c r="H68">
        <v>0</v>
      </c>
      <c r="J68">
        <v>0</v>
      </c>
      <c r="K68">
        <v>0</v>
      </c>
      <c r="L68">
        <f t="shared" si="5"/>
        <v>0</v>
      </c>
      <c r="M68" t="e">
        <f t="shared" si="6"/>
        <v>#DIV/0!</v>
      </c>
      <c r="N68">
        <v>0</v>
      </c>
      <c r="O68">
        <f t="shared" ref="O68:O131" si="14">N68</f>
        <v>0</v>
      </c>
      <c r="P68" t="e">
        <f t="shared" si="7"/>
        <v>#DIV/0!</v>
      </c>
      <c r="Q68" t="str">
        <v>0</v>
      </c>
      <c r="R68" t="str">
        <f t="shared" si="8"/>
        <v>0</v>
      </c>
      <c r="S68">
        <f t="shared" si="9"/>
        <v>0</v>
      </c>
      <c r="T68">
        <v>0</v>
      </c>
      <c r="U68">
        <f t="shared" si="1"/>
        <v>0</v>
      </c>
      <c r="V68" t="e">
        <f t="shared" si="10"/>
        <v>#DIV/0!</v>
      </c>
      <c r="W68">
        <v>0</v>
      </c>
      <c r="X68">
        <f t="shared" ref="X68:X131" si="15">W68</f>
        <v>0</v>
      </c>
      <c r="Y68" t="e">
        <f t="shared" si="11"/>
        <v>#DIV/0!</v>
      </c>
      <c r="Z68">
        <v>0</v>
      </c>
      <c r="AA68">
        <f t="shared" ref="AA68:AA131" si="16">Z68</f>
        <v>0</v>
      </c>
      <c r="AB68" t="e">
        <f t="shared" si="12"/>
        <v>#DIV/0!</v>
      </c>
      <c r="AC68">
        <v>0</v>
      </c>
      <c r="AD68">
        <f t="shared" ref="AD68:AD131" si="17">AC68</f>
        <v>0</v>
      </c>
      <c r="AE68" t="e">
        <f t="shared" si="13"/>
        <v>#DIV/0!</v>
      </c>
    </row>
    <row r="69" spans="3:31">
      <c r="C69">
        <v>0</v>
      </c>
      <c r="D69">
        <v>0</v>
      </c>
      <c r="H69">
        <v>0</v>
      </c>
      <c r="J69">
        <v>0</v>
      </c>
      <c r="K69">
        <v>0</v>
      </c>
      <c r="L69">
        <f t="shared" ref="L69:L132" si="18">K69</f>
        <v>0</v>
      </c>
      <c r="M69" t="e">
        <f t="shared" ref="M69:M132" si="19">SUM($L$162/(SUBTOTAL(9,$L$4:$L$157)))*L69</f>
        <v>#DIV/0!</v>
      </c>
      <c r="N69">
        <v>0</v>
      </c>
      <c r="O69">
        <f t="shared" si="14"/>
        <v>0</v>
      </c>
      <c r="P69" t="e">
        <f t="shared" ref="P69:P132" si="20">SUM($O$162/(SUBTOTAL(9,$O$4:$O$157)))*O69</f>
        <v>#DIV/0!</v>
      </c>
      <c r="Q69" t="str">
        <v>1800</v>
      </c>
      <c r="R69" t="str">
        <f t="shared" ref="R69:R132" si="21">Q69</f>
        <v>1800</v>
      </c>
      <c r="S69">
        <f t="shared" ref="S69:S132" si="22">SUM($R$162/(SUBTOTAL(9,$R$4:$R$157)))*R69</f>
        <v>12093.875409836066</v>
      </c>
      <c r="T69">
        <v>0</v>
      </c>
      <c r="U69">
        <f t="shared" ref="U69:U132" si="23">T69</f>
        <v>0</v>
      </c>
      <c r="V69" t="e">
        <f t="shared" ref="V69:V132" si="24">SUM($U$162/(SUBTOTAL(9,$U$4:$U$157)))*U69</f>
        <v>#DIV/0!</v>
      </c>
      <c r="W69">
        <v>0</v>
      </c>
      <c r="X69">
        <f t="shared" si="15"/>
        <v>0</v>
      </c>
      <c r="Y69" t="e">
        <f t="shared" ref="Y69:Y132" si="25">SUM($X$162/(SUBTOTAL(9,$X$4:$X$157)))*X69</f>
        <v>#DIV/0!</v>
      </c>
      <c r="Z69">
        <v>0</v>
      </c>
      <c r="AA69">
        <f t="shared" si="16"/>
        <v>0</v>
      </c>
      <c r="AB69" t="e">
        <f t="shared" ref="AB69:AB132" si="26">SUM($AA$162/(SUBTOTAL(9,$AA$4:$AA$157)))*AA69</f>
        <v>#DIV/0!</v>
      </c>
      <c r="AC69">
        <v>0</v>
      </c>
      <c r="AD69">
        <f t="shared" si="17"/>
        <v>0</v>
      </c>
      <c r="AE69" t="e">
        <f t="shared" ref="AE69:AE132" si="27">SUM($AD$162/(SUBTOTAL(9,$AD$4:$AD$157)))*AD69</f>
        <v>#DIV/0!</v>
      </c>
    </row>
    <row r="70" spans="3:31">
      <c r="C70">
        <v>0</v>
      </c>
      <c r="D70">
        <v>0</v>
      </c>
      <c r="H70">
        <v>0</v>
      </c>
      <c r="J70">
        <v>0</v>
      </c>
      <c r="K70">
        <v>0</v>
      </c>
      <c r="L70">
        <f t="shared" si="18"/>
        <v>0</v>
      </c>
      <c r="M70" t="e">
        <f t="shared" si="19"/>
        <v>#DIV/0!</v>
      </c>
      <c r="N70">
        <v>0</v>
      </c>
      <c r="O70">
        <f t="shared" si="14"/>
        <v>0</v>
      </c>
      <c r="P70" t="e">
        <f t="shared" si="20"/>
        <v>#DIV/0!</v>
      </c>
      <c r="Q70" t="str">
        <v>1800</v>
      </c>
      <c r="R70" t="str">
        <f t="shared" si="21"/>
        <v>1800</v>
      </c>
      <c r="S70">
        <f t="shared" si="22"/>
        <v>12093.875409836066</v>
      </c>
      <c r="T70">
        <v>0</v>
      </c>
      <c r="U70">
        <f t="shared" si="23"/>
        <v>0</v>
      </c>
      <c r="V70" t="e">
        <f t="shared" si="24"/>
        <v>#DIV/0!</v>
      </c>
      <c r="W70">
        <v>0</v>
      </c>
      <c r="X70">
        <f t="shared" si="15"/>
        <v>0</v>
      </c>
      <c r="Y70" t="e">
        <f t="shared" si="25"/>
        <v>#DIV/0!</v>
      </c>
      <c r="Z70">
        <v>0</v>
      </c>
      <c r="AA70">
        <f t="shared" si="16"/>
        <v>0</v>
      </c>
      <c r="AB70" t="e">
        <f t="shared" si="26"/>
        <v>#DIV/0!</v>
      </c>
      <c r="AC70">
        <v>0</v>
      </c>
      <c r="AD70">
        <f t="shared" si="17"/>
        <v>0</v>
      </c>
      <c r="AE70" t="e">
        <f t="shared" si="27"/>
        <v>#DIV/0!</v>
      </c>
    </row>
    <row r="71" spans="3:31">
      <c r="C71">
        <v>0</v>
      </c>
      <c r="D71">
        <v>0</v>
      </c>
      <c r="H71">
        <v>0</v>
      </c>
      <c r="J71">
        <v>0</v>
      </c>
      <c r="K71">
        <v>0</v>
      </c>
      <c r="L71">
        <f t="shared" si="18"/>
        <v>0</v>
      </c>
      <c r="M71" t="e">
        <f t="shared" si="19"/>
        <v>#DIV/0!</v>
      </c>
      <c r="N71">
        <v>0</v>
      </c>
      <c r="O71">
        <f t="shared" si="14"/>
        <v>0</v>
      </c>
      <c r="P71" t="e">
        <f t="shared" si="20"/>
        <v>#DIV/0!</v>
      </c>
      <c r="Q71" t="str">
        <v>1800</v>
      </c>
      <c r="R71" t="str">
        <f t="shared" si="21"/>
        <v>1800</v>
      </c>
      <c r="S71">
        <f t="shared" si="22"/>
        <v>12093.875409836066</v>
      </c>
      <c r="T71">
        <v>0</v>
      </c>
      <c r="U71">
        <f t="shared" si="23"/>
        <v>0</v>
      </c>
      <c r="V71" t="e">
        <f t="shared" si="24"/>
        <v>#DIV/0!</v>
      </c>
      <c r="W71">
        <v>0</v>
      </c>
      <c r="X71">
        <f t="shared" si="15"/>
        <v>0</v>
      </c>
      <c r="Y71" t="e">
        <f t="shared" si="25"/>
        <v>#DIV/0!</v>
      </c>
      <c r="Z71">
        <v>0</v>
      </c>
      <c r="AA71">
        <f t="shared" si="16"/>
        <v>0</v>
      </c>
      <c r="AB71" t="e">
        <f t="shared" si="26"/>
        <v>#DIV/0!</v>
      </c>
      <c r="AC71">
        <v>0</v>
      </c>
      <c r="AD71">
        <f t="shared" si="17"/>
        <v>0</v>
      </c>
      <c r="AE71" t="e">
        <f t="shared" si="27"/>
        <v>#DIV/0!</v>
      </c>
    </row>
    <row r="72" spans="3:31">
      <c r="C72">
        <v>0</v>
      </c>
      <c r="D72">
        <v>0</v>
      </c>
      <c r="H72">
        <v>0</v>
      </c>
      <c r="J72">
        <v>0</v>
      </c>
      <c r="K72">
        <v>0</v>
      </c>
      <c r="L72">
        <f t="shared" si="18"/>
        <v>0</v>
      </c>
      <c r="M72" t="e">
        <f t="shared" si="19"/>
        <v>#DIV/0!</v>
      </c>
      <c r="N72">
        <v>0</v>
      </c>
      <c r="O72">
        <f t="shared" si="14"/>
        <v>0</v>
      </c>
      <c r="P72" t="e">
        <f t="shared" si="20"/>
        <v>#DIV/0!</v>
      </c>
      <c r="Q72" t="str">
        <v>2400</v>
      </c>
      <c r="R72" t="str">
        <f t="shared" si="21"/>
        <v>2400</v>
      </c>
      <c r="S72">
        <f t="shared" si="22"/>
        <v>16125.167213114755</v>
      </c>
      <c r="T72">
        <v>0</v>
      </c>
      <c r="U72">
        <f t="shared" si="23"/>
        <v>0</v>
      </c>
      <c r="V72" t="e">
        <f t="shared" si="24"/>
        <v>#DIV/0!</v>
      </c>
      <c r="W72">
        <v>0</v>
      </c>
      <c r="X72">
        <f t="shared" si="15"/>
        <v>0</v>
      </c>
      <c r="Y72" t="e">
        <f t="shared" si="25"/>
        <v>#DIV/0!</v>
      </c>
      <c r="Z72">
        <v>0</v>
      </c>
      <c r="AA72">
        <f t="shared" si="16"/>
        <v>0</v>
      </c>
      <c r="AB72" t="e">
        <f t="shared" si="26"/>
        <v>#DIV/0!</v>
      </c>
      <c r="AC72">
        <v>0</v>
      </c>
      <c r="AD72">
        <f t="shared" si="17"/>
        <v>0</v>
      </c>
      <c r="AE72" t="e">
        <f t="shared" si="27"/>
        <v>#DIV/0!</v>
      </c>
    </row>
    <row r="73" spans="3:31">
      <c r="C73">
        <v>0</v>
      </c>
      <c r="D73">
        <v>0</v>
      </c>
      <c r="H73">
        <v>0</v>
      </c>
      <c r="J73">
        <v>0</v>
      </c>
      <c r="K73">
        <v>0</v>
      </c>
      <c r="L73">
        <f t="shared" si="18"/>
        <v>0</v>
      </c>
      <c r="M73" t="e">
        <f t="shared" si="19"/>
        <v>#DIV/0!</v>
      </c>
      <c r="N73">
        <v>0</v>
      </c>
      <c r="O73">
        <f t="shared" si="14"/>
        <v>0</v>
      </c>
      <c r="P73" t="e">
        <f t="shared" si="20"/>
        <v>#DIV/0!</v>
      </c>
      <c r="Q73" t="str">
        <v>1800</v>
      </c>
      <c r="R73" t="str">
        <f t="shared" si="21"/>
        <v>1800</v>
      </c>
      <c r="S73">
        <f t="shared" si="22"/>
        <v>12093.875409836066</v>
      </c>
      <c r="T73">
        <v>0</v>
      </c>
      <c r="U73">
        <f t="shared" si="23"/>
        <v>0</v>
      </c>
      <c r="V73" t="e">
        <f t="shared" si="24"/>
        <v>#DIV/0!</v>
      </c>
      <c r="W73">
        <v>0</v>
      </c>
      <c r="X73">
        <f t="shared" si="15"/>
        <v>0</v>
      </c>
      <c r="Y73" t="e">
        <f t="shared" si="25"/>
        <v>#DIV/0!</v>
      </c>
      <c r="Z73">
        <v>0</v>
      </c>
      <c r="AA73">
        <f t="shared" si="16"/>
        <v>0</v>
      </c>
      <c r="AB73" t="e">
        <f t="shared" si="26"/>
        <v>#DIV/0!</v>
      </c>
      <c r="AC73">
        <v>0</v>
      </c>
      <c r="AD73">
        <f t="shared" si="17"/>
        <v>0</v>
      </c>
      <c r="AE73" t="e">
        <f t="shared" si="27"/>
        <v>#DIV/0!</v>
      </c>
    </row>
    <row r="74" spans="3:31">
      <c r="C74">
        <v>0</v>
      </c>
      <c r="D74">
        <v>0</v>
      </c>
      <c r="H74">
        <v>0</v>
      </c>
      <c r="J74">
        <v>0</v>
      </c>
      <c r="K74">
        <v>0</v>
      </c>
      <c r="L74">
        <f t="shared" si="18"/>
        <v>0</v>
      </c>
      <c r="M74" t="e">
        <f t="shared" si="19"/>
        <v>#DIV/0!</v>
      </c>
      <c r="N74">
        <v>0</v>
      </c>
      <c r="O74">
        <f t="shared" si="14"/>
        <v>0</v>
      </c>
      <c r="P74" t="e">
        <f t="shared" si="20"/>
        <v>#DIV/0!</v>
      </c>
      <c r="Q74" t="str">
        <v>1800</v>
      </c>
      <c r="R74" t="str">
        <f t="shared" si="21"/>
        <v>1800</v>
      </c>
      <c r="S74">
        <f t="shared" si="22"/>
        <v>12093.875409836066</v>
      </c>
      <c r="T74">
        <v>0</v>
      </c>
      <c r="U74">
        <f t="shared" si="23"/>
        <v>0</v>
      </c>
      <c r="V74" t="e">
        <f t="shared" si="24"/>
        <v>#DIV/0!</v>
      </c>
      <c r="W74">
        <v>0</v>
      </c>
      <c r="X74">
        <f t="shared" si="15"/>
        <v>0</v>
      </c>
      <c r="Y74" t="e">
        <f t="shared" si="25"/>
        <v>#DIV/0!</v>
      </c>
      <c r="Z74">
        <v>0</v>
      </c>
      <c r="AA74">
        <f t="shared" si="16"/>
        <v>0</v>
      </c>
      <c r="AB74" t="e">
        <f t="shared" si="26"/>
        <v>#DIV/0!</v>
      </c>
      <c r="AC74">
        <v>0</v>
      </c>
      <c r="AD74">
        <f t="shared" si="17"/>
        <v>0</v>
      </c>
      <c r="AE74" t="e">
        <f t="shared" si="27"/>
        <v>#DIV/0!</v>
      </c>
    </row>
    <row r="75" spans="3:31">
      <c r="C75">
        <v>0</v>
      </c>
      <c r="D75">
        <v>0</v>
      </c>
      <c r="H75">
        <v>0</v>
      </c>
      <c r="J75">
        <v>0</v>
      </c>
      <c r="K75">
        <v>0</v>
      </c>
      <c r="L75">
        <f t="shared" si="18"/>
        <v>0</v>
      </c>
      <c r="M75" t="e">
        <f t="shared" si="19"/>
        <v>#DIV/0!</v>
      </c>
      <c r="N75">
        <v>0</v>
      </c>
      <c r="O75">
        <f t="shared" si="14"/>
        <v>0</v>
      </c>
      <c r="P75" t="e">
        <f t="shared" si="20"/>
        <v>#DIV/0!</v>
      </c>
      <c r="Q75" t="str">
        <v>500</v>
      </c>
      <c r="R75" t="str">
        <f t="shared" si="21"/>
        <v>500</v>
      </c>
      <c r="S75">
        <f t="shared" si="22"/>
        <v>3359.4098360655739</v>
      </c>
      <c r="T75">
        <v>0</v>
      </c>
      <c r="U75">
        <f t="shared" si="23"/>
        <v>0</v>
      </c>
      <c r="V75" t="e">
        <f t="shared" si="24"/>
        <v>#DIV/0!</v>
      </c>
      <c r="W75">
        <v>0</v>
      </c>
      <c r="X75">
        <f t="shared" si="15"/>
        <v>0</v>
      </c>
      <c r="Y75" t="e">
        <f t="shared" si="25"/>
        <v>#DIV/0!</v>
      </c>
      <c r="Z75">
        <v>0</v>
      </c>
      <c r="AA75">
        <f t="shared" si="16"/>
        <v>0</v>
      </c>
      <c r="AB75" t="e">
        <f t="shared" si="26"/>
        <v>#DIV/0!</v>
      </c>
      <c r="AC75">
        <v>0</v>
      </c>
      <c r="AD75">
        <f t="shared" si="17"/>
        <v>0</v>
      </c>
      <c r="AE75" t="e">
        <f t="shared" si="27"/>
        <v>#DIV/0!</v>
      </c>
    </row>
    <row r="76" spans="3:31">
      <c r="C76">
        <v>0</v>
      </c>
      <c r="D76">
        <v>0</v>
      </c>
      <c r="H76">
        <v>0</v>
      </c>
      <c r="J76">
        <v>0</v>
      </c>
      <c r="K76">
        <v>0</v>
      </c>
      <c r="L76">
        <f t="shared" si="18"/>
        <v>0</v>
      </c>
      <c r="M76" t="e">
        <f t="shared" si="19"/>
        <v>#DIV/0!</v>
      </c>
      <c r="N76">
        <v>0</v>
      </c>
      <c r="O76">
        <f t="shared" si="14"/>
        <v>0</v>
      </c>
      <c r="P76" t="e">
        <f t="shared" si="20"/>
        <v>#DIV/0!</v>
      </c>
      <c r="Q76" t="str">
        <v>0</v>
      </c>
      <c r="R76" t="str">
        <f t="shared" si="21"/>
        <v>0</v>
      </c>
      <c r="S76">
        <f t="shared" si="22"/>
        <v>0</v>
      </c>
      <c r="T76">
        <v>0</v>
      </c>
      <c r="U76">
        <f t="shared" si="23"/>
        <v>0</v>
      </c>
      <c r="V76" t="e">
        <f t="shared" si="24"/>
        <v>#DIV/0!</v>
      </c>
      <c r="W76">
        <v>0</v>
      </c>
      <c r="X76">
        <f t="shared" si="15"/>
        <v>0</v>
      </c>
      <c r="Y76" t="e">
        <f t="shared" si="25"/>
        <v>#DIV/0!</v>
      </c>
      <c r="Z76">
        <v>0</v>
      </c>
      <c r="AA76">
        <f t="shared" si="16"/>
        <v>0</v>
      </c>
      <c r="AB76" t="e">
        <f t="shared" si="26"/>
        <v>#DIV/0!</v>
      </c>
      <c r="AC76">
        <v>0</v>
      </c>
      <c r="AD76">
        <f t="shared" si="17"/>
        <v>0</v>
      </c>
      <c r="AE76" t="e">
        <f t="shared" si="27"/>
        <v>#DIV/0!</v>
      </c>
    </row>
    <row r="77" spans="3:31">
      <c r="C77">
        <v>0</v>
      </c>
      <c r="D77">
        <v>0</v>
      </c>
      <c r="H77">
        <v>0</v>
      </c>
      <c r="J77">
        <v>0</v>
      </c>
      <c r="K77">
        <v>0</v>
      </c>
      <c r="L77">
        <f t="shared" si="18"/>
        <v>0</v>
      </c>
      <c r="M77" t="e">
        <f t="shared" si="19"/>
        <v>#DIV/0!</v>
      </c>
      <c r="N77">
        <v>0</v>
      </c>
      <c r="O77">
        <f t="shared" si="14"/>
        <v>0</v>
      </c>
      <c r="P77" t="e">
        <f t="shared" si="20"/>
        <v>#DIV/0!</v>
      </c>
      <c r="Q77" t="str">
        <v>576</v>
      </c>
      <c r="R77" t="str">
        <f t="shared" si="21"/>
        <v>576</v>
      </c>
      <c r="S77">
        <f t="shared" si="22"/>
        <v>3870.0401311475412</v>
      </c>
      <c r="T77">
        <v>0</v>
      </c>
      <c r="U77">
        <f t="shared" si="23"/>
        <v>0</v>
      </c>
      <c r="V77" t="e">
        <f t="shared" si="24"/>
        <v>#DIV/0!</v>
      </c>
      <c r="W77">
        <v>0</v>
      </c>
      <c r="X77">
        <f t="shared" si="15"/>
        <v>0</v>
      </c>
      <c r="Y77" t="e">
        <f t="shared" si="25"/>
        <v>#DIV/0!</v>
      </c>
      <c r="Z77">
        <v>0</v>
      </c>
      <c r="AA77">
        <f t="shared" si="16"/>
        <v>0</v>
      </c>
      <c r="AB77" t="e">
        <f t="shared" si="26"/>
        <v>#DIV/0!</v>
      </c>
      <c r="AC77">
        <v>0</v>
      </c>
      <c r="AD77">
        <f t="shared" si="17"/>
        <v>0</v>
      </c>
      <c r="AE77" t="e">
        <f t="shared" si="27"/>
        <v>#DIV/0!</v>
      </c>
    </row>
    <row r="78" spans="3:31">
      <c r="C78">
        <v>0</v>
      </c>
      <c r="D78">
        <v>0</v>
      </c>
      <c r="H78">
        <v>0</v>
      </c>
      <c r="J78">
        <v>0</v>
      </c>
      <c r="K78">
        <v>0</v>
      </c>
      <c r="L78">
        <f t="shared" si="18"/>
        <v>0</v>
      </c>
      <c r="M78" t="e">
        <f t="shared" si="19"/>
        <v>#DIV/0!</v>
      </c>
      <c r="N78">
        <v>0</v>
      </c>
      <c r="O78">
        <f t="shared" si="14"/>
        <v>0</v>
      </c>
      <c r="P78" t="e">
        <f t="shared" si="20"/>
        <v>#DIV/0!</v>
      </c>
      <c r="Q78" t="str">
        <v>576</v>
      </c>
      <c r="R78" t="str">
        <f t="shared" si="21"/>
        <v>576</v>
      </c>
      <c r="S78">
        <f t="shared" si="22"/>
        <v>3870.0401311475412</v>
      </c>
      <c r="T78">
        <v>0</v>
      </c>
      <c r="U78">
        <f t="shared" si="23"/>
        <v>0</v>
      </c>
      <c r="V78" t="e">
        <f t="shared" si="24"/>
        <v>#DIV/0!</v>
      </c>
      <c r="W78">
        <v>0</v>
      </c>
      <c r="X78">
        <f t="shared" si="15"/>
        <v>0</v>
      </c>
      <c r="Y78" t="e">
        <f t="shared" si="25"/>
        <v>#DIV/0!</v>
      </c>
      <c r="Z78">
        <v>0</v>
      </c>
      <c r="AA78">
        <f t="shared" si="16"/>
        <v>0</v>
      </c>
      <c r="AB78" t="e">
        <f t="shared" si="26"/>
        <v>#DIV/0!</v>
      </c>
      <c r="AC78">
        <v>0</v>
      </c>
      <c r="AD78">
        <f t="shared" si="17"/>
        <v>0</v>
      </c>
      <c r="AE78" t="e">
        <f t="shared" si="27"/>
        <v>#DIV/0!</v>
      </c>
    </row>
    <row r="79" spans="3:31">
      <c r="C79">
        <v>0</v>
      </c>
      <c r="D79">
        <v>0</v>
      </c>
      <c r="H79">
        <v>0</v>
      </c>
      <c r="J79">
        <v>0</v>
      </c>
      <c r="K79">
        <v>0</v>
      </c>
      <c r="L79">
        <f t="shared" si="18"/>
        <v>0</v>
      </c>
      <c r="M79" t="e">
        <f t="shared" si="19"/>
        <v>#DIV/0!</v>
      </c>
      <c r="N79">
        <v>0</v>
      </c>
      <c r="O79">
        <f t="shared" si="14"/>
        <v>0</v>
      </c>
      <c r="P79" t="e">
        <f t="shared" si="20"/>
        <v>#DIV/0!</v>
      </c>
      <c r="Q79" t="str">
        <v>600</v>
      </c>
      <c r="R79" t="str">
        <f t="shared" si="21"/>
        <v>600</v>
      </c>
      <c r="S79">
        <f t="shared" si="22"/>
        <v>4031.2918032786888</v>
      </c>
      <c r="T79">
        <v>0</v>
      </c>
      <c r="U79">
        <f t="shared" si="23"/>
        <v>0</v>
      </c>
      <c r="V79" t="e">
        <f t="shared" si="24"/>
        <v>#DIV/0!</v>
      </c>
      <c r="W79">
        <v>0</v>
      </c>
      <c r="X79">
        <f t="shared" si="15"/>
        <v>0</v>
      </c>
      <c r="Y79" t="e">
        <f t="shared" si="25"/>
        <v>#DIV/0!</v>
      </c>
      <c r="Z79">
        <v>0</v>
      </c>
      <c r="AA79">
        <f t="shared" si="16"/>
        <v>0</v>
      </c>
      <c r="AB79" t="e">
        <f t="shared" si="26"/>
        <v>#DIV/0!</v>
      </c>
      <c r="AC79">
        <v>0</v>
      </c>
      <c r="AD79">
        <f t="shared" si="17"/>
        <v>0</v>
      </c>
      <c r="AE79" t="e">
        <f t="shared" si="27"/>
        <v>#DIV/0!</v>
      </c>
    </row>
    <row r="80" spans="3:31">
      <c r="C80">
        <v>0</v>
      </c>
      <c r="D80">
        <v>0</v>
      </c>
      <c r="H80">
        <v>0</v>
      </c>
      <c r="J80">
        <v>0</v>
      </c>
      <c r="K80">
        <v>0</v>
      </c>
      <c r="L80">
        <f t="shared" si="18"/>
        <v>0</v>
      </c>
      <c r="M80" t="e">
        <f t="shared" si="19"/>
        <v>#DIV/0!</v>
      </c>
      <c r="N80">
        <v>0</v>
      </c>
      <c r="O80">
        <f t="shared" si="14"/>
        <v>0</v>
      </c>
      <c r="P80" t="e">
        <f t="shared" si="20"/>
        <v>#DIV/0!</v>
      </c>
      <c r="Q80" t="str">
        <v>1500</v>
      </c>
      <c r="R80" t="str">
        <f t="shared" si="21"/>
        <v>1500</v>
      </c>
      <c r="S80">
        <f t="shared" si="22"/>
        <v>10078.229508196722</v>
      </c>
      <c r="T80">
        <v>0</v>
      </c>
      <c r="U80">
        <f t="shared" si="23"/>
        <v>0</v>
      </c>
      <c r="V80" t="e">
        <f t="shared" si="24"/>
        <v>#DIV/0!</v>
      </c>
      <c r="W80">
        <v>0</v>
      </c>
      <c r="X80">
        <f t="shared" si="15"/>
        <v>0</v>
      </c>
      <c r="Y80" t="e">
        <f t="shared" si="25"/>
        <v>#DIV/0!</v>
      </c>
      <c r="Z80">
        <v>0</v>
      </c>
      <c r="AA80">
        <f t="shared" si="16"/>
        <v>0</v>
      </c>
      <c r="AB80" t="e">
        <f t="shared" si="26"/>
        <v>#DIV/0!</v>
      </c>
      <c r="AC80">
        <v>0</v>
      </c>
      <c r="AD80">
        <f t="shared" si="17"/>
        <v>0</v>
      </c>
      <c r="AE80" t="e">
        <f t="shared" si="27"/>
        <v>#DIV/0!</v>
      </c>
    </row>
    <row r="81" spans="3:31">
      <c r="C81">
        <v>0</v>
      </c>
      <c r="D81">
        <v>0</v>
      </c>
      <c r="H81">
        <v>0</v>
      </c>
      <c r="J81">
        <v>0</v>
      </c>
      <c r="K81">
        <v>0</v>
      </c>
      <c r="L81">
        <f t="shared" si="18"/>
        <v>0</v>
      </c>
      <c r="M81" t="e">
        <f t="shared" si="19"/>
        <v>#DIV/0!</v>
      </c>
      <c r="N81">
        <v>0</v>
      </c>
      <c r="O81">
        <f t="shared" si="14"/>
        <v>0</v>
      </c>
      <c r="P81" t="e">
        <f t="shared" si="20"/>
        <v>#DIV/0!</v>
      </c>
      <c r="Q81" t="str">
        <v>1500</v>
      </c>
      <c r="R81" t="str">
        <f t="shared" si="21"/>
        <v>1500</v>
      </c>
      <c r="S81">
        <f t="shared" si="22"/>
        <v>10078.229508196722</v>
      </c>
      <c r="T81">
        <v>0</v>
      </c>
      <c r="U81">
        <f t="shared" si="23"/>
        <v>0</v>
      </c>
      <c r="V81" t="e">
        <f t="shared" si="24"/>
        <v>#DIV/0!</v>
      </c>
      <c r="W81">
        <v>0</v>
      </c>
      <c r="X81">
        <f t="shared" si="15"/>
        <v>0</v>
      </c>
      <c r="Y81" t="e">
        <f t="shared" si="25"/>
        <v>#DIV/0!</v>
      </c>
      <c r="Z81">
        <v>0</v>
      </c>
      <c r="AA81">
        <f t="shared" si="16"/>
        <v>0</v>
      </c>
      <c r="AB81" t="e">
        <f t="shared" si="26"/>
        <v>#DIV/0!</v>
      </c>
      <c r="AC81">
        <v>0</v>
      </c>
      <c r="AD81">
        <f t="shared" si="17"/>
        <v>0</v>
      </c>
      <c r="AE81" t="e">
        <f t="shared" si="27"/>
        <v>#DIV/0!</v>
      </c>
    </row>
    <row r="82" spans="3:31">
      <c r="C82">
        <v>0</v>
      </c>
      <c r="D82">
        <v>0</v>
      </c>
      <c r="H82">
        <v>0</v>
      </c>
      <c r="J82">
        <v>0</v>
      </c>
      <c r="K82">
        <v>0</v>
      </c>
      <c r="L82">
        <f t="shared" si="18"/>
        <v>0</v>
      </c>
      <c r="M82" t="e">
        <f t="shared" si="19"/>
        <v>#DIV/0!</v>
      </c>
      <c r="N82">
        <v>0</v>
      </c>
      <c r="O82">
        <f t="shared" si="14"/>
        <v>0</v>
      </c>
      <c r="P82" t="e">
        <f t="shared" si="20"/>
        <v>#DIV/0!</v>
      </c>
      <c r="Q82" t="str">
        <v>3000</v>
      </c>
      <c r="R82" t="str">
        <f t="shared" si="21"/>
        <v>3000</v>
      </c>
      <c r="S82">
        <f t="shared" si="22"/>
        <v>20156.459016393444</v>
      </c>
      <c r="T82">
        <v>0</v>
      </c>
      <c r="U82">
        <f t="shared" si="23"/>
        <v>0</v>
      </c>
      <c r="V82" t="e">
        <f t="shared" si="24"/>
        <v>#DIV/0!</v>
      </c>
      <c r="W82">
        <v>0</v>
      </c>
      <c r="X82">
        <f t="shared" si="15"/>
        <v>0</v>
      </c>
      <c r="Y82" t="e">
        <f t="shared" si="25"/>
        <v>#DIV/0!</v>
      </c>
      <c r="Z82">
        <v>0</v>
      </c>
      <c r="AA82">
        <f t="shared" si="16"/>
        <v>0</v>
      </c>
      <c r="AB82" t="e">
        <f t="shared" si="26"/>
        <v>#DIV/0!</v>
      </c>
      <c r="AC82">
        <v>0</v>
      </c>
      <c r="AD82">
        <f t="shared" si="17"/>
        <v>0</v>
      </c>
      <c r="AE82" t="e">
        <f t="shared" si="27"/>
        <v>#DIV/0!</v>
      </c>
    </row>
    <row r="83" spans="3:31">
      <c r="C83">
        <v>0</v>
      </c>
      <c r="D83">
        <v>0</v>
      </c>
      <c r="H83">
        <v>0</v>
      </c>
      <c r="J83">
        <v>0</v>
      </c>
      <c r="K83">
        <v>0</v>
      </c>
      <c r="L83">
        <f t="shared" si="18"/>
        <v>0</v>
      </c>
      <c r="M83" t="e">
        <f t="shared" si="19"/>
        <v>#DIV/0!</v>
      </c>
      <c r="N83">
        <v>0</v>
      </c>
      <c r="O83">
        <f t="shared" si="14"/>
        <v>0</v>
      </c>
      <c r="P83" t="e">
        <f t="shared" si="20"/>
        <v>#DIV/0!</v>
      </c>
      <c r="Q83" t="str">
        <v>1500</v>
      </c>
      <c r="R83" t="str">
        <f t="shared" si="21"/>
        <v>1500</v>
      </c>
      <c r="S83">
        <f t="shared" si="22"/>
        <v>10078.229508196722</v>
      </c>
      <c r="T83">
        <v>0</v>
      </c>
      <c r="U83">
        <f t="shared" si="23"/>
        <v>0</v>
      </c>
      <c r="V83" t="e">
        <f t="shared" si="24"/>
        <v>#DIV/0!</v>
      </c>
      <c r="W83">
        <v>0</v>
      </c>
      <c r="X83">
        <f t="shared" si="15"/>
        <v>0</v>
      </c>
      <c r="Y83" t="e">
        <f t="shared" si="25"/>
        <v>#DIV/0!</v>
      </c>
      <c r="Z83">
        <v>0</v>
      </c>
      <c r="AA83">
        <f t="shared" si="16"/>
        <v>0</v>
      </c>
      <c r="AB83" t="e">
        <f t="shared" si="26"/>
        <v>#DIV/0!</v>
      </c>
      <c r="AC83">
        <v>0</v>
      </c>
      <c r="AD83">
        <f t="shared" si="17"/>
        <v>0</v>
      </c>
      <c r="AE83" t="e">
        <f t="shared" si="27"/>
        <v>#DIV/0!</v>
      </c>
    </row>
    <row r="84" spans="3:31">
      <c r="C84">
        <v>0</v>
      </c>
      <c r="D84">
        <v>0</v>
      </c>
      <c r="H84">
        <v>0</v>
      </c>
      <c r="J84">
        <v>0</v>
      </c>
      <c r="K84">
        <v>0</v>
      </c>
      <c r="L84">
        <f t="shared" si="18"/>
        <v>0</v>
      </c>
      <c r="M84" t="e">
        <f t="shared" si="19"/>
        <v>#DIV/0!</v>
      </c>
      <c r="N84">
        <v>0</v>
      </c>
      <c r="O84">
        <f t="shared" si="14"/>
        <v>0</v>
      </c>
      <c r="P84" t="e">
        <f t="shared" si="20"/>
        <v>#DIV/0!</v>
      </c>
      <c r="Q84" t="str">
        <v>9000</v>
      </c>
      <c r="R84" t="str">
        <f t="shared" si="21"/>
        <v>9000</v>
      </c>
      <c r="S84">
        <f t="shared" si="22"/>
        <v>60469.37704918033</v>
      </c>
      <c r="T84">
        <v>0</v>
      </c>
      <c r="U84">
        <f t="shared" si="23"/>
        <v>0</v>
      </c>
      <c r="V84" t="e">
        <f t="shared" si="24"/>
        <v>#DIV/0!</v>
      </c>
      <c r="W84">
        <v>0</v>
      </c>
      <c r="X84">
        <f t="shared" si="15"/>
        <v>0</v>
      </c>
      <c r="Y84" t="e">
        <f t="shared" si="25"/>
        <v>#DIV/0!</v>
      </c>
      <c r="Z84">
        <v>0</v>
      </c>
      <c r="AA84">
        <f t="shared" si="16"/>
        <v>0</v>
      </c>
      <c r="AB84" t="e">
        <f t="shared" si="26"/>
        <v>#DIV/0!</v>
      </c>
      <c r="AC84">
        <v>0</v>
      </c>
      <c r="AD84">
        <f t="shared" si="17"/>
        <v>0</v>
      </c>
      <c r="AE84" t="e">
        <f t="shared" si="27"/>
        <v>#DIV/0!</v>
      </c>
    </row>
    <row r="85" spans="3:31">
      <c r="C85">
        <v>0</v>
      </c>
      <c r="D85">
        <v>0</v>
      </c>
      <c r="H85">
        <v>0</v>
      </c>
      <c r="J85">
        <v>0</v>
      </c>
      <c r="K85">
        <v>0</v>
      </c>
      <c r="L85">
        <f t="shared" si="18"/>
        <v>0</v>
      </c>
      <c r="M85" t="e">
        <f t="shared" si="19"/>
        <v>#DIV/0!</v>
      </c>
      <c r="N85">
        <v>0</v>
      </c>
      <c r="O85">
        <f t="shared" si="14"/>
        <v>0</v>
      </c>
      <c r="P85" t="e">
        <f t="shared" si="20"/>
        <v>#DIV/0!</v>
      </c>
      <c r="Q85" t="str">
        <v>6000</v>
      </c>
      <c r="R85" t="str">
        <f t="shared" si="21"/>
        <v>6000</v>
      </c>
      <c r="S85">
        <f t="shared" si="22"/>
        <v>40312.918032786889</v>
      </c>
      <c r="T85">
        <v>0</v>
      </c>
      <c r="U85">
        <f t="shared" si="23"/>
        <v>0</v>
      </c>
      <c r="V85" t="e">
        <f t="shared" si="24"/>
        <v>#DIV/0!</v>
      </c>
      <c r="W85">
        <v>0</v>
      </c>
      <c r="X85">
        <f t="shared" si="15"/>
        <v>0</v>
      </c>
      <c r="Y85" t="e">
        <f t="shared" si="25"/>
        <v>#DIV/0!</v>
      </c>
      <c r="Z85">
        <v>0</v>
      </c>
      <c r="AA85">
        <f t="shared" si="16"/>
        <v>0</v>
      </c>
      <c r="AB85" t="e">
        <f t="shared" si="26"/>
        <v>#DIV/0!</v>
      </c>
      <c r="AC85">
        <v>0</v>
      </c>
      <c r="AD85">
        <f t="shared" si="17"/>
        <v>0</v>
      </c>
      <c r="AE85" t="e">
        <f t="shared" si="27"/>
        <v>#DIV/0!</v>
      </c>
    </row>
    <row r="86" spans="3:31">
      <c r="C86">
        <v>0</v>
      </c>
      <c r="D86">
        <v>0</v>
      </c>
      <c r="H86">
        <v>0</v>
      </c>
      <c r="J86">
        <v>0</v>
      </c>
      <c r="K86">
        <v>0</v>
      </c>
      <c r="L86">
        <f t="shared" si="18"/>
        <v>0</v>
      </c>
      <c r="M86" t="e">
        <f t="shared" si="19"/>
        <v>#DIV/0!</v>
      </c>
      <c r="N86">
        <v>0</v>
      </c>
      <c r="O86">
        <f t="shared" si="14"/>
        <v>0</v>
      </c>
      <c r="P86" t="e">
        <f t="shared" si="20"/>
        <v>#DIV/0!</v>
      </c>
      <c r="Q86" t="str">
        <v>684</v>
      </c>
      <c r="R86" t="str">
        <f t="shared" si="21"/>
        <v>684</v>
      </c>
      <c r="S86">
        <f t="shared" si="22"/>
        <v>4595.6726557377051</v>
      </c>
      <c r="T86">
        <v>0</v>
      </c>
      <c r="U86">
        <f t="shared" si="23"/>
        <v>0</v>
      </c>
      <c r="V86" t="e">
        <f t="shared" si="24"/>
        <v>#DIV/0!</v>
      </c>
      <c r="W86">
        <v>0</v>
      </c>
      <c r="X86">
        <f t="shared" si="15"/>
        <v>0</v>
      </c>
      <c r="Y86" t="e">
        <f t="shared" si="25"/>
        <v>#DIV/0!</v>
      </c>
      <c r="Z86">
        <v>0</v>
      </c>
      <c r="AA86">
        <f t="shared" si="16"/>
        <v>0</v>
      </c>
      <c r="AB86" t="e">
        <f t="shared" si="26"/>
        <v>#DIV/0!</v>
      </c>
      <c r="AC86">
        <v>0</v>
      </c>
      <c r="AD86">
        <f t="shared" si="17"/>
        <v>0</v>
      </c>
      <c r="AE86" t="e">
        <f t="shared" si="27"/>
        <v>#DIV/0!</v>
      </c>
    </row>
    <row r="87" spans="3:31">
      <c r="C87">
        <v>0</v>
      </c>
      <c r="D87">
        <v>0</v>
      </c>
      <c r="H87">
        <v>0</v>
      </c>
      <c r="J87">
        <v>0</v>
      </c>
      <c r="K87">
        <v>0</v>
      </c>
      <c r="L87">
        <f t="shared" si="18"/>
        <v>0</v>
      </c>
      <c r="M87" t="e">
        <f t="shared" si="19"/>
        <v>#DIV/0!</v>
      </c>
      <c r="N87">
        <v>0</v>
      </c>
      <c r="O87">
        <f t="shared" si="14"/>
        <v>0</v>
      </c>
      <c r="P87" t="e">
        <f t="shared" si="20"/>
        <v>#DIV/0!</v>
      </c>
      <c r="Q87" t="str">
        <v>0</v>
      </c>
      <c r="R87" t="str">
        <f t="shared" si="21"/>
        <v>0</v>
      </c>
      <c r="S87">
        <f t="shared" si="22"/>
        <v>0</v>
      </c>
      <c r="T87">
        <v>0</v>
      </c>
      <c r="U87">
        <f t="shared" si="23"/>
        <v>0</v>
      </c>
      <c r="V87" t="e">
        <f t="shared" si="24"/>
        <v>#DIV/0!</v>
      </c>
      <c r="W87">
        <v>0</v>
      </c>
      <c r="X87">
        <f t="shared" si="15"/>
        <v>0</v>
      </c>
      <c r="Y87" t="e">
        <f t="shared" si="25"/>
        <v>#DIV/0!</v>
      </c>
      <c r="Z87">
        <v>0</v>
      </c>
      <c r="AA87">
        <f t="shared" si="16"/>
        <v>0</v>
      </c>
      <c r="AB87" t="e">
        <f t="shared" si="26"/>
        <v>#DIV/0!</v>
      </c>
      <c r="AC87">
        <v>0</v>
      </c>
      <c r="AD87">
        <f t="shared" si="17"/>
        <v>0</v>
      </c>
      <c r="AE87" t="e">
        <f t="shared" si="27"/>
        <v>#DIV/0!</v>
      </c>
    </row>
    <row r="88" spans="3:31">
      <c r="C88">
        <v>0</v>
      </c>
      <c r="D88">
        <v>0</v>
      </c>
      <c r="H88">
        <v>0</v>
      </c>
      <c r="J88">
        <v>0</v>
      </c>
      <c r="K88">
        <v>0</v>
      </c>
      <c r="L88">
        <f t="shared" si="18"/>
        <v>0</v>
      </c>
      <c r="M88" t="e">
        <f t="shared" si="19"/>
        <v>#DIV/0!</v>
      </c>
      <c r="N88">
        <v>0</v>
      </c>
      <c r="O88">
        <f t="shared" si="14"/>
        <v>0</v>
      </c>
      <c r="P88" t="e">
        <f t="shared" si="20"/>
        <v>#DIV/0!</v>
      </c>
      <c r="Q88" t="str">
        <v>0</v>
      </c>
      <c r="R88" t="str">
        <f t="shared" si="21"/>
        <v>0</v>
      </c>
      <c r="S88">
        <f t="shared" si="22"/>
        <v>0</v>
      </c>
      <c r="T88">
        <v>0</v>
      </c>
      <c r="U88">
        <f t="shared" si="23"/>
        <v>0</v>
      </c>
      <c r="V88" t="e">
        <f t="shared" si="24"/>
        <v>#DIV/0!</v>
      </c>
      <c r="W88">
        <v>0</v>
      </c>
      <c r="X88">
        <f t="shared" si="15"/>
        <v>0</v>
      </c>
      <c r="Y88" t="e">
        <f t="shared" si="25"/>
        <v>#DIV/0!</v>
      </c>
      <c r="Z88">
        <v>0</v>
      </c>
      <c r="AA88">
        <f t="shared" si="16"/>
        <v>0</v>
      </c>
      <c r="AB88" t="e">
        <f t="shared" si="26"/>
        <v>#DIV/0!</v>
      </c>
      <c r="AC88">
        <v>0</v>
      </c>
      <c r="AD88">
        <f t="shared" si="17"/>
        <v>0</v>
      </c>
      <c r="AE88" t="e">
        <f t="shared" si="27"/>
        <v>#DIV/0!</v>
      </c>
    </row>
    <row r="89" spans="3:31">
      <c r="C89">
        <v>0</v>
      </c>
      <c r="D89">
        <v>0</v>
      </c>
      <c r="H89">
        <v>0</v>
      </c>
      <c r="J89">
        <v>0</v>
      </c>
      <c r="K89">
        <v>0</v>
      </c>
      <c r="L89">
        <f t="shared" si="18"/>
        <v>0</v>
      </c>
      <c r="M89" t="e">
        <f t="shared" si="19"/>
        <v>#DIV/0!</v>
      </c>
      <c r="N89">
        <v>0</v>
      </c>
      <c r="O89">
        <f t="shared" si="14"/>
        <v>0</v>
      </c>
      <c r="P89" t="e">
        <f t="shared" si="20"/>
        <v>#DIV/0!</v>
      </c>
      <c r="Q89" t="str">
        <v>576</v>
      </c>
      <c r="R89" t="str">
        <f t="shared" si="21"/>
        <v>576</v>
      </c>
      <c r="S89">
        <f t="shared" si="22"/>
        <v>3870.0401311475412</v>
      </c>
      <c r="T89">
        <v>0</v>
      </c>
      <c r="U89">
        <f t="shared" si="23"/>
        <v>0</v>
      </c>
      <c r="V89" t="e">
        <f t="shared" si="24"/>
        <v>#DIV/0!</v>
      </c>
      <c r="W89">
        <v>0</v>
      </c>
      <c r="X89">
        <f t="shared" si="15"/>
        <v>0</v>
      </c>
      <c r="Y89" t="e">
        <f t="shared" si="25"/>
        <v>#DIV/0!</v>
      </c>
      <c r="Z89">
        <v>0</v>
      </c>
      <c r="AA89">
        <f t="shared" si="16"/>
        <v>0</v>
      </c>
      <c r="AB89" t="e">
        <f t="shared" si="26"/>
        <v>#DIV/0!</v>
      </c>
      <c r="AC89">
        <v>0</v>
      </c>
      <c r="AD89">
        <f t="shared" si="17"/>
        <v>0</v>
      </c>
      <c r="AE89" t="e">
        <f t="shared" si="27"/>
        <v>#DIV/0!</v>
      </c>
    </row>
    <row r="90" spans="3:31">
      <c r="C90">
        <v>0</v>
      </c>
      <c r="D90">
        <v>0</v>
      </c>
      <c r="H90">
        <v>0</v>
      </c>
      <c r="J90">
        <v>0</v>
      </c>
      <c r="K90">
        <v>0</v>
      </c>
      <c r="L90">
        <f t="shared" si="18"/>
        <v>0</v>
      </c>
      <c r="M90" t="e">
        <f t="shared" si="19"/>
        <v>#DIV/0!</v>
      </c>
      <c r="N90">
        <v>0</v>
      </c>
      <c r="O90">
        <f t="shared" si="14"/>
        <v>0</v>
      </c>
      <c r="P90" t="e">
        <f t="shared" si="20"/>
        <v>#DIV/0!</v>
      </c>
      <c r="Q90" t="str">
        <v>3000</v>
      </c>
      <c r="R90" t="str">
        <f t="shared" si="21"/>
        <v>3000</v>
      </c>
      <c r="S90">
        <f t="shared" si="22"/>
        <v>20156.459016393444</v>
      </c>
      <c r="T90">
        <v>0</v>
      </c>
      <c r="U90">
        <f t="shared" si="23"/>
        <v>0</v>
      </c>
      <c r="V90" t="e">
        <f t="shared" si="24"/>
        <v>#DIV/0!</v>
      </c>
      <c r="W90">
        <v>0</v>
      </c>
      <c r="X90">
        <f t="shared" si="15"/>
        <v>0</v>
      </c>
      <c r="Y90" t="e">
        <f t="shared" si="25"/>
        <v>#DIV/0!</v>
      </c>
      <c r="Z90">
        <v>0</v>
      </c>
      <c r="AA90">
        <f t="shared" si="16"/>
        <v>0</v>
      </c>
      <c r="AB90" t="e">
        <f t="shared" si="26"/>
        <v>#DIV/0!</v>
      </c>
      <c r="AC90">
        <v>0</v>
      </c>
      <c r="AD90">
        <f t="shared" si="17"/>
        <v>0</v>
      </c>
      <c r="AE90" t="e">
        <f t="shared" si="27"/>
        <v>#DIV/0!</v>
      </c>
    </row>
    <row r="91" spans="3:31">
      <c r="C91">
        <v>0</v>
      </c>
      <c r="D91">
        <v>0</v>
      </c>
      <c r="H91">
        <v>0</v>
      </c>
      <c r="J91">
        <v>0</v>
      </c>
      <c r="K91">
        <v>0</v>
      </c>
      <c r="L91">
        <f t="shared" si="18"/>
        <v>0</v>
      </c>
      <c r="M91" t="e">
        <f t="shared" si="19"/>
        <v>#DIV/0!</v>
      </c>
      <c r="N91">
        <v>0</v>
      </c>
      <c r="O91">
        <f t="shared" si="14"/>
        <v>0</v>
      </c>
      <c r="P91" t="e">
        <f t="shared" si="20"/>
        <v>#DIV/0!</v>
      </c>
      <c r="Q91" t="str">
        <v>3000</v>
      </c>
      <c r="R91" t="str">
        <f t="shared" si="21"/>
        <v>3000</v>
      </c>
      <c r="S91">
        <f t="shared" si="22"/>
        <v>20156.459016393444</v>
      </c>
      <c r="T91">
        <v>0</v>
      </c>
      <c r="U91">
        <f t="shared" si="23"/>
        <v>0</v>
      </c>
      <c r="V91" t="e">
        <f t="shared" si="24"/>
        <v>#DIV/0!</v>
      </c>
      <c r="W91">
        <v>0</v>
      </c>
      <c r="X91">
        <f t="shared" si="15"/>
        <v>0</v>
      </c>
      <c r="Y91" t="e">
        <f t="shared" si="25"/>
        <v>#DIV/0!</v>
      </c>
      <c r="Z91">
        <v>0</v>
      </c>
      <c r="AA91">
        <f t="shared" si="16"/>
        <v>0</v>
      </c>
      <c r="AB91" t="e">
        <f t="shared" si="26"/>
        <v>#DIV/0!</v>
      </c>
      <c r="AC91">
        <v>0</v>
      </c>
      <c r="AD91">
        <f t="shared" si="17"/>
        <v>0</v>
      </c>
      <c r="AE91" t="e">
        <f t="shared" si="27"/>
        <v>#DIV/0!</v>
      </c>
    </row>
    <row r="92" spans="3:31">
      <c r="C92">
        <v>0</v>
      </c>
      <c r="D92">
        <v>0</v>
      </c>
      <c r="H92">
        <v>0</v>
      </c>
      <c r="J92">
        <v>0</v>
      </c>
      <c r="K92">
        <v>0</v>
      </c>
      <c r="L92">
        <f t="shared" si="18"/>
        <v>0</v>
      </c>
      <c r="M92" t="e">
        <f t="shared" si="19"/>
        <v>#DIV/0!</v>
      </c>
      <c r="N92">
        <v>0</v>
      </c>
      <c r="O92">
        <f t="shared" si="14"/>
        <v>0</v>
      </c>
      <c r="P92" t="e">
        <f t="shared" si="20"/>
        <v>#DIV/0!</v>
      </c>
      <c r="Q92" t="str">
        <v>3000</v>
      </c>
      <c r="R92" t="str">
        <f t="shared" si="21"/>
        <v>3000</v>
      </c>
      <c r="S92">
        <f t="shared" si="22"/>
        <v>20156.459016393444</v>
      </c>
      <c r="T92">
        <v>0</v>
      </c>
      <c r="U92">
        <f t="shared" si="23"/>
        <v>0</v>
      </c>
      <c r="V92" t="e">
        <f t="shared" si="24"/>
        <v>#DIV/0!</v>
      </c>
      <c r="W92">
        <v>0</v>
      </c>
      <c r="X92">
        <f t="shared" si="15"/>
        <v>0</v>
      </c>
      <c r="Y92" t="e">
        <f t="shared" si="25"/>
        <v>#DIV/0!</v>
      </c>
      <c r="Z92">
        <v>0</v>
      </c>
      <c r="AA92">
        <f t="shared" si="16"/>
        <v>0</v>
      </c>
      <c r="AB92" t="e">
        <f t="shared" si="26"/>
        <v>#DIV/0!</v>
      </c>
      <c r="AC92">
        <v>0</v>
      </c>
      <c r="AD92">
        <f t="shared" si="17"/>
        <v>0</v>
      </c>
      <c r="AE92" t="e">
        <f t="shared" si="27"/>
        <v>#DIV/0!</v>
      </c>
    </row>
    <row r="93" spans="3:31">
      <c r="C93">
        <v>0</v>
      </c>
      <c r="D93">
        <v>0</v>
      </c>
      <c r="H93">
        <v>0</v>
      </c>
      <c r="J93">
        <v>0</v>
      </c>
      <c r="K93">
        <v>0</v>
      </c>
      <c r="L93">
        <f t="shared" si="18"/>
        <v>0</v>
      </c>
      <c r="M93" t="e">
        <f t="shared" si="19"/>
        <v>#DIV/0!</v>
      </c>
      <c r="N93">
        <v>0</v>
      </c>
      <c r="O93">
        <f t="shared" si="14"/>
        <v>0</v>
      </c>
      <c r="P93" t="e">
        <f t="shared" si="20"/>
        <v>#DIV/0!</v>
      </c>
      <c r="Q93" t="str">
        <v>3000</v>
      </c>
      <c r="R93" t="str">
        <f t="shared" si="21"/>
        <v>3000</v>
      </c>
      <c r="S93">
        <f t="shared" si="22"/>
        <v>20156.459016393444</v>
      </c>
      <c r="T93">
        <v>0</v>
      </c>
      <c r="U93">
        <f t="shared" si="23"/>
        <v>0</v>
      </c>
      <c r="V93" t="e">
        <f t="shared" si="24"/>
        <v>#DIV/0!</v>
      </c>
      <c r="W93">
        <v>0</v>
      </c>
      <c r="X93">
        <f t="shared" si="15"/>
        <v>0</v>
      </c>
      <c r="Y93" t="e">
        <f t="shared" si="25"/>
        <v>#DIV/0!</v>
      </c>
      <c r="Z93">
        <v>0</v>
      </c>
      <c r="AA93">
        <f t="shared" si="16"/>
        <v>0</v>
      </c>
      <c r="AB93" t="e">
        <f t="shared" si="26"/>
        <v>#DIV/0!</v>
      </c>
      <c r="AC93">
        <v>0</v>
      </c>
      <c r="AD93">
        <f t="shared" si="17"/>
        <v>0</v>
      </c>
      <c r="AE93" t="e">
        <f t="shared" si="27"/>
        <v>#DIV/0!</v>
      </c>
    </row>
    <row r="94" spans="3:31">
      <c r="C94">
        <v>0</v>
      </c>
      <c r="D94">
        <v>0</v>
      </c>
      <c r="H94">
        <v>0</v>
      </c>
      <c r="J94">
        <v>0</v>
      </c>
      <c r="K94">
        <v>0</v>
      </c>
      <c r="L94">
        <f t="shared" si="18"/>
        <v>0</v>
      </c>
      <c r="M94" t="e">
        <f t="shared" si="19"/>
        <v>#DIV/0!</v>
      </c>
      <c r="N94">
        <v>0</v>
      </c>
      <c r="O94">
        <f t="shared" si="14"/>
        <v>0</v>
      </c>
      <c r="P94" t="e">
        <f t="shared" si="20"/>
        <v>#DIV/0!</v>
      </c>
      <c r="Q94" t="str">
        <v>0</v>
      </c>
      <c r="R94" t="str">
        <f t="shared" si="21"/>
        <v>0</v>
      </c>
      <c r="S94">
        <f t="shared" si="22"/>
        <v>0</v>
      </c>
      <c r="T94">
        <v>0</v>
      </c>
      <c r="U94">
        <f t="shared" si="23"/>
        <v>0</v>
      </c>
      <c r="V94" t="e">
        <f t="shared" si="24"/>
        <v>#DIV/0!</v>
      </c>
      <c r="W94">
        <v>0</v>
      </c>
      <c r="X94">
        <f t="shared" si="15"/>
        <v>0</v>
      </c>
      <c r="Y94" t="e">
        <f t="shared" si="25"/>
        <v>#DIV/0!</v>
      </c>
      <c r="Z94">
        <v>0</v>
      </c>
      <c r="AA94">
        <f t="shared" si="16"/>
        <v>0</v>
      </c>
      <c r="AB94" t="e">
        <f t="shared" si="26"/>
        <v>#DIV/0!</v>
      </c>
      <c r="AC94">
        <v>0</v>
      </c>
      <c r="AD94">
        <f t="shared" si="17"/>
        <v>0</v>
      </c>
      <c r="AE94" t="e">
        <f t="shared" si="27"/>
        <v>#DIV/0!</v>
      </c>
    </row>
    <row r="95" spans="3:31">
      <c r="C95">
        <v>0</v>
      </c>
      <c r="D95">
        <v>0</v>
      </c>
      <c r="H95">
        <v>0</v>
      </c>
      <c r="J95">
        <v>0</v>
      </c>
      <c r="K95">
        <v>0</v>
      </c>
      <c r="L95">
        <f t="shared" si="18"/>
        <v>0</v>
      </c>
      <c r="M95" t="e">
        <f t="shared" si="19"/>
        <v>#DIV/0!</v>
      </c>
      <c r="N95">
        <v>0</v>
      </c>
      <c r="O95">
        <f t="shared" si="14"/>
        <v>0</v>
      </c>
      <c r="P95" t="e">
        <f t="shared" si="20"/>
        <v>#DIV/0!</v>
      </c>
      <c r="Q95" t="str">
        <v>2368</v>
      </c>
      <c r="R95" t="str">
        <f t="shared" si="21"/>
        <v>2368</v>
      </c>
      <c r="S95">
        <f t="shared" si="22"/>
        <v>15910.164983606559</v>
      </c>
      <c r="T95">
        <v>0</v>
      </c>
      <c r="U95">
        <f t="shared" si="23"/>
        <v>0</v>
      </c>
      <c r="V95" t="e">
        <f t="shared" si="24"/>
        <v>#DIV/0!</v>
      </c>
      <c r="W95">
        <v>0</v>
      </c>
      <c r="X95">
        <f t="shared" si="15"/>
        <v>0</v>
      </c>
      <c r="Y95" t="e">
        <f t="shared" si="25"/>
        <v>#DIV/0!</v>
      </c>
      <c r="Z95">
        <v>0</v>
      </c>
      <c r="AA95">
        <f t="shared" si="16"/>
        <v>0</v>
      </c>
      <c r="AB95" t="e">
        <f t="shared" si="26"/>
        <v>#DIV/0!</v>
      </c>
      <c r="AC95">
        <v>0</v>
      </c>
      <c r="AD95">
        <f t="shared" si="17"/>
        <v>0</v>
      </c>
      <c r="AE95" t="e">
        <f t="shared" si="27"/>
        <v>#DIV/0!</v>
      </c>
    </row>
    <row r="96" spans="3:31">
      <c r="C96">
        <v>0</v>
      </c>
      <c r="D96">
        <v>0</v>
      </c>
      <c r="H96">
        <v>0</v>
      </c>
      <c r="J96">
        <v>0</v>
      </c>
      <c r="K96">
        <v>0</v>
      </c>
      <c r="L96">
        <f t="shared" si="18"/>
        <v>0</v>
      </c>
      <c r="M96" t="e">
        <f t="shared" si="19"/>
        <v>#DIV/0!</v>
      </c>
      <c r="N96">
        <v>0</v>
      </c>
      <c r="O96">
        <f t="shared" si="14"/>
        <v>0</v>
      </c>
      <c r="P96" t="e">
        <f t="shared" si="20"/>
        <v>#DIV/0!</v>
      </c>
      <c r="Q96" t="str">
        <v>1152</v>
      </c>
      <c r="R96" t="str">
        <f t="shared" si="21"/>
        <v>1152</v>
      </c>
      <c r="S96">
        <f t="shared" si="22"/>
        <v>7740.0802622950823</v>
      </c>
      <c r="T96">
        <v>0</v>
      </c>
      <c r="U96">
        <f t="shared" si="23"/>
        <v>0</v>
      </c>
      <c r="V96" t="e">
        <f t="shared" si="24"/>
        <v>#DIV/0!</v>
      </c>
      <c r="W96">
        <v>0</v>
      </c>
      <c r="X96">
        <f t="shared" si="15"/>
        <v>0</v>
      </c>
      <c r="Y96" t="e">
        <f t="shared" si="25"/>
        <v>#DIV/0!</v>
      </c>
      <c r="Z96">
        <v>0</v>
      </c>
      <c r="AA96">
        <f t="shared" si="16"/>
        <v>0</v>
      </c>
      <c r="AB96" t="e">
        <f t="shared" si="26"/>
        <v>#DIV/0!</v>
      </c>
      <c r="AC96">
        <v>0</v>
      </c>
      <c r="AD96">
        <f t="shared" si="17"/>
        <v>0</v>
      </c>
      <c r="AE96" t="e">
        <f t="shared" si="27"/>
        <v>#DIV/0!</v>
      </c>
    </row>
    <row r="97" spans="3:31">
      <c r="C97">
        <v>0</v>
      </c>
      <c r="D97">
        <v>0</v>
      </c>
      <c r="H97">
        <v>0</v>
      </c>
      <c r="J97">
        <v>0</v>
      </c>
      <c r="K97">
        <v>0</v>
      </c>
      <c r="L97">
        <f t="shared" si="18"/>
        <v>0</v>
      </c>
      <c r="M97" t="e">
        <f t="shared" si="19"/>
        <v>#DIV/0!</v>
      </c>
      <c r="N97">
        <v>0</v>
      </c>
      <c r="O97">
        <f t="shared" si="14"/>
        <v>0</v>
      </c>
      <c r="P97" t="e">
        <f t="shared" si="20"/>
        <v>#DIV/0!</v>
      </c>
      <c r="Q97" t="str">
        <v>1755</v>
      </c>
      <c r="R97" t="str">
        <f t="shared" si="21"/>
        <v>1755</v>
      </c>
      <c r="S97">
        <f t="shared" si="22"/>
        <v>11791.528524590165</v>
      </c>
      <c r="T97">
        <v>0</v>
      </c>
      <c r="U97">
        <f t="shared" si="23"/>
        <v>0</v>
      </c>
      <c r="V97" t="e">
        <f t="shared" si="24"/>
        <v>#DIV/0!</v>
      </c>
      <c r="W97">
        <v>0</v>
      </c>
      <c r="X97">
        <f t="shared" si="15"/>
        <v>0</v>
      </c>
      <c r="Y97" t="e">
        <f t="shared" si="25"/>
        <v>#DIV/0!</v>
      </c>
      <c r="Z97">
        <v>0</v>
      </c>
      <c r="AA97">
        <f t="shared" si="16"/>
        <v>0</v>
      </c>
      <c r="AB97" t="e">
        <f t="shared" si="26"/>
        <v>#DIV/0!</v>
      </c>
      <c r="AC97">
        <v>0</v>
      </c>
      <c r="AD97">
        <f t="shared" si="17"/>
        <v>0</v>
      </c>
      <c r="AE97" t="e">
        <f t="shared" si="27"/>
        <v>#DIV/0!</v>
      </c>
    </row>
    <row r="98" spans="3:31">
      <c r="C98">
        <v>0</v>
      </c>
      <c r="D98">
        <v>0</v>
      </c>
      <c r="H98">
        <v>0</v>
      </c>
      <c r="J98">
        <v>0</v>
      </c>
      <c r="K98">
        <v>0</v>
      </c>
      <c r="L98">
        <f t="shared" si="18"/>
        <v>0</v>
      </c>
      <c r="M98" t="e">
        <f t="shared" si="19"/>
        <v>#DIV/0!</v>
      </c>
      <c r="N98">
        <v>0</v>
      </c>
      <c r="O98">
        <f t="shared" si="14"/>
        <v>0</v>
      </c>
      <c r="P98" t="e">
        <f t="shared" si="20"/>
        <v>#DIV/0!</v>
      </c>
      <c r="Q98" t="str">
        <v>2688</v>
      </c>
      <c r="R98" t="str">
        <f t="shared" si="21"/>
        <v>2688</v>
      </c>
      <c r="S98">
        <f t="shared" si="22"/>
        <v>18060.187278688525</v>
      </c>
      <c r="T98">
        <v>0</v>
      </c>
      <c r="U98">
        <f t="shared" si="23"/>
        <v>0</v>
      </c>
      <c r="V98" t="e">
        <f t="shared" si="24"/>
        <v>#DIV/0!</v>
      </c>
      <c r="W98">
        <v>0</v>
      </c>
      <c r="X98">
        <f t="shared" si="15"/>
        <v>0</v>
      </c>
      <c r="Y98" t="e">
        <f t="shared" si="25"/>
        <v>#DIV/0!</v>
      </c>
      <c r="Z98">
        <v>0</v>
      </c>
      <c r="AA98">
        <f t="shared" si="16"/>
        <v>0</v>
      </c>
      <c r="AB98" t="e">
        <f t="shared" si="26"/>
        <v>#DIV/0!</v>
      </c>
      <c r="AC98">
        <v>0</v>
      </c>
      <c r="AD98">
        <f t="shared" si="17"/>
        <v>0</v>
      </c>
      <c r="AE98" t="e">
        <f t="shared" si="27"/>
        <v>#DIV/0!</v>
      </c>
    </row>
    <row r="99" spans="3:31">
      <c r="C99">
        <v>0</v>
      </c>
      <c r="D99">
        <v>0</v>
      </c>
      <c r="H99">
        <v>0</v>
      </c>
      <c r="J99">
        <v>0</v>
      </c>
      <c r="K99">
        <v>0</v>
      </c>
      <c r="L99">
        <f t="shared" si="18"/>
        <v>0</v>
      </c>
      <c r="M99" t="e">
        <f t="shared" si="19"/>
        <v>#DIV/0!</v>
      </c>
      <c r="N99">
        <v>0</v>
      </c>
      <c r="O99">
        <f t="shared" si="14"/>
        <v>0</v>
      </c>
      <c r="P99" t="e">
        <f t="shared" si="20"/>
        <v>#DIV/0!</v>
      </c>
      <c r="Q99" t="str">
        <v>2784</v>
      </c>
      <c r="R99" t="str">
        <f t="shared" si="21"/>
        <v>2784</v>
      </c>
      <c r="S99">
        <f t="shared" si="22"/>
        <v>18705.193967213116</v>
      </c>
      <c r="T99">
        <v>0</v>
      </c>
      <c r="U99">
        <f t="shared" si="23"/>
        <v>0</v>
      </c>
      <c r="V99" t="e">
        <f t="shared" si="24"/>
        <v>#DIV/0!</v>
      </c>
      <c r="W99">
        <v>0</v>
      </c>
      <c r="X99">
        <f t="shared" si="15"/>
        <v>0</v>
      </c>
      <c r="Y99" t="e">
        <f t="shared" si="25"/>
        <v>#DIV/0!</v>
      </c>
      <c r="Z99">
        <v>0</v>
      </c>
      <c r="AA99">
        <f t="shared" si="16"/>
        <v>0</v>
      </c>
      <c r="AB99" t="e">
        <f t="shared" si="26"/>
        <v>#DIV/0!</v>
      </c>
      <c r="AC99">
        <v>0</v>
      </c>
      <c r="AD99">
        <f t="shared" si="17"/>
        <v>0</v>
      </c>
      <c r="AE99" t="e">
        <f t="shared" si="27"/>
        <v>#DIV/0!</v>
      </c>
    </row>
    <row r="100" spans="3:31">
      <c r="C100">
        <v>0</v>
      </c>
      <c r="D100">
        <v>0</v>
      </c>
      <c r="H100">
        <v>0</v>
      </c>
      <c r="J100">
        <v>0</v>
      </c>
      <c r="K100">
        <v>0</v>
      </c>
      <c r="L100">
        <f t="shared" si="18"/>
        <v>0</v>
      </c>
      <c r="M100" t="e">
        <f t="shared" si="19"/>
        <v>#DIV/0!</v>
      </c>
      <c r="N100">
        <v>0</v>
      </c>
      <c r="O100">
        <f t="shared" si="14"/>
        <v>0</v>
      </c>
      <c r="P100" t="e">
        <f t="shared" si="20"/>
        <v>#DIV/0!</v>
      </c>
      <c r="Q100" t="str">
        <v>3000</v>
      </c>
      <c r="R100" t="str">
        <f t="shared" si="21"/>
        <v>3000</v>
      </c>
      <c r="S100">
        <f t="shared" si="22"/>
        <v>20156.459016393444</v>
      </c>
      <c r="T100">
        <v>0</v>
      </c>
      <c r="U100">
        <f t="shared" si="23"/>
        <v>0</v>
      </c>
      <c r="V100" t="e">
        <f t="shared" si="24"/>
        <v>#DIV/0!</v>
      </c>
      <c r="W100">
        <v>0</v>
      </c>
      <c r="X100">
        <f t="shared" si="15"/>
        <v>0</v>
      </c>
      <c r="Y100" t="e">
        <f t="shared" si="25"/>
        <v>#DIV/0!</v>
      </c>
      <c r="Z100">
        <v>0</v>
      </c>
      <c r="AA100">
        <f t="shared" si="16"/>
        <v>0</v>
      </c>
      <c r="AB100" t="e">
        <f t="shared" si="26"/>
        <v>#DIV/0!</v>
      </c>
      <c r="AC100">
        <v>0</v>
      </c>
      <c r="AD100">
        <f t="shared" si="17"/>
        <v>0</v>
      </c>
      <c r="AE100" t="e">
        <f t="shared" si="27"/>
        <v>#DIV/0!</v>
      </c>
    </row>
    <row r="101" spans="3:31">
      <c r="C101">
        <v>0</v>
      </c>
      <c r="D101">
        <v>0</v>
      </c>
      <c r="H101">
        <v>0</v>
      </c>
      <c r="J101">
        <v>0</v>
      </c>
      <c r="K101">
        <v>0</v>
      </c>
      <c r="L101">
        <f t="shared" si="18"/>
        <v>0</v>
      </c>
      <c r="M101" t="e">
        <f t="shared" si="19"/>
        <v>#DIV/0!</v>
      </c>
      <c r="N101">
        <v>0</v>
      </c>
      <c r="O101">
        <f t="shared" si="14"/>
        <v>0</v>
      </c>
      <c r="P101" t="e">
        <f t="shared" si="20"/>
        <v>#DIV/0!</v>
      </c>
      <c r="Q101" t="str">
        <v>1152</v>
      </c>
      <c r="R101" t="str">
        <f t="shared" si="21"/>
        <v>1152</v>
      </c>
      <c r="S101">
        <f t="shared" si="22"/>
        <v>7740.0802622950823</v>
      </c>
      <c r="T101">
        <v>0</v>
      </c>
      <c r="U101">
        <f t="shared" si="23"/>
        <v>0</v>
      </c>
      <c r="V101" t="e">
        <f t="shared" si="24"/>
        <v>#DIV/0!</v>
      </c>
      <c r="W101">
        <v>0</v>
      </c>
      <c r="X101">
        <f t="shared" si="15"/>
        <v>0</v>
      </c>
      <c r="Y101" t="e">
        <f t="shared" si="25"/>
        <v>#DIV/0!</v>
      </c>
      <c r="Z101">
        <v>0</v>
      </c>
      <c r="AA101">
        <f t="shared" si="16"/>
        <v>0</v>
      </c>
      <c r="AB101" t="e">
        <f t="shared" si="26"/>
        <v>#DIV/0!</v>
      </c>
      <c r="AC101">
        <v>0</v>
      </c>
      <c r="AD101">
        <f t="shared" si="17"/>
        <v>0</v>
      </c>
      <c r="AE101" t="e">
        <f t="shared" si="27"/>
        <v>#DIV/0!</v>
      </c>
    </row>
    <row r="102" spans="3:31">
      <c r="C102">
        <v>0</v>
      </c>
      <c r="D102">
        <v>0</v>
      </c>
      <c r="H102">
        <v>0</v>
      </c>
      <c r="J102">
        <v>0</v>
      </c>
      <c r="K102">
        <v>0</v>
      </c>
      <c r="L102">
        <f t="shared" si="18"/>
        <v>0</v>
      </c>
      <c r="M102" t="e">
        <f t="shared" si="19"/>
        <v>#DIV/0!</v>
      </c>
      <c r="N102">
        <v>0</v>
      </c>
      <c r="O102">
        <f t="shared" si="14"/>
        <v>0</v>
      </c>
      <c r="P102" t="e">
        <f t="shared" si="20"/>
        <v>#DIV/0!</v>
      </c>
      <c r="Q102" t="str">
        <v>7152</v>
      </c>
      <c r="R102" t="str">
        <f t="shared" si="21"/>
        <v>7152</v>
      </c>
      <c r="S102">
        <f t="shared" si="22"/>
        <v>48052.998295081969</v>
      </c>
      <c r="T102">
        <v>0</v>
      </c>
      <c r="U102">
        <f t="shared" si="23"/>
        <v>0</v>
      </c>
      <c r="V102" t="e">
        <f t="shared" si="24"/>
        <v>#DIV/0!</v>
      </c>
      <c r="W102">
        <v>0</v>
      </c>
      <c r="X102">
        <f t="shared" si="15"/>
        <v>0</v>
      </c>
      <c r="Y102" t="e">
        <f t="shared" si="25"/>
        <v>#DIV/0!</v>
      </c>
      <c r="Z102">
        <v>0</v>
      </c>
      <c r="AA102">
        <f t="shared" si="16"/>
        <v>0</v>
      </c>
      <c r="AB102" t="e">
        <f t="shared" si="26"/>
        <v>#DIV/0!</v>
      </c>
      <c r="AC102">
        <v>0</v>
      </c>
      <c r="AD102">
        <f t="shared" si="17"/>
        <v>0</v>
      </c>
      <c r="AE102" t="e">
        <f t="shared" si="27"/>
        <v>#DIV/0!</v>
      </c>
    </row>
    <row r="103" spans="3:31">
      <c r="C103">
        <v>0</v>
      </c>
      <c r="D103">
        <v>0</v>
      </c>
      <c r="H103">
        <v>0</v>
      </c>
      <c r="J103">
        <v>0</v>
      </c>
      <c r="K103">
        <v>0</v>
      </c>
      <c r="L103">
        <f t="shared" si="18"/>
        <v>0</v>
      </c>
      <c r="M103" t="e">
        <f t="shared" si="19"/>
        <v>#DIV/0!</v>
      </c>
      <c r="N103">
        <v>0</v>
      </c>
      <c r="O103">
        <f t="shared" si="14"/>
        <v>0</v>
      </c>
      <c r="P103" t="e">
        <f t="shared" si="20"/>
        <v>#DIV/0!</v>
      </c>
      <c r="Q103" t="str">
        <v>802</v>
      </c>
      <c r="R103" t="str">
        <f t="shared" si="21"/>
        <v>802</v>
      </c>
      <c r="S103">
        <f t="shared" si="22"/>
        <v>5388.4933770491807</v>
      </c>
      <c r="T103">
        <v>0</v>
      </c>
      <c r="U103">
        <f t="shared" si="23"/>
        <v>0</v>
      </c>
      <c r="V103" t="e">
        <f t="shared" si="24"/>
        <v>#DIV/0!</v>
      </c>
      <c r="W103">
        <v>0</v>
      </c>
      <c r="X103">
        <f t="shared" si="15"/>
        <v>0</v>
      </c>
      <c r="Y103" t="e">
        <f t="shared" si="25"/>
        <v>#DIV/0!</v>
      </c>
      <c r="Z103">
        <v>0</v>
      </c>
      <c r="AA103">
        <f t="shared" si="16"/>
        <v>0</v>
      </c>
      <c r="AB103" t="e">
        <f t="shared" si="26"/>
        <v>#DIV/0!</v>
      </c>
      <c r="AC103">
        <v>0</v>
      </c>
      <c r="AD103">
        <f t="shared" si="17"/>
        <v>0</v>
      </c>
      <c r="AE103" t="e">
        <f t="shared" si="27"/>
        <v>#DIV/0!</v>
      </c>
    </row>
    <row r="104" spans="3:31">
      <c r="C104">
        <v>0</v>
      </c>
      <c r="D104">
        <v>0</v>
      </c>
      <c r="H104">
        <v>0</v>
      </c>
      <c r="J104">
        <v>0</v>
      </c>
      <c r="K104">
        <v>0</v>
      </c>
      <c r="L104">
        <f t="shared" si="18"/>
        <v>0</v>
      </c>
      <c r="M104" t="e">
        <f t="shared" si="19"/>
        <v>#DIV/0!</v>
      </c>
      <c r="N104">
        <v>0</v>
      </c>
      <c r="O104">
        <f t="shared" si="14"/>
        <v>0</v>
      </c>
      <c r="P104" t="e">
        <f t="shared" si="20"/>
        <v>#DIV/0!</v>
      </c>
      <c r="Q104" t="str">
        <v>767</v>
      </c>
      <c r="R104" t="str">
        <f t="shared" si="21"/>
        <v>767</v>
      </c>
      <c r="S104">
        <f t="shared" si="22"/>
        <v>5153.3346885245901</v>
      </c>
      <c r="T104">
        <v>0</v>
      </c>
      <c r="U104">
        <f t="shared" si="23"/>
        <v>0</v>
      </c>
      <c r="V104" t="e">
        <f t="shared" si="24"/>
        <v>#DIV/0!</v>
      </c>
      <c r="W104">
        <v>0</v>
      </c>
      <c r="X104">
        <f t="shared" si="15"/>
        <v>0</v>
      </c>
      <c r="Y104" t="e">
        <f t="shared" si="25"/>
        <v>#DIV/0!</v>
      </c>
      <c r="Z104">
        <v>0</v>
      </c>
      <c r="AA104">
        <f t="shared" si="16"/>
        <v>0</v>
      </c>
      <c r="AB104" t="e">
        <f t="shared" si="26"/>
        <v>#DIV/0!</v>
      </c>
      <c r="AC104">
        <v>0</v>
      </c>
      <c r="AD104">
        <f t="shared" si="17"/>
        <v>0</v>
      </c>
      <c r="AE104" t="e">
        <f t="shared" si="27"/>
        <v>#DIV/0!</v>
      </c>
    </row>
    <row r="105" spans="3:31">
      <c r="C105">
        <v>0</v>
      </c>
      <c r="D105">
        <v>0</v>
      </c>
      <c r="H105">
        <v>0</v>
      </c>
      <c r="J105">
        <v>0</v>
      </c>
      <c r="K105">
        <v>0</v>
      </c>
      <c r="L105">
        <f t="shared" si="18"/>
        <v>0</v>
      </c>
      <c r="M105" t="e">
        <f t="shared" si="19"/>
        <v>#DIV/0!</v>
      </c>
      <c r="N105">
        <v>0</v>
      </c>
      <c r="O105">
        <f t="shared" si="14"/>
        <v>0</v>
      </c>
      <c r="P105" t="e">
        <f t="shared" si="20"/>
        <v>#DIV/0!</v>
      </c>
      <c r="Q105">
        <v>792</v>
      </c>
      <c r="R105">
        <f t="shared" si="21"/>
        <v>792</v>
      </c>
      <c r="S105">
        <f t="shared" si="22"/>
        <v>5321.3051803278695</v>
      </c>
      <c r="T105">
        <v>0</v>
      </c>
      <c r="U105">
        <f t="shared" si="23"/>
        <v>0</v>
      </c>
      <c r="V105" t="e">
        <f t="shared" si="24"/>
        <v>#DIV/0!</v>
      </c>
      <c r="W105">
        <v>0</v>
      </c>
      <c r="X105">
        <f t="shared" si="15"/>
        <v>0</v>
      </c>
      <c r="Y105" t="e">
        <f t="shared" si="25"/>
        <v>#DIV/0!</v>
      </c>
      <c r="Z105">
        <v>0</v>
      </c>
      <c r="AA105">
        <f t="shared" si="16"/>
        <v>0</v>
      </c>
      <c r="AB105" t="e">
        <f t="shared" si="26"/>
        <v>#DIV/0!</v>
      </c>
      <c r="AC105">
        <v>0</v>
      </c>
      <c r="AD105">
        <f t="shared" si="17"/>
        <v>0</v>
      </c>
      <c r="AE105" t="e">
        <f t="shared" si="27"/>
        <v>#DIV/0!</v>
      </c>
    </row>
    <row r="106" spans="3:31">
      <c r="C106">
        <v>0</v>
      </c>
      <c r="D106">
        <v>0</v>
      </c>
      <c r="H106">
        <v>0</v>
      </c>
      <c r="J106">
        <v>0</v>
      </c>
      <c r="K106">
        <v>0</v>
      </c>
      <c r="L106">
        <f t="shared" si="18"/>
        <v>0</v>
      </c>
      <c r="M106" t="e">
        <f t="shared" si="19"/>
        <v>#DIV/0!</v>
      </c>
      <c r="N106">
        <v>0</v>
      </c>
      <c r="O106">
        <f t="shared" si="14"/>
        <v>0</v>
      </c>
      <c r="P106" t="e">
        <f t="shared" si="20"/>
        <v>#DIV/0!</v>
      </c>
      <c r="Q106" t="str">
        <v>0</v>
      </c>
      <c r="R106" t="str">
        <f t="shared" si="21"/>
        <v>0</v>
      </c>
      <c r="S106">
        <f t="shared" si="22"/>
        <v>0</v>
      </c>
      <c r="T106">
        <v>0</v>
      </c>
      <c r="U106">
        <f t="shared" si="23"/>
        <v>0</v>
      </c>
      <c r="V106" t="e">
        <f t="shared" si="24"/>
        <v>#DIV/0!</v>
      </c>
      <c r="W106">
        <v>0</v>
      </c>
      <c r="X106">
        <f t="shared" si="15"/>
        <v>0</v>
      </c>
      <c r="Y106" t="e">
        <f t="shared" si="25"/>
        <v>#DIV/0!</v>
      </c>
      <c r="Z106">
        <v>0</v>
      </c>
      <c r="AA106">
        <f t="shared" si="16"/>
        <v>0</v>
      </c>
      <c r="AB106" t="e">
        <f t="shared" si="26"/>
        <v>#DIV/0!</v>
      </c>
      <c r="AC106">
        <v>0</v>
      </c>
      <c r="AD106">
        <f t="shared" si="17"/>
        <v>0</v>
      </c>
      <c r="AE106" t="e">
        <f t="shared" si="27"/>
        <v>#DIV/0!</v>
      </c>
    </row>
    <row r="107" spans="3:31">
      <c r="C107">
        <v>0</v>
      </c>
      <c r="D107">
        <v>0</v>
      </c>
      <c r="H107">
        <v>0</v>
      </c>
      <c r="J107">
        <v>0</v>
      </c>
      <c r="K107">
        <v>0</v>
      </c>
      <c r="L107">
        <f t="shared" si="18"/>
        <v>0</v>
      </c>
      <c r="M107" t="e">
        <f t="shared" si="19"/>
        <v>#DIV/0!</v>
      </c>
      <c r="N107">
        <v>0</v>
      </c>
      <c r="O107">
        <f t="shared" si="14"/>
        <v>0</v>
      </c>
      <c r="P107" t="e">
        <f t="shared" si="20"/>
        <v>#DIV/0!</v>
      </c>
      <c r="Q107" t="str">
        <v>0</v>
      </c>
      <c r="R107" t="str">
        <f t="shared" si="21"/>
        <v>0</v>
      </c>
      <c r="S107">
        <f t="shared" si="22"/>
        <v>0</v>
      </c>
      <c r="T107">
        <v>0</v>
      </c>
      <c r="U107">
        <f t="shared" si="23"/>
        <v>0</v>
      </c>
      <c r="V107" t="e">
        <f t="shared" si="24"/>
        <v>#DIV/0!</v>
      </c>
      <c r="W107">
        <v>0</v>
      </c>
      <c r="X107">
        <f t="shared" si="15"/>
        <v>0</v>
      </c>
      <c r="Y107" t="e">
        <f t="shared" si="25"/>
        <v>#DIV/0!</v>
      </c>
      <c r="Z107">
        <v>0</v>
      </c>
      <c r="AA107">
        <f t="shared" si="16"/>
        <v>0</v>
      </c>
      <c r="AB107" t="e">
        <f t="shared" si="26"/>
        <v>#DIV/0!</v>
      </c>
      <c r="AC107">
        <v>0</v>
      </c>
      <c r="AD107">
        <f t="shared" si="17"/>
        <v>0</v>
      </c>
      <c r="AE107" t="e">
        <f t="shared" si="27"/>
        <v>#DIV/0!</v>
      </c>
    </row>
    <row r="108" spans="3:31">
      <c r="C108">
        <v>0</v>
      </c>
      <c r="D108">
        <v>0</v>
      </c>
      <c r="H108">
        <v>0</v>
      </c>
      <c r="J108">
        <v>0</v>
      </c>
      <c r="K108">
        <v>0</v>
      </c>
      <c r="L108">
        <f t="shared" si="18"/>
        <v>0</v>
      </c>
      <c r="M108" t="e">
        <f t="shared" si="19"/>
        <v>#DIV/0!</v>
      </c>
      <c r="N108">
        <v>0</v>
      </c>
      <c r="O108">
        <f t="shared" si="14"/>
        <v>0</v>
      </c>
      <c r="P108" t="e">
        <f t="shared" si="20"/>
        <v>#DIV/0!</v>
      </c>
      <c r="Q108" t="str">
        <v>0</v>
      </c>
      <c r="R108" t="str">
        <f t="shared" si="21"/>
        <v>0</v>
      </c>
      <c r="S108">
        <f t="shared" si="22"/>
        <v>0</v>
      </c>
      <c r="T108">
        <v>0</v>
      </c>
      <c r="U108">
        <f t="shared" si="23"/>
        <v>0</v>
      </c>
      <c r="V108" t="e">
        <f t="shared" si="24"/>
        <v>#DIV/0!</v>
      </c>
      <c r="W108">
        <v>0</v>
      </c>
      <c r="X108">
        <f t="shared" si="15"/>
        <v>0</v>
      </c>
      <c r="Y108" t="e">
        <f t="shared" si="25"/>
        <v>#DIV/0!</v>
      </c>
      <c r="Z108">
        <v>0</v>
      </c>
      <c r="AA108">
        <f t="shared" si="16"/>
        <v>0</v>
      </c>
      <c r="AB108" t="e">
        <f t="shared" si="26"/>
        <v>#DIV/0!</v>
      </c>
      <c r="AC108">
        <v>0</v>
      </c>
      <c r="AD108">
        <f t="shared" si="17"/>
        <v>0</v>
      </c>
      <c r="AE108" t="e">
        <f t="shared" si="27"/>
        <v>#DIV/0!</v>
      </c>
    </row>
    <row r="109" spans="3:31">
      <c r="C109">
        <v>0</v>
      </c>
      <c r="D109">
        <v>0</v>
      </c>
      <c r="H109">
        <v>0</v>
      </c>
      <c r="J109">
        <v>0</v>
      </c>
      <c r="K109">
        <v>0</v>
      </c>
      <c r="L109">
        <f t="shared" si="18"/>
        <v>0</v>
      </c>
      <c r="M109" t="e">
        <f t="shared" si="19"/>
        <v>#DIV/0!</v>
      </c>
      <c r="N109">
        <v>0</v>
      </c>
      <c r="O109">
        <f t="shared" si="14"/>
        <v>0</v>
      </c>
      <c r="P109" t="e">
        <f t="shared" si="20"/>
        <v>#DIV/0!</v>
      </c>
      <c r="Q109" t="str">
        <v>1316</v>
      </c>
      <c r="R109" t="str">
        <f t="shared" si="21"/>
        <v>1316</v>
      </c>
      <c r="S109">
        <f t="shared" si="22"/>
        <v>8841.9666885245915</v>
      </c>
      <c r="T109">
        <v>0</v>
      </c>
      <c r="U109">
        <f t="shared" si="23"/>
        <v>0</v>
      </c>
      <c r="V109" t="e">
        <f t="shared" si="24"/>
        <v>#DIV/0!</v>
      </c>
      <c r="W109">
        <v>0</v>
      </c>
      <c r="X109">
        <f t="shared" si="15"/>
        <v>0</v>
      </c>
      <c r="Y109" t="e">
        <f t="shared" si="25"/>
        <v>#DIV/0!</v>
      </c>
      <c r="Z109">
        <v>0</v>
      </c>
      <c r="AA109">
        <f t="shared" si="16"/>
        <v>0</v>
      </c>
      <c r="AB109" t="e">
        <f t="shared" si="26"/>
        <v>#DIV/0!</v>
      </c>
      <c r="AC109">
        <v>0</v>
      </c>
      <c r="AD109">
        <f t="shared" si="17"/>
        <v>0</v>
      </c>
      <c r="AE109" t="e">
        <f t="shared" si="27"/>
        <v>#DIV/0!</v>
      </c>
    </row>
    <row r="110" spans="3:31">
      <c r="C110">
        <v>0</v>
      </c>
      <c r="D110">
        <v>0</v>
      </c>
      <c r="H110">
        <v>0</v>
      </c>
      <c r="J110">
        <v>0</v>
      </c>
      <c r="K110">
        <v>0</v>
      </c>
      <c r="L110">
        <f t="shared" si="18"/>
        <v>0</v>
      </c>
      <c r="M110" t="e">
        <f t="shared" si="19"/>
        <v>#DIV/0!</v>
      </c>
      <c r="N110">
        <v>0</v>
      </c>
      <c r="O110">
        <f t="shared" si="14"/>
        <v>0</v>
      </c>
      <c r="P110" t="e">
        <f t="shared" si="20"/>
        <v>#DIV/0!</v>
      </c>
      <c r="Q110" t="str">
        <v>321</v>
      </c>
      <c r="R110" t="str">
        <f t="shared" si="21"/>
        <v>321</v>
      </c>
      <c r="S110">
        <f t="shared" si="22"/>
        <v>2156.7411147540984</v>
      </c>
      <c r="T110">
        <v>0</v>
      </c>
      <c r="U110">
        <f t="shared" si="23"/>
        <v>0</v>
      </c>
      <c r="V110" t="e">
        <f t="shared" si="24"/>
        <v>#DIV/0!</v>
      </c>
      <c r="W110">
        <v>0</v>
      </c>
      <c r="X110">
        <f t="shared" si="15"/>
        <v>0</v>
      </c>
      <c r="Y110" t="e">
        <f t="shared" si="25"/>
        <v>#DIV/0!</v>
      </c>
      <c r="Z110">
        <v>0</v>
      </c>
      <c r="AA110">
        <f t="shared" si="16"/>
        <v>0</v>
      </c>
      <c r="AB110" t="e">
        <f t="shared" si="26"/>
        <v>#DIV/0!</v>
      </c>
      <c r="AC110">
        <v>0</v>
      </c>
      <c r="AD110">
        <f t="shared" si="17"/>
        <v>0</v>
      </c>
      <c r="AE110" t="e">
        <f t="shared" si="27"/>
        <v>#DIV/0!</v>
      </c>
    </row>
    <row r="111" spans="3:31">
      <c r="C111">
        <v>0</v>
      </c>
      <c r="D111">
        <v>0</v>
      </c>
      <c r="H111">
        <v>0</v>
      </c>
      <c r="J111">
        <v>0</v>
      </c>
      <c r="K111">
        <v>0</v>
      </c>
      <c r="L111">
        <f t="shared" si="18"/>
        <v>0</v>
      </c>
      <c r="M111" t="e">
        <f t="shared" si="19"/>
        <v>#DIV/0!</v>
      </c>
      <c r="N111">
        <v>0</v>
      </c>
      <c r="O111">
        <f t="shared" si="14"/>
        <v>0</v>
      </c>
      <c r="P111" t="e">
        <f t="shared" si="20"/>
        <v>#DIV/0!</v>
      </c>
      <c r="Q111" t="str">
        <v>0</v>
      </c>
      <c r="R111" t="str">
        <f t="shared" si="21"/>
        <v>0</v>
      </c>
      <c r="S111">
        <f t="shared" si="22"/>
        <v>0</v>
      </c>
      <c r="T111">
        <v>0</v>
      </c>
      <c r="U111">
        <f t="shared" si="23"/>
        <v>0</v>
      </c>
      <c r="V111" t="e">
        <f t="shared" si="24"/>
        <v>#DIV/0!</v>
      </c>
      <c r="W111">
        <v>0</v>
      </c>
      <c r="X111">
        <f t="shared" si="15"/>
        <v>0</v>
      </c>
      <c r="Y111" t="e">
        <f t="shared" si="25"/>
        <v>#DIV/0!</v>
      </c>
      <c r="Z111">
        <v>0</v>
      </c>
      <c r="AA111">
        <f t="shared" si="16"/>
        <v>0</v>
      </c>
      <c r="AB111" t="e">
        <f t="shared" si="26"/>
        <v>#DIV/0!</v>
      </c>
      <c r="AC111">
        <v>0</v>
      </c>
      <c r="AD111">
        <f t="shared" si="17"/>
        <v>0</v>
      </c>
      <c r="AE111" t="e">
        <f t="shared" si="27"/>
        <v>#DIV/0!</v>
      </c>
    </row>
    <row r="112" spans="3:31">
      <c r="C112">
        <v>0</v>
      </c>
      <c r="D112">
        <v>0</v>
      </c>
      <c r="H112">
        <v>0</v>
      </c>
      <c r="J112">
        <v>0</v>
      </c>
      <c r="K112">
        <v>0</v>
      </c>
      <c r="L112">
        <f t="shared" si="18"/>
        <v>0</v>
      </c>
      <c r="M112" t="e">
        <f t="shared" si="19"/>
        <v>#DIV/0!</v>
      </c>
      <c r="N112">
        <v>0</v>
      </c>
      <c r="O112">
        <f t="shared" si="14"/>
        <v>0</v>
      </c>
      <c r="P112" t="e">
        <f t="shared" si="20"/>
        <v>#DIV/0!</v>
      </c>
      <c r="Q112" t="str">
        <v>1480</v>
      </c>
      <c r="R112" t="str">
        <f t="shared" si="21"/>
        <v>1480</v>
      </c>
      <c r="S112">
        <f t="shared" si="22"/>
        <v>9943.8531147540998</v>
      </c>
      <c r="T112">
        <v>0</v>
      </c>
      <c r="U112">
        <f t="shared" si="23"/>
        <v>0</v>
      </c>
      <c r="V112" t="e">
        <f t="shared" si="24"/>
        <v>#DIV/0!</v>
      </c>
      <c r="W112">
        <v>0</v>
      </c>
      <c r="X112">
        <f t="shared" si="15"/>
        <v>0</v>
      </c>
      <c r="Y112" t="e">
        <f t="shared" si="25"/>
        <v>#DIV/0!</v>
      </c>
      <c r="Z112">
        <v>0</v>
      </c>
      <c r="AA112">
        <f t="shared" si="16"/>
        <v>0</v>
      </c>
      <c r="AB112" t="e">
        <f t="shared" si="26"/>
        <v>#DIV/0!</v>
      </c>
      <c r="AC112">
        <v>0</v>
      </c>
      <c r="AD112">
        <f t="shared" si="17"/>
        <v>0</v>
      </c>
      <c r="AE112" t="e">
        <f t="shared" si="27"/>
        <v>#DIV/0!</v>
      </c>
    </row>
    <row r="113" spans="3:31">
      <c r="C113">
        <v>0</v>
      </c>
      <c r="D113">
        <v>0</v>
      </c>
      <c r="H113">
        <v>0</v>
      </c>
      <c r="J113">
        <v>0</v>
      </c>
      <c r="K113">
        <v>0</v>
      </c>
      <c r="L113">
        <f t="shared" si="18"/>
        <v>0</v>
      </c>
      <c r="M113" t="e">
        <f t="shared" si="19"/>
        <v>#DIV/0!</v>
      </c>
      <c r="N113">
        <v>0</v>
      </c>
      <c r="O113">
        <f t="shared" si="14"/>
        <v>0</v>
      </c>
      <c r="P113" t="e">
        <f t="shared" si="20"/>
        <v>#DIV/0!</v>
      </c>
      <c r="Q113" t="str">
        <v>1800</v>
      </c>
      <c r="R113" t="str">
        <f t="shared" si="21"/>
        <v>1800</v>
      </c>
      <c r="S113">
        <f t="shared" si="22"/>
        <v>12093.875409836066</v>
      </c>
      <c r="T113">
        <v>0</v>
      </c>
      <c r="U113">
        <f t="shared" si="23"/>
        <v>0</v>
      </c>
      <c r="V113" t="e">
        <f t="shared" si="24"/>
        <v>#DIV/0!</v>
      </c>
      <c r="W113">
        <v>0</v>
      </c>
      <c r="X113">
        <f t="shared" si="15"/>
        <v>0</v>
      </c>
      <c r="Y113" t="e">
        <f t="shared" si="25"/>
        <v>#DIV/0!</v>
      </c>
      <c r="Z113">
        <v>0</v>
      </c>
      <c r="AA113">
        <f t="shared" si="16"/>
        <v>0</v>
      </c>
      <c r="AB113" t="e">
        <f t="shared" si="26"/>
        <v>#DIV/0!</v>
      </c>
      <c r="AC113">
        <v>0</v>
      </c>
      <c r="AD113">
        <f t="shared" si="17"/>
        <v>0</v>
      </c>
      <c r="AE113" t="e">
        <f t="shared" si="27"/>
        <v>#DIV/0!</v>
      </c>
    </row>
    <row r="114" spans="3:31">
      <c r="C114">
        <v>0</v>
      </c>
      <c r="D114">
        <v>0</v>
      </c>
      <c r="H114">
        <v>0</v>
      </c>
      <c r="J114">
        <v>0</v>
      </c>
      <c r="K114">
        <v>0</v>
      </c>
      <c r="L114">
        <f t="shared" si="18"/>
        <v>0</v>
      </c>
      <c r="M114" t="e">
        <f t="shared" si="19"/>
        <v>#DIV/0!</v>
      </c>
      <c r="N114">
        <v>0</v>
      </c>
      <c r="O114">
        <f t="shared" si="14"/>
        <v>0</v>
      </c>
      <c r="P114" t="e">
        <f t="shared" si="20"/>
        <v>#DIV/0!</v>
      </c>
      <c r="Q114" t="str">
        <v>0</v>
      </c>
      <c r="R114" t="str">
        <f t="shared" si="21"/>
        <v>0</v>
      </c>
      <c r="S114">
        <f t="shared" si="22"/>
        <v>0</v>
      </c>
      <c r="T114">
        <v>0</v>
      </c>
      <c r="U114">
        <f t="shared" si="23"/>
        <v>0</v>
      </c>
      <c r="V114" t="e">
        <f t="shared" si="24"/>
        <v>#DIV/0!</v>
      </c>
      <c r="W114">
        <v>0</v>
      </c>
      <c r="X114">
        <f t="shared" si="15"/>
        <v>0</v>
      </c>
      <c r="Y114" t="e">
        <f t="shared" si="25"/>
        <v>#DIV/0!</v>
      </c>
      <c r="Z114">
        <v>0</v>
      </c>
      <c r="AA114">
        <f t="shared" si="16"/>
        <v>0</v>
      </c>
      <c r="AB114" t="e">
        <f t="shared" si="26"/>
        <v>#DIV/0!</v>
      </c>
      <c r="AC114">
        <v>0</v>
      </c>
      <c r="AD114">
        <f t="shared" si="17"/>
        <v>0</v>
      </c>
      <c r="AE114" t="e">
        <f t="shared" si="27"/>
        <v>#DIV/0!</v>
      </c>
    </row>
    <row r="115" spans="3:31">
      <c r="C115">
        <v>0</v>
      </c>
      <c r="D115">
        <v>0</v>
      </c>
      <c r="H115">
        <v>0</v>
      </c>
      <c r="J115">
        <v>0</v>
      </c>
      <c r="K115">
        <v>0</v>
      </c>
      <c r="L115">
        <f t="shared" si="18"/>
        <v>0</v>
      </c>
      <c r="M115" t="e">
        <f t="shared" si="19"/>
        <v>#DIV/0!</v>
      </c>
      <c r="N115">
        <v>0</v>
      </c>
      <c r="O115">
        <f t="shared" si="14"/>
        <v>0</v>
      </c>
      <c r="P115" t="e">
        <f t="shared" si="20"/>
        <v>#DIV/0!</v>
      </c>
      <c r="Q115" t="str">
        <v>0</v>
      </c>
      <c r="R115" t="str">
        <f t="shared" si="21"/>
        <v>0</v>
      </c>
      <c r="S115">
        <f t="shared" si="22"/>
        <v>0</v>
      </c>
      <c r="T115">
        <v>0</v>
      </c>
      <c r="U115">
        <f t="shared" si="23"/>
        <v>0</v>
      </c>
      <c r="V115" t="e">
        <f t="shared" si="24"/>
        <v>#DIV/0!</v>
      </c>
      <c r="W115">
        <v>0</v>
      </c>
      <c r="X115">
        <f t="shared" si="15"/>
        <v>0</v>
      </c>
      <c r="Y115" t="e">
        <f t="shared" si="25"/>
        <v>#DIV/0!</v>
      </c>
      <c r="Z115">
        <v>0</v>
      </c>
      <c r="AA115">
        <f t="shared" si="16"/>
        <v>0</v>
      </c>
      <c r="AB115" t="e">
        <f t="shared" si="26"/>
        <v>#DIV/0!</v>
      </c>
      <c r="AC115">
        <v>0</v>
      </c>
      <c r="AD115">
        <f t="shared" si="17"/>
        <v>0</v>
      </c>
      <c r="AE115" t="e">
        <f t="shared" si="27"/>
        <v>#DIV/0!</v>
      </c>
    </row>
    <row r="116" spans="3:31">
      <c r="C116">
        <v>0</v>
      </c>
      <c r="D116">
        <v>0</v>
      </c>
      <c r="H116">
        <v>0</v>
      </c>
      <c r="J116">
        <v>0</v>
      </c>
      <c r="K116">
        <v>0</v>
      </c>
      <c r="L116">
        <f t="shared" si="18"/>
        <v>0</v>
      </c>
      <c r="M116" t="e">
        <f t="shared" si="19"/>
        <v>#DIV/0!</v>
      </c>
      <c r="N116">
        <v>0</v>
      </c>
      <c r="O116">
        <f t="shared" si="14"/>
        <v>0</v>
      </c>
      <c r="P116" t="e">
        <f t="shared" si="20"/>
        <v>#DIV/0!</v>
      </c>
      <c r="Q116" t="str">
        <v>0</v>
      </c>
      <c r="R116" t="str">
        <f t="shared" si="21"/>
        <v>0</v>
      </c>
      <c r="S116">
        <f t="shared" si="22"/>
        <v>0</v>
      </c>
      <c r="T116">
        <v>0</v>
      </c>
      <c r="U116">
        <f t="shared" si="23"/>
        <v>0</v>
      </c>
      <c r="V116" t="e">
        <f t="shared" si="24"/>
        <v>#DIV/0!</v>
      </c>
      <c r="W116">
        <v>0</v>
      </c>
      <c r="X116">
        <f t="shared" si="15"/>
        <v>0</v>
      </c>
      <c r="Y116" t="e">
        <f t="shared" si="25"/>
        <v>#DIV/0!</v>
      </c>
      <c r="Z116">
        <v>0</v>
      </c>
      <c r="AA116">
        <f t="shared" si="16"/>
        <v>0</v>
      </c>
      <c r="AB116" t="e">
        <f t="shared" si="26"/>
        <v>#DIV/0!</v>
      </c>
      <c r="AC116">
        <v>0</v>
      </c>
      <c r="AD116">
        <f t="shared" si="17"/>
        <v>0</v>
      </c>
      <c r="AE116" t="e">
        <f t="shared" si="27"/>
        <v>#DIV/0!</v>
      </c>
    </row>
    <row r="117" spans="3:31">
      <c r="C117">
        <v>0</v>
      </c>
      <c r="D117">
        <v>0</v>
      </c>
      <c r="H117">
        <v>0</v>
      </c>
      <c r="J117">
        <v>0</v>
      </c>
      <c r="K117">
        <v>0</v>
      </c>
      <c r="L117">
        <f t="shared" si="18"/>
        <v>0</v>
      </c>
      <c r="M117" t="e">
        <f t="shared" si="19"/>
        <v>#DIV/0!</v>
      </c>
      <c r="N117">
        <v>0</v>
      </c>
      <c r="O117">
        <f t="shared" si="14"/>
        <v>0</v>
      </c>
      <c r="P117" t="e">
        <f t="shared" si="20"/>
        <v>#DIV/0!</v>
      </c>
      <c r="Q117">
        <v>0</v>
      </c>
      <c r="R117">
        <f t="shared" si="21"/>
        <v>0</v>
      </c>
      <c r="S117">
        <f t="shared" si="22"/>
        <v>0</v>
      </c>
      <c r="T117">
        <v>0</v>
      </c>
      <c r="U117">
        <f t="shared" si="23"/>
        <v>0</v>
      </c>
      <c r="V117" t="e">
        <f t="shared" si="24"/>
        <v>#DIV/0!</v>
      </c>
      <c r="W117">
        <v>0</v>
      </c>
      <c r="X117">
        <f t="shared" si="15"/>
        <v>0</v>
      </c>
      <c r="Y117" t="e">
        <f t="shared" si="25"/>
        <v>#DIV/0!</v>
      </c>
      <c r="Z117">
        <v>0</v>
      </c>
      <c r="AA117">
        <f t="shared" si="16"/>
        <v>0</v>
      </c>
      <c r="AB117" t="e">
        <f t="shared" si="26"/>
        <v>#DIV/0!</v>
      </c>
      <c r="AC117">
        <v>0</v>
      </c>
      <c r="AD117">
        <f t="shared" si="17"/>
        <v>0</v>
      </c>
      <c r="AE117" t="e">
        <f t="shared" si="27"/>
        <v>#DIV/0!</v>
      </c>
    </row>
    <row r="118" spans="3:31">
      <c r="C118">
        <v>0</v>
      </c>
      <c r="D118">
        <v>0</v>
      </c>
      <c r="H118">
        <v>0</v>
      </c>
      <c r="J118">
        <v>0</v>
      </c>
      <c r="K118">
        <v>0</v>
      </c>
      <c r="L118">
        <f t="shared" si="18"/>
        <v>0</v>
      </c>
      <c r="M118" t="e">
        <f t="shared" si="19"/>
        <v>#DIV/0!</v>
      </c>
      <c r="N118">
        <v>0</v>
      </c>
      <c r="O118">
        <f t="shared" si="14"/>
        <v>0</v>
      </c>
      <c r="P118" t="e">
        <f t="shared" si="20"/>
        <v>#DIV/0!</v>
      </c>
      <c r="Q118">
        <v>0</v>
      </c>
      <c r="R118">
        <f t="shared" si="21"/>
        <v>0</v>
      </c>
      <c r="S118">
        <f t="shared" si="22"/>
        <v>0</v>
      </c>
      <c r="T118">
        <v>0</v>
      </c>
      <c r="U118">
        <f t="shared" si="23"/>
        <v>0</v>
      </c>
      <c r="V118" t="e">
        <f t="shared" si="24"/>
        <v>#DIV/0!</v>
      </c>
      <c r="W118">
        <v>0</v>
      </c>
      <c r="X118">
        <f t="shared" si="15"/>
        <v>0</v>
      </c>
      <c r="Y118" t="e">
        <f t="shared" si="25"/>
        <v>#DIV/0!</v>
      </c>
      <c r="Z118">
        <v>0</v>
      </c>
      <c r="AA118">
        <f t="shared" si="16"/>
        <v>0</v>
      </c>
      <c r="AB118" t="e">
        <f t="shared" si="26"/>
        <v>#DIV/0!</v>
      </c>
      <c r="AC118">
        <v>0</v>
      </c>
      <c r="AD118">
        <f t="shared" si="17"/>
        <v>0</v>
      </c>
      <c r="AE118" t="e">
        <f t="shared" si="27"/>
        <v>#DIV/0!</v>
      </c>
    </row>
    <row r="119" spans="3:31">
      <c r="C119">
        <v>0</v>
      </c>
      <c r="D119">
        <v>0</v>
      </c>
      <c r="H119">
        <v>0</v>
      </c>
      <c r="J119">
        <v>0</v>
      </c>
      <c r="K119">
        <v>0</v>
      </c>
      <c r="L119">
        <f t="shared" si="18"/>
        <v>0</v>
      </c>
      <c r="M119" t="e">
        <f t="shared" si="19"/>
        <v>#DIV/0!</v>
      </c>
      <c r="N119">
        <v>0</v>
      </c>
      <c r="O119">
        <f t="shared" si="14"/>
        <v>0</v>
      </c>
      <c r="P119" t="e">
        <f t="shared" si="20"/>
        <v>#DIV/0!</v>
      </c>
      <c r="Q119">
        <v>0</v>
      </c>
      <c r="R119">
        <f t="shared" si="21"/>
        <v>0</v>
      </c>
      <c r="S119">
        <f t="shared" si="22"/>
        <v>0</v>
      </c>
      <c r="T119">
        <v>0</v>
      </c>
      <c r="U119">
        <f t="shared" si="23"/>
        <v>0</v>
      </c>
      <c r="V119" t="e">
        <f t="shared" si="24"/>
        <v>#DIV/0!</v>
      </c>
      <c r="W119">
        <v>0</v>
      </c>
      <c r="X119">
        <f t="shared" si="15"/>
        <v>0</v>
      </c>
      <c r="Y119" t="e">
        <f t="shared" si="25"/>
        <v>#DIV/0!</v>
      </c>
      <c r="Z119">
        <v>0</v>
      </c>
      <c r="AA119">
        <f t="shared" si="16"/>
        <v>0</v>
      </c>
      <c r="AB119" t="e">
        <f t="shared" si="26"/>
        <v>#DIV/0!</v>
      </c>
      <c r="AC119">
        <v>0</v>
      </c>
      <c r="AD119">
        <f t="shared" si="17"/>
        <v>0</v>
      </c>
      <c r="AE119" t="e">
        <f t="shared" si="27"/>
        <v>#DIV/0!</v>
      </c>
    </row>
    <row r="120" spans="3:31">
      <c r="C120">
        <v>0</v>
      </c>
      <c r="D120">
        <v>0</v>
      </c>
      <c r="H120">
        <v>0</v>
      </c>
      <c r="J120">
        <v>0</v>
      </c>
      <c r="K120">
        <v>0</v>
      </c>
      <c r="L120">
        <f t="shared" si="18"/>
        <v>0</v>
      </c>
      <c r="M120" t="e">
        <f t="shared" si="19"/>
        <v>#DIV/0!</v>
      </c>
      <c r="N120">
        <v>0</v>
      </c>
      <c r="O120">
        <f t="shared" si="14"/>
        <v>0</v>
      </c>
      <c r="P120" t="e">
        <f t="shared" si="20"/>
        <v>#DIV/0!</v>
      </c>
      <c r="Q120">
        <v>0</v>
      </c>
      <c r="R120">
        <f t="shared" si="21"/>
        <v>0</v>
      </c>
      <c r="S120">
        <f t="shared" si="22"/>
        <v>0</v>
      </c>
      <c r="T120">
        <v>0</v>
      </c>
      <c r="U120">
        <f t="shared" si="23"/>
        <v>0</v>
      </c>
      <c r="V120" t="e">
        <f t="shared" si="24"/>
        <v>#DIV/0!</v>
      </c>
      <c r="W120">
        <v>0</v>
      </c>
      <c r="X120">
        <f t="shared" si="15"/>
        <v>0</v>
      </c>
      <c r="Y120" t="e">
        <f t="shared" si="25"/>
        <v>#DIV/0!</v>
      </c>
      <c r="Z120">
        <v>0</v>
      </c>
      <c r="AA120">
        <f t="shared" si="16"/>
        <v>0</v>
      </c>
      <c r="AB120" t="e">
        <f t="shared" si="26"/>
        <v>#DIV/0!</v>
      </c>
      <c r="AC120">
        <v>0</v>
      </c>
      <c r="AD120">
        <f t="shared" si="17"/>
        <v>0</v>
      </c>
      <c r="AE120" t="e">
        <f t="shared" si="27"/>
        <v>#DIV/0!</v>
      </c>
    </row>
    <row r="121" spans="3:31">
      <c r="C121">
        <v>0</v>
      </c>
      <c r="D121">
        <v>0</v>
      </c>
      <c r="H121">
        <v>0</v>
      </c>
      <c r="J121">
        <v>0</v>
      </c>
      <c r="K121">
        <v>0</v>
      </c>
      <c r="L121">
        <f t="shared" si="18"/>
        <v>0</v>
      </c>
      <c r="M121" t="e">
        <f t="shared" si="19"/>
        <v>#DIV/0!</v>
      </c>
      <c r="N121">
        <v>0</v>
      </c>
      <c r="O121">
        <f t="shared" si="14"/>
        <v>0</v>
      </c>
      <c r="P121" t="e">
        <f t="shared" si="20"/>
        <v>#DIV/0!</v>
      </c>
      <c r="Q121">
        <v>0</v>
      </c>
      <c r="R121">
        <f t="shared" si="21"/>
        <v>0</v>
      </c>
      <c r="S121">
        <f t="shared" si="22"/>
        <v>0</v>
      </c>
      <c r="T121">
        <v>0</v>
      </c>
      <c r="U121">
        <f t="shared" si="23"/>
        <v>0</v>
      </c>
      <c r="V121" t="e">
        <f t="shared" si="24"/>
        <v>#DIV/0!</v>
      </c>
      <c r="W121">
        <v>0</v>
      </c>
      <c r="X121">
        <f t="shared" si="15"/>
        <v>0</v>
      </c>
      <c r="Y121" t="e">
        <f t="shared" si="25"/>
        <v>#DIV/0!</v>
      </c>
      <c r="Z121">
        <v>0</v>
      </c>
      <c r="AA121">
        <f t="shared" si="16"/>
        <v>0</v>
      </c>
      <c r="AB121" t="e">
        <f t="shared" si="26"/>
        <v>#DIV/0!</v>
      </c>
      <c r="AC121">
        <v>0</v>
      </c>
      <c r="AD121">
        <f t="shared" si="17"/>
        <v>0</v>
      </c>
      <c r="AE121" t="e">
        <f t="shared" si="27"/>
        <v>#DIV/0!</v>
      </c>
    </row>
    <row r="122" spans="3:31">
      <c r="C122">
        <v>0</v>
      </c>
      <c r="D122">
        <v>0</v>
      </c>
      <c r="H122">
        <v>0</v>
      </c>
      <c r="J122">
        <v>0</v>
      </c>
      <c r="K122">
        <v>0</v>
      </c>
      <c r="L122">
        <f t="shared" si="18"/>
        <v>0</v>
      </c>
      <c r="M122" t="e">
        <f t="shared" si="19"/>
        <v>#DIV/0!</v>
      </c>
      <c r="N122">
        <v>0</v>
      </c>
      <c r="O122">
        <f t="shared" si="14"/>
        <v>0</v>
      </c>
      <c r="P122" t="e">
        <f t="shared" si="20"/>
        <v>#DIV/0!</v>
      </c>
      <c r="Q122">
        <v>0</v>
      </c>
      <c r="R122">
        <f t="shared" si="21"/>
        <v>0</v>
      </c>
      <c r="S122">
        <f t="shared" si="22"/>
        <v>0</v>
      </c>
      <c r="T122">
        <v>0</v>
      </c>
      <c r="U122">
        <f t="shared" si="23"/>
        <v>0</v>
      </c>
      <c r="V122" t="e">
        <f t="shared" si="24"/>
        <v>#DIV/0!</v>
      </c>
      <c r="W122">
        <v>0</v>
      </c>
      <c r="X122">
        <f t="shared" si="15"/>
        <v>0</v>
      </c>
      <c r="Y122" t="e">
        <f t="shared" si="25"/>
        <v>#DIV/0!</v>
      </c>
      <c r="Z122">
        <v>0</v>
      </c>
      <c r="AA122">
        <f t="shared" si="16"/>
        <v>0</v>
      </c>
      <c r="AB122" t="e">
        <f t="shared" si="26"/>
        <v>#DIV/0!</v>
      </c>
      <c r="AC122">
        <v>0</v>
      </c>
      <c r="AD122">
        <f t="shared" si="17"/>
        <v>0</v>
      </c>
      <c r="AE122" t="e">
        <f t="shared" si="27"/>
        <v>#DIV/0!</v>
      </c>
    </row>
    <row r="123" spans="3:31">
      <c r="C123">
        <v>0</v>
      </c>
      <c r="D123">
        <v>0</v>
      </c>
      <c r="H123">
        <v>0</v>
      </c>
      <c r="J123">
        <v>0</v>
      </c>
      <c r="K123">
        <v>0</v>
      </c>
      <c r="L123">
        <f t="shared" si="18"/>
        <v>0</v>
      </c>
      <c r="M123" t="e">
        <f t="shared" si="19"/>
        <v>#DIV/0!</v>
      </c>
      <c r="N123">
        <v>0</v>
      </c>
      <c r="O123">
        <f t="shared" si="14"/>
        <v>0</v>
      </c>
      <c r="P123" t="e">
        <f t="shared" si="20"/>
        <v>#DIV/0!</v>
      </c>
      <c r="Q123">
        <v>0</v>
      </c>
      <c r="R123">
        <f t="shared" si="21"/>
        <v>0</v>
      </c>
      <c r="S123">
        <f t="shared" si="22"/>
        <v>0</v>
      </c>
      <c r="T123">
        <v>0</v>
      </c>
      <c r="U123">
        <f t="shared" si="23"/>
        <v>0</v>
      </c>
      <c r="V123" t="e">
        <f t="shared" si="24"/>
        <v>#DIV/0!</v>
      </c>
      <c r="W123">
        <v>0</v>
      </c>
      <c r="X123">
        <f t="shared" si="15"/>
        <v>0</v>
      </c>
      <c r="Y123" t="e">
        <f t="shared" si="25"/>
        <v>#DIV/0!</v>
      </c>
      <c r="Z123">
        <v>0</v>
      </c>
      <c r="AA123">
        <f t="shared" si="16"/>
        <v>0</v>
      </c>
      <c r="AB123" t="e">
        <f t="shared" si="26"/>
        <v>#DIV/0!</v>
      </c>
      <c r="AC123">
        <v>0</v>
      </c>
      <c r="AD123">
        <f t="shared" si="17"/>
        <v>0</v>
      </c>
      <c r="AE123" t="e">
        <f t="shared" si="27"/>
        <v>#DIV/0!</v>
      </c>
    </row>
    <row r="124" spans="3:31">
      <c r="C124">
        <v>0</v>
      </c>
      <c r="D124">
        <v>0</v>
      </c>
      <c r="H124">
        <v>0</v>
      </c>
      <c r="J124">
        <v>0</v>
      </c>
      <c r="K124">
        <v>0</v>
      </c>
      <c r="L124">
        <f t="shared" si="18"/>
        <v>0</v>
      </c>
      <c r="M124" t="e">
        <f t="shared" si="19"/>
        <v>#DIV/0!</v>
      </c>
      <c r="N124">
        <v>0</v>
      </c>
      <c r="O124">
        <f t="shared" si="14"/>
        <v>0</v>
      </c>
      <c r="P124" t="e">
        <f t="shared" si="20"/>
        <v>#DIV/0!</v>
      </c>
      <c r="Q124">
        <v>0</v>
      </c>
      <c r="R124">
        <f t="shared" si="21"/>
        <v>0</v>
      </c>
      <c r="S124">
        <f t="shared" si="22"/>
        <v>0</v>
      </c>
      <c r="T124">
        <v>0</v>
      </c>
      <c r="U124">
        <f t="shared" si="23"/>
        <v>0</v>
      </c>
      <c r="V124" t="e">
        <f t="shared" si="24"/>
        <v>#DIV/0!</v>
      </c>
      <c r="W124">
        <v>0</v>
      </c>
      <c r="X124">
        <f t="shared" si="15"/>
        <v>0</v>
      </c>
      <c r="Y124" t="e">
        <f t="shared" si="25"/>
        <v>#DIV/0!</v>
      </c>
      <c r="Z124">
        <v>0</v>
      </c>
      <c r="AA124">
        <f t="shared" si="16"/>
        <v>0</v>
      </c>
      <c r="AB124" t="e">
        <f t="shared" si="26"/>
        <v>#DIV/0!</v>
      </c>
      <c r="AC124">
        <v>0</v>
      </c>
      <c r="AD124">
        <f t="shared" si="17"/>
        <v>0</v>
      </c>
      <c r="AE124" t="e">
        <f t="shared" si="27"/>
        <v>#DIV/0!</v>
      </c>
    </row>
    <row r="125" spans="3:31">
      <c r="C125">
        <v>0</v>
      </c>
      <c r="D125">
        <v>0</v>
      </c>
      <c r="H125">
        <v>0</v>
      </c>
      <c r="J125">
        <v>0</v>
      </c>
      <c r="K125">
        <v>0</v>
      </c>
      <c r="L125">
        <f t="shared" si="18"/>
        <v>0</v>
      </c>
      <c r="M125" t="e">
        <f t="shared" si="19"/>
        <v>#DIV/0!</v>
      </c>
      <c r="N125">
        <v>0</v>
      </c>
      <c r="O125">
        <f t="shared" si="14"/>
        <v>0</v>
      </c>
      <c r="P125" t="e">
        <f t="shared" si="20"/>
        <v>#DIV/0!</v>
      </c>
      <c r="Q125">
        <v>0</v>
      </c>
      <c r="R125">
        <f t="shared" si="21"/>
        <v>0</v>
      </c>
      <c r="S125">
        <f t="shared" si="22"/>
        <v>0</v>
      </c>
      <c r="T125">
        <v>0</v>
      </c>
      <c r="U125">
        <f t="shared" si="23"/>
        <v>0</v>
      </c>
      <c r="V125" t="e">
        <f t="shared" si="24"/>
        <v>#DIV/0!</v>
      </c>
      <c r="W125">
        <v>0</v>
      </c>
      <c r="X125">
        <f t="shared" si="15"/>
        <v>0</v>
      </c>
      <c r="Y125" t="e">
        <f t="shared" si="25"/>
        <v>#DIV/0!</v>
      </c>
      <c r="Z125">
        <v>0</v>
      </c>
      <c r="AA125">
        <f t="shared" si="16"/>
        <v>0</v>
      </c>
      <c r="AB125" t="e">
        <f t="shared" si="26"/>
        <v>#DIV/0!</v>
      </c>
      <c r="AC125">
        <v>0</v>
      </c>
      <c r="AD125">
        <f t="shared" si="17"/>
        <v>0</v>
      </c>
      <c r="AE125" t="e">
        <f t="shared" si="27"/>
        <v>#DIV/0!</v>
      </c>
    </row>
    <row r="126" spans="3:31">
      <c r="C126">
        <v>0</v>
      </c>
      <c r="D126">
        <v>0</v>
      </c>
      <c r="H126">
        <v>0</v>
      </c>
      <c r="J126">
        <v>0</v>
      </c>
      <c r="K126">
        <v>0</v>
      </c>
      <c r="L126">
        <f t="shared" si="18"/>
        <v>0</v>
      </c>
      <c r="M126" t="e">
        <f t="shared" si="19"/>
        <v>#DIV/0!</v>
      </c>
      <c r="N126">
        <v>0</v>
      </c>
      <c r="O126">
        <f t="shared" si="14"/>
        <v>0</v>
      </c>
      <c r="P126" t="e">
        <f t="shared" si="20"/>
        <v>#DIV/0!</v>
      </c>
      <c r="Q126">
        <v>0</v>
      </c>
      <c r="R126">
        <f t="shared" si="21"/>
        <v>0</v>
      </c>
      <c r="S126">
        <f t="shared" si="22"/>
        <v>0</v>
      </c>
      <c r="T126">
        <v>0</v>
      </c>
      <c r="U126">
        <f t="shared" si="23"/>
        <v>0</v>
      </c>
      <c r="V126" t="e">
        <f t="shared" si="24"/>
        <v>#DIV/0!</v>
      </c>
      <c r="W126">
        <v>0</v>
      </c>
      <c r="X126">
        <f t="shared" si="15"/>
        <v>0</v>
      </c>
      <c r="Y126" t="e">
        <f t="shared" si="25"/>
        <v>#DIV/0!</v>
      </c>
      <c r="Z126">
        <v>0</v>
      </c>
      <c r="AA126">
        <f t="shared" si="16"/>
        <v>0</v>
      </c>
      <c r="AB126" t="e">
        <f t="shared" si="26"/>
        <v>#DIV/0!</v>
      </c>
      <c r="AC126">
        <v>0</v>
      </c>
      <c r="AD126">
        <f t="shared" si="17"/>
        <v>0</v>
      </c>
      <c r="AE126" t="e">
        <f t="shared" si="27"/>
        <v>#DIV/0!</v>
      </c>
    </row>
    <row r="127" spans="3:31">
      <c r="C127">
        <v>0</v>
      </c>
      <c r="D127">
        <v>0</v>
      </c>
      <c r="H127">
        <v>0</v>
      </c>
      <c r="J127">
        <v>0</v>
      </c>
      <c r="K127">
        <v>0</v>
      </c>
      <c r="L127">
        <f t="shared" si="18"/>
        <v>0</v>
      </c>
      <c r="M127" t="e">
        <f t="shared" si="19"/>
        <v>#DIV/0!</v>
      </c>
      <c r="N127">
        <v>0</v>
      </c>
      <c r="O127">
        <f t="shared" si="14"/>
        <v>0</v>
      </c>
      <c r="P127" t="e">
        <f t="shared" si="20"/>
        <v>#DIV/0!</v>
      </c>
      <c r="Q127">
        <v>0</v>
      </c>
      <c r="R127">
        <f t="shared" si="21"/>
        <v>0</v>
      </c>
      <c r="S127">
        <f t="shared" si="22"/>
        <v>0</v>
      </c>
      <c r="T127">
        <v>0</v>
      </c>
      <c r="U127">
        <f t="shared" si="23"/>
        <v>0</v>
      </c>
      <c r="V127" t="e">
        <f t="shared" si="24"/>
        <v>#DIV/0!</v>
      </c>
      <c r="W127">
        <v>0</v>
      </c>
      <c r="X127">
        <f t="shared" si="15"/>
        <v>0</v>
      </c>
      <c r="Y127" t="e">
        <f t="shared" si="25"/>
        <v>#DIV/0!</v>
      </c>
      <c r="Z127">
        <v>0</v>
      </c>
      <c r="AA127">
        <f t="shared" si="16"/>
        <v>0</v>
      </c>
      <c r="AB127" t="e">
        <f t="shared" si="26"/>
        <v>#DIV/0!</v>
      </c>
      <c r="AC127">
        <v>0</v>
      </c>
      <c r="AD127">
        <f t="shared" si="17"/>
        <v>0</v>
      </c>
      <c r="AE127" t="e">
        <f t="shared" si="27"/>
        <v>#DIV/0!</v>
      </c>
    </row>
    <row r="128" spans="3:31">
      <c r="C128">
        <v>0</v>
      </c>
      <c r="D128">
        <v>0</v>
      </c>
      <c r="H128">
        <v>0</v>
      </c>
      <c r="J128">
        <v>0</v>
      </c>
      <c r="K128">
        <v>0</v>
      </c>
      <c r="L128">
        <f t="shared" si="18"/>
        <v>0</v>
      </c>
      <c r="M128" t="e">
        <f t="shared" si="19"/>
        <v>#DIV/0!</v>
      </c>
      <c r="N128">
        <v>0</v>
      </c>
      <c r="O128">
        <f t="shared" si="14"/>
        <v>0</v>
      </c>
      <c r="P128" t="e">
        <f t="shared" si="20"/>
        <v>#DIV/0!</v>
      </c>
      <c r="Q128">
        <v>0</v>
      </c>
      <c r="R128">
        <f t="shared" si="21"/>
        <v>0</v>
      </c>
      <c r="S128">
        <f t="shared" si="22"/>
        <v>0</v>
      </c>
      <c r="T128">
        <v>0</v>
      </c>
      <c r="U128">
        <f t="shared" si="23"/>
        <v>0</v>
      </c>
      <c r="V128" t="e">
        <f t="shared" si="24"/>
        <v>#DIV/0!</v>
      </c>
      <c r="W128">
        <v>0</v>
      </c>
      <c r="X128">
        <f t="shared" si="15"/>
        <v>0</v>
      </c>
      <c r="Y128" t="e">
        <f t="shared" si="25"/>
        <v>#DIV/0!</v>
      </c>
      <c r="Z128">
        <v>0</v>
      </c>
      <c r="AA128">
        <f t="shared" si="16"/>
        <v>0</v>
      </c>
      <c r="AB128" t="e">
        <f t="shared" si="26"/>
        <v>#DIV/0!</v>
      </c>
      <c r="AC128">
        <v>0</v>
      </c>
      <c r="AD128">
        <f t="shared" si="17"/>
        <v>0</v>
      </c>
      <c r="AE128" t="e">
        <f t="shared" si="27"/>
        <v>#DIV/0!</v>
      </c>
    </row>
    <row r="129" spans="3:31">
      <c r="C129">
        <v>0</v>
      </c>
      <c r="D129">
        <v>0</v>
      </c>
      <c r="H129">
        <v>0</v>
      </c>
      <c r="J129">
        <v>0</v>
      </c>
      <c r="K129">
        <v>0</v>
      </c>
      <c r="L129">
        <f t="shared" si="18"/>
        <v>0</v>
      </c>
      <c r="M129" t="e">
        <f t="shared" si="19"/>
        <v>#DIV/0!</v>
      </c>
      <c r="N129">
        <v>0</v>
      </c>
      <c r="O129">
        <f t="shared" si="14"/>
        <v>0</v>
      </c>
      <c r="P129" t="e">
        <f t="shared" si="20"/>
        <v>#DIV/0!</v>
      </c>
      <c r="Q129">
        <v>0</v>
      </c>
      <c r="R129">
        <f t="shared" si="21"/>
        <v>0</v>
      </c>
      <c r="S129">
        <f t="shared" si="22"/>
        <v>0</v>
      </c>
      <c r="T129">
        <v>0</v>
      </c>
      <c r="U129">
        <f t="shared" si="23"/>
        <v>0</v>
      </c>
      <c r="V129" t="e">
        <f t="shared" si="24"/>
        <v>#DIV/0!</v>
      </c>
      <c r="W129">
        <v>0</v>
      </c>
      <c r="X129">
        <f t="shared" si="15"/>
        <v>0</v>
      </c>
      <c r="Y129" t="e">
        <f t="shared" si="25"/>
        <v>#DIV/0!</v>
      </c>
      <c r="Z129">
        <v>0</v>
      </c>
      <c r="AA129">
        <f t="shared" si="16"/>
        <v>0</v>
      </c>
      <c r="AB129" t="e">
        <f t="shared" si="26"/>
        <v>#DIV/0!</v>
      </c>
      <c r="AC129">
        <v>0</v>
      </c>
      <c r="AD129">
        <f t="shared" si="17"/>
        <v>0</v>
      </c>
      <c r="AE129" t="e">
        <f t="shared" si="27"/>
        <v>#DIV/0!</v>
      </c>
    </row>
    <row r="130" spans="3:31">
      <c r="C130">
        <v>0</v>
      </c>
      <c r="D130">
        <v>0</v>
      </c>
      <c r="H130">
        <v>0</v>
      </c>
      <c r="J130">
        <v>0</v>
      </c>
      <c r="K130">
        <v>0</v>
      </c>
      <c r="L130">
        <f t="shared" si="18"/>
        <v>0</v>
      </c>
      <c r="M130" t="e">
        <f t="shared" si="19"/>
        <v>#DIV/0!</v>
      </c>
      <c r="N130">
        <v>0</v>
      </c>
      <c r="O130">
        <f t="shared" si="14"/>
        <v>0</v>
      </c>
      <c r="P130" t="e">
        <f t="shared" si="20"/>
        <v>#DIV/0!</v>
      </c>
      <c r="Q130">
        <v>0</v>
      </c>
      <c r="R130">
        <f t="shared" si="21"/>
        <v>0</v>
      </c>
      <c r="S130">
        <f t="shared" si="22"/>
        <v>0</v>
      </c>
      <c r="T130">
        <v>0</v>
      </c>
      <c r="U130">
        <f t="shared" si="23"/>
        <v>0</v>
      </c>
      <c r="V130" t="e">
        <f t="shared" si="24"/>
        <v>#DIV/0!</v>
      </c>
      <c r="W130">
        <v>0</v>
      </c>
      <c r="X130">
        <f t="shared" si="15"/>
        <v>0</v>
      </c>
      <c r="Y130" t="e">
        <f t="shared" si="25"/>
        <v>#DIV/0!</v>
      </c>
      <c r="Z130">
        <v>0</v>
      </c>
      <c r="AA130">
        <f t="shared" si="16"/>
        <v>0</v>
      </c>
      <c r="AB130" t="e">
        <f t="shared" si="26"/>
        <v>#DIV/0!</v>
      </c>
      <c r="AC130">
        <v>0</v>
      </c>
      <c r="AD130">
        <f t="shared" si="17"/>
        <v>0</v>
      </c>
      <c r="AE130" t="e">
        <f t="shared" si="27"/>
        <v>#DIV/0!</v>
      </c>
    </row>
    <row r="131" spans="3:31">
      <c r="C131">
        <v>0</v>
      </c>
      <c r="D131">
        <v>0</v>
      </c>
      <c r="H131">
        <v>0</v>
      </c>
      <c r="J131">
        <v>0</v>
      </c>
      <c r="K131">
        <v>0</v>
      </c>
      <c r="L131">
        <f t="shared" si="18"/>
        <v>0</v>
      </c>
      <c r="M131" t="e">
        <f t="shared" si="19"/>
        <v>#DIV/0!</v>
      </c>
      <c r="N131">
        <v>0</v>
      </c>
      <c r="O131">
        <f t="shared" si="14"/>
        <v>0</v>
      </c>
      <c r="P131" t="e">
        <f t="shared" si="20"/>
        <v>#DIV/0!</v>
      </c>
      <c r="Q131">
        <v>0</v>
      </c>
      <c r="R131">
        <f t="shared" si="21"/>
        <v>0</v>
      </c>
      <c r="S131">
        <f t="shared" si="22"/>
        <v>0</v>
      </c>
      <c r="T131">
        <v>0</v>
      </c>
      <c r="U131">
        <f t="shared" si="23"/>
        <v>0</v>
      </c>
      <c r="V131" t="e">
        <f t="shared" si="24"/>
        <v>#DIV/0!</v>
      </c>
      <c r="W131">
        <v>0</v>
      </c>
      <c r="X131">
        <f t="shared" si="15"/>
        <v>0</v>
      </c>
      <c r="Y131" t="e">
        <f t="shared" si="25"/>
        <v>#DIV/0!</v>
      </c>
      <c r="Z131">
        <v>0</v>
      </c>
      <c r="AA131">
        <f t="shared" si="16"/>
        <v>0</v>
      </c>
      <c r="AB131" t="e">
        <f t="shared" si="26"/>
        <v>#DIV/0!</v>
      </c>
      <c r="AC131">
        <v>0</v>
      </c>
      <c r="AD131">
        <f t="shared" si="17"/>
        <v>0</v>
      </c>
      <c r="AE131" t="e">
        <f t="shared" si="27"/>
        <v>#DIV/0!</v>
      </c>
    </row>
    <row r="132" spans="3:31">
      <c r="C132">
        <v>0</v>
      </c>
      <c r="D132">
        <v>0</v>
      </c>
      <c r="H132">
        <v>0</v>
      </c>
      <c r="J132">
        <v>0</v>
      </c>
      <c r="K132">
        <v>0</v>
      </c>
      <c r="L132">
        <f t="shared" si="18"/>
        <v>0</v>
      </c>
      <c r="M132" t="e">
        <f t="shared" si="19"/>
        <v>#DIV/0!</v>
      </c>
      <c r="N132">
        <v>0</v>
      </c>
      <c r="O132">
        <f t="shared" ref="O132:O156" si="28">N132</f>
        <v>0</v>
      </c>
      <c r="P132" t="e">
        <f t="shared" si="20"/>
        <v>#DIV/0!</v>
      </c>
      <c r="Q132">
        <v>0</v>
      </c>
      <c r="R132">
        <f t="shared" si="21"/>
        <v>0</v>
      </c>
      <c r="S132">
        <f t="shared" si="22"/>
        <v>0</v>
      </c>
      <c r="T132">
        <v>0</v>
      </c>
      <c r="U132">
        <f t="shared" si="23"/>
        <v>0</v>
      </c>
      <c r="V132" t="e">
        <f t="shared" si="24"/>
        <v>#DIV/0!</v>
      </c>
      <c r="W132">
        <v>0</v>
      </c>
      <c r="X132">
        <f t="shared" ref="X132:X157" si="29">W132</f>
        <v>0</v>
      </c>
      <c r="Y132" t="e">
        <f t="shared" si="25"/>
        <v>#DIV/0!</v>
      </c>
      <c r="Z132">
        <v>0</v>
      </c>
      <c r="AA132">
        <f t="shared" ref="AA132:AA157" si="30">Z132</f>
        <v>0</v>
      </c>
      <c r="AB132" t="e">
        <f t="shared" si="26"/>
        <v>#DIV/0!</v>
      </c>
      <c r="AC132">
        <v>0</v>
      </c>
      <c r="AD132">
        <f t="shared" ref="AD132:AD157" si="31">AC132</f>
        <v>0</v>
      </c>
      <c r="AE132" t="e">
        <f t="shared" si="27"/>
        <v>#DIV/0!</v>
      </c>
    </row>
    <row r="133" spans="3:31">
      <c r="C133">
        <v>0</v>
      </c>
      <c r="D133">
        <v>0</v>
      </c>
      <c r="H133">
        <v>0</v>
      </c>
      <c r="J133">
        <v>0</v>
      </c>
      <c r="K133">
        <v>0</v>
      </c>
      <c r="L133">
        <f t="shared" ref="L133:L157" si="32">K133</f>
        <v>0</v>
      </c>
      <c r="M133" t="e">
        <f t="shared" ref="M133:M157" si="33">SUM($L$162/(SUBTOTAL(9,$L$4:$L$157)))*L133</f>
        <v>#DIV/0!</v>
      </c>
      <c r="N133">
        <v>0</v>
      </c>
      <c r="O133">
        <f t="shared" si="28"/>
        <v>0</v>
      </c>
      <c r="P133" t="e">
        <f t="shared" ref="P133:P157" si="34">SUM($O$162/(SUBTOTAL(9,$O$4:$O$157)))*O133</f>
        <v>#DIV/0!</v>
      </c>
      <c r="Q133">
        <v>0</v>
      </c>
      <c r="R133">
        <f t="shared" ref="R133:R157" si="35">Q133</f>
        <v>0</v>
      </c>
      <c r="S133">
        <f t="shared" ref="S133:S157" si="36">SUM($R$162/(SUBTOTAL(9,$R$4:$R$157)))*R133</f>
        <v>0</v>
      </c>
      <c r="T133">
        <v>0</v>
      </c>
      <c r="U133">
        <f t="shared" ref="U133:U157" si="37">T133</f>
        <v>0</v>
      </c>
      <c r="V133" t="e">
        <f t="shared" ref="V133:V157" si="38">SUM($U$162/(SUBTOTAL(9,$U$4:$U$157)))*U133</f>
        <v>#DIV/0!</v>
      </c>
      <c r="W133">
        <v>0</v>
      </c>
      <c r="X133">
        <f t="shared" si="29"/>
        <v>0</v>
      </c>
      <c r="Y133" t="e">
        <f t="shared" ref="Y133:Y157" si="39">SUM($X$162/(SUBTOTAL(9,$X$4:$X$157)))*X133</f>
        <v>#DIV/0!</v>
      </c>
      <c r="Z133">
        <v>0</v>
      </c>
      <c r="AA133">
        <f t="shared" si="30"/>
        <v>0</v>
      </c>
      <c r="AB133" t="e">
        <f t="shared" ref="AB133:AB157" si="40">SUM($AA$162/(SUBTOTAL(9,$AA$4:$AA$157)))*AA133</f>
        <v>#DIV/0!</v>
      </c>
      <c r="AC133">
        <v>0</v>
      </c>
      <c r="AD133">
        <f t="shared" si="31"/>
        <v>0</v>
      </c>
      <c r="AE133" t="e">
        <f t="shared" ref="AE133:AE157" si="41">SUM($AD$162/(SUBTOTAL(9,$AD$4:$AD$157)))*AD133</f>
        <v>#DIV/0!</v>
      </c>
    </row>
    <row r="134" spans="3:31">
      <c r="C134">
        <v>0</v>
      </c>
      <c r="D134">
        <v>0</v>
      </c>
      <c r="H134">
        <v>0</v>
      </c>
      <c r="J134">
        <v>0</v>
      </c>
      <c r="K134">
        <v>0</v>
      </c>
      <c r="L134">
        <f t="shared" si="32"/>
        <v>0</v>
      </c>
      <c r="M134" t="e">
        <f t="shared" si="33"/>
        <v>#DIV/0!</v>
      </c>
      <c r="N134">
        <v>0</v>
      </c>
      <c r="O134">
        <f t="shared" si="28"/>
        <v>0</v>
      </c>
      <c r="P134" t="e">
        <f t="shared" si="34"/>
        <v>#DIV/0!</v>
      </c>
      <c r="Q134">
        <v>0</v>
      </c>
      <c r="R134">
        <f t="shared" si="35"/>
        <v>0</v>
      </c>
      <c r="S134">
        <f t="shared" si="36"/>
        <v>0</v>
      </c>
      <c r="T134">
        <v>0</v>
      </c>
      <c r="U134">
        <f t="shared" si="37"/>
        <v>0</v>
      </c>
      <c r="V134" t="e">
        <f t="shared" si="38"/>
        <v>#DIV/0!</v>
      </c>
      <c r="W134">
        <v>0</v>
      </c>
      <c r="X134">
        <f t="shared" si="29"/>
        <v>0</v>
      </c>
      <c r="Y134" t="e">
        <f t="shared" si="39"/>
        <v>#DIV/0!</v>
      </c>
      <c r="Z134">
        <v>0</v>
      </c>
      <c r="AA134">
        <f t="shared" si="30"/>
        <v>0</v>
      </c>
      <c r="AB134" t="e">
        <f t="shared" si="40"/>
        <v>#DIV/0!</v>
      </c>
      <c r="AC134">
        <v>0</v>
      </c>
      <c r="AD134">
        <f t="shared" si="31"/>
        <v>0</v>
      </c>
      <c r="AE134" t="e">
        <f t="shared" si="41"/>
        <v>#DIV/0!</v>
      </c>
    </row>
    <row r="135" spans="3:31">
      <c r="C135">
        <v>0</v>
      </c>
      <c r="D135">
        <v>0</v>
      </c>
      <c r="H135">
        <v>0</v>
      </c>
      <c r="J135">
        <v>0</v>
      </c>
      <c r="K135">
        <v>0</v>
      </c>
      <c r="L135">
        <f t="shared" si="32"/>
        <v>0</v>
      </c>
      <c r="M135" t="e">
        <f t="shared" si="33"/>
        <v>#DIV/0!</v>
      </c>
      <c r="N135">
        <v>0</v>
      </c>
      <c r="O135">
        <f t="shared" si="28"/>
        <v>0</v>
      </c>
      <c r="P135" t="e">
        <f t="shared" si="34"/>
        <v>#DIV/0!</v>
      </c>
      <c r="Q135">
        <v>0</v>
      </c>
      <c r="R135">
        <f t="shared" si="35"/>
        <v>0</v>
      </c>
      <c r="S135">
        <f t="shared" si="36"/>
        <v>0</v>
      </c>
      <c r="T135">
        <v>0</v>
      </c>
      <c r="U135">
        <f t="shared" si="37"/>
        <v>0</v>
      </c>
      <c r="V135" t="e">
        <f t="shared" si="38"/>
        <v>#DIV/0!</v>
      </c>
      <c r="W135">
        <v>0</v>
      </c>
      <c r="X135">
        <f t="shared" si="29"/>
        <v>0</v>
      </c>
      <c r="Y135" t="e">
        <f t="shared" si="39"/>
        <v>#DIV/0!</v>
      </c>
      <c r="Z135">
        <v>0</v>
      </c>
      <c r="AA135">
        <f t="shared" si="30"/>
        <v>0</v>
      </c>
      <c r="AB135" t="e">
        <f t="shared" si="40"/>
        <v>#DIV/0!</v>
      </c>
      <c r="AC135">
        <v>0</v>
      </c>
      <c r="AD135">
        <f t="shared" si="31"/>
        <v>0</v>
      </c>
      <c r="AE135" t="e">
        <f t="shared" si="41"/>
        <v>#DIV/0!</v>
      </c>
    </row>
    <row r="136" spans="3:31">
      <c r="C136">
        <v>0</v>
      </c>
      <c r="D136">
        <v>0</v>
      </c>
      <c r="H136">
        <v>0</v>
      </c>
      <c r="J136">
        <v>0</v>
      </c>
      <c r="K136">
        <v>0</v>
      </c>
      <c r="L136">
        <f t="shared" si="32"/>
        <v>0</v>
      </c>
      <c r="M136" t="e">
        <f t="shared" si="33"/>
        <v>#DIV/0!</v>
      </c>
      <c r="N136">
        <v>0</v>
      </c>
      <c r="O136">
        <f t="shared" si="28"/>
        <v>0</v>
      </c>
      <c r="P136" t="e">
        <f t="shared" si="34"/>
        <v>#DIV/0!</v>
      </c>
      <c r="Q136">
        <v>0</v>
      </c>
      <c r="R136">
        <f t="shared" si="35"/>
        <v>0</v>
      </c>
      <c r="S136">
        <f t="shared" si="36"/>
        <v>0</v>
      </c>
      <c r="T136">
        <v>0</v>
      </c>
      <c r="U136">
        <f t="shared" si="37"/>
        <v>0</v>
      </c>
      <c r="V136" t="e">
        <f t="shared" si="38"/>
        <v>#DIV/0!</v>
      </c>
      <c r="W136">
        <v>0</v>
      </c>
      <c r="X136">
        <f t="shared" si="29"/>
        <v>0</v>
      </c>
      <c r="Y136" t="e">
        <f t="shared" si="39"/>
        <v>#DIV/0!</v>
      </c>
      <c r="Z136">
        <v>0</v>
      </c>
      <c r="AA136">
        <f t="shared" si="30"/>
        <v>0</v>
      </c>
      <c r="AB136" t="e">
        <f t="shared" si="40"/>
        <v>#DIV/0!</v>
      </c>
      <c r="AC136">
        <v>0</v>
      </c>
      <c r="AD136">
        <f t="shared" si="31"/>
        <v>0</v>
      </c>
      <c r="AE136" t="e">
        <f t="shared" si="41"/>
        <v>#DIV/0!</v>
      </c>
    </row>
    <row r="137" spans="3:31">
      <c r="C137">
        <v>0</v>
      </c>
      <c r="D137">
        <v>0</v>
      </c>
      <c r="H137">
        <v>0</v>
      </c>
      <c r="J137">
        <v>0</v>
      </c>
      <c r="K137">
        <v>0</v>
      </c>
      <c r="L137">
        <f t="shared" si="32"/>
        <v>0</v>
      </c>
      <c r="M137" t="e">
        <f t="shared" si="33"/>
        <v>#DIV/0!</v>
      </c>
      <c r="N137">
        <v>0</v>
      </c>
      <c r="O137">
        <f t="shared" si="28"/>
        <v>0</v>
      </c>
      <c r="P137" t="e">
        <f t="shared" si="34"/>
        <v>#DIV/0!</v>
      </c>
      <c r="Q137">
        <v>0</v>
      </c>
      <c r="R137">
        <f t="shared" si="35"/>
        <v>0</v>
      </c>
      <c r="S137">
        <f t="shared" si="36"/>
        <v>0</v>
      </c>
      <c r="T137">
        <v>0</v>
      </c>
      <c r="U137">
        <f t="shared" si="37"/>
        <v>0</v>
      </c>
      <c r="V137" t="e">
        <f t="shared" si="38"/>
        <v>#DIV/0!</v>
      </c>
      <c r="W137">
        <v>0</v>
      </c>
      <c r="X137">
        <f t="shared" si="29"/>
        <v>0</v>
      </c>
      <c r="Y137" t="e">
        <f t="shared" si="39"/>
        <v>#DIV/0!</v>
      </c>
      <c r="Z137">
        <v>0</v>
      </c>
      <c r="AA137">
        <f t="shared" si="30"/>
        <v>0</v>
      </c>
      <c r="AB137" t="e">
        <f t="shared" si="40"/>
        <v>#DIV/0!</v>
      </c>
      <c r="AC137">
        <v>0</v>
      </c>
      <c r="AD137">
        <f t="shared" si="31"/>
        <v>0</v>
      </c>
      <c r="AE137" t="e">
        <f t="shared" si="41"/>
        <v>#DIV/0!</v>
      </c>
    </row>
    <row r="138" spans="3:31">
      <c r="C138">
        <v>0</v>
      </c>
      <c r="D138">
        <v>0</v>
      </c>
      <c r="H138">
        <v>0</v>
      </c>
      <c r="J138">
        <v>0</v>
      </c>
      <c r="K138">
        <v>0</v>
      </c>
      <c r="L138">
        <f t="shared" si="32"/>
        <v>0</v>
      </c>
      <c r="M138" t="e">
        <f t="shared" si="33"/>
        <v>#DIV/0!</v>
      </c>
      <c r="N138">
        <v>0</v>
      </c>
      <c r="O138">
        <f t="shared" si="28"/>
        <v>0</v>
      </c>
      <c r="P138" t="e">
        <f t="shared" si="34"/>
        <v>#DIV/0!</v>
      </c>
      <c r="Q138">
        <v>0</v>
      </c>
      <c r="R138">
        <f t="shared" si="35"/>
        <v>0</v>
      </c>
      <c r="S138">
        <f t="shared" si="36"/>
        <v>0</v>
      </c>
      <c r="T138">
        <v>0</v>
      </c>
      <c r="U138">
        <f t="shared" si="37"/>
        <v>0</v>
      </c>
      <c r="V138" t="e">
        <f t="shared" si="38"/>
        <v>#DIV/0!</v>
      </c>
      <c r="W138">
        <v>0</v>
      </c>
      <c r="X138">
        <f t="shared" si="29"/>
        <v>0</v>
      </c>
      <c r="Y138" t="e">
        <f t="shared" si="39"/>
        <v>#DIV/0!</v>
      </c>
      <c r="Z138">
        <v>0</v>
      </c>
      <c r="AA138">
        <f t="shared" si="30"/>
        <v>0</v>
      </c>
      <c r="AB138" t="e">
        <f t="shared" si="40"/>
        <v>#DIV/0!</v>
      </c>
      <c r="AC138">
        <v>0</v>
      </c>
      <c r="AD138">
        <f t="shared" si="31"/>
        <v>0</v>
      </c>
      <c r="AE138" t="e">
        <f t="shared" si="41"/>
        <v>#DIV/0!</v>
      </c>
    </row>
    <row r="139" spans="3:31">
      <c r="C139">
        <v>0</v>
      </c>
      <c r="D139">
        <v>0</v>
      </c>
      <c r="H139">
        <v>0</v>
      </c>
      <c r="J139">
        <v>0</v>
      </c>
      <c r="K139">
        <v>0</v>
      </c>
      <c r="L139">
        <f t="shared" si="32"/>
        <v>0</v>
      </c>
      <c r="M139" t="e">
        <f t="shared" si="33"/>
        <v>#DIV/0!</v>
      </c>
      <c r="N139">
        <v>0</v>
      </c>
      <c r="O139">
        <f t="shared" si="28"/>
        <v>0</v>
      </c>
      <c r="P139" t="e">
        <f t="shared" si="34"/>
        <v>#DIV/0!</v>
      </c>
      <c r="Q139">
        <v>0</v>
      </c>
      <c r="R139">
        <f t="shared" si="35"/>
        <v>0</v>
      </c>
      <c r="S139">
        <f t="shared" si="36"/>
        <v>0</v>
      </c>
      <c r="T139">
        <v>0</v>
      </c>
      <c r="U139">
        <f t="shared" si="37"/>
        <v>0</v>
      </c>
      <c r="V139" t="e">
        <f t="shared" si="38"/>
        <v>#DIV/0!</v>
      </c>
      <c r="W139">
        <v>0</v>
      </c>
      <c r="X139">
        <f t="shared" si="29"/>
        <v>0</v>
      </c>
      <c r="Y139" t="e">
        <f t="shared" si="39"/>
        <v>#DIV/0!</v>
      </c>
      <c r="Z139">
        <v>0</v>
      </c>
      <c r="AA139">
        <f t="shared" si="30"/>
        <v>0</v>
      </c>
      <c r="AB139" t="e">
        <f t="shared" si="40"/>
        <v>#DIV/0!</v>
      </c>
      <c r="AC139">
        <v>0</v>
      </c>
      <c r="AD139">
        <f t="shared" si="31"/>
        <v>0</v>
      </c>
      <c r="AE139" t="e">
        <f t="shared" si="41"/>
        <v>#DIV/0!</v>
      </c>
    </row>
    <row r="140" spans="3:31">
      <c r="C140">
        <v>0</v>
      </c>
      <c r="D140">
        <v>0</v>
      </c>
      <c r="H140">
        <v>0</v>
      </c>
      <c r="J140">
        <v>0</v>
      </c>
      <c r="K140">
        <v>0</v>
      </c>
      <c r="L140">
        <f t="shared" si="32"/>
        <v>0</v>
      </c>
      <c r="M140" t="e">
        <f t="shared" si="33"/>
        <v>#DIV/0!</v>
      </c>
      <c r="N140">
        <v>0</v>
      </c>
      <c r="O140">
        <f t="shared" si="28"/>
        <v>0</v>
      </c>
      <c r="P140" t="e">
        <f t="shared" si="34"/>
        <v>#DIV/0!</v>
      </c>
      <c r="Q140">
        <v>0</v>
      </c>
      <c r="R140">
        <f t="shared" si="35"/>
        <v>0</v>
      </c>
      <c r="S140">
        <f t="shared" si="36"/>
        <v>0</v>
      </c>
      <c r="T140">
        <v>0</v>
      </c>
      <c r="U140">
        <f t="shared" si="37"/>
        <v>0</v>
      </c>
      <c r="V140" t="e">
        <f t="shared" si="38"/>
        <v>#DIV/0!</v>
      </c>
      <c r="W140">
        <v>0</v>
      </c>
      <c r="X140">
        <f t="shared" si="29"/>
        <v>0</v>
      </c>
      <c r="Y140" t="e">
        <f t="shared" si="39"/>
        <v>#DIV/0!</v>
      </c>
      <c r="Z140">
        <v>0</v>
      </c>
      <c r="AA140">
        <f t="shared" si="30"/>
        <v>0</v>
      </c>
      <c r="AB140" t="e">
        <f t="shared" si="40"/>
        <v>#DIV/0!</v>
      </c>
      <c r="AC140">
        <v>0</v>
      </c>
      <c r="AD140">
        <f t="shared" si="31"/>
        <v>0</v>
      </c>
      <c r="AE140" t="e">
        <f t="shared" si="41"/>
        <v>#DIV/0!</v>
      </c>
    </row>
    <row r="141" spans="3:31">
      <c r="C141">
        <v>0</v>
      </c>
      <c r="D141">
        <v>0</v>
      </c>
      <c r="H141">
        <v>0</v>
      </c>
      <c r="J141">
        <v>0</v>
      </c>
      <c r="K141">
        <v>0</v>
      </c>
      <c r="L141">
        <f t="shared" si="32"/>
        <v>0</v>
      </c>
      <c r="M141" t="e">
        <f t="shared" si="33"/>
        <v>#DIV/0!</v>
      </c>
      <c r="N141">
        <v>0</v>
      </c>
      <c r="O141">
        <f t="shared" si="28"/>
        <v>0</v>
      </c>
      <c r="P141" t="e">
        <f t="shared" si="34"/>
        <v>#DIV/0!</v>
      </c>
      <c r="Q141">
        <v>0</v>
      </c>
      <c r="R141">
        <f t="shared" si="35"/>
        <v>0</v>
      </c>
      <c r="S141">
        <f t="shared" si="36"/>
        <v>0</v>
      </c>
      <c r="T141">
        <v>0</v>
      </c>
      <c r="U141">
        <f t="shared" si="37"/>
        <v>0</v>
      </c>
      <c r="V141" t="e">
        <f t="shared" si="38"/>
        <v>#DIV/0!</v>
      </c>
      <c r="W141">
        <v>0</v>
      </c>
      <c r="X141">
        <f t="shared" si="29"/>
        <v>0</v>
      </c>
      <c r="Y141" t="e">
        <f t="shared" si="39"/>
        <v>#DIV/0!</v>
      </c>
      <c r="Z141">
        <v>0</v>
      </c>
      <c r="AA141">
        <f t="shared" si="30"/>
        <v>0</v>
      </c>
      <c r="AB141" t="e">
        <f t="shared" si="40"/>
        <v>#DIV/0!</v>
      </c>
      <c r="AC141">
        <v>0</v>
      </c>
      <c r="AD141">
        <f t="shared" si="31"/>
        <v>0</v>
      </c>
      <c r="AE141" t="e">
        <f t="shared" si="41"/>
        <v>#DIV/0!</v>
      </c>
    </row>
    <row r="142" spans="3:31">
      <c r="C142">
        <v>0</v>
      </c>
      <c r="D142">
        <v>0</v>
      </c>
      <c r="H142">
        <v>0</v>
      </c>
      <c r="J142">
        <v>0</v>
      </c>
      <c r="K142">
        <v>0</v>
      </c>
      <c r="L142">
        <f t="shared" si="32"/>
        <v>0</v>
      </c>
      <c r="M142" t="e">
        <f t="shared" si="33"/>
        <v>#DIV/0!</v>
      </c>
      <c r="N142">
        <v>0</v>
      </c>
      <c r="O142">
        <f t="shared" si="28"/>
        <v>0</v>
      </c>
      <c r="P142" t="e">
        <f t="shared" si="34"/>
        <v>#DIV/0!</v>
      </c>
      <c r="Q142">
        <v>0</v>
      </c>
      <c r="R142">
        <f t="shared" si="35"/>
        <v>0</v>
      </c>
      <c r="S142">
        <f t="shared" si="36"/>
        <v>0</v>
      </c>
      <c r="T142">
        <v>0</v>
      </c>
      <c r="U142">
        <f t="shared" si="37"/>
        <v>0</v>
      </c>
      <c r="V142" t="e">
        <f t="shared" si="38"/>
        <v>#DIV/0!</v>
      </c>
      <c r="W142">
        <v>0</v>
      </c>
      <c r="X142">
        <f t="shared" si="29"/>
        <v>0</v>
      </c>
      <c r="Y142" t="e">
        <f t="shared" si="39"/>
        <v>#DIV/0!</v>
      </c>
      <c r="Z142">
        <v>0</v>
      </c>
      <c r="AA142">
        <f t="shared" si="30"/>
        <v>0</v>
      </c>
      <c r="AB142" t="e">
        <f t="shared" si="40"/>
        <v>#DIV/0!</v>
      </c>
      <c r="AC142">
        <v>0</v>
      </c>
      <c r="AD142">
        <f t="shared" si="31"/>
        <v>0</v>
      </c>
      <c r="AE142" t="e">
        <f t="shared" si="41"/>
        <v>#DIV/0!</v>
      </c>
    </row>
    <row r="143" spans="3:31">
      <c r="C143">
        <v>0</v>
      </c>
      <c r="D143">
        <v>0</v>
      </c>
      <c r="H143">
        <v>0</v>
      </c>
      <c r="J143">
        <v>0</v>
      </c>
      <c r="K143">
        <v>0</v>
      </c>
      <c r="L143">
        <f t="shared" si="32"/>
        <v>0</v>
      </c>
      <c r="M143" t="e">
        <f t="shared" si="33"/>
        <v>#DIV/0!</v>
      </c>
      <c r="N143">
        <v>0</v>
      </c>
      <c r="O143">
        <f t="shared" si="28"/>
        <v>0</v>
      </c>
      <c r="P143" t="e">
        <f t="shared" si="34"/>
        <v>#DIV/0!</v>
      </c>
      <c r="Q143">
        <v>0</v>
      </c>
      <c r="R143">
        <f t="shared" si="35"/>
        <v>0</v>
      </c>
      <c r="S143">
        <f t="shared" si="36"/>
        <v>0</v>
      </c>
      <c r="T143">
        <v>0</v>
      </c>
      <c r="U143">
        <f t="shared" si="37"/>
        <v>0</v>
      </c>
      <c r="V143" t="e">
        <f t="shared" si="38"/>
        <v>#DIV/0!</v>
      </c>
      <c r="W143">
        <v>0</v>
      </c>
      <c r="X143">
        <f t="shared" si="29"/>
        <v>0</v>
      </c>
      <c r="Y143" t="e">
        <f t="shared" si="39"/>
        <v>#DIV/0!</v>
      </c>
      <c r="Z143">
        <v>0</v>
      </c>
      <c r="AA143">
        <f t="shared" si="30"/>
        <v>0</v>
      </c>
      <c r="AB143" t="e">
        <f t="shared" si="40"/>
        <v>#DIV/0!</v>
      </c>
      <c r="AC143">
        <v>0</v>
      </c>
      <c r="AD143">
        <f t="shared" si="31"/>
        <v>0</v>
      </c>
      <c r="AE143" t="e">
        <f t="shared" si="41"/>
        <v>#DIV/0!</v>
      </c>
    </row>
    <row r="144" spans="3:31">
      <c r="C144">
        <v>0</v>
      </c>
      <c r="D144">
        <v>0</v>
      </c>
      <c r="H144">
        <v>0</v>
      </c>
      <c r="J144">
        <v>0</v>
      </c>
      <c r="K144">
        <v>0</v>
      </c>
      <c r="L144">
        <f t="shared" si="32"/>
        <v>0</v>
      </c>
      <c r="M144" t="e">
        <f t="shared" si="33"/>
        <v>#DIV/0!</v>
      </c>
      <c r="N144">
        <v>0</v>
      </c>
      <c r="O144">
        <f t="shared" si="28"/>
        <v>0</v>
      </c>
      <c r="P144" t="e">
        <f t="shared" si="34"/>
        <v>#DIV/0!</v>
      </c>
      <c r="Q144">
        <v>0</v>
      </c>
      <c r="R144">
        <f t="shared" si="35"/>
        <v>0</v>
      </c>
      <c r="S144">
        <f t="shared" si="36"/>
        <v>0</v>
      </c>
      <c r="T144">
        <v>0</v>
      </c>
      <c r="U144">
        <f t="shared" si="37"/>
        <v>0</v>
      </c>
      <c r="V144" t="e">
        <f t="shared" si="38"/>
        <v>#DIV/0!</v>
      </c>
      <c r="W144">
        <v>0</v>
      </c>
      <c r="X144">
        <f t="shared" si="29"/>
        <v>0</v>
      </c>
      <c r="Y144" t="e">
        <f t="shared" si="39"/>
        <v>#DIV/0!</v>
      </c>
      <c r="Z144">
        <v>0</v>
      </c>
      <c r="AA144">
        <f t="shared" si="30"/>
        <v>0</v>
      </c>
      <c r="AB144" t="e">
        <f t="shared" si="40"/>
        <v>#DIV/0!</v>
      </c>
      <c r="AC144">
        <v>0</v>
      </c>
      <c r="AD144">
        <f t="shared" si="31"/>
        <v>0</v>
      </c>
      <c r="AE144" t="e">
        <f t="shared" si="41"/>
        <v>#DIV/0!</v>
      </c>
    </row>
    <row r="145" spans="3:31">
      <c r="C145">
        <v>0</v>
      </c>
      <c r="D145">
        <v>0</v>
      </c>
      <c r="H145">
        <v>0</v>
      </c>
      <c r="J145">
        <v>0</v>
      </c>
      <c r="K145">
        <v>0</v>
      </c>
      <c r="L145">
        <f t="shared" si="32"/>
        <v>0</v>
      </c>
      <c r="M145" t="e">
        <f t="shared" si="33"/>
        <v>#DIV/0!</v>
      </c>
      <c r="N145">
        <v>0</v>
      </c>
      <c r="O145">
        <f t="shared" si="28"/>
        <v>0</v>
      </c>
      <c r="P145" t="e">
        <f t="shared" si="34"/>
        <v>#DIV/0!</v>
      </c>
      <c r="Q145">
        <v>0</v>
      </c>
      <c r="R145">
        <f t="shared" si="35"/>
        <v>0</v>
      </c>
      <c r="S145">
        <f t="shared" si="36"/>
        <v>0</v>
      </c>
      <c r="T145">
        <v>0</v>
      </c>
      <c r="U145">
        <f t="shared" si="37"/>
        <v>0</v>
      </c>
      <c r="V145" t="e">
        <f t="shared" si="38"/>
        <v>#DIV/0!</v>
      </c>
      <c r="W145">
        <v>0</v>
      </c>
      <c r="X145">
        <f t="shared" si="29"/>
        <v>0</v>
      </c>
      <c r="Y145" t="e">
        <f t="shared" si="39"/>
        <v>#DIV/0!</v>
      </c>
      <c r="Z145">
        <v>0</v>
      </c>
      <c r="AA145">
        <f t="shared" si="30"/>
        <v>0</v>
      </c>
      <c r="AB145" t="e">
        <f t="shared" si="40"/>
        <v>#DIV/0!</v>
      </c>
      <c r="AC145">
        <v>0</v>
      </c>
      <c r="AD145">
        <f t="shared" si="31"/>
        <v>0</v>
      </c>
      <c r="AE145" t="e">
        <f t="shared" si="41"/>
        <v>#DIV/0!</v>
      </c>
    </row>
    <row r="146" spans="3:31">
      <c r="C146">
        <v>0</v>
      </c>
      <c r="D146">
        <v>0</v>
      </c>
      <c r="H146">
        <v>0</v>
      </c>
      <c r="J146">
        <v>0</v>
      </c>
      <c r="K146">
        <v>0</v>
      </c>
      <c r="L146">
        <f t="shared" si="32"/>
        <v>0</v>
      </c>
      <c r="M146" t="e">
        <f t="shared" si="33"/>
        <v>#DIV/0!</v>
      </c>
      <c r="N146">
        <v>0</v>
      </c>
      <c r="O146">
        <f t="shared" si="28"/>
        <v>0</v>
      </c>
      <c r="P146" t="e">
        <f t="shared" si="34"/>
        <v>#DIV/0!</v>
      </c>
      <c r="Q146">
        <v>0</v>
      </c>
      <c r="R146">
        <f t="shared" si="35"/>
        <v>0</v>
      </c>
      <c r="S146">
        <f t="shared" si="36"/>
        <v>0</v>
      </c>
      <c r="T146">
        <v>0</v>
      </c>
      <c r="U146">
        <f t="shared" si="37"/>
        <v>0</v>
      </c>
      <c r="V146" t="e">
        <f t="shared" si="38"/>
        <v>#DIV/0!</v>
      </c>
      <c r="W146">
        <v>0</v>
      </c>
      <c r="X146">
        <f t="shared" si="29"/>
        <v>0</v>
      </c>
      <c r="Y146" t="e">
        <f t="shared" si="39"/>
        <v>#DIV/0!</v>
      </c>
      <c r="Z146">
        <v>0</v>
      </c>
      <c r="AA146">
        <f t="shared" si="30"/>
        <v>0</v>
      </c>
      <c r="AB146" t="e">
        <f t="shared" si="40"/>
        <v>#DIV/0!</v>
      </c>
      <c r="AC146">
        <v>0</v>
      </c>
      <c r="AD146">
        <f t="shared" si="31"/>
        <v>0</v>
      </c>
      <c r="AE146" t="e">
        <f t="shared" si="41"/>
        <v>#DIV/0!</v>
      </c>
    </row>
    <row r="147" spans="3:31">
      <c r="C147">
        <v>0</v>
      </c>
      <c r="D147">
        <v>0</v>
      </c>
      <c r="H147">
        <v>0</v>
      </c>
      <c r="J147">
        <v>0</v>
      </c>
      <c r="K147">
        <v>0</v>
      </c>
      <c r="L147">
        <f t="shared" si="32"/>
        <v>0</v>
      </c>
      <c r="M147" t="e">
        <f t="shared" si="33"/>
        <v>#DIV/0!</v>
      </c>
      <c r="N147">
        <v>0</v>
      </c>
      <c r="O147">
        <f t="shared" si="28"/>
        <v>0</v>
      </c>
      <c r="P147" t="e">
        <f t="shared" si="34"/>
        <v>#DIV/0!</v>
      </c>
      <c r="Q147">
        <v>0</v>
      </c>
      <c r="R147">
        <f t="shared" si="35"/>
        <v>0</v>
      </c>
      <c r="S147">
        <f t="shared" si="36"/>
        <v>0</v>
      </c>
      <c r="T147">
        <v>0</v>
      </c>
      <c r="U147">
        <f t="shared" si="37"/>
        <v>0</v>
      </c>
      <c r="V147" t="e">
        <f t="shared" si="38"/>
        <v>#DIV/0!</v>
      </c>
      <c r="W147">
        <v>0</v>
      </c>
      <c r="X147">
        <f t="shared" si="29"/>
        <v>0</v>
      </c>
      <c r="Y147" t="e">
        <f t="shared" si="39"/>
        <v>#DIV/0!</v>
      </c>
      <c r="Z147">
        <v>0</v>
      </c>
      <c r="AA147">
        <f t="shared" si="30"/>
        <v>0</v>
      </c>
      <c r="AB147" t="e">
        <f t="shared" si="40"/>
        <v>#DIV/0!</v>
      </c>
      <c r="AC147">
        <v>0</v>
      </c>
      <c r="AD147">
        <f t="shared" si="31"/>
        <v>0</v>
      </c>
      <c r="AE147" t="e">
        <f t="shared" si="41"/>
        <v>#DIV/0!</v>
      </c>
    </row>
    <row r="148" spans="3:31">
      <c r="C148">
        <v>0</v>
      </c>
      <c r="D148">
        <v>0</v>
      </c>
      <c r="H148">
        <v>0</v>
      </c>
      <c r="J148">
        <v>0</v>
      </c>
      <c r="K148">
        <v>0</v>
      </c>
      <c r="L148">
        <f t="shared" si="32"/>
        <v>0</v>
      </c>
      <c r="M148" t="e">
        <f t="shared" si="33"/>
        <v>#DIV/0!</v>
      </c>
      <c r="N148">
        <v>0</v>
      </c>
      <c r="O148">
        <f t="shared" si="28"/>
        <v>0</v>
      </c>
      <c r="P148" t="e">
        <f t="shared" si="34"/>
        <v>#DIV/0!</v>
      </c>
      <c r="Q148">
        <v>0</v>
      </c>
      <c r="R148">
        <f t="shared" si="35"/>
        <v>0</v>
      </c>
      <c r="S148">
        <f t="shared" si="36"/>
        <v>0</v>
      </c>
      <c r="T148">
        <v>0</v>
      </c>
      <c r="U148">
        <f t="shared" si="37"/>
        <v>0</v>
      </c>
      <c r="V148" t="e">
        <f t="shared" si="38"/>
        <v>#DIV/0!</v>
      </c>
      <c r="W148">
        <v>0</v>
      </c>
      <c r="X148">
        <f t="shared" si="29"/>
        <v>0</v>
      </c>
      <c r="Y148" t="e">
        <f t="shared" si="39"/>
        <v>#DIV/0!</v>
      </c>
      <c r="Z148">
        <v>0</v>
      </c>
      <c r="AA148">
        <f t="shared" si="30"/>
        <v>0</v>
      </c>
      <c r="AB148" t="e">
        <f t="shared" si="40"/>
        <v>#DIV/0!</v>
      </c>
      <c r="AC148">
        <v>0</v>
      </c>
      <c r="AD148">
        <f t="shared" si="31"/>
        <v>0</v>
      </c>
      <c r="AE148" t="e">
        <f t="shared" si="41"/>
        <v>#DIV/0!</v>
      </c>
    </row>
    <row r="149" spans="3:31">
      <c r="C149">
        <v>0</v>
      </c>
      <c r="D149">
        <v>0</v>
      </c>
      <c r="H149">
        <v>0</v>
      </c>
      <c r="J149">
        <v>0</v>
      </c>
      <c r="K149">
        <v>0</v>
      </c>
      <c r="L149">
        <f t="shared" si="32"/>
        <v>0</v>
      </c>
      <c r="M149" t="e">
        <f t="shared" si="33"/>
        <v>#DIV/0!</v>
      </c>
      <c r="N149">
        <v>0</v>
      </c>
      <c r="O149">
        <f t="shared" si="28"/>
        <v>0</v>
      </c>
      <c r="P149" t="e">
        <f t="shared" si="34"/>
        <v>#DIV/0!</v>
      </c>
      <c r="Q149">
        <v>0</v>
      </c>
      <c r="R149">
        <f t="shared" si="35"/>
        <v>0</v>
      </c>
      <c r="S149">
        <f t="shared" si="36"/>
        <v>0</v>
      </c>
      <c r="T149">
        <v>0</v>
      </c>
      <c r="U149">
        <f t="shared" si="37"/>
        <v>0</v>
      </c>
      <c r="V149" t="e">
        <f t="shared" si="38"/>
        <v>#DIV/0!</v>
      </c>
      <c r="W149">
        <v>0</v>
      </c>
      <c r="X149">
        <f t="shared" si="29"/>
        <v>0</v>
      </c>
      <c r="Y149" t="e">
        <f t="shared" si="39"/>
        <v>#DIV/0!</v>
      </c>
      <c r="Z149">
        <v>0</v>
      </c>
      <c r="AA149">
        <f t="shared" si="30"/>
        <v>0</v>
      </c>
      <c r="AB149" t="e">
        <f t="shared" si="40"/>
        <v>#DIV/0!</v>
      </c>
      <c r="AC149">
        <v>0</v>
      </c>
      <c r="AD149">
        <f t="shared" si="31"/>
        <v>0</v>
      </c>
      <c r="AE149" t="e">
        <f t="shared" si="41"/>
        <v>#DIV/0!</v>
      </c>
    </row>
    <row r="150" spans="3:31">
      <c r="C150">
        <v>0</v>
      </c>
      <c r="D150">
        <v>0</v>
      </c>
      <c r="H150">
        <v>0</v>
      </c>
      <c r="J150">
        <v>0</v>
      </c>
      <c r="K150">
        <v>0</v>
      </c>
      <c r="L150">
        <f t="shared" si="32"/>
        <v>0</v>
      </c>
      <c r="M150" t="e">
        <f t="shared" si="33"/>
        <v>#DIV/0!</v>
      </c>
      <c r="N150">
        <v>0</v>
      </c>
      <c r="O150">
        <f t="shared" si="28"/>
        <v>0</v>
      </c>
      <c r="P150" t="e">
        <f t="shared" si="34"/>
        <v>#DIV/0!</v>
      </c>
      <c r="Q150">
        <v>0</v>
      </c>
      <c r="R150">
        <f t="shared" si="35"/>
        <v>0</v>
      </c>
      <c r="S150">
        <f t="shared" si="36"/>
        <v>0</v>
      </c>
      <c r="T150">
        <v>0</v>
      </c>
      <c r="U150">
        <f t="shared" si="37"/>
        <v>0</v>
      </c>
      <c r="V150" t="e">
        <f t="shared" si="38"/>
        <v>#DIV/0!</v>
      </c>
      <c r="W150">
        <v>0</v>
      </c>
      <c r="X150">
        <f t="shared" si="29"/>
        <v>0</v>
      </c>
      <c r="Y150" t="e">
        <f t="shared" si="39"/>
        <v>#DIV/0!</v>
      </c>
      <c r="Z150">
        <v>0</v>
      </c>
      <c r="AA150">
        <f t="shared" si="30"/>
        <v>0</v>
      </c>
      <c r="AB150" t="e">
        <f t="shared" si="40"/>
        <v>#DIV/0!</v>
      </c>
      <c r="AC150">
        <v>0</v>
      </c>
      <c r="AD150">
        <f t="shared" si="31"/>
        <v>0</v>
      </c>
      <c r="AE150" t="e">
        <f t="shared" si="41"/>
        <v>#DIV/0!</v>
      </c>
    </row>
    <row r="151" spans="3:31">
      <c r="C151">
        <v>0</v>
      </c>
      <c r="D151">
        <v>0</v>
      </c>
      <c r="H151">
        <v>0</v>
      </c>
      <c r="J151">
        <v>0</v>
      </c>
      <c r="K151">
        <v>0</v>
      </c>
      <c r="L151">
        <f t="shared" si="32"/>
        <v>0</v>
      </c>
      <c r="M151" t="e">
        <f t="shared" si="33"/>
        <v>#DIV/0!</v>
      </c>
      <c r="N151">
        <v>0</v>
      </c>
      <c r="O151">
        <f t="shared" si="28"/>
        <v>0</v>
      </c>
      <c r="P151" t="e">
        <f t="shared" si="34"/>
        <v>#DIV/0!</v>
      </c>
      <c r="Q151">
        <v>0</v>
      </c>
      <c r="R151">
        <f t="shared" si="35"/>
        <v>0</v>
      </c>
      <c r="S151">
        <f t="shared" si="36"/>
        <v>0</v>
      </c>
      <c r="T151">
        <v>0</v>
      </c>
      <c r="U151">
        <f t="shared" si="37"/>
        <v>0</v>
      </c>
      <c r="V151" t="e">
        <f t="shared" si="38"/>
        <v>#DIV/0!</v>
      </c>
      <c r="W151">
        <v>0</v>
      </c>
      <c r="X151">
        <f t="shared" si="29"/>
        <v>0</v>
      </c>
      <c r="Y151" t="e">
        <f t="shared" si="39"/>
        <v>#DIV/0!</v>
      </c>
      <c r="Z151">
        <v>0</v>
      </c>
      <c r="AA151">
        <f t="shared" si="30"/>
        <v>0</v>
      </c>
      <c r="AB151" t="e">
        <f t="shared" si="40"/>
        <v>#DIV/0!</v>
      </c>
      <c r="AC151">
        <v>0</v>
      </c>
      <c r="AD151">
        <f t="shared" si="31"/>
        <v>0</v>
      </c>
      <c r="AE151" t="e">
        <f t="shared" si="41"/>
        <v>#DIV/0!</v>
      </c>
    </row>
    <row r="152" spans="3:31">
      <c r="C152">
        <v>0</v>
      </c>
      <c r="D152">
        <v>0</v>
      </c>
      <c r="H152">
        <v>0</v>
      </c>
      <c r="J152">
        <v>0</v>
      </c>
      <c r="K152">
        <v>0</v>
      </c>
      <c r="L152">
        <f t="shared" si="32"/>
        <v>0</v>
      </c>
      <c r="M152" t="e">
        <f t="shared" si="33"/>
        <v>#DIV/0!</v>
      </c>
      <c r="N152">
        <v>0</v>
      </c>
      <c r="O152">
        <f t="shared" si="28"/>
        <v>0</v>
      </c>
      <c r="P152" t="e">
        <f t="shared" si="34"/>
        <v>#DIV/0!</v>
      </c>
      <c r="Q152">
        <v>0</v>
      </c>
      <c r="R152">
        <f t="shared" si="35"/>
        <v>0</v>
      </c>
      <c r="S152">
        <f t="shared" si="36"/>
        <v>0</v>
      </c>
      <c r="T152">
        <v>0</v>
      </c>
      <c r="U152">
        <f t="shared" si="37"/>
        <v>0</v>
      </c>
      <c r="V152" t="e">
        <f t="shared" si="38"/>
        <v>#DIV/0!</v>
      </c>
      <c r="W152">
        <v>0</v>
      </c>
      <c r="X152">
        <f t="shared" si="29"/>
        <v>0</v>
      </c>
      <c r="Y152" t="e">
        <f t="shared" si="39"/>
        <v>#DIV/0!</v>
      </c>
      <c r="Z152">
        <v>0</v>
      </c>
      <c r="AA152">
        <f t="shared" si="30"/>
        <v>0</v>
      </c>
      <c r="AB152" t="e">
        <f t="shared" si="40"/>
        <v>#DIV/0!</v>
      </c>
      <c r="AC152">
        <v>0</v>
      </c>
      <c r="AD152">
        <f t="shared" si="31"/>
        <v>0</v>
      </c>
      <c r="AE152" t="e">
        <f t="shared" si="41"/>
        <v>#DIV/0!</v>
      </c>
    </row>
    <row r="153" spans="3:31">
      <c r="C153">
        <v>0</v>
      </c>
      <c r="D153">
        <v>0</v>
      </c>
      <c r="H153">
        <v>0</v>
      </c>
      <c r="J153">
        <v>0</v>
      </c>
      <c r="K153">
        <v>0</v>
      </c>
      <c r="L153">
        <f t="shared" si="32"/>
        <v>0</v>
      </c>
      <c r="M153" t="e">
        <f t="shared" si="33"/>
        <v>#DIV/0!</v>
      </c>
      <c r="N153">
        <v>0</v>
      </c>
      <c r="O153">
        <f t="shared" si="28"/>
        <v>0</v>
      </c>
      <c r="P153" t="e">
        <f t="shared" si="34"/>
        <v>#DIV/0!</v>
      </c>
      <c r="Q153">
        <v>0</v>
      </c>
      <c r="R153">
        <f t="shared" si="35"/>
        <v>0</v>
      </c>
      <c r="S153">
        <f t="shared" si="36"/>
        <v>0</v>
      </c>
      <c r="T153">
        <v>0</v>
      </c>
      <c r="U153">
        <f t="shared" si="37"/>
        <v>0</v>
      </c>
      <c r="V153" t="e">
        <f t="shared" si="38"/>
        <v>#DIV/0!</v>
      </c>
      <c r="W153">
        <v>0</v>
      </c>
      <c r="X153">
        <f t="shared" si="29"/>
        <v>0</v>
      </c>
      <c r="Y153" t="e">
        <f t="shared" si="39"/>
        <v>#DIV/0!</v>
      </c>
      <c r="Z153">
        <v>0</v>
      </c>
      <c r="AA153">
        <f t="shared" si="30"/>
        <v>0</v>
      </c>
      <c r="AB153" t="e">
        <f t="shared" si="40"/>
        <v>#DIV/0!</v>
      </c>
      <c r="AC153">
        <v>0</v>
      </c>
      <c r="AD153">
        <f t="shared" si="31"/>
        <v>0</v>
      </c>
      <c r="AE153" t="e">
        <f t="shared" si="41"/>
        <v>#DIV/0!</v>
      </c>
    </row>
    <row r="154" spans="3:31">
      <c r="C154">
        <v>0</v>
      </c>
      <c r="D154">
        <v>0</v>
      </c>
      <c r="H154">
        <v>0</v>
      </c>
      <c r="J154">
        <v>0</v>
      </c>
      <c r="K154">
        <v>0</v>
      </c>
      <c r="L154">
        <f t="shared" si="32"/>
        <v>0</v>
      </c>
      <c r="M154" t="e">
        <f t="shared" si="33"/>
        <v>#DIV/0!</v>
      </c>
      <c r="N154">
        <v>0</v>
      </c>
      <c r="O154">
        <f t="shared" si="28"/>
        <v>0</v>
      </c>
      <c r="P154" t="e">
        <f t="shared" si="34"/>
        <v>#DIV/0!</v>
      </c>
      <c r="Q154">
        <v>0</v>
      </c>
      <c r="R154">
        <f t="shared" si="35"/>
        <v>0</v>
      </c>
      <c r="S154">
        <f t="shared" si="36"/>
        <v>0</v>
      </c>
      <c r="T154">
        <v>0</v>
      </c>
      <c r="U154">
        <f t="shared" si="37"/>
        <v>0</v>
      </c>
      <c r="V154" t="e">
        <f t="shared" si="38"/>
        <v>#DIV/0!</v>
      </c>
      <c r="W154">
        <v>0</v>
      </c>
      <c r="X154">
        <f t="shared" si="29"/>
        <v>0</v>
      </c>
      <c r="Y154" t="e">
        <f t="shared" si="39"/>
        <v>#DIV/0!</v>
      </c>
      <c r="Z154">
        <v>0</v>
      </c>
      <c r="AA154">
        <f t="shared" si="30"/>
        <v>0</v>
      </c>
      <c r="AB154" t="e">
        <f t="shared" si="40"/>
        <v>#DIV/0!</v>
      </c>
      <c r="AC154">
        <v>0</v>
      </c>
      <c r="AD154">
        <f t="shared" si="31"/>
        <v>0</v>
      </c>
      <c r="AE154" t="e">
        <f t="shared" si="41"/>
        <v>#DIV/0!</v>
      </c>
    </row>
    <row r="155" spans="3:31">
      <c r="C155">
        <v>0</v>
      </c>
      <c r="D155">
        <v>0</v>
      </c>
      <c r="H155">
        <v>0</v>
      </c>
      <c r="J155">
        <v>0</v>
      </c>
      <c r="K155">
        <v>0</v>
      </c>
      <c r="L155">
        <f t="shared" si="32"/>
        <v>0</v>
      </c>
      <c r="M155" t="e">
        <f t="shared" si="33"/>
        <v>#DIV/0!</v>
      </c>
      <c r="N155">
        <v>0</v>
      </c>
      <c r="O155">
        <f t="shared" si="28"/>
        <v>0</v>
      </c>
      <c r="P155" t="e">
        <f t="shared" si="34"/>
        <v>#DIV/0!</v>
      </c>
      <c r="Q155">
        <v>0</v>
      </c>
      <c r="R155">
        <f t="shared" si="35"/>
        <v>0</v>
      </c>
      <c r="S155">
        <f t="shared" si="36"/>
        <v>0</v>
      </c>
      <c r="T155">
        <v>0</v>
      </c>
      <c r="U155">
        <f t="shared" si="37"/>
        <v>0</v>
      </c>
      <c r="V155" t="e">
        <f t="shared" si="38"/>
        <v>#DIV/0!</v>
      </c>
      <c r="W155">
        <v>0</v>
      </c>
      <c r="X155">
        <f t="shared" si="29"/>
        <v>0</v>
      </c>
      <c r="Y155" t="e">
        <f t="shared" si="39"/>
        <v>#DIV/0!</v>
      </c>
      <c r="Z155">
        <v>0</v>
      </c>
      <c r="AA155">
        <f t="shared" si="30"/>
        <v>0</v>
      </c>
      <c r="AB155" t="e">
        <f t="shared" si="40"/>
        <v>#DIV/0!</v>
      </c>
      <c r="AC155">
        <v>0</v>
      </c>
      <c r="AD155">
        <f t="shared" si="31"/>
        <v>0</v>
      </c>
      <c r="AE155" t="e">
        <f t="shared" si="41"/>
        <v>#DIV/0!</v>
      </c>
    </row>
    <row r="156" spans="3:31">
      <c r="C156">
        <v>0</v>
      </c>
      <c r="D156">
        <v>0</v>
      </c>
      <c r="H156">
        <v>0</v>
      </c>
      <c r="J156">
        <v>0</v>
      </c>
      <c r="K156">
        <v>0</v>
      </c>
      <c r="L156">
        <f t="shared" si="32"/>
        <v>0</v>
      </c>
      <c r="M156" t="e">
        <f t="shared" si="33"/>
        <v>#DIV/0!</v>
      </c>
      <c r="N156">
        <v>0</v>
      </c>
      <c r="O156">
        <f t="shared" si="28"/>
        <v>0</v>
      </c>
      <c r="P156" t="e">
        <f t="shared" si="34"/>
        <v>#DIV/0!</v>
      </c>
      <c r="Q156">
        <v>0</v>
      </c>
      <c r="R156">
        <f t="shared" si="35"/>
        <v>0</v>
      </c>
      <c r="S156">
        <f t="shared" si="36"/>
        <v>0</v>
      </c>
      <c r="T156">
        <v>0</v>
      </c>
      <c r="U156">
        <f t="shared" si="37"/>
        <v>0</v>
      </c>
      <c r="V156" t="e">
        <f t="shared" si="38"/>
        <v>#DIV/0!</v>
      </c>
      <c r="W156">
        <v>0</v>
      </c>
      <c r="X156">
        <f t="shared" si="29"/>
        <v>0</v>
      </c>
      <c r="Y156" t="e">
        <f t="shared" si="39"/>
        <v>#DIV/0!</v>
      </c>
      <c r="Z156">
        <v>0</v>
      </c>
      <c r="AA156">
        <f t="shared" si="30"/>
        <v>0</v>
      </c>
      <c r="AB156" t="e">
        <f t="shared" si="40"/>
        <v>#DIV/0!</v>
      </c>
      <c r="AC156">
        <v>0</v>
      </c>
      <c r="AD156">
        <f t="shared" si="31"/>
        <v>0</v>
      </c>
      <c r="AE156" t="e">
        <f t="shared" si="41"/>
        <v>#DIV/0!</v>
      </c>
    </row>
    <row r="157" spans="3:31">
      <c r="C157">
        <v>0</v>
      </c>
      <c r="D157">
        <v>0</v>
      </c>
      <c r="H157">
        <v>0</v>
      </c>
      <c r="J157">
        <v>0</v>
      </c>
      <c r="K157">
        <v>0</v>
      </c>
      <c r="L157">
        <f t="shared" si="32"/>
        <v>0</v>
      </c>
      <c r="M157" t="e">
        <f t="shared" si="33"/>
        <v>#DIV/0!</v>
      </c>
      <c r="N157">
        <v>0</v>
      </c>
      <c r="O157">
        <f>N157</f>
        <v>0</v>
      </c>
      <c r="P157" t="e">
        <f t="shared" si="34"/>
        <v>#DIV/0!</v>
      </c>
      <c r="Q157">
        <v>0</v>
      </c>
      <c r="R157">
        <f t="shared" si="35"/>
        <v>0</v>
      </c>
      <c r="S157">
        <f t="shared" si="36"/>
        <v>0</v>
      </c>
      <c r="T157">
        <v>0</v>
      </c>
      <c r="U157">
        <f t="shared" si="37"/>
        <v>0</v>
      </c>
      <c r="V157" t="e">
        <f t="shared" si="38"/>
        <v>#DIV/0!</v>
      </c>
      <c r="W157">
        <v>0</v>
      </c>
      <c r="X157">
        <f t="shared" si="29"/>
        <v>0</v>
      </c>
      <c r="Y157" t="e">
        <f t="shared" si="39"/>
        <v>#DIV/0!</v>
      </c>
      <c r="Z157">
        <v>0</v>
      </c>
      <c r="AA157">
        <f t="shared" si="30"/>
        <v>0</v>
      </c>
      <c r="AB157" t="e">
        <f t="shared" si="40"/>
        <v>#DIV/0!</v>
      </c>
      <c r="AC157">
        <v>0</v>
      </c>
      <c r="AD157">
        <f t="shared" si="31"/>
        <v>0</v>
      </c>
      <c r="AE157" t="e">
        <f t="shared" si="41"/>
        <v>#DIV/0!</v>
      </c>
    </row>
    <row r="160" spans="3:31">
      <c r="J160" t="s">
        <v>86</v>
      </c>
      <c r="L160">
        <f>'Product Intake'!K159</f>
        <v>430103</v>
      </c>
      <c r="O160">
        <f>'Product Intake'!L159</f>
        <v>143855</v>
      </c>
      <c r="R160">
        <f>'Product Intake'!M159</f>
        <v>58856</v>
      </c>
      <c r="U160">
        <f>'Product Intake'!P159</f>
        <v>2</v>
      </c>
      <c r="X160">
        <f>'Product Intake'!N159</f>
        <v>7</v>
      </c>
      <c r="AA160">
        <f>'Product Intake'!Q159</f>
        <v>608</v>
      </c>
      <c r="AD160">
        <f>'Product Intake'!O159</f>
        <v>1</v>
      </c>
    </row>
    <row r="161" spans="10:31">
      <c r="J161" t="s">
        <v>87</v>
      </c>
      <c r="L161">
        <f>'Product Distributions'!H159</f>
        <v>0</v>
      </c>
      <c r="O161">
        <f>'Product Distributions'!I159</f>
        <v>114469</v>
      </c>
      <c r="R161">
        <f>'Product Distributions'!J159</f>
        <v>7625</v>
      </c>
      <c r="U161">
        <f>'Product Distributions'!L159</f>
        <v>0</v>
      </c>
      <c r="X161">
        <f>'Product Distributions'!K159</f>
        <v>1339</v>
      </c>
      <c r="AA161">
        <f>'Product Distributions'!M159</f>
        <v>0</v>
      </c>
      <c r="AD161">
        <f>'Product Distributions'!P159</f>
        <v>0</v>
      </c>
    </row>
    <row r="162" spans="10:31">
      <c r="J162" t="s">
        <v>88</v>
      </c>
      <c r="L162">
        <f>SUM(L160-L161)</f>
        <v>430103</v>
      </c>
      <c r="M162" t="e">
        <f>SUM(M4:M157)</f>
        <v>#DIV/0!</v>
      </c>
      <c r="O162">
        <f>SUM(O160-O161)</f>
        <v>29386</v>
      </c>
      <c r="P162" t="e">
        <f>SUM(P4:P157)</f>
        <v>#DIV/0!</v>
      </c>
      <c r="R162">
        <f>SUM(R160-R161)</f>
        <v>51231</v>
      </c>
      <c r="S162">
        <f>SUM(S4:S157)</f>
        <v>888059.9901639343</v>
      </c>
      <c r="U162">
        <f>SUM(U160-U161)</f>
        <v>2</v>
      </c>
      <c r="V162" t="e">
        <f>SUM(V4:V157)</f>
        <v>#DIV/0!</v>
      </c>
      <c r="X162">
        <f>SUM(X160-X161)</f>
        <v>-1332</v>
      </c>
      <c r="Y162" t="e">
        <f>SUM(Y4:Y157)</f>
        <v>#DIV/0!</v>
      </c>
      <c r="AA162">
        <f>SUM(AA160-AA161)</f>
        <v>608</v>
      </c>
      <c r="AB162" t="e">
        <f>SUM(AB4:AB157)</f>
        <v>#DIV/0!</v>
      </c>
      <c r="AD162">
        <f>SUM(AD160-AD161)</f>
        <v>1</v>
      </c>
      <c r="AE162" t="e">
        <f>SUM(AE4:AE157)</f>
        <v>#DIV/0!</v>
      </c>
    </row>
  </sheetData>
  <autoFilter ref="A3:AG157" xr:uid="{D5E59265-DC85-48C3-9A16-5E6E98DB9C2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1493C-1A11-4C0C-8065-416C667CE2D4}">
  <dimension ref="A1:AC159"/>
  <sheetViews>
    <sheetView tabSelected="1" workbookViewId="0">
      <pane ySplit="3" topLeftCell="A49" activePane="bottomLeft" state="frozen"/>
      <selection pane="bottomLeft" activeCell="K58" sqref="K58"/>
    </sheetView>
  </sheetViews>
  <sheetFormatPr defaultRowHeight="15"/>
  <cols>
    <col min="2" max="3" width="10.42578125" style="2" bestFit="1" customWidth="1"/>
    <col min="6" max="6" width="31.85546875" customWidth="1"/>
    <col min="8" max="8" width="23.28515625" customWidth="1"/>
    <col min="18" max="18" width="9.140625" style="5"/>
    <col min="23" max="23" width="10.42578125" bestFit="1" customWidth="1"/>
  </cols>
  <sheetData>
    <row r="1" spans="1:29">
      <c r="A1" s="3" t="s">
        <v>31</v>
      </c>
      <c r="B1" s="8" t="s">
        <v>32</v>
      </c>
    </row>
    <row r="2" spans="1:29">
      <c r="I2" t="s">
        <v>90</v>
      </c>
      <c r="J2" t="s">
        <v>91</v>
      </c>
      <c r="K2" t="s">
        <v>92</v>
      </c>
      <c r="L2" t="s">
        <v>93</v>
      </c>
      <c r="M2" t="s">
        <v>94</v>
      </c>
      <c r="N2" t="s">
        <v>95</v>
      </c>
      <c r="O2" t="s">
        <v>96</v>
      </c>
      <c r="P2" t="s">
        <v>97</v>
      </c>
      <c r="R2" s="5" t="s">
        <v>98</v>
      </c>
    </row>
    <row r="3" spans="1:29">
      <c r="A3" t="str" cm="1">
        <f t="array" ref="A3:P157">[4]Form1!$A$1:$P$155</f>
        <v>ID</v>
      </c>
      <c r="B3" s="2" t="str">
        <v>Start time</v>
      </c>
      <c r="C3" s="2" t="str">
        <v>Completion time</v>
      </c>
      <c r="D3" t="str">
        <v>Email</v>
      </c>
      <c r="E3" t="str">
        <v>Name</v>
      </c>
      <c r="F3" t="str">
        <v>What is the name of the organization you distributed product to/that picked up product from the United Way office?</v>
      </c>
      <c r="G3" t="str">
        <v>What is the postal code for this organization?</v>
      </c>
      <c r="H3" t="str">
        <v>What is the Andar # of the organization you distributed product to?</v>
      </c>
      <c r="I3" t="str">
        <v>Total Distribution (per Individual Product) of Disposable Pads</v>
      </c>
      <c r="J3" t="str">
        <v>Total Distribution (per Individual Product) of Tampons</v>
      </c>
      <c r="K3" t="str">
        <v>Total Distribution (per Individual Product) of Disposable Liners</v>
      </c>
      <c r="L3" t="str">
        <v>Total Distribution (per Individual Product) of Menstrual Cups</v>
      </c>
      <c r="M3" t="str">
        <v>Total Distribution (per Individual Product) of Menstrual Discs</v>
      </c>
      <c r="N3" t="str">
        <v>Total Distribution (per Individual Product) of Reusable Pads</v>
      </c>
      <c r="O3" t="str">
        <v>Total Distribution (per Individual Product) of Reusable Underwear</v>
      </c>
      <c r="P3" t="str">
        <v>Total Distribution (per Individual Product) of Other Menstrual Products </v>
      </c>
    </row>
    <row r="4" spans="1:29">
      <c r="A4">
        <v>1</v>
      </c>
      <c r="B4" s="2">
        <v>45009.5309837963</v>
      </c>
      <c r="C4" s="2">
        <v>45009.531377314801</v>
      </c>
      <c r="D4" t="str">
        <v>NealA@uwbc.ca</v>
      </c>
      <c r="E4" t="str">
        <v>Neal Adolph</v>
      </c>
      <c r="F4" t="str">
        <v>This is a test</v>
      </c>
      <c r="G4" t="str">
        <v>S5S 0C5</v>
      </c>
      <c r="H4" t="str">
        <v>5436862</v>
      </c>
      <c r="I4">
        <v>0</v>
      </c>
      <c r="J4">
        <v>0</v>
      </c>
      <c r="K4">
        <v>0</v>
      </c>
      <c r="L4">
        <v>0</v>
      </c>
      <c r="M4">
        <v>0</v>
      </c>
      <c r="N4">
        <v>0</v>
      </c>
      <c r="O4">
        <v>0</v>
      </c>
      <c r="P4">
        <v>0</v>
      </c>
      <c r="R4" s="19" t="s">
        <v>99</v>
      </c>
    </row>
    <row r="5" spans="1:29">
      <c r="A5">
        <v>2</v>
      </c>
      <c r="B5" s="2">
        <v>45034.601620370398</v>
      </c>
      <c r="C5" s="2">
        <v>45034.601932870399</v>
      </c>
      <c r="D5" t="str">
        <v>AlexaG@uwbc.ca</v>
      </c>
      <c r="E5" t="str">
        <v>Alexa Graf</v>
      </c>
      <c r="F5" t="str">
        <v>hello</v>
      </c>
      <c r="G5" t="str">
        <v>v3h1k7</v>
      </c>
      <c r="H5" t="str">
        <v>5555</v>
      </c>
      <c r="I5">
        <v>0</v>
      </c>
      <c r="J5">
        <v>0</v>
      </c>
      <c r="K5">
        <v>0</v>
      </c>
      <c r="L5">
        <v>0</v>
      </c>
      <c r="M5">
        <v>0</v>
      </c>
      <c r="N5">
        <v>0</v>
      </c>
      <c r="O5">
        <v>0</v>
      </c>
      <c r="P5">
        <v>0</v>
      </c>
      <c r="R5" s="19" t="s">
        <v>99</v>
      </c>
      <c r="W5" t="s">
        <v>100</v>
      </c>
    </row>
    <row r="6" spans="1:29">
      <c r="A6">
        <v>3</v>
      </c>
      <c r="B6" s="2">
        <v>45034.602905092601</v>
      </c>
      <c r="C6" s="2">
        <v>45034.603101851797</v>
      </c>
      <c r="D6" t="str">
        <v>AlexaG@uwbc.ca</v>
      </c>
      <c r="E6" t="str">
        <v>Alexa Graf</v>
      </c>
      <c r="F6" t="str">
        <v>yes</v>
      </c>
      <c r="G6" t="str">
        <v>hello</v>
      </c>
      <c r="H6" t="str">
        <v>2222</v>
      </c>
      <c r="I6">
        <v>0</v>
      </c>
      <c r="J6">
        <v>0</v>
      </c>
      <c r="K6">
        <v>0</v>
      </c>
      <c r="L6">
        <v>0</v>
      </c>
      <c r="M6">
        <v>0</v>
      </c>
      <c r="N6">
        <v>0</v>
      </c>
      <c r="O6">
        <v>0</v>
      </c>
      <c r="P6">
        <v>0</v>
      </c>
      <c r="R6" s="19" t="s">
        <v>99</v>
      </c>
      <c r="W6" s="2">
        <v>45161</v>
      </c>
      <c r="X6" t="s">
        <v>101</v>
      </c>
      <c r="Z6" t="s">
        <v>102</v>
      </c>
      <c r="AB6" t="s">
        <v>103</v>
      </c>
      <c r="AC6" t="s">
        <v>104</v>
      </c>
    </row>
    <row r="7" spans="1:29">
      <c r="A7">
        <v>4</v>
      </c>
      <c r="B7" s="2">
        <v>45043.047847222202</v>
      </c>
      <c r="C7" s="2">
        <v>45043.055416666699</v>
      </c>
      <c r="D7" t="str">
        <v>EdmundM@uwbc.ca</v>
      </c>
      <c r="E7" t="str">
        <v>Edmund Ma</v>
      </c>
      <c r="F7" t="str">
        <v>Peoples Pantry</v>
      </c>
      <c r="G7" t="str">
        <v>V4k8K3</v>
      </c>
      <c r="H7" t="str">
        <v>54125</v>
      </c>
      <c r="I7">
        <v>0</v>
      </c>
      <c r="J7">
        <v>0</v>
      </c>
      <c r="K7">
        <v>0</v>
      </c>
      <c r="L7">
        <v>0</v>
      </c>
      <c r="M7">
        <v>0</v>
      </c>
      <c r="N7">
        <v>0</v>
      </c>
      <c r="O7">
        <v>0</v>
      </c>
      <c r="P7">
        <v>0</v>
      </c>
      <c r="R7" s="19" t="s">
        <v>99</v>
      </c>
    </row>
    <row r="8" spans="1:29">
      <c r="A8">
        <v>5</v>
      </c>
      <c r="B8" s="2">
        <v>45054.758807870399</v>
      </c>
      <c r="C8" s="2">
        <v>45054.760752314804</v>
      </c>
      <c r="D8" t="str">
        <v>AlexaG@uwbc.ca</v>
      </c>
      <c r="E8" t="str">
        <v>Alexa Graf</v>
      </c>
      <c r="F8" t="str">
        <v>Soap for Hope</v>
      </c>
      <c r="G8" t="str">
        <v>V9A 3Y9</v>
      </c>
      <c r="H8" t="str">
        <v>7694292</v>
      </c>
      <c r="I8">
        <v>1245</v>
      </c>
      <c r="J8">
        <v>1765</v>
      </c>
      <c r="K8">
        <v>100</v>
      </c>
      <c r="L8">
        <v>0</v>
      </c>
      <c r="M8">
        <v>0</v>
      </c>
      <c r="N8">
        <v>0</v>
      </c>
      <c r="O8">
        <v>0</v>
      </c>
      <c r="P8">
        <v>0</v>
      </c>
      <c r="R8" s="19" t="s">
        <v>99</v>
      </c>
    </row>
    <row r="9" spans="1:29">
      <c r="A9">
        <v>6</v>
      </c>
      <c r="B9" s="2">
        <v>45054.760763888902</v>
      </c>
      <c r="C9" s="2">
        <v>45054.762187499997</v>
      </c>
      <c r="D9" t="str">
        <v>AlexaG@uwbc.ca</v>
      </c>
      <c r="E9" t="str">
        <v>Alexa Graf</v>
      </c>
      <c r="F9" t="str">
        <v>Project AIM</v>
      </c>
      <c r="G9" t="str">
        <v>V0M 1A3</v>
      </c>
      <c r="H9" t="str">
        <v>9904384</v>
      </c>
      <c r="I9">
        <v>816</v>
      </c>
      <c r="J9">
        <v>288</v>
      </c>
      <c r="K9">
        <v>0</v>
      </c>
      <c r="L9">
        <v>0</v>
      </c>
      <c r="M9">
        <v>0</v>
      </c>
      <c r="N9">
        <v>0</v>
      </c>
      <c r="O9">
        <v>0</v>
      </c>
      <c r="P9">
        <v>0</v>
      </c>
      <c r="R9" s="19" t="s">
        <v>99</v>
      </c>
    </row>
    <row r="10" spans="1:29">
      <c r="A10">
        <v>7</v>
      </c>
      <c r="B10" s="2">
        <v>45054.762210648099</v>
      </c>
      <c r="C10" s="2">
        <v>45054.764224537001</v>
      </c>
      <c r="D10" t="str">
        <v>AlexaG@uwbc.ca</v>
      </c>
      <c r="E10" t="str">
        <v>Alexa Graf</v>
      </c>
      <c r="F10" t="str">
        <v>Desiree Gary</v>
      </c>
      <c r="G10" t="str">
        <v>V2R 5E0</v>
      </c>
      <c r="H10" s="5" t="str">
        <v>n/a</v>
      </c>
      <c r="I10">
        <v>864</v>
      </c>
      <c r="J10">
        <v>0</v>
      </c>
      <c r="K10">
        <v>0</v>
      </c>
      <c r="L10">
        <v>0</v>
      </c>
      <c r="M10">
        <v>0</v>
      </c>
      <c r="N10">
        <v>0</v>
      </c>
      <c r="O10">
        <v>0</v>
      </c>
      <c r="P10">
        <v>0</v>
      </c>
    </row>
    <row r="11" spans="1:29">
      <c r="A11">
        <v>8</v>
      </c>
      <c r="B11" s="2">
        <v>45054.764606481498</v>
      </c>
      <c r="C11" s="2">
        <v>45054.765439814801</v>
      </c>
      <c r="D11" t="str">
        <v>AlexaG@uwbc.ca</v>
      </c>
      <c r="E11" t="str">
        <v>Alexa Graf</v>
      </c>
      <c r="F11" t="str">
        <v>Pacific Immigrant Resource Society</v>
      </c>
      <c r="G11" t="str">
        <v xml:space="preserve">V5N 2S7 </v>
      </c>
      <c r="H11" t="str">
        <v>150508</v>
      </c>
      <c r="I11">
        <v>14640</v>
      </c>
      <c r="J11">
        <v>0</v>
      </c>
      <c r="K11">
        <v>0</v>
      </c>
      <c r="L11">
        <v>0</v>
      </c>
      <c r="M11">
        <v>0</v>
      </c>
      <c r="N11">
        <v>0</v>
      </c>
      <c r="O11">
        <v>0</v>
      </c>
      <c r="P11">
        <v>0</v>
      </c>
      <c r="R11" s="19" t="s">
        <v>99</v>
      </c>
    </row>
    <row r="12" spans="1:29">
      <c r="A12">
        <v>9</v>
      </c>
      <c r="B12" s="2">
        <v>45054.765833333302</v>
      </c>
      <c r="C12" s="2">
        <v>45054.766666666699</v>
      </c>
      <c r="D12" t="str">
        <v>AlexaG@uwbc.ca</v>
      </c>
      <c r="E12" t="str">
        <v>Alexa Graf</v>
      </c>
      <c r="F12" t="str">
        <v>Elizabeth Fry Society</v>
      </c>
      <c r="G12" t="str">
        <v>V5N2T5</v>
      </c>
      <c r="H12" t="str">
        <v>15966</v>
      </c>
      <c r="I12">
        <v>22560</v>
      </c>
      <c r="J12">
        <v>0</v>
      </c>
      <c r="K12">
        <v>0</v>
      </c>
      <c r="L12">
        <v>0</v>
      </c>
      <c r="M12">
        <v>0</v>
      </c>
      <c r="N12">
        <v>0</v>
      </c>
      <c r="O12">
        <v>0</v>
      </c>
      <c r="P12">
        <v>0</v>
      </c>
      <c r="R12" s="19" t="s">
        <v>99</v>
      </c>
    </row>
    <row r="13" spans="1:29">
      <c r="A13">
        <v>10</v>
      </c>
      <c r="B13" s="2">
        <v>45054.7667939815</v>
      </c>
      <c r="C13" s="2">
        <v>45054.767453703702</v>
      </c>
      <c r="D13" t="str">
        <v>AlexaG@uwbc.ca</v>
      </c>
      <c r="E13" t="str">
        <v>Alexa Graf</v>
      </c>
      <c r="F13" t="str">
        <v>Burnaby Neighborhood House</v>
      </c>
      <c r="G13" t="str">
        <v xml:space="preserve"> V5H 0B8</v>
      </c>
      <c r="H13" t="str">
        <v>260554</v>
      </c>
      <c r="I13">
        <v>12768</v>
      </c>
      <c r="J13">
        <v>0</v>
      </c>
      <c r="K13">
        <v>0</v>
      </c>
      <c r="L13">
        <v>0</v>
      </c>
      <c r="M13">
        <v>0</v>
      </c>
      <c r="N13">
        <v>0</v>
      </c>
      <c r="O13">
        <v>0</v>
      </c>
      <c r="P13">
        <v>0</v>
      </c>
      <c r="R13" s="19" t="s">
        <v>99</v>
      </c>
    </row>
    <row r="14" spans="1:29">
      <c r="A14">
        <v>11</v>
      </c>
      <c r="B14" s="2">
        <v>45054.767546296302</v>
      </c>
      <c r="C14" s="2">
        <v>45054.768576388902</v>
      </c>
      <c r="D14" t="str">
        <v>AlexaG@uwbc.ca</v>
      </c>
      <c r="E14" t="str">
        <v>Alexa Graf</v>
      </c>
      <c r="F14" t="str">
        <v>Mona Grenier (Interrupting Chicken)</v>
      </c>
      <c r="G14" t="str">
        <v>n/a</v>
      </c>
      <c r="H14" t="str">
        <v>9907189</v>
      </c>
      <c r="I14">
        <v>3304</v>
      </c>
      <c r="J14">
        <v>762</v>
      </c>
      <c r="K14">
        <v>375</v>
      </c>
      <c r="L14">
        <v>0</v>
      </c>
      <c r="M14">
        <v>0</v>
      </c>
      <c r="N14">
        <v>0</v>
      </c>
      <c r="O14">
        <v>0</v>
      </c>
      <c r="P14">
        <v>0</v>
      </c>
      <c r="R14" s="19" t="s">
        <v>99</v>
      </c>
    </row>
    <row r="15" spans="1:29">
      <c r="A15">
        <v>12</v>
      </c>
      <c r="B15" s="2">
        <v>45069.7429513889</v>
      </c>
      <c r="C15" s="2">
        <v>45069.7444328704</v>
      </c>
      <c r="D15" t="str">
        <v>AlexaG@uwbc.ca</v>
      </c>
      <c r="E15" t="str">
        <v>Alexa Graf</v>
      </c>
      <c r="F15" t="str">
        <v>Project AIM</v>
      </c>
      <c r="G15" t="str">
        <v>V0M 1A3</v>
      </c>
      <c r="H15" t="str">
        <v>9904384</v>
      </c>
      <c r="I15">
        <v>46704</v>
      </c>
      <c r="J15">
        <v>0</v>
      </c>
      <c r="K15">
        <v>0</v>
      </c>
      <c r="L15">
        <v>0</v>
      </c>
      <c r="M15">
        <v>0</v>
      </c>
      <c r="N15">
        <v>0</v>
      </c>
      <c r="O15">
        <v>0</v>
      </c>
      <c r="P15">
        <v>0</v>
      </c>
      <c r="R15" s="19" t="s">
        <v>99</v>
      </c>
    </row>
    <row r="16" spans="1:29">
      <c r="A16">
        <v>13</v>
      </c>
      <c r="B16" s="2">
        <v>45086.594004629631</v>
      </c>
      <c r="C16" s="2">
        <v>45086.595011574071</v>
      </c>
      <c r="D16" t="str">
        <v>AlexaG@uwbc.ca</v>
      </c>
      <c r="E16" t="str">
        <v>Alexa Graf</v>
      </c>
      <c r="F16" t="str">
        <v>Urban Native Youth Association</v>
      </c>
      <c r="G16" t="str">
        <v>V5L 1S6</v>
      </c>
      <c r="H16" t="str">
        <v>245456</v>
      </c>
      <c r="I16">
        <v>6720</v>
      </c>
      <c r="J16">
        <v>4018</v>
      </c>
      <c r="K16">
        <v>0</v>
      </c>
      <c r="L16">
        <v>0</v>
      </c>
      <c r="M16">
        <v>0</v>
      </c>
      <c r="N16">
        <v>0</v>
      </c>
      <c r="O16">
        <v>0</v>
      </c>
      <c r="P16">
        <v>0</v>
      </c>
      <c r="R16" s="19" t="s">
        <v>99</v>
      </c>
    </row>
    <row r="17" spans="1:18">
      <c r="A17">
        <v>14</v>
      </c>
      <c r="B17" s="2">
        <v>45090.695439814815</v>
      </c>
      <c r="C17" s="2">
        <v>45090.696388888886</v>
      </c>
      <c r="D17" t="str">
        <v>AlexaG@uwbc.ca</v>
      </c>
      <c r="E17" t="str">
        <v>Alexa Graf</v>
      </c>
      <c r="F17" t="str">
        <v>The Elizabeth Bagshaw Clinic</v>
      </c>
      <c r="G17" t="str">
        <v>V6H1G3</v>
      </c>
      <c r="H17" s="5" t="str">
        <v>N/A</v>
      </c>
      <c r="I17">
        <v>1872</v>
      </c>
      <c r="J17">
        <v>0</v>
      </c>
      <c r="K17">
        <v>576</v>
      </c>
      <c r="L17">
        <v>0</v>
      </c>
      <c r="M17">
        <v>0</v>
      </c>
      <c r="N17">
        <v>0</v>
      </c>
      <c r="O17">
        <v>0</v>
      </c>
      <c r="P17">
        <v>0</v>
      </c>
    </row>
    <row r="18" spans="1:18">
      <c r="A18">
        <v>15</v>
      </c>
      <c r="B18" s="2">
        <v>45092.45449074074</v>
      </c>
      <c r="C18" s="2">
        <v>45092.455254629633</v>
      </c>
      <c r="D18" t="str">
        <v>AlexaG@uwbc.ca</v>
      </c>
      <c r="E18" t="str">
        <v>Alexa Graf</v>
      </c>
      <c r="F18" t="str">
        <v>Deltassist Family &amp; Community Services Society</v>
      </c>
      <c r="G18" t="str">
        <v xml:space="preserve">V4C 6R7 </v>
      </c>
      <c r="H18" t="str">
        <v>24851</v>
      </c>
      <c r="I18">
        <v>2976</v>
      </c>
      <c r="J18" t="str">
        <v>1152</v>
      </c>
      <c r="K18" t="str">
        <v>588</v>
      </c>
      <c r="L18" t="str">
        <v>0</v>
      </c>
      <c r="M18" t="str">
        <v>0</v>
      </c>
      <c r="N18" t="str">
        <v>0</v>
      </c>
      <c r="O18" t="str">
        <v>0</v>
      </c>
      <c r="P18" t="str">
        <v>0</v>
      </c>
      <c r="R18" s="19" t="s">
        <v>99</v>
      </c>
    </row>
    <row r="19" spans="1:18">
      <c r="A19">
        <v>16</v>
      </c>
      <c r="B19" s="2">
        <v>45092.455324074072</v>
      </c>
      <c r="C19" s="2">
        <v>45092.455868055556</v>
      </c>
      <c r="D19" t="str">
        <v>AlexaG@uwbc.ca</v>
      </c>
      <c r="E19" t="str">
        <v>Alexa Graf</v>
      </c>
      <c r="F19" t="str">
        <v>Surrey Women's Centre</v>
      </c>
      <c r="G19" t="str">
        <v>V3T 4G1</v>
      </c>
      <c r="H19" t="str">
        <v>204545</v>
      </c>
      <c r="I19" t="str">
        <v>4368</v>
      </c>
      <c r="J19" t="str">
        <v>576</v>
      </c>
      <c r="K19" t="str">
        <v>576</v>
      </c>
      <c r="L19" t="str">
        <v>0</v>
      </c>
      <c r="M19" t="str">
        <v>0</v>
      </c>
      <c r="N19" t="str">
        <v>0</v>
      </c>
      <c r="O19" t="str">
        <v>0</v>
      </c>
      <c r="P19" t="str">
        <v>0</v>
      </c>
      <c r="R19" s="19" t="s">
        <v>99</v>
      </c>
    </row>
    <row r="20" spans="1:18">
      <c r="A20">
        <v>17</v>
      </c>
      <c r="B20" s="2">
        <v>45092.455937500003</v>
      </c>
      <c r="C20" s="2">
        <v>45093.521747685183</v>
      </c>
      <c r="D20" t="str">
        <v>AlexaG@uwbc.ca</v>
      </c>
      <c r="E20" t="str">
        <v>Alexa Graf</v>
      </c>
      <c r="F20" t="str">
        <v>Project AIM Community Association</v>
      </c>
      <c r="G20" t="str">
        <v>V0M 1A3</v>
      </c>
      <c r="H20" t="str">
        <v>9904384</v>
      </c>
      <c r="I20" t="str">
        <v>10752</v>
      </c>
      <c r="J20" t="str">
        <v>1728</v>
      </c>
      <c r="K20" t="str">
        <v>681</v>
      </c>
      <c r="L20" t="str">
        <v>0</v>
      </c>
      <c r="M20" t="str">
        <v>0</v>
      </c>
      <c r="N20" t="str">
        <v>0</v>
      </c>
      <c r="O20" t="str">
        <v>0</v>
      </c>
      <c r="P20" t="str">
        <v>0</v>
      </c>
      <c r="R20" s="19" t="s">
        <v>99</v>
      </c>
    </row>
    <row r="21" spans="1:18">
      <c r="A21">
        <v>18</v>
      </c>
      <c r="B21" s="2">
        <v>45093.521990740737</v>
      </c>
      <c r="C21" s="2">
        <v>45093.522569444445</v>
      </c>
      <c r="D21" t="str">
        <v>AlexaG@uwbc.ca</v>
      </c>
      <c r="E21" t="str">
        <v>Alexa Graf</v>
      </c>
      <c r="F21" t="str">
        <v>Soap For Hope</v>
      </c>
      <c r="G21" t="str">
        <v>V9A3Y9</v>
      </c>
      <c r="H21" t="str">
        <v>7694292</v>
      </c>
      <c r="I21" t="str">
        <v>12096</v>
      </c>
      <c r="J21" t="str">
        <v>2304</v>
      </c>
      <c r="K21" t="str">
        <v>576</v>
      </c>
      <c r="L21" t="str">
        <v>0</v>
      </c>
      <c r="M21" t="str">
        <v>0</v>
      </c>
      <c r="N21" t="str">
        <v>0</v>
      </c>
      <c r="O21" t="str">
        <v>0</v>
      </c>
      <c r="P21" t="str">
        <v>0</v>
      </c>
      <c r="R21" s="19" t="s">
        <v>99</v>
      </c>
    </row>
    <row r="22" spans="1:18">
      <c r="A22">
        <v>19</v>
      </c>
      <c r="B22" s="2">
        <v>45093.531030092592</v>
      </c>
      <c r="C22" s="2">
        <v>45093.531793981485</v>
      </c>
      <c r="D22" t="str">
        <v>AlexaG@uwbc.ca</v>
      </c>
      <c r="E22" t="str">
        <v>Alexa Graf</v>
      </c>
      <c r="F22" t="str">
        <v>Diversecity Community Resource Society</v>
      </c>
      <c r="G22" t="str">
        <v>V3W 2W3</v>
      </c>
      <c r="H22" t="str">
        <v>304980</v>
      </c>
      <c r="I22" t="str">
        <v>5306</v>
      </c>
      <c r="J22" t="str">
        <v>0</v>
      </c>
      <c r="K22" t="str">
        <v>0</v>
      </c>
      <c r="L22" t="str">
        <v>0</v>
      </c>
      <c r="M22" t="str">
        <v>0</v>
      </c>
      <c r="N22" t="str">
        <v>0</v>
      </c>
      <c r="O22" t="str">
        <v>0</v>
      </c>
      <c r="P22" t="str">
        <v>0</v>
      </c>
      <c r="R22" s="19" t="s">
        <v>99</v>
      </c>
    </row>
    <row r="23" spans="1:18">
      <c r="A23">
        <v>20</v>
      </c>
      <c r="B23" s="2">
        <v>45093.53197916667</v>
      </c>
      <c r="C23" s="2">
        <v>45093.533460648148</v>
      </c>
      <c r="D23" t="str">
        <v>AlexaG@uwbc.ca</v>
      </c>
      <c r="E23" t="str">
        <v>Alexa Graf</v>
      </c>
      <c r="F23" t="str">
        <v>SUCCESS</v>
      </c>
      <c r="G23" t="str">
        <v>V6Y 3Z5</v>
      </c>
      <c r="H23" t="str">
        <v>6199707</v>
      </c>
      <c r="I23" t="str">
        <v>5306</v>
      </c>
      <c r="J23" t="str">
        <v>0</v>
      </c>
      <c r="K23" t="str">
        <v>0</v>
      </c>
      <c r="L23" t="str">
        <v>0</v>
      </c>
      <c r="M23" t="str">
        <v>0</v>
      </c>
      <c r="N23" t="str">
        <v>0</v>
      </c>
      <c r="O23" t="str">
        <v>0</v>
      </c>
      <c r="P23" t="str">
        <v>0</v>
      </c>
      <c r="R23" s="19" t="s">
        <v>99</v>
      </c>
    </row>
    <row r="24" spans="1:18">
      <c r="A24">
        <v>21</v>
      </c>
      <c r="B24" s="2">
        <v>45093.533483796295</v>
      </c>
      <c r="C24" s="2">
        <v>45093.534016203703</v>
      </c>
      <c r="D24" t="str">
        <v>AlexaG@uwbc.ca</v>
      </c>
      <c r="E24" t="str">
        <v>Alexa Graf</v>
      </c>
      <c r="F24" t="str">
        <v>MCC Centre</v>
      </c>
      <c r="G24" t="str">
        <v>V2S 2E8</v>
      </c>
      <c r="H24" s="5" t="str">
        <v>(Andar won't open)</v>
      </c>
      <c r="I24" t="str">
        <v>5306</v>
      </c>
      <c r="J24" t="str">
        <v>0</v>
      </c>
      <c r="K24" t="str">
        <v>0</v>
      </c>
      <c r="L24" t="str">
        <v>0</v>
      </c>
      <c r="M24" t="str">
        <v>0</v>
      </c>
      <c r="N24" t="str">
        <v>0</v>
      </c>
      <c r="O24" t="str">
        <v>0</v>
      </c>
      <c r="P24" t="str">
        <v>0</v>
      </c>
    </row>
    <row r="25" spans="1:18">
      <c r="A25">
        <v>22</v>
      </c>
      <c r="B25" s="2">
        <v>45093.53402777778</v>
      </c>
      <c r="C25" s="2">
        <v>45093.534594907411</v>
      </c>
      <c r="D25" t="str">
        <v>AlexaG@uwbc.ca</v>
      </c>
      <c r="E25" t="str">
        <v>Alexa Graf</v>
      </c>
      <c r="F25" t="str">
        <v>Pacific Immigrant Resource Society</v>
      </c>
      <c r="G25" t="str">
        <v>V5N 2S7</v>
      </c>
      <c r="H25" t="str">
        <v>150508</v>
      </c>
      <c r="I25" t="str">
        <v>5306</v>
      </c>
      <c r="J25" t="str">
        <v>0</v>
      </c>
      <c r="K25" t="str">
        <v>0</v>
      </c>
      <c r="L25" t="str">
        <v>0</v>
      </c>
      <c r="M25" t="str">
        <v>0</v>
      </c>
      <c r="N25" t="str">
        <v>0</v>
      </c>
      <c r="O25" t="str">
        <v>0</v>
      </c>
      <c r="P25" t="str">
        <v>0</v>
      </c>
      <c r="R25" s="19" t="s">
        <v>99</v>
      </c>
    </row>
    <row r="26" spans="1:18">
      <c r="A26">
        <v>23</v>
      </c>
      <c r="B26" s="2">
        <v>45093.534618055557</v>
      </c>
      <c r="C26" s="2">
        <v>45093.53534722222</v>
      </c>
      <c r="D26" t="str">
        <v>AlexaG@uwbc.ca</v>
      </c>
      <c r="E26" t="str">
        <v>Alexa Graf</v>
      </c>
      <c r="F26" t="str">
        <v>Mosaic</v>
      </c>
      <c r="G26" t="str">
        <v>V5R2P9</v>
      </c>
      <c r="H26" s="5" t="str">
        <v>(Andar won't open)</v>
      </c>
      <c r="I26" t="str">
        <v>5306</v>
      </c>
      <c r="J26" t="str">
        <v>0</v>
      </c>
      <c r="K26" t="str">
        <v>0</v>
      </c>
      <c r="L26" t="str">
        <v>0</v>
      </c>
      <c r="M26" t="str">
        <v>0</v>
      </c>
      <c r="N26" t="str">
        <v>0</v>
      </c>
      <c r="O26" t="str">
        <v>0</v>
      </c>
      <c r="P26" t="str">
        <v>0</v>
      </c>
    </row>
    <row r="27" spans="1:18">
      <c r="A27">
        <v>24</v>
      </c>
      <c r="B27" s="2">
        <v>45093.535358796296</v>
      </c>
      <c r="C27" s="2">
        <v>45093.536296296297</v>
      </c>
      <c r="D27" t="str">
        <v>AlexaG@uwbc.ca</v>
      </c>
      <c r="E27" t="str">
        <v>Alexa Graf</v>
      </c>
      <c r="F27" t="str">
        <v>Ukraine Harmony Foundation</v>
      </c>
      <c r="G27" t="str">
        <v>V5H 3Z7</v>
      </c>
      <c r="H27" s="5" t="str">
        <v>(Andar won't open)</v>
      </c>
      <c r="I27" t="str">
        <v>5306</v>
      </c>
      <c r="J27" t="str">
        <v>0</v>
      </c>
      <c r="K27" t="str">
        <v>0</v>
      </c>
      <c r="L27" t="str">
        <v>0</v>
      </c>
      <c r="M27" t="str">
        <v>0</v>
      </c>
      <c r="N27" t="str">
        <v>0</v>
      </c>
      <c r="O27" t="str">
        <v>0</v>
      </c>
      <c r="P27" t="str">
        <v>0</v>
      </c>
    </row>
    <row r="28" spans="1:18">
      <c r="A28">
        <v>25</v>
      </c>
      <c r="B28" s="2">
        <v>45093.536319444444</v>
      </c>
      <c r="C28" s="2">
        <v>45093.536736111113</v>
      </c>
      <c r="D28" t="str">
        <v>AlexaG@uwbc.ca</v>
      </c>
      <c r="E28" t="str">
        <v>Alexa Graf</v>
      </c>
      <c r="F28" t="str">
        <v xml:space="preserve">Richmond Multicultural Community Services </v>
      </c>
      <c r="G28" t="str">
        <v xml:space="preserve">V6Y 3Z5 </v>
      </c>
      <c r="H28" s="5" t="str">
        <v>(Andar won't open)</v>
      </c>
      <c r="I28" t="str">
        <v>5306</v>
      </c>
      <c r="J28" t="str">
        <v>0</v>
      </c>
      <c r="K28" t="str">
        <v>0</v>
      </c>
      <c r="L28" t="str">
        <v>0</v>
      </c>
      <c r="M28" t="str">
        <v>0</v>
      </c>
      <c r="N28" t="str">
        <v>0</v>
      </c>
      <c r="O28" t="str">
        <v>0</v>
      </c>
      <c r="P28" t="str">
        <v>0</v>
      </c>
    </row>
    <row r="29" spans="1:18">
      <c r="A29">
        <v>26</v>
      </c>
      <c r="B29" s="2">
        <v>45093.536747685182</v>
      </c>
      <c r="C29" s="2">
        <v>45093.537326388891</v>
      </c>
      <c r="D29" t="str">
        <v>AlexaG@uwbc.ca</v>
      </c>
      <c r="E29" t="str">
        <v>Alexa Graf</v>
      </c>
      <c r="F29" t="str">
        <v>Kamloops Immigrant Services</v>
      </c>
      <c r="G29" t="str">
        <v>V2B 3H2</v>
      </c>
      <c r="H29" s="5" t="str">
        <v>(Andar won't open)</v>
      </c>
      <c r="I29" t="str">
        <v>5306</v>
      </c>
      <c r="J29" t="str">
        <v>0</v>
      </c>
      <c r="K29" t="str">
        <v>0</v>
      </c>
      <c r="L29" t="str">
        <v>0</v>
      </c>
      <c r="M29" t="str">
        <v>0</v>
      </c>
      <c r="N29" t="str">
        <v>0</v>
      </c>
      <c r="O29" t="str">
        <v>0</v>
      </c>
      <c r="P29" t="str">
        <v>0</v>
      </c>
    </row>
    <row r="30" spans="1:18">
      <c r="A30">
        <v>27</v>
      </c>
      <c r="B30" s="2">
        <v>45093.537349537037</v>
      </c>
      <c r="C30" s="2">
        <v>45093.537812499999</v>
      </c>
      <c r="D30" t="str">
        <v>AlexaG@uwbc.ca</v>
      </c>
      <c r="E30" t="str">
        <v>Alexa Graf</v>
      </c>
      <c r="F30" t="str">
        <v>South Okanagan Immigrant &amp; Community Services</v>
      </c>
      <c r="G30" t="str">
        <v>V2A5C7</v>
      </c>
      <c r="H30" s="5" t="str">
        <v>(Andar won't open)</v>
      </c>
      <c r="I30" t="str">
        <v>5306</v>
      </c>
      <c r="J30" t="str">
        <v>0</v>
      </c>
      <c r="K30" t="str">
        <v>0</v>
      </c>
      <c r="L30" t="str">
        <v>0</v>
      </c>
      <c r="M30" t="str">
        <v>0</v>
      </c>
      <c r="N30" t="str">
        <v>0</v>
      </c>
      <c r="O30" t="str">
        <v>0</v>
      </c>
      <c r="P30" t="str">
        <v>0</v>
      </c>
    </row>
    <row r="31" spans="1:18">
      <c r="A31">
        <v>28</v>
      </c>
      <c r="B31" s="2">
        <v>45093.537824074076</v>
      </c>
      <c r="C31" s="2">
        <v>45093.538298611114</v>
      </c>
      <c r="D31" t="str">
        <v>AlexaG@uwbc.ca</v>
      </c>
      <c r="E31" t="str">
        <v>Alexa Graf</v>
      </c>
      <c r="F31" t="str">
        <v>Kelowna Stands With Ukraine</v>
      </c>
      <c r="G31" t="str">
        <v>N/A</v>
      </c>
      <c r="H31" s="5" t="str">
        <v>(Andar won't open)</v>
      </c>
      <c r="I31" t="str">
        <v>5306</v>
      </c>
      <c r="J31" t="str">
        <v>0</v>
      </c>
      <c r="K31" t="str">
        <v>0</v>
      </c>
      <c r="L31" t="str">
        <v>0</v>
      </c>
      <c r="M31" t="str">
        <v>0</v>
      </c>
      <c r="N31" t="str">
        <v>0</v>
      </c>
      <c r="O31" t="str">
        <v>0</v>
      </c>
      <c r="P31" t="str">
        <v>0</v>
      </c>
    </row>
    <row r="32" spans="1:18">
      <c r="A32">
        <v>29</v>
      </c>
      <c r="B32" s="2">
        <v>45093.538321759261</v>
      </c>
      <c r="C32" s="2">
        <v>45093.538935185185</v>
      </c>
      <c r="D32" t="str">
        <v>AlexaG@uwbc.ca</v>
      </c>
      <c r="E32" t="str">
        <v>Alexa Graf</v>
      </c>
      <c r="F32" t="str">
        <v>We Help Ukraine Kelowna</v>
      </c>
      <c r="G32" t="str">
        <v>V1Y 7A8</v>
      </c>
      <c r="H32" s="5" t="str">
        <v>(Andar won't open)</v>
      </c>
      <c r="I32" t="str">
        <v>5306</v>
      </c>
      <c r="J32" t="str">
        <v>0</v>
      </c>
      <c r="K32" t="str">
        <v>0</v>
      </c>
      <c r="L32" t="str">
        <v>0</v>
      </c>
      <c r="M32" t="str">
        <v>0</v>
      </c>
      <c r="N32" t="str">
        <v>0</v>
      </c>
      <c r="O32" t="str">
        <v>0</v>
      </c>
      <c r="P32" t="str">
        <v>0</v>
      </c>
    </row>
    <row r="33" spans="1:18">
      <c r="A33">
        <v>30</v>
      </c>
      <c r="B33" s="2">
        <v>45098.549062500002</v>
      </c>
      <c r="C33" s="2">
        <v>45100.7268287037</v>
      </c>
      <c r="D33" t="str">
        <v>AlexaG@uwbc.ca</v>
      </c>
      <c r="E33" t="str">
        <v>Alexa Graf</v>
      </c>
      <c r="F33" t="str">
        <v>Immigrant Services Society of BC</v>
      </c>
      <c r="G33" t="str">
        <v xml:space="preserve">V5N 4L2 </v>
      </c>
      <c r="H33" t="str">
        <v>156711</v>
      </c>
      <c r="I33" t="str">
        <v>12096</v>
      </c>
      <c r="J33" t="str">
        <v>576</v>
      </c>
      <c r="K33" t="str">
        <v>0</v>
      </c>
      <c r="L33" t="str">
        <v>0</v>
      </c>
      <c r="M33" t="str">
        <v>0</v>
      </c>
      <c r="N33" t="str">
        <v>0</v>
      </c>
      <c r="O33" t="str">
        <v>0</v>
      </c>
      <c r="P33" t="str">
        <v>0</v>
      </c>
      <c r="R33" s="19" t="s">
        <v>99</v>
      </c>
    </row>
    <row r="34" spans="1:18">
      <c r="A34">
        <v>31</v>
      </c>
      <c r="B34" s="2">
        <v>45100.727037037039</v>
      </c>
      <c r="C34" s="2">
        <v>45100.727511574078</v>
      </c>
      <c r="D34" t="str">
        <v>AlexaG@uwbc.ca</v>
      </c>
      <c r="E34" t="str">
        <v>Alexa Graf</v>
      </c>
      <c r="F34" t="str">
        <v>Richmond Family Place</v>
      </c>
      <c r="G34" t="str">
        <v>V6Y 2S3</v>
      </c>
      <c r="H34" t="str">
        <v>29769</v>
      </c>
      <c r="I34" t="str">
        <v>1848</v>
      </c>
      <c r="J34" t="str">
        <v>0</v>
      </c>
      <c r="K34" t="str">
        <v>0</v>
      </c>
      <c r="L34" t="str">
        <v>0</v>
      </c>
      <c r="M34" t="str">
        <v>0</v>
      </c>
      <c r="N34" t="str">
        <v>0</v>
      </c>
      <c r="O34" t="str">
        <v>0</v>
      </c>
      <c r="P34" t="str">
        <v>0</v>
      </c>
      <c r="R34" s="19" t="s">
        <v>99</v>
      </c>
    </row>
    <row r="35" spans="1:18">
      <c r="A35">
        <v>32</v>
      </c>
      <c r="B35" s="2">
        <v>45100.727719907409</v>
      </c>
      <c r="C35" s="2">
        <v>45100.728275462963</v>
      </c>
      <c r="D35" t="str">
        <v>AlexaG@uwbc.ca</v>
      </c>
      <c r="E35" t="str">
        <v>Alexa Graf</v>
      </c>
      <c r="F35" t="str">
        <v>Alexandra Neighbourhood House</v>
      </c>
      <c r="G35" t="str">
        <v>V4A 3G2</v>
      </c>
      <c r="H35" t="str">
        <v>5930953</v>
      </c>
      <c r="I35" t="str">
        <v>1848</v>
      </c>
      <c r="J35" t="str">
        <v>1152</v>
      </c>
      <c r="K35" t="str">
        <v>288</v>
      </c>
      <c r="L35" t="str">
        <v>0</v>
      </c>
      <c r="M35" t="str">
        <v>0</v>
      </c>
      <c r="N35" t="str">
        <v>0</v>
      </c>
      <c r="O35" t="str">
        <v>0</v>
      </c>
      <c r="P35" t="str">
        <v>0</v>
      </c>
      <c r="R35" s="19" t="s">
        <v>99</v>
      </c>
    </row>
    <row r="36" spans="1:18">
      <c r="A36">
        <v>33</v>
      </c>
      <c r="B36" s="2">
        <v>45100.728460648148</v>
      </c>
      <c r="C36" s="2">
        <v>45100.736087962963</v>
      </c>
      <c r="D36" t="str">
        <v>AlexaG@uwbc.ca</v>
      </c>
      <c r="E36" t="str">
        <v>Alexa Graf</v>
      </c>
      <c r="F36" t="str">
        <v>YWCA Metro Vancouver</v>
      </c>
      <c r="G36" t="str">
        <v>V6C 2E8</v>
      </c>
      <c r="H36" t="str">
        <v>16204</v>
      </c>
      <c r="I36" t="str">
        <v>14280</v>
      </c>
      <c r="J36" t="str">
        <v>0</v>
      </c>
      <c r="K36" t="str">
        <v>728</v>
      </c>
      <c r="L36" t="str">
        <v>0</v>
      </c>
      <c r="M36" t="str">
        <v>0</v>
      </c>
      <c r="N36" t="str">
        <v>0</v>
      </c>
      <c r="O36" t="str">
        <v>0</v>
      </c>
      <c r="P36" t="str">
        <v>0</v>
      </c>
      <c r="R36" s="19" t="s">
        <v>99</v>
      </c>
    </row>
    <row r="37" spans="1:18">
      <c r="A37">
        <v>34</v>
      </c>
      <c r="B37" s="2">
        <v>45100.736307870371</v>
      </c>
      <c r="C37" s="2">
        <v>45100.737002314818</v>
      </c>
      <c r="D37" t="str">
        <v>AlexaG@uwbc.ca</v>
      </c>
      <c r="E37" t="str">
        <v>Alexa Graf</v>
      </c>
      <c r="F37" t="str">
        <v>South Vancouver Neighbourhood House</v>
      </c>
      <c r="G37" t="str">
        <v>V5P 3X7</v>
      </c>
      <c r="H37" t="str">
        <v>174243</v>
      </c>
      <c r="I37" t="str">
        <v>14280</v>
      </c>
      <c r="J37" t="str">
        <v>1000</v>
      </c>
      <c r="K37" t="str">
        <v>0</v>
      </c>
      <c r="L37" t="str">
        <v>0</v>
      </c>
      <c r="M37" t="str">
        <v>0</v>
      </c>
      <c r="N37" t="str">
        <v>0</v>
      </c>
      <c r="O37" t="str">
        <v>0</v>
      </c>
      <c r="P37" t="str">
        <v>0</v>
      </c>
      <c r="R37" s="19" t="s">
        <v>99</v>
      </c>
    </row>
    <row r="38" spans="1:18">
      <c r="A38">
        <v>35</v>
      </c>
      <c r="B38" s="2">
        <v>45100.737060185187</v>
      </c>
      <c r="C38" s="2">
        <v>45100.737523148149</v>
      </c>
      <c r="D38" t="str">
        <v>AlexaG@uwbc.ca</v>
      </c>
      <c r="E38" t="str">
        <v>Alexa Graf</v>
      </c>
      <c r="F38" t="str">
        <v>North Shore Neighbourhood House</v>
      </c>
      <c r="G38" t="str">
        <v>V7L 1C4</v>
      </c>
      <c r="H38" t="str">
        <v>10298</v>
      </c>
      <c r="I38" t="str">
        <v>10788</v>
      </c>
      <c r="J38" t="str">
        <v>1728</v>
      </c>
      <c r="K38" t="str">
        <v>1152</v>
      </c>
      <c r="L38" t="str">
        <v>0</v>
      </c>
      <c r="M38" t="str">
        <v>0</v>
      </c>
      <c r="N38" t="str">
        <v>0</v>
      </c>
      <c r="O38" t="str">
        <v>0</v>
      </c>
      <c r="P38" t="str">
        <v>0</v>
      </c>
      <c r="R38" s="19" t="s">
        <v>99</v>
      </c>
    </row>
    <row r="39" spans="1:18">
      <c r="A39">
        <v>36</v>
      </c>
      <c r="B39" s="2">
        <v>45100.737569444442</v>
      </c>
      <c r="C39" s="2">
        <v>45100.738240740742</v>
      </c>
      <c r="D39" t="str">
        <v>AlexaG@uwbc.ca</v>
      </c>
      <c r="E39" t="str">
        <v>Alexa Graf</v>
      </c>
      <c r="F39" t="str">
        <v>Ellendale Elementary - Kits for Families</v>
      </c>
      <c r="G39" t="str">
        <v xml:space="preserve">V3R2B4 </v>
      </c>
      <c r="H39" s="5" t="str">
        <v>unsure</v>
      </c>
      <c r="I39" t="str">
        <v>1680</v>
      </c>
      <c r="J39" t="str">
        <v>596</v>
      </c>
      <c r="K39" t="str">
        <v>288</v>
      </c>
      <c r="L39" t="str">
        <v>0</v>
      </c>
      <c r="M39" t="str">
        <v>0</v>
      </c>
      <c r="N39" t="str">
        <v>0</v>
      </c>
      <c r="O39" t="str">
        <v>0</v>
      </c>
      <c r="P39" t="str">
        <v>0</v>
      </c>
    </row>
    <row r="40" spans="1:18">
      <c r="A40">
        <v>37</v>
      </c>
      <c r="B40" s="2">
        <v>45100.738287037035</v>
      </c>
      <c r="C40" s="2">
        <v>45100.738761574074</v>
      </c>
      <c r="D40" t="str">
        <v>AlexaG@uwbc.ca</v>
      </c>
      <c r="E40" t="str">
        <v>Alexa Graf</v>
      </c>
      <c r="F40" t="str">
        <v>Dixon Transition Society</v>
      </c>
      <c r="G40" t="str">
        <v xml:space="preserve">V5B 0A4 </v>
      </c>
      <c r="H40" t="str">
        <v>14647</v>
      </c>
      <c r="I40" t="str">
        <v>1848</v>
      </c>
      <c r="J40" t="str">
        <v>576</v>
      </c>
      <c r="K40" t="str">
        <v>0</v>
      </c>
      <c r="L40" t="str">
        <v>0</v>
      </c>
      <c r="M40" t="str">
        <v>0</v>
      </c>
      <c r="N40" t="str">
        <v>0</v>
      </c>
      <c r="O40" t="str">
        <v>0</v>
      </c>
      <c r="P40" t="str">
        <v>0</v>
      </c>
      <c r="R40" s="5" t="s">
        <v>99</v>
      </c>
    </row>
    <row r="41" spans="1:18">
      <c r="A41">
        <v>38</v>
      </c>
      <c r="B41" s="2">
        <v>45100.738807870373</v>
      </c>
      <c r="C41" s="2">
        <v>45100.739953703705</v>
      </c>
      <c r="D41" t="str">
        <v>AlexaG@uwbc.ca</v>
      </c>
      <c r="E41" t="str">
        <v>Alexa Graf</v>
      </c>
      <c r="F41" t="str">
        <v>Connective - Elmbrook</v>
      </c>
      <c r="G41" t="str">
        <v>V3T1X1</v>
      </c>
      <c r="H41" t="str">
        <v>9921826</v>
      </c>
      <c r="I41" t="str">
        <v>1848</v>
      </c>
      <c r="J41" t="str">
        <v>576</v>
      </c>
      <c r="K41" t="str">
        <v>288</v>
      </c>
      <c r="L41" t="str">
        <v>0</v>
      </c>
      <c r="M41" t="str">
        <v>0</v>
      </c>
      <c r="N41" t="str">
        <v>0</v>
      </c>
      <c r="O41" t="str">
        <v>0</v>
      </c>
      <c r="P41" t="str">
        <v>0</v>
      </c>
      <c r="R41" s="5" t="s">
        <v>99</v>
      </c>
    </row>
    <row r="42" spans="1:18">
      <c r="A42">
        <v>39</v>
      </c>
      <c r="B42" s="2">
        <v>45100.740115740744</v>
      </c>
      <c r="C42" s="2">
        <v>45100.740752314814</v>
      </c>
      <c r="D42" t="str">
        <v>AlexaG@uwbc.ca</v>
      </c>
      <c r="E42" t="str">
        <v>Alexa Graf</v>
      </c>
      <c r="F42" t="str">
        <v>United for Literacy</v>
      </c>
      <c r="G42" t="str">
        <v>M4T1E2</v>
      </c>
      <c r="H42" t="str">
        <v>308932</v>
      </c>
      <c r="I42" t="str">
        <v>1848</v>
      </c>
      <c r="J42" t="str">
        <v>576</v>
      </c>
      <c r="K42" t="str">
        <v>288</v>
      </c>
      <c r="L42" t="str">
        <v>0</v>
      </c>
      <c r="M42" t="str">
        <v>0</v>
      </c>
      <c r="N42" t="str">
        <v>0</v>
      </c>
      <c r="O42" t="str">
        <v>0</v>
      </c>
      <c r="P42" t="str">
        <v>0</v>
      </c>
      <c r="R42" s="5" t="s">
        <v>99</v>
      </c>
    </row>
    <row r="43" spans="1:18">
      <c r="A43">
        <v>40</v>
      </c>
      <c r="B43" s="2">
        <v>45100.74077546296</v>
      </c>
      <c r="C43" s="2">
        <v>45100.741307870368</v>
      </c>
      <c r="D43" t="str">
        <v>AlexaG@uwbc.ca</v>
      </c>
      <c r="E43" t="str">
        <v>Alexa Graf</v>
      </c>
      <c r="F43" t="str">
        <v>Kehila Society of Richmond</v>
      </c>
      <c r="G43" t="str">
        <v>V6X 2W8</v>
      </c>
      <c r="H43" t="str">
        <v>7505407</v>
      </c>
      <c r="I43" t="str">
        <v>3696</v>
      </c>
      <c r="J43" t="str">
        <v>1152</v>
      </c>
      <c r="K43" t="str">
        <v>0</v>
      </c>
      <c r="L43" t="str">
        <v>0</v>
      </c>
      <c r="M43" t="str">
        <v>0</v>
      </c>
      <c r="N43" t="str">
        <v>0</v>
      </c>
      <c r="O43" t="str">
        <v>0</v>
      </c>
      <c r="P43" t="str">
        <v>0</v>
      </c>
      <c r="R43" s="5" t="s">
        <v>99</v>
      </c>
    </row>
    <row r="44" spans="1:18">
      <c r="A44">
        <v>41</v>
      </c>
      <c r="B44" s="2">
        <v>45100.741365740738</v>
      </c>
      <c r="C44" s="2">
        <v>45100.741898148146</v>
      </c>
      <c r="D44" t="str">
        <v>AlexaG@uwbc.ca</v>
      </c>
      <c r="E44" t="str">
        <v>Alexa Graf</v>
      </c>
      <c r="F44" t="str">
        <v>Pacific Community Church</v>
      </c>
      <c r="G44" t="str">
        <v>V3S4K5</v>
      </c>
      <c r="H44" t="str">
        <v>260349</v>
      </c>
      <c r="I44" t="str">
        <v>3528</v>
      </c>
      <c r="J44" t="str">
        <v>576</v>
      </c>
      <c r="K44" t="str">
        <v>0</v>
      </c>
      <c r="L44" t="str">
        <v>0</v>
      </c>
      <c r="M44" t="str">
        <v>0</v>
      </c>
      <c r="N44" t="str">
        <v>0</v>
      </c>
      <c r="O44" t="str">
        <v>0</v>
      </c>
      <c r="P44" t="str">
        <v>0</v>
      </c>
      <c r="R44" s="5" t="s">
        <v>99</v>
      </c>
    </row>
    <row r="45" spans="1:18">
      <c r="A45">
        <v>42</v>
      </c>
      <c r="B45" s="2">
        <v>45100.741944444446</v>
      </c>
      <c r="C45" s="2">
        <v>45100.742592592593</v>
      </c>
      <c r="D45" t="str">
        <v>AlexaG@uwbc.ca</v>
      </c>
      <c r="E45" t="str">
        <v>Alexa Graf</v>
      </c>
      <c r="F45" t="str">
        <v>Don't Go Hungry Food Program Support Program - St. Aidan's Presbyterian Church</v>
      </c>
      <c r="G45" t="str">
        <v>V3A 2K1</v>
      </c>
      <c r="H45" t="str">
        <v>7751233</v>
      </c>
      <c r="I45" t="str">
        <v>7056</v>
      </c>
      <c r="J45" t="str">
        <v>576</v>
      </c>
      <c r="K45" t="str">
        <v>0</v>
      </c>
      <c r="L45" t="str">
        <v>0</v>
      </c>
      <c r="M45" t="str">
        <v>0</v>
      </c>
      <c r="N45" t="str">
        <v>0</v>
      </c>
      <c r="O45" t="str">
        <v>0</v>
      </c>
      <c r="P45" t="str">
        <v>0</v>
      </c>
      <c r="R45" s="5" t="s">
        <v>99</v>
      </c>
    </row>
    <row r="46" spans="1:18">
      <c r="A46">
        <v>43</v>
      </c>
      <c r="B46" s="2">
        <v>45100.742627314816</v>
      </c>
      <c r="C46" s="2">
        <v>45100.743101851855</v>
      </c>
      <c r="D46" t="str">
        <v>AlexaG@uwbc.ca</v>
      </c>
      <c r="E46" t="str">
        <v>Alexa Graf</v>
      </c>
      <c r="F46" t="str">
        <v>Coast Foundation Society</v>
      </c>
      <c r="G46" t="str">
        <v>V5T3J5</v>
      </c>
      <c r="H46" t="str">
        <v>281840</v>
      </c>
      <c r="I46" t="str">
        <v>3528</v>
      </c>
      <c r="J46" t="str">
        <v>576</v>
      </c>
      <c r="K46" t="str">
        <v>576</v>
      </c>
      <c r="L46" t="str">
        <v>0</v>
      </c>
      <c r="M46" t="str">
        <v>0</v>
      </c>
      <c r="N46" t="str">
        <v>0</v>
      </c>
      <c r="O46" t="str">
        <v>0</v>
      </c>
      <c r="P46" t="str">
        <v>0</v>
      </c>
      <c r="R46" s="5" t="s">
        <v>99</v>
      </c>
    </row>
    <row r="47" spans="1:18">
      <c r="A47">
        <v>44</v>
      </c>
      <c r="B47" s="2">
        <v>45100.743136574078</v>
      </c>
      <c r="C47" s="2">
        <v>45100.743634259263</v>
      </c>
      <c r="D47" t="str">
        <v>AlexaG@uwbc.ca</v>
      </c>
      <c r="E47" t="str">
        <v>Alexa Graf</v>
      </c>
      <c r="F47" t="str">
        <v>WISH Drop-In Centre Society</v>
      </c>
      <c r="G47" t="str">
        <v>V6A1C3</v>
      </c>
      <c r="H47" t="str">
        <v>251025</v>
      </c>
      <c r="I47" t="str">
        <v>7224</v>
      </c>
      <c r="J47" t="str">
        <v>1728</v>
      </c>
      <c r="K47" t="str">
        <v>817</v>
      </c>
      <c r="L47" t="str">
        <v>0</v>
      </c>
      <c r="M47" t="str">
        <v>0</v>
      </c>
      <c r="N47" t="str">
        <v>0</v>
      </c>
      <c r="O47" t="str">
        <v>0</v>
      </c>
      <c r="P47" t="str">
        <v>0</v>
      </c>
      <c r="R47" s="5" t="s">
        <v>99</v>
      </c>
    </row>
    <row r="48" spans="1:18">
      <c r="A48">
        <v>45</v>
      </c>
      <c r="B48" s="2">
        <v>45100.743668981479</v>
      </c>
      <c r="C48" s="2">
        <v>45100.744097222225</v>
      </c>
      <c r="D48" t="str">
        <v>AlexaG@uwbc.ca</v>
      </c>
      <c r="E48" t="str">
        <v>Alexa Graf</v>
      </c>
      <c r="F48" t="str">
        <v>Atira Women's Resource Society</v>
      </c>
      <c r="G48" t="str">
        <v>V6A1B5</v>
      </c>
      <c r="H48" t="str">
        <v>205419</v>
      </c>
      <c r="I48" t="str">
        <v>1848</v>
      </c>
      <c r="J48" t="str">
        <v>576</v>
      </c>
      <c r="K48" t="str">
        <v>288</v>
      </c>
      <c r="L48" t="str">
        <v>0</v>
      </c>
      <c r="M48" t="str">
        <v>0</v>
      </c>
      <c r="N48" t="str">
        <v>0</v>
      </c>
      <c r="O48" t="str">
        <v>0</v>
      </c>
      <c r="P48" t="str">
        <v>0</v>
      </c>
      <c r="R48" s="5" t="s">
        <v>99</v>
      </c>
    </row>
    <row r="49" spans="1:18">
      <c r="A49">
        <v>46</v>
      </c>
      <c r="B49" s="2">
        <v>45100.744143518517</v>
      </c>
      <c r="C49" s="2">
        <v>45100.745127314818</v>
      </c>
      <c r="D49" t="str">
        <v>AlexaG@uwbc.ca</v>
      </c>
      <c r="E49" t="str">
        <v>Alexa Graf</v>
      </c>
      <c r="F49" t="str">
        <v>CISV (Children's International Summer Villages - Vancouver Chapter)</v>
      </c>
      <c r="G49" t="str">
        <v>V3E 2C3</v>
      </c>
      <c r="H49" s="5" t="str">
        <v>unsure</v>
      </c>
      <c r="I49" t="str">
        <v>1848</v>
      </c>
      <c r="J49" t="str">
        <v>576</v>
      </c>
      <c r="K49" t="str">
        <v>288</v>
      </c>
      <c r="L49" t="str">
        <v>0</v>
      </c>
      <c r="M49" t="str">
        <v>0</v>
      </c>
      <c r="N49" t="str">
        <v>0</v>
      </c>
      <c r="O49" t="str">
        <v>0</v>
      </c>
      <c r="P49" t="str">
        <v>0</v>
      </c>
    </row>
    <row r="50" spans="1:18">
      <c r="A50">
        <v>47</v>
      </c>
      <c r="B50" s="2">
        <v>45100.745162037034</v>
      </c>
      <c r="C50" s="2">
        <v>45100.745567129627</v>
      </c>
      <c r="D50" t="str">
        <v>AlexaG@uwbc.ca</v>
      </c>
      <c r="E50" t="str">
        <v>Alexa Graf</v>
      </c>
      <c r="F50" t="str">
        <v>Hello Period!</v>
      </c>
      <c r="G50" t="str">
        <v>V6S 1N9</v>
      </c>
      <c r="H50" t="str">
        <v>9921883</v>
      </c>
      <c r="I50" t="str">
        <v>3696</v>
      </c>
      <c r="J50" t="str">
        <v>576</v>
      </c>
      <c r="K50" t="str">
        <v>0</v>
      </c>
      <c r="L50" t="str">
        <v>0</v>
      </c>
      <c r="M50" t="str">
        <v>0</v>
      </c>
      <c r="N50" t="str">
        <v>0</v>
      </c>
      <c r="O50" t="str">
        <v>0</v>
      </c>
      <c r="P50" t="str">
        <v>0</v>
      </c>
      <c r="R50" s="5" t="s">
        <v>99</v>
      </c>
    </row>
    <row r="51" spans="1:18">
      <c r="A51">
        <v>48</v>
      </c>
      <c r="B51" s="2">
        <v>45100.74560185185</v>
      </c>
      <c r="C51" s="2">
        <v>45100.746041666665</v>
      </c>
      <c r="D51" t="str">
        <v>AlexaG@uwbc.ca</v>
      </c>
      <c r="E51" t="str">
        <v>Alexa Graf</v>
      </c>
      <c r="F51" t="str">
        <v>Touchstone Family Association</v>
      </c>
      <c r="G51" t="str">
        <v>V6Y2G5</v>
      </c>
      <c r="H51" t="str">
        <v>235515</v>
      </c>
      <c r="I51" t="str">
        <v>1848</v>
      </c>
      <c r="J51" t="str">
        <v>576</v>
      </c>
      <c r="K51" t="str">
        <v>216</v>
      </c>
      <c r="L51" t="str">
        <v>0</v>
      </c>
      <c r="M51" t="str">
        <v>0</v>
      </c>
      <c r="N51" t="str">
        <v>0</v>
      </c>
      <c r="O51" t="str">
        <v>0</v>
      </c>
      <c r="P51" t="str">
        <v>0</v>
      </c>
      <c r="R51" s="5" t="s">
        <v>99</v>
      </c>
    </row>
    <row r="52" spans="1:18">
      <c r="A52">
        <v>49</v>
      </c>
      <c r="B52" s="2">
        <v>45100.746076388888</v>
      </c>
      <c r="C52" s="2">
        <v>45100.746550925927</v>
      </c>
      <c r="D52" t="str">
        <v>AlexaG@uwbc.ca</v>
      </c>
      <c r="E52" t="str">
        <v>Alexa Graf</v>
      </c>
      <c r="F52" t="str">
        <v>Guru Nanak's Free Kitchen Society</v>
      </c>
      <c r="G52" t="str">
        <v>V3N 0C3</v>
      </c>
      <c r="H52" t="str">
        <v>7524770</v>
      </c>
      <c r="I52" t="str">
        <v>1848</v>
      </c>
      <c r="J52" t="str">
        <v>576</v>
      </c>
      <c r="K52" t="str">
        <v>288</v>
      </c>
      <c r="L52" t="str">
        <v>0</v>
      </c>
      <c r="M52" t="str">
        <v>0</v>
      </c>
      <c r="N52" t="str">
        <v>0</v>
      </c>
      <c r="O52" t="str">
        <v>0</v>
      </c>
      <c r="P52" t="str">
        <v>0</v>
      </c>
      <c r="R52" s="5" t="s">
        <v>99</v>
      </c>
    </row>
    <row r="53" spans="1:18">
      <c r="A53">
        <v>50</v>
      </c>
      <c r="B53" s="2">
        <v>45100.74658564815</v>
      </c>
      <c r="C53" s="2">
        <v>45100.747013888889</v>
      </c>
      <c r="D53" t="str">
        <v>AlexaG@uwbc.ca</v>
      </c>
      <c r="E53" t="str">
        <v>Alexa Graf</v>
      </c>
      <c r="F53" t="str">
        <v>Mamas for Mamas</v>
      </c>
      <c r="G53" t="str">
        <v>V7A5G7</v>
      </c>
      <c r="H53" t="str">
        <v>7218969</v>
      </c>
      <c r="I53" t="str">
        <v>14280</v>
      </c>
      <c r="J53" t="str">
        <v>2304</v>
      </c>
      <c r="K53" t="str">
        <v>0</v>
      </c>
      <c r="L53" t="str">
        <v>0</v>
      </c>
      <c r="M53" t="str">
        <v>0</v>
      </c>
      <c r="N53" t="str">
        <v>0</v>
      </c>
      <c r="O53" t="str">
        <v>0</v>
      </c>
      <c r="P53" t="str">
        <v>0</v>
      </c>
      <c r="R53" s="5" t="s">
        <v>99</v>
      </c>
    </row>
    <row r="54" spans="1:18">
      <c r="A54">
        <v>51</v>
      </c>
      <c r="B54" s="2">
        <v>45100.747060185182</v>
      </c>
      <c r="C54" s="2">
        <v>45100.747546296298</v>
      </c>
      <c r="D54" t="str">
        <v>AlexaG@uwbc.ca</v>
      </c>
      <c r="E54" t="str">
        <v>Alexa Graf</v>
      </c>
      <c r="F54" t="str">
        <v>Marpole Oakridge Family Place Society</v>
      </c>
      <c r="G54" t="str">
        <v>V6P0G8</v>
      </c>
      <c r="H54" t="str">
        <v>238931</v>
      </c>
      <c r="I54" t="str">
        <v>3024</v>
      </c>
      <c r="J54" t="str">
        <v>576</v>
      </c>
      <c r="K54" t="str">
        <v>0</v>
      </c>
      <c r="L54" t="str">
        <v>0</v>
      </c>
      <c r="M54" t="str">
        <v>0</v>
      </c>
      <c r="N54" t="str">
        <v>0</v>
      </c>
      <c r="O54" t="str">
        <v>0</v>
      </c>
      <c r="P54" t="str">
        <v>0</v>
      </c>
      <c r="R54" s="5" t="s">
        <v>99</v>
      </c>
    </row>
    <row r="55" spans="1:18">
      <c r="A55">
        <v>52</v>
      </c>
      <c r="B55" s="2">
        <v>45100.74759259259</v>
      </c>
      <c r="C55" s="2">
        <v>45100.748136574075</v>
      </c>
      <c r="D55" t="str">
        <v>AlexaG@uwbc.ca</v>
      </c>
      <c r="E55" t="str">
        <v>Alexa Graf</v>
      </c>
      <c r="F55" t="str">
        <v>Tri-City Transitions Society</v>
      </c>
      <c r="G55" t="str">
        <v>V3C6N2</v>
      </c>
      <c r="H55" t="str">
        <v>150730</v>
      </c>
      <c r="I55" t="str">
        <v>3528</v>
      </c>
      <c r="J55" t="str">
        <v>576</v>
      </c>
      <c r="K55" t="str">
        <v>288</v>
      </c>
      <c r="L55" t="str">
        <v>0</v>
      </c>
      <c r="M55" t="str">
        <v>0</v>
      </c>
      <c r="N55" t="str">
        <v>0</v>
      </c>
      <c r="O55" t="str">
        <v>0</v>
      </c>
      <c r="P55" t="str">
        <v>0</v>
      </c>
      <c r="R55" s="5" t="s">
        <v>99</v>
      </c>
    </row>
    <row r="56" spans="1:18">
      <c r="A56">
        <v>53</v>
      </c>
      <c r="B56" s="2">
        <v>45100.748171296298</v>
      </c>
      <c r="C56" s="2">
        <v>45100.748541666668</v>
      </c>
      <c r="D56" t="str">
        <v>AlexaG@uwbc.ca</v>
      </c>
      <c r="E56" t="str">
        <v>Alexa Graf</v>
      </c>
      <c r="F56" t="str">
        <v>WINGS Fellowship Ministries</v>
      </c>
      <c r="G56" t="str">
        <v>V3M6V3</v>
      </c>
      <c r="H56" t="str">
        <v>247445</v>
      </c>
      <c r="I56" t="str">
        <v>0</v>
      </c>
      <c r="J56" t="str">
        <v>1152</v>
      </c>
      <c r="K56" t="str">
        <v>0</v>
      </c>
      <c r="L56" t="str">
        <v>0</v>
      </c>
      <c r="M56" t="str">
        <v>0</v>
      </c>
      <c r="N56" t="str">
        <v>0</v>
      </c>
      <c r="O56" t="str">
        <v>0</v>
      </c>
      <c r="P56" t="str">
        <v>0</v>
      </c>
      <c r="R56" s="5" t="s">
        <v>99</v>
      </c>
    </row>
    <row r="57" spans="1:18">
      <c r="A57">
        <v>54</v>
      </c>
      <c r="B57" s="2">
        <v>45114.596226851849</v>
      </c>
      <c r="C57" s="2">
        <v>45114.597754629627</v>
      </c>
      <c r="D57" t="str">
        <v>AlexaG@uwbc.ca</v>
      </c>
      <c r="E57" t="str">
        <v>Alexa Graf</v>
      </c>
      <c r="F57" t="str">
        <v>AIDS Vancouver Society</v>
      </c>
      <c r="G57" t="str">
        <v>V6B 0R1</v>
      </c>
      <c r="H57" t="str">
        <v>150466</v>
      </c>
      <c r="I57" t="str">
        <v>3528</v>
      </c>
      <c r="J57" t="str">
        <v>576</v>
      </c>
      <c r="K57" t="str">
        <v>288</v>
      </c>
      <c r="L57" t="str">
        <v>0</v>
      </c>
      <c r="M57" t="str">
        <v>0</v>
      </c>
      <c r="N57" t="str">
        <v>0</v>
      </c>
      <c r="O57" t="str">
        <v>0</v>
      </c>
      <c r="P57" t="str">
        <v>0</v>
      </c>
    </row>
    <row r="58" spans="1:18">
      <c r="A58">
        <v>55</v>
      </c>
      <c r="B58" s="2">
        <v>45114.597777777781</v>
      </c>
      <c r="C58" s="2">
        <v>45114.598622685182</v>
      </c>
      <c r="D58" t="str">
        <v>AlexaG@uwbc.ca</v>
      </c>
      <c r="E58" t="str">
        <v>Alexa Graf</v>
      </c>
      <c r="F58" t="str">
        <v>Kitsilano Neighborhood House</v>
      </c>
      <c r="G58" t="str">
        <v xml:space="preserve">V6K 1Y4 </v>
      </c>
      <c r="H58" t="str">
        <v>174277</v>
      </c>
      <c r="I58" t="str">
        <v>7224</v>
      </c>
      <c r="J58" t="str">
        <v>1776</v>
      </c>
      <c r="K58" t="str">
        <v>576</v>
      </c>
      <c r="L58" t="str">
        <v>0</v>
      </c>
      <c r="M58" t="str">
        <v>0</v>
      </c>
      <c r="N58" t="str">
        <v>0</v>
      </c>
      <c r="O58" t="str">
        <v>0</v>
      </c>
      <c r="P58" t="str">
        <v>0</v>
      </c>
    </row>
    <row r="59" spans="1:18">
      <c r="A59">
        <v>56</v>
      </c>
      <c r="B59" s="2">
        <v>45114.601724537039</v>
      </c>
      <c r="C59" s="2">
        <v>45118.639166666668</v>
      </c>
      <c r="D59" t="str">
        <v>AlexaG@uwbc.ca</v>
      </c>
      <c r="E59" t="str">
        <v>Alexa Graf</v>
      </c>
      <c r="F59" t="str">
        <v>Sunshine Coast Community Services</v>
      </c>
      <c r="G59" t="str">
        <v xml:space="preserve">V0N 3A0 </v>
      </c>
      <c r="H59" t="str">
        <v>237016</v>
      </c>
      <c r="I59" t="str">
        <v>3534</v>
      </c>
      <c r="J59" t="str">
        <v>1141</v>
      </c>
      <c r="K59" t="str">
        <v>0</v>
      </c>
      <c r="L59" t="str">
        <v>0</v>
      </c>
      <c r="M59" t="str">
        <v>0</v>
      </c>
      <c r="N59" t="str">
        <v>0</v>
      </c>
      <c r="O59" t="str">
        <v>0</v>
      </c>
      <c r="P59" t="str">
        <v>0</v>
      </c>
    </row>
    <row r="60" spans="1:18">
      <c r="A60">
        <v>57</v>
      </c>
      <c r="B60" s="2">
        <v>45118.639282407406</v>
      </c>
      <c r="C60" s="2">
        <v>45118.639988425923</v>
      </c>
      <c r="D60" t="str">
        <v>AlexaG@uwbc.ca</v>
      </c>
      <c r="E60" t="str">
        <v>Alexa Graf</v>
      </c>
      <c r="F60" t="str">
        <v>Sea to Sky Community Services</v>
      </c>
      <c r="G60" t="str">
        <v>V8B 0A7</v>
      </c>
      <c r="H60" t="str">
        <v>237495</v>
      </c>
      <c r="I60" t="str">
        <v>2934</v>
      </c>
      <c r="J60" t="str">
        <v>1028</v>
      </c>
      <c r="K60" t="str">
        <v>156</v>
      </c>
      <c r="L60" t="str">
        <v>0</v>
      </c>
      <c r="M60" t="str">
        <v>0</v>
      </c>
      <c r="N60" t="str">
        <v>0</v>
      </c>
      <c r="O60" t="str">
        <v>0</v>
      </c>
      <c r="P60" t="str">
        <v>0</v>
      </c>
    </row>
    <row r="61" spans="1:18">
      <c r="A61">
        <v>58</v>
      </c>
      <c r="B61" s="2">
        <v>45118.640046296299</v>
      </c>
      <c r="C61" s="2">
        <v>45118.641458333332</v>
      </c>
      <c r="D61" t="str">
        <v>AlexaG@uwbc.ca</v>
      </c>
      <c r="E61" t="str">
        <v>Alexa Graf</v>
      </c>
      <c r="F61" t="str">
        <v>Foundry Sea to Sky</v>
      </c>
      <c r="G61" t="str">
        <v>V8B 0K6</v>
      </c>
      <c r="H61" t="str">
        <v>9922493</v>
      </c>
      <c r="I61" t="str">
        <v>1350</v>
      </c>
      <c r="J61" t="str">
        <v>500</v>
      </c>
      <c r="K61" t="str">
        <v>0</v>
      </c>
      <c r="L61" t="str">
        <v>0</v>
      </c>
      <c r="M61" t="str">
        <v>0</v>
      </c>
      <c r="N61" t="str">
        <v>0</v>
      </c>
      <c r="O61" t="str">
        <v>0</v>
      </c>
      <c r="P61" t="str">
        <v>0</v>
      </c>
    </row>
    <row r="62" spans="1:18">
      <c r="A62">
        <v>59</v>
      </c>
      <c r="B62" s="2">
        <v>45126.367581018516</v>
      </c>
      <c r="C62" s="2">
        <v>45126.547500000001</v>
      </c>
      <c r="D62" t="str">
        <v>AlexaG@uwbc.ca</v>
      </c>
      <c r="E62" t="str">
        <v>Alexa Graf</v>
      </c>
      <c r="F62" t="str">
        <v>North Shore Women's Centre</v>
      </c>
      <c r="G62" t="str">
        <v>V7L 1C2</v>
      </c>
      <c r="H62" t="str">
        <v>227926</v>
      </c>
      <c r="I62" t="str">
        <v>12096</v>
      </c>
      <c r="J62" t="str">
        <v>0</v>
      </c>
      <c r="K62" t="str">
        <v>0</v>
      </c>
      <c r="L62" t="str">
        <v>0</v>
      </c>
      <c r="M62" t="str">
        <v>0</v>
      </c>
      <c r="N62" t="str">
        <v>0</v>
      </c>
      <c r="O62" t="str">
        <v>0</v>
      </c>
      <c r="P62" t="str">
        <v>0</v>
      </c>
    </row>
    <row r="63" spans="1:18">
      <c r="A63">
        <v>60</v>
      </c>
      <c r="B63" s="2">
        <v>45126.54755787037</v>
      </c>
      <c r="C63" s="2">
        <v>45126.548101851855</v>
      </c>
      <c r="D63" t="str">
        <v>AlexaG@uwbc.ca</v>
      </c>
      <c r="E63" t="str">
        <v>Alexa Graf</v>
      </c>
      <c r="F63" t="str">
        <v xml:space="preserve">Ann Davis Transition House Society </v>
      </c>
      <c r="G63" t="str">
        <v xml:space="preserve">V2P 4R6 </v>
      </c>
      <c r="H63" t="str">
        <v>265850</v>
      </c>
      <c r="I63" t="str">
        <v>3528</v>
      </c>
      <c r="J63" t="str">
        <v>2400</v>
      </c>
      <c r="K63" t="str">
        <v>0</v>
      </c>
      <c r="L63" t="str">
        <v>0</v>
      </c>
      <c r="M63" t="str">
        <v>0</v>
      </c>
      <c r="N63" t="str">
        <v>0</v>
      </c>
      <c r="O63" t="str">
        <v>0</v>
      </c>
      <c r="P63" t="str">
        <v>0</v>
      </c>
    </row>
    <row r="64" spans="1:18">
      <c r="A64">
        <v>61</v>
      </c>
      <c r="B64" s="2">
        <v>45126.548171296294</v>
      </c>
      <c r="C64" s="2">
        <v>45126.55</v>
      </c>
      <c r="D64" t="str">
        <v>AlexaG@uwbc.ca</v>
      </c>
      <c r="E64" t="str">
        <v>Alexa Graf</v>
      </c>
      <c r="F64" t="str">
        <v>Project AIM Community</v>
      </c>
      <c r="G64" t="str">
        <v xml:space="preserve">V0M 1A3 </v>
      </c>
      <c r="H64" t="str">
        <v>9921867</v>
      </c>
      <c r="I64" t="str">
        <v>0</v>
      </c>
      <c r="J64" t="str">
        <v>10344</v>
      </c>
      <c r="K64" t="str">
        <v>0</v>
      </c>
      <c r="L64" t="str">
        <v>0</v>
      </c>
      <c r="M64" t="str">
        <v>0</v>
      </c>
      <c r="N64" t="str">
        <v>0</v>
      </c>
      <c r="O64" t="str">
        <v>0</v>
      </c>
      <c r="P64" t="str">
        <v>0</v>
      </c>
    </row>
    <row r="65" spans="1:16">
      <c r="A65">
        <v>62</v>
      </c>
      <c r="B65" s="2">
        <v>45126.550115740742</v>
      </c>
      <c r="C65" s="2">
        <v>45126.55064814815</v>
      </c>
      <c r="D65" t="str">
        <v>AlexaG@uwbc.ca</v>
      </c>
      <c r="E65" t="str">
        <v>Alexa Graf</v>
      </c>
      <c r="F65" t="str">
        <v>Sardis Doorway for Mothers &amp; Children</v>
      </c>
      <c r="G65" t="str">
        <v xml:space="preserve">V2R 4M7 </v>
      </c>
      <c r="H65" t="str">
        <v>24851</v>
      </c>
      <c r="I65" t="str">
        <v>7324</v>
      </c>
      <c r="J65" t="str">
        <v>2400</v>
      </c>
      <c r="K65" t="str">
        <v>0</v>
      </c>
      <c r="L65" t="str">
        <v>0</v>
      </c>
      <c r="M65" t="str">
        <v>0</v>
      </c>
      <c r="N65" t="str">
        <v>0</v>
      </c>
      <c r="O65" t="str">
        <v>0</v>
      </c>
      <c r="P65" t="str">
        <v>0</v>
      </c>
    </row>
    <row r="66" spans="1:16">
      <c r="A66">
        <v>63</v>
      </c>
      <c r="B66" s="2">
        <v>45126.550717592596</v>
      </c>
      <c r="C66" s="2">
        <v>45126.551215277781</v>
      </c>
      <c r="D66" t="str">
        <v>AlexaG@uwbc.ca</v>
      </c>
      <c r="E66" t="str">
        <v>Alexa Graf</v>
      </c>
      <c r="F66" t="str">
        <v>Agassiz-Harrison Community Services</v>
      </c>
      <c r="G66" t="str">
        <v>V0M1A3</v>
      </c>
      <c r="H66" t="str">
        <v>191783</v>
      </c>
      <c r="I66" t="str">
        <v>1680</v>
      </c>
      <c r="J66" t="str">
        <v>1800</v>
      </c>
      <c r="K66" t="str">
        <v>0</v>
      </c>
      <c r="L66" t="str">
        <v>0</v>
      </c>
      <c r="M66" t="str">
        <v>0</v>
      </c>
      <c r="N66" t="str">
        <v>0</v>
      </c>
      <c r="O66" t="str">
        <v>0</v>
      </c>
      <c r="P66" t="str">
        <v>0</v>
      </c>
    </row>
    <row r="67" spans="1:16">
      <c r="A67">
        <v>64</v>
      </c>
      <c r="B67" s="2">
        <v>45126.551736111112</v>
      </c>
      <c r="C67" s="2">
        <v>45132.392731481479</v>
      </c>
      <c r="D67" t="str">
        <v>AlexaG@uwbc.ca</v>
      </c>
      <c r="E67" t="str">
        <v>Alexa Graf</v>
      </c>
      <c r="F67" t="str">
        <v xml:space="preserve">ʔaq̓am </v>
      </c>
      <c r="G67" t="str">
        <v>V1C 7E5</v>
      </c>
      <c r="H67" t="str">
        <v>Does not have one</v>
      </c>
      <c r="I67" t="str">
        <v>470</v>
      </c>
      <c r="J67" t="str">
        <v>0</v>
      </c>
      <c r="K67" t="str">
        <v>0</v>
      </c>
      <c r="L67" t="str">
        <v>0</v>
      </c>
      <c r="M67" t="str">
        <v>0</v>
      </c>
      <c r="N67" t="str">
        <v>0</v>
      </c>
      <c r="O67" t="str">
        <v>0</v>
      </c>
      <c r="P67" t="str">
        <v>21</v>
      </c>
    </row>
    <row r="68" spans="1:16">
      <c r="A68">
        <v>65</v>
      </c>
      <c r="B68" s="2">
        <v>45132.393726851849</v>
      </c>
      <c r="C68" s="2">
        <v>45132.408773148149</v>
      </c>
      <c r="D68" t="str">
        <v>AlexaG@uwbc.ca</v>
      </c>
      <c r="E68" t="str">
        <v>Alexa Graf</v>
      </c>
      <c r="F68" t="str">
        <v>Project AIM Community Fair</v>
      </c>
      <c r="G68" t="str">
        <v>V0M1A3</v>
      </c>
      <c r="H68" t="str">
        <v>9921867</v>
      </c>
      <c r="I68" t="str">
        <v>0</v>
      </c>
      <c r="J68" t="str">
        <v>0</v>
      </c>
      <c r="K68" t="str">
        <v>0</v>
      </c>
      <c r="L68" t="str">
        <v>0</v>
      </c>
      <c r="M68" t="str">
        <v>0</v>
      </c>
      <c r="N68" t="str">
        <v>141</v>
      </c>
      <c r="O68" t="str">
        <v>0</v>
      </c>
      <c r="P68" t="str">
        <v>0</v>
      </c>
    </row>
    <row r="69" spans="1:16">
      <c r="A69">
        <v>66</v>
      </c>
      <c r="B69" s="2">
        <v>45132.408796296295</v>
      </c>
      <c r="C69" s="2">
        <v>45132.455787037034</v>
      </c>
      <c r="D69" t="str">
        <v>AlexaG@uwbc.ca</v>
      </c>
      <c r="E69" t="str">
        <v>Alexa Graf</v>
      </c>
      <c r="F69" t="str">
        <v>Langley Community Services Society</v>
      </c>
      <c r="G69" t="str">
        <v xml:space="preserve">V3A 2E6 </v>
      </c>
      <c r="H69" t="str">
        <v>8409</v>
      </c>
      <c r="I69" t="str">
        <v>1848</v>
      </c>
      <c r="J69" t="str">
        <v>1800</v>
      </c>
      <c r="K69" t="str">
        <v>0</v>
      </c>
      <c r="L69" t="str">
        <v>0</v>
      </c>
      <c r="M69" t="str">
        <v>0</v>
      </c>
      <c r="N69" t="str">
        <v>0</v>
      </c>
      <c r="O69" t="str">
        <v>0</v>
      </c>
      <c r="P69" t="str">
        <v>0</v>
      </c>
    </row>
    <row r="70" spans="1:16">
      <c r="A70">
        <v>67</v>
      </c>
      <c r="B70" s="2">
        <v>45132.455810185187</v>
      </c>
      <c r="C70" s="2">
        <v>45132.457199074073</v>
      </c>
      <c r="D70" t="str">
        <v>AlexaG@uwbc.ca</v>
      </c>
      <c r="E70" t="str">
        <v>Alexa Graf</v>
      </c>
      <c r="F70" t="str">
        <v>Big Brothers Big Sisters</v>
      </c>
      <c r="G70" t="str">
        <v>V2S 2E3</v>
      </c>
      <c r="H70" t="str">
        <v>274118</v>
      </c>
      <c r="I70" t="str">
        <v>1848</v>
      </c>
      <c r="J70" t="str">
        <v>1800</v>
      </c>
      <c r="K70" t="str">
        <v>0</v>
      </c>
      <c r="L70" t="str">
        <v>0</v>
      </c>
      <c r="M70" t="str">
        <v>0</v>
      </c>
      <c r="N70" t="str">
        <v>0</v>
      </c>
      <c r="O70" t="str">
        <v>0</v>
      </c>
      <c r="P70" t="str">
        <v>0</v>
      </c>
    </row>
    <row r="71" spans="1:16">
      <c r="A71">
        <v>68</v>
      </c>
      <c r="B71" s="2">
        <v>45132.463750000003</v>
      </c>
      <c r="C71" s="2">
        <v>45132.609803240739</v>
      </c>
      <c r="D71" t="str">
        <v>AlexaG@uwbc.ca</v>
      </c>
      <c r="E71" t="str">
        <v>Alexa Graf</v>
      </c>
      <c r="F71" t="str">
        <v>CEDAR Outreach Society British Columbia</v>
      </c>
      <c r="G71" t="str">
        <v>V2S 1L9</v>
      </c>
      <c r="H71" t="str">
        <v>9922477</v>
      </c>
      <c r="I71" t="str">
        <v>3528</v>
      </c>
      <c r="J71" t="str">
        <v>1800</v>
      </c>
      <c r="K71" t="str">
        <v>0</v>
      </c>
      <c r="L71" t="str">
        <v>0</v>
      </c>
      <c r="M71" t="str">
        <v>0</v>
      </c>
      <c r="N71" t="str">
        <v>0</v>
      </c>
      <c r="O71" t="str">
        <v>0</v>
      </c>
      <c r="P71" t="str">
        <v>0</v>
      </c>
    </row>
    <row r="72" spans="1:16">
      <c r="A72">
        <v>69</v>
      </c>
      <c r="B72" s="2">
        <v>45132.609872685185</v>
      </c>
      <c r="C72" s="2">
        <v>45132.610532407409</v>
      </c>
      <c r="D72" t="str">
        <v>AlexaG@uwbc.ca</v>
      </c>
      <c r="E72" t="str">
        <v>Alexa Graf</v>
      </c>
      <c r="F72" t="str">
        <v>Kateslem Youth Society</v>
      </c>
      <c r="G72" t="str">
        <v xml:space="preserve">V2V 5W1 </v>
      </c>
      <c r="H72" t="str">
        <v>365346</v>
      </c>
      <c r="I72" t="str">
        <v>3598</v>
      </c>
      <c r="J72" t="str">
        <v>2400</v>
      </c>
      <c r="K72" t="str">
        <v>0</v>
      </c>
      <c r="L72" t="str">
        <v>0</v>
      </c>
      <c r="M72" t="str">
        <v>0</v>
      </c>
      <c r="N72" t="str">
        <v>0</v>
      </c>
      <c r="O72" t="str">
        <v>0</v>
      </c>
      <c r="P72" t="str">
        <v>0</v>
      </c>
    </row>
    <row r="73" spans="1:16">
      <c r="A73">
        <v>70</v>
      </c>
      <c r="B73" s="2">
        <v>45132.61109953704</v>
      </c>
      <c r="C73" s="2">
        <v>45132.611689814818</v>
      </c>
      <c r="D73" t="str">
        <v>AlexaG@uwbc.ca</v>
      </c>
      <c r="E73" t="str">
        <v>Alexa Graf</v>
      </c>
      <c r="F73" t="str">
        <v>Hope &amp; Area Transition Society</v>
      </c>
      <c r="G73" t="str">
        <v>V0X 1L0</v>
      </c>
      <c r="H73" t="str">
        <v>248815</v>
      </c>
      <c r="I73" t="str">
        <v>3696</v>
      </c>
      <c r="J73" t="str">
        <v>1800</v>
      </c>
      <c r="K73" t="str">
        <v>0</v>
      </c>
      <c r="L73" t="str">
        <v>0</v>
      </c>
      <c r="M73" t="str">
        <v>0</v>
      </c>
      <c r="N73" t="str">
        <v>0</v>
      </c>
      <c r="O73" t="str">
        <v>0</v>
      </c>
      <c r="P73" t="str">
        <v>0</v>
      </c>
    </row>
    <row r="74" spans="1:16">
      <c r="A74">
        <v>71</v>
      </c>
      <c r="B74" s="2">
        <v>45132.611747685187</v>
      </c>
      <c r="C74" s="2">
        <v>45132.612268518518</v>
      </c>
      <c r="D74" t="str">
        <v>AlexaG@uwbc.ca</v>
      </c>
      <c r="E74" t="str">
        <v>Alexa Graf</v>
      </c>
      <c r="F74" t="str">
        <v>The Creative Centre Society for Mental Wellness</v>
      </c>
      <c r="G74" t="str">
        <v xml:space="preserve">V2S3X8 </v>
      </c>
      <c r="H74" t="str">
        <v>283002</v>
      </c>
      <c r="I74" t="str">
        <v>3696</v>
      </c>
      <c r="J74" t="str">
        <v>1800</v>
      </c>
      <c r="K74" t="str">
        <v>0</v>
      </c>
      <c r="L74" t="str">
        <v>0</v>
      </c>
      <c r="M74" t="str">
        <v>0</v>
      </c>
      <c r="N74" t="str">
        <v>0</v>
      </c>
      <c r="O74" t="str">
        <v>0</v>
      </c>
      <c r="P74" t="str">
        <v>0</v>
      </c>
    </row>
    <row r="75" spans="1:16">
      <c r="A75">
        <v>72</v>
      </c>
      <c r="B75" s="2">
        <v>45132.638159722221</v>
      </c>
      <c r="C75" s="2">
        <v>45132.638761574075</v>
      </c>
      <c r="D75" t="str">
        <v>AlexaG@uwbc.ca</v>
      </c>
      <c r="E75" t="str">
        <v>Alexa Graf</v>
      </c>
      <c r="F75" t="str">
        <v>Diversity Community Resource Society</v>
      </c>
      <c r="G75" t="str">
        <v xml:space="preserve">V3W 2W3 </v>
      </c>
      <c r="H75" t="str">
        <v>150516</v>
      </c>
      <c r="I75" t="str">
        <v>3864</v>
      </c>
      <c r="J75" t="str">
        <v>500</v>
      </c>
      <c r="K75" t="str">
        <v>864</v>
      </c>
      <c r="L75" t="str">
        <v>0</v>
      </c>
      <c r="M75" t="str">
        <v>0</v>
      </c>
      <c r="N75" t="str">
        <v>0</v>
      </c>
      <c r="O75" t="str">
        <v>0</v>
      </c>
      <c r="P75" t="str">
        <v>0</v>
      </c>
    </row>
    <row r="76" spans="1:16">
      <c r="A76">
        <v>73</v>
      </c>
      <c r="B76" s="2">
        <v>45132.638784722221</v>
      </c>
      <c r="C76" s="2">
        <v>45132.639386574076</v>
      </c>
      <c r="D76" t="str">
        <v>AlexaG@uwbc.ca</v>
      </c>
      <c r="E76" t="str">
        <v>Alexa Graf</v>
      </c>
      <c r="F76" t="str">
        <v>The Family Education and Support Centre</v>
      </c>
      <c r="G76" t="str">
        <v>V2X2V1</v>
      </c>
      <c r="H76" t="str">
        <v>150342</v>
      </c>
      <c r="I76" t="str">
        <v>4536</v>
      </c>
      <c r="J76" t="str">
        <v>0</v>
      </c>
      <c r="K76" t="str">
        <v>188</v>
      </c>
      <c r="L76" t="str">
        <v>0</v>
      </c>
      <c r="M76" t="str">
        <v>0</v>
      </c>
      <c r="N76" t="str">
        <v>0</v>
      </c>
      <c r="O76" t="str">
        <v>0</v>
      </c>
      <c r="P76" t="str">
        <v>0</v>
      </c>
    </row>
    <row r="77" spans="1:16">
      <c r="A77">
        <v>74</v>
      </c>
      <c r="B77" s="2">
        <v>45132.639444444445</v>
      </c>
      <c r="C77" s="2">
        <v>45132.639918981484</v>
      </c>
      <c r="D77" t="str">
        <v>AlexaG@uwbc.ca</v>
      </c>
      <c r="E77" t="str">
        <v>Alexa Graf</v>
      </c>
      <c r="F77" t="str">
        <v>Face of Today</v>
      </c>
      <c r="G77" t="str">
        <v>V6B 1H7</v>
      </c>
      <c r="H77" t="str">
        <v>9904475</v>
      </c>
      <c r="I77" t="str">
        <v>6048</v>
      </c>
      <c r="J77" t="str">
        <v>576</v>
      </c>
      <c r="K77" t="str">
        <v>0</v>
      </c>
      <c r="L77" t="str">
        <v>0</v>
      </c>
      <c r="M77" t="str">
        <v>0</v>
      </c>
      <c r="N77" t="str">
        <v>0</v>
      </c>
      <c r="O77" t="str">
        <v>0</v>
      </c>
      <c r="P77" t="str">
        <v>0</v>
      </c>
    </row>
    <row r="78" spans="1:16">
      <c r="A78">
        <v>75</v>
      </c>
      <c r="B78" s="2">
        <v>45132.640023148146</v>
      </c>
      <c r="C78" s="2">
        <v>45133.560729166667</v>
      </c>
      <c r="D78" t="str">
        <v>AlexaG@uwbc.ca</v>
      </c>
      <c r="E78" t="str">
        <v>Alexa Graf</v>
      </c>
      <c r="F78" t="str">
        <v>Fraser Region Aboriginal Friendship Center Association</v>
      </c>
      <c r="G78" t="str">
        <v xml:space="preserve">V3T 4G1 </v>
      </c>
      <c r="H78" t="str">
        <v>223925</v>
      </c>
      <c r="I78" t="str">
        <v>1680</v>
      </c>
      <c r="J78" t="str">
        <v>576</v>
      </c>
      <c r="K78" t="str">
        <v>288</v>
      </c>
      <c r="L78" t="str">
        <v>0</v>
      </c>
      <c r="M78" t="str">
        <v>0</v>
      </c>
      <c r="N78" t="str">
        <v>0</v>
      </c>
      <c r="O78" t="str">
        <v>0</v>
      </c>
      <c r="P78" t="str">
        <v>0</v>
      </c>
    </row>
    <row r="79" spans="1:16">
      <c r="A79">
        <v>76</v>
      </c>
      <c r="B79" s="2">
        <v>45133.618611111109</v>
      </c>
      <c r="C79" s="2">
        <v>45139.726076388892</v>
      </c>
      <c r="D79" t="str">
        <v>AlexaG@uwbc.ca</v>
      </c>
      <c r="E79" t="str">
        <v>Alexa Graf</v>
      </c>
      <c r="F79" t="str">
        <v>Vancouver Rape Relief &amp; Women's Shelter</v>
      </c>
      <c r="G79" t="str">
        <v>V5L 3X9</v>
      </c>
      <c r="H79" t="str">
        <v>228320</v>
      </c>
      <c r="I79" t="str">
        <v>336</v>
      </c>
      <c r="J79" t="str">
        <v>600</v>
      </c>
      <c r="K79" t="str">
        <v>0</v>
      </c>
      <c r="L79" t="str">
        <v>0</v>
      </c>
      <c r="M79" t="str">
        <v>0</v>
      </c>
      <c r="N79" t="str">
        <v>0</v>
      </c>
      <c r="O79" t="str">
        <v>0</v>
      </c>
      <c r="P79" t="str">
        <v>0</v>
      </c>
    </row>
    <row r="80" spans="1:16">
      <c r="A80">
        <v>77</v>
      </c>
      <c r="B80" s="2">
        <v>45149.542615740742</v>
      </c>
      <c r="C80" s="2">
        <v>45154.617777777778</v>
      </c>
      <c r="D80" t="str">
        <v>AlexaG@uwbc.ca</v>
      </c>
      <c r="E80" t="str">
        <v>Alexa Graf</v>
      </c>
      <c r="F80" t="str">
        <v>Tri-City Transitions Society</v>
      </c>
      <c r="G80" t="str">
        <v>V3C 6N2</v>
      </c>
      <c r="H80" t="str">
        <v>150730</v>
      </c>
      <c r="I80" t="str">
        <v>0</v>
      </c>
      <c r="J80" t="str">
        <v>1500</v>
      </c>
      <c r="K80" t="str">
        <v>313</v>
      </c>
      <c r="L80" t="str">
        <v>6</v>
      </c>
      <c r="M80" t="str">
        <v>0</v>
      </c>
      <c r="N80" t="str">
        <v>0</v>
      </c>
      <c r="O80" t="str">
        <v>3</v>
      </c>
      <c r="P80" t="str">
        <v>0</v>
      </c>
    </row>
    <row r="81" spans="1:16">
      <c r="A81">
        <v>78</v>
      </c>
      <c r="B81" s="2">
        <v>45154.617800925924</v>
      </c>
      <c r="C81" s="2">
        <v>45154.618483796294</v>
      </c>
      <c r="D81" t="str">
        <v>AlexaG@uwbc.ca</v>
      </c>
      <c r="E81" t="str">
        <v>Alexa Graf</v>
      </c>
      <c r="F81" t="str">
        <v>WINGS Monarch Place</v>
      </c>
      <c r="G81" t="str">
        <v>V3M 6V3</v>
      </c>
      <c r="H81" t="str">
        <v>4361952</v>
      </c>
      <c r="I81" t="str">
        <v>0</v>
      </c>
      <c r="J81" t="str">
        <v>1500</v>
      </c>
      <c r="K81" t="str">
        <v>0</v>
      </c>
      <c r="L81" t="str">
        <v>5</v>
      </c>
      <c r="M81" t="str">
        <v>0</v>
      </c>
      <c r="N81" t="str">
        <v>0</v>
      </c>
      <c r="O81" t="str">
        <v>4</v>
      </c>
      <c r="P81" t="str">
        <v>0</v>
      </c>
    </row>
    <row r="82" spans="1:16">
      <c r="A82">
        <v>79</v>
      </c>
      <c r="B82" s="2">
        <v>45154.618495370371</v>
      </c>
      <c r="C82" s="2">
        <v>45154.619525462964</v>
      </c>
      <c r="D82" t="str">
        <v>AlexaG@uwbc.ca</v>
      </c>
      <c r="E82" t="str">
        <v>Alexa Graf</v>
      </c>
      <c r="F82" t="str">
        <v>Don't Go Hungry: A Food Support Program</v>
      </c>
      <c r="G82" t="str">
        <v>V3M 2K1</v>
      </c>
      <c r="H82" t="str">
        <v>9921859</v>
      </c>
      <c r="I82" t="str">
        <v>0</v>
      </c>
      <c r="J82" t="str">
        <v>3000</v>
      </c>
      <c r="K82" t="str">
        <v>320</v>
      </c>
      <c r="L82" t="str">
        <v>0</v>
      </c>
      <c r="M82" t="str">
        <v>0</v>
      </c>
      <c r="N82" t="str">
        <v>0</v>
      </c>
      <c r="O82" t="str">
        <v>2</v>
      </c>
      <c r="P82" t="str">
        <v>0</v>
      </c>
    </row>
    <row r="83" spans="1:16">
      <c r="A83">
        <v>80</v>
      </c>
      <c r="B83" s="2">
        <v>45154.61954861111</v>
      </c>
      <c r="C83" s="2">
        <v>45154.620219907411</v>
      </c>
      <c r="D83" t="str">
        <v>AlexaG@uwbc.ca</v>
      </c>
      <c r="E83" t="str">
        <v>Alexa Graf</v>
      </c>
      <c r="F83" t="str">
        <v>Dixon Transition Society</v>
      </c>
      <c r="G83" t="str">
        <v>V5B 0A4</v>
      </c>
      <c r="H83" t="str">
        <v>14647</v>
      </c>
      <c r="I83" t="str">
        <v>0</v>
      </c>
      <c r="J83" t="str">
        <v>1500</v>
      </c>
      <c r="K83" t="str">
        <v>0</v>
      </c>
      <c r="L83" t="str">
        <v>5</v>
      </c>
      <c r="M83" t="str">
        <v>0</v>
      </c>
      <c r="N83" t="str">
        <v>0</v>
      </c>
      <c r="O83" t="str">
        <v>0</v>
      </c>
      <c r="P83" t="str">
        <v>0</v>
      </c>
    </row>
    <row r="84" spans="1:16">
      <c r="A84">
        <v>81</v>
      </c>
      <c r="B84" s="2">
        <v>45154.620243055557</v>
      </c>
      <c r="C84" s="2">
        <v>45154.621030092596</v>
      </c>
      <c r="D84" t="str">
        <v>AlexaG@uwbc.ca</v>
      </c>
      <c r="E84" t="str">
        <v>Alexa Graf</v>
      </c>
      <c r="F84" t="str">
        <v>North Shore Neighborhood House</v>
      </c>
      <c r="G84" t="str">
        <v>V7L 1C4</v>
      </c>
      <c r="H84" t="str">
        <v>7764376</v>
      </c>
      <c r="I84" t="str">
        <v>0</v>
      </c>
      <c r="J84" t="str">
        <v>9000</v>
      </c>
      <c r="K84" t="str">
        <v>338</v>
      </c>
      <c r="L84" t="str">
        <v>6</v>
      </c>
      <c r="M84" t="str">
        <v>0</v>
      </c>
      <c r="N84" t="str">
        <v>0</v>
      </c>
      <c r="O84" t="str">
        <v>4</v>
      </c>
      <c r="P84" t="str">
        <v>0</v>
      </c>
    </row>
    <row r="85" spans="1:16">
      <c r="A85">
        <v>82</v>
      </c>
      <c r="B85" s="2">
        <v>45154.621053240742</v>
      </c>
      <c r="C85" s="2">
        <v>45154.621712962966</v>
      </c>
      <c r="D85" t="str">
        <v>AlexaG@uwbc.ca</v>
      </c>
      <c r="E85" t="str">
        <v>Alexa Graf</v>
      </c>
      <c r="F85" t="str">
        <v>South Vancouver Neighbourhood House</v>
      </c>
      <c r="G85" t="str">
        <v>V5P 3X7</v>
      </c>
      <c r="H85" t="str">
        <v>174243</v>
      </c>
      <c r="I85" t="str">
        <v>0</v>
      </c>
      <c r="J85" t="str">
        <v>6000</v>
      </c>
      <c r="K85" t="str">
        <v>338</v>
      </c>
      <c r="L85" t="str">
        <v>6</v>
      </c>
      <c r="M85" t="str">
        <v>0</v>
      </c>
      <c r="N85" t="str">
        <v>0</v>
      </c>
      <c r="O85" t="str">
        <v>0</v>
      </c>
      <c r="P85" t="str">
        <v>0</v>
      </c>
    </row>
    <row r="86" spans="1:16">
      <c r="A86">
        <v>83</v>
      </c>
      <c r="B86" s="2">
        <v>45154.657476851855</v>
      </c>
      <c r="C86" s="2">
        <v>45154.661550925928</v>
      </c>
      <c r="D86" t="str">
        <v>AlexaG@uwbc.ca</v>
      </c>
      <c r="E86" t="str">
        <v>Alexa Graf</v>
      </c>
      <c r="F86" t="str">
        <v>Urban Native Youth Association</v>
      </c>
      <c r="G86" t="str">
        <v>V5L 1S6</v>
      </c>
      <c r="H86" t="str">
        <v>245456</v>
      </c>
      <c r="I86" t="str">
        <v>0</v>
      </c>
      <c r="J86" t="str">
        <v>684</v>
      </c>
      <c r="K86" t="str">
        <v>0</v>
      </c>
      <c r="L86" t="str">
        <v>1</v>
      </c>
      <c r="M86" t="str">
        <v>1</v>
      </c>
      <c r="N86" t="str">
        <v>0</v>
      </c>
      <c r="O86" t="str">
        <v>5</v>
      </c>
      <c r="P86" t="str">
        <v>0</v>
      </c>
    </row>
    <row r="87" spans="1:16">
      <c r="A87">
        <v>84</v>
      </c>
      <c r="B87" s="2">
        <v>45154.661574074074</v>
      </c>
      <c r="C87" s="2">
        <v>45154.663425925923</v>
      </c>
      <c r="D87" t="str">
        <v>AlexaG@uwbc.ca</v>
      </c>
      <c r="E87" t="str">
        <v>Alexa Graf</v>
      </c>
      <c r="F87" t="str">
        <v>Options for Sexual Health</v>
      </c>
      <c r="G87" t="str">
        <v>V5K 2A7</v>
      </c>
      <c r="H87" t="str">
        <v>26120</v>
      </c>
      <c r="I87" t="str">
        <v>3999</v>
      </c>
      <c r="J87" t="str">
        <v>0</v>
      </c>
      <c r="K87" t="str">
        <v>0</v>
      </c>
      <c r="L87" t="str">
        <v>0</v>
      </c>
      <c r="M87" t="str">
        <v>0</v>
      </c>
      <c r="N87" t="str">
        <v>0</v>
      </c>
      <c r="O87" t="str">
        <v>0</v>
      </c>
      <c r="P87" t="str">
        <v>2</v>
      </c>
    </row>
    <row r="88" spans="1:16">
      <c r="A88">
        <v>85</v>
      </c>
      <c r="B88" s="2">
        <v>45154.90353009259</v>
      </c>
      <c r="C88" s="2">
        <v>45155.614791666667</v>
      </c>
      <c r="D88" t="str">
        <v>AlexaG@uwbc.ca</v>
      </c>
      <c r="E88" t="str">
        <v>Alexa Graf</v>
      </c>
      <c r="F88" t="str">
        <v>YWCA Metro Vancouver</v>
      </c>
      <c r="G88" t="str">
        <v>V6A 1P9</v>
      </c>
      <c r="H88" t="str">
        <v>1750504</v>
      </c>
      <c r="I88" t="str">
        <v>0</v>
      </c>
      <c r="J88" t="str">
        <v>0</v>
      </c>
      <c r="K88" t="str">
        <v>576</v>
      </c>
      <c r="L88" t="str">
        <v>6</v>
      </c>
      <c r="M88" t="str">
        <v>0</v>
      </c>
      <c r="N88" t="str">
        <v>0</v>
      </c>
      <c r="O88" t="str">
        <v>4</v>
      </c>
      <c r="P88" t="str">
        <v>0</v>
      </c>
    </row>
    <row r="89" spans="1:16">
      <c r="A89">
        <v>86</v>
      </c>
      <c r="B89" s="2">
        <v>45155.616284722222</v>
      </c>
      <c r="C89" s="2">
        <v>45155.666631944441</v>
      </c>
      <c r="D89" t="str">
        <v>AlexaG@uwbc.ca</v>
      </c>
      <c r="E89" t="str">
        <v>Alexa Graf</v>
      </c>
      <c r="F89" t="str">
        <v>Ukraine Harmony Foundation</v>
      </c>
      <c r="G89" t="str">
        <v>V5H 3Z7</v>
      </c>
      <c r="H89" t="str">
        <v>9922469</v>
      </c>
      <c r="I89" t="str">
        <v>3528</v>
      </c>
      <c r="J89" t="str">
        <v>576</v>
      </c>
      <c r="K89" t="str">
        <v>598</v>
      </c>
      <c r="L89" t="str">
        <v>0</v>
      </c>
      <c r="M89" t="str">
        <v>0</v>
      </c>
      <c r="N89" t="str">
        <v>0</v>
      </c>
      <c r="O89" t="str">
        <v>0</v>
      </c>
      <c r="P89" t="str">
        <v>0</v>
      </c>
    </row>
    <row r="90" spans="1:16">
      <c r="A90">
        <v>87</v>
      </c>
      <c r="B90" s="2">
        <v>45160.842199074075</v>
      </c>
      <c r="C90" s="2">
        <v>45162.875486111108</v>
      </c>
      <c r="D90" t="str">
        <v>AlexaG@uwbc.ca</v>
      </c>
      <c r="E90" t="str">
        <v>Alexa Graf</v>
      </c>
      <c r="F90" t="str">
        <v>Big Brothers Big Sisters of the Fraser Valley</v>
      </c>
      <c r="G90" t="str">
        <v>V2T 6Z8</v>
      </c>
      <c r="H90" t="str">
        <v>150771</v>
      </c>
      <c r="I90" t="str">
        <v>0</v>
      </c>
      <c r="J90" t="str">
        <v>3000</v>
      </c>
      <c r="K90" t="str">
        <v>0</v>
      </c>
      <c r="L90" t="str">
        <v>0</v>
      </c>
      <c r="M90" t="str">
        <v>0</v>
      </c>
      <c r="N90" t="str">
        <v>0</v>
      </c>
      <c r="O90" t="str">
        <v>1</v>
      </c>
      <c r="P90" t="str">
        <v>0</v>
      </c>
    </row>
    <row r="91" spans="1:16">
      <c r="A91">
        <v>88</v>
      </c>
      <c r="B91" s="2">
        <v>45162.876307870371</v>
      </c>
      <c r="C91" s="2">
        <v>45162.876759259256</v>
      </c>
      <c r="D91" t="str">
        <v>AlexaG@uwbc.ca</v>
      </c>
      <c r="E91" t="str">
        <v>Alexa Graf</v>
      </c>
      <c r="F91" t="str">
        <v>CEDAR Outreach</v>
      </c>
      <c r="G91" t="str">
        <v>V2S 2E1</v>
      </c>
      <c r="H91" t="str">
        <v>9922477</v>
      </c>
      <c r="I91" t="str">
        <v>0</v>
      </c>
      <c r="J91" t="str">
        <v>3000</v>
      </c>
      <c r="K91" t="str">
        <v>0</v>
      </c>
      <c r="L91" t="str">
        <v>0</v>
      </c>
      <c r="M91" t="str">
        <v>0</v>
      </c>
      <c r="N91" t="str">
        <v>0</v>
      </c>
      <c r="O91" t="str">
        <v>1</v>
      </c>
      <c r="P91" t="str">
        <v>0</v>
      </c>
    </row>
    <row r="92" spans="1:16">
      <c r="A92">
        <v>89</v>
      </c>
      <c r="B92" s="2">
        <v>45162.876828703702</v>
      </c>
      <c r="C92" s="2">
        <v>45162.87767361111</v>
      </c>
      <c r="D92" t="str">
        <v>AlexaG@uwbc.ca</v>
      </c>
      <c r="E92" t="str">
        <v>Alexa Graf</v>
      </c>
      <c r="F92" t="str">
        <v>Stolo Health Services</v>
      </c>
      <c r="G92" t="str">
        <v>V2R 4G5</v>
      </c>
      <c r="H92" t="str">
        <v>N/A</v>
      </c>
      <c r="I92" t="str">
        <v>3078</v>
      </c>
      <c r="J92" t="str">
        <v>3000</v>
      </c>
      <c r="K92" t="str">
        <v>300</v>
      </c>
      <c r="L92" t="str">
        <v>6</v>
      </c>
      <c r="M92" t="str">
        <v>0</v>
      </c>
      <c r="N92" t="str">
        <v>0</v>
      </c>
      <c r="O92" t="str">
        <v>1</v>
      </c>
      <c r="P92" t="str">
        <v>0</v>
      </c>
    </row>
    <row r="93" spans="1:16">
      <c r="A93">
        <v>90</v>
      </c>
      <c r="B93" s="2">
        <v>45162.877696759257</v>
      </c>
      <c r="C93" s="2">
        <v>45162.878333333334</v>
      </c>
      <c r="D93" t="str">
        <v>AlexaG@uwbc.ca</v>
      </c>
      <c r="E93" t="str">
        <v>Alexa Graf</v>
      </c>
      <c r="F93" t="str">
        <v>SARA for Women</v>
      </c>
      <c r="G93" t="str">
        <v>V2V 1V5</v>
      </c>
      <c r="H93" t="str">
        <v>9904434</v>
      </c>
      <c r="I93" t="str">
        <v>1512</v>
      </c>
      <c r="J93" t="str">
        <v>3000</v>
      </c>
      <c r="K93" t="str">
        <v>0</v>
      </c>
      <c r="L93" t="str">
        <v>6</v>
      </c>
      <c r="M93" t="str">
        <v>0</v>
      </c>
      <c r="N93" t="str">
        <v>0</v>
      </c>
      <c r="O93" t="str">
        <v>1</v>
      </c>
      <c r="P93" t="str">
        <v>0</v>
      </c>
    </row>
    <row r="94" spans="1:16">
      <c r="A94">
        <v>91</v>
      </c>
      <c r="B94" s="2">
        <v>45162.878518518519</v>
      </c>
      <c r="C94" s="2">
        <v>45162.879340277781</v>
      </c>
      <c r="D94" t="str">
        <v>AlexaG@uwbc.ca</v>
      </c>
      <c r="E94" t="str">
        <v>Alexa Graf</v>
      </c>
      <c r="F94" t="str">
        <v>Vancouver Aboriginal Child &amp; Family Services Society</v>
      </c>
      <c r="G94" t="str">
        <v>V5L 3J3</v>
      </c>
      <c r="H94" t="str">
        <v>305714</v>
      </c>
      <c r="I94" t="str">
        <v>2618</v>
      </c>
      <c r="J94" t="str">
        <v>0</v>
      </c>
      <c r="K94" t="str">
        <v>0</v>
      </c>
      <c r="L94" t="str">
        <v>0</v>
      </c>
      <c r="M94" t="str">
        <v>0</v>
      </c>
      <c r="N94" t="str">
        <v>1</v>
      </c>
      <c r="O94" t="str">
        <v>1</v>
      </c>
      <c r="P94" t="str">
        <v>0</v>
      </c>
    </row>
    <row r="95" spans="1:16">
      <c r="A95">
        <v>92</v>
      </c>
      <c r="B95" s="2">
        <v>45162.879363425927</v>
      </c>
      <c r="C95" s="2">
        <v>45162.880150462966</v>
      </c>
      <c r="D95" t="str">
        <v>AlexaG@uwbc.ca</v>
      </c>
      <c r="E95" t="str">
        <v>Alexa Graf</v>
      </c>
      <c r="F95" t="str">
        <v>CityReach Care Society</v>
      </c>
      <c r="G95" t="str">
        <v>V5M 4E9</v>
      </c>
      <c r="H95" t="str">
        <v>304980</v>
      </c>
      <c r="I95" t="str">
        <v>614</v>
      </c>
      <c r="J95" t="str">
        <v>2368</v>
      </c>
      <c r="K95" t="str">
        <v>0</v>
      </c>
      <c r="L95" t="str">
        <v>0</v>
      </c>
      <c r="M95" t="str">
        <v>0</v>
      </c>
      <c r="N95" t="str">
        <v>1</v>
      </c>
      <c r="O95" t="str">
        <v>1</v>
      </c>
      <c r="P95" t="str">
        <v>0</v>
      </c>
    </row>
    <row r="96" spans="1:16">
      <c r="A96">
        <v>93</v>
      </c>
      <c r="B96" s="2">
        <v>45162.880162037036</v>
      </c>
      <c r="C96" s="2">
        <v>45162.880972222221</v>
      </c>
      <c r="D96" t="str">
        <v>AlexaG@uwbc.ca</v>
      </c>
      <c r="E96" t="str">
        <v>Alexa Graf</v>
      </c>
      <c r="F96" t="str">
        <v>Immigrant Services Society of BC</v>
      </c>
      <c r="G96" t="str">
        <v>V5N 4L2</v>
      </c>
      <c r="H96" t="str">
        <v>156711</v>
      </c>
      <c r="I96" t="str">
        <v>0</v>
      </c>
      <c r="J96" t="str">
        <v>1152</v>
      </c>
      <c r="K96" t="str">
        <v>0</v>
      </c>
      <c r="L96" t="str">
        <v>6</v>
      </c>
      <c r="M96" t="str">
        <v>0</v>
      </c>
      <c r="N96" t="str">
        <v>0</v>
      </c>
      <c r="O96" t="str">
        <v>2</v>
      </c>
      <c r="P96" t="str">
        <v>0</v>
      </c>
    </row>
    <row r="97" spans="1:16">
      <c r="A97">
        <v>94</v>
      </c>
      <c r="B97" s="2">
        <v>45162.881030092591</v>
      </c>
      <c r="C97" s="2">
        <v>45162.881736111114</v>
      </c>
      <c r="D97" t="str">
        <v>AlexaG@uwbc.ca</v>
      </c>
      <c r="E97" t="str">
        <v>Alexa Graf</v>
      </c>
      <c r="F97" t="str">
        <v>Hello Period!</v>
      </c>
      <c r="G97" t="str">
        <v>V6S 1N9</v>
      </c>
      <c r="H97" t="str">
        <v>9921883</v>
      </c>
      <c r="I97" t="str">
        <v>0</v>
      </c>
      <c r="J97" t="str">
        <v>1755</v>
      </c>
      <c r="K97" t="str">
        <v>0</v>
      </c>
      <c r="L97" t="str">
        <v>5</v>
      </c>
      <c r="M97" t="str">
        <v>0</v>
      </c>
      <c r="N97" t="str">
        <v>0</v>
      </c>
      <c r="O97" t="str">
        <v>1</v>
      </c>
      <c r="P97" t="str">
        <v>0</v>
      </c>
    </row>
    <row r="98" spans="1:16">
      <c r="A98">
        <v>95</v>
      </c>
      <c r="B98" s="2">
        <v>45162.881793981483</v>
      </c>
      <c r="C98" s="2">
        <v>45162.882523148146</v>
      </c>
      <c r="D98" t="str">
        <v>AlexaG@uwbc.ca</v>
      </c>
      <c r="E98" t="str">
        <v>Alexa Graf</v>
      </c>
      <c r="F98" t="str">
        <v>Kitsilano Neighbourhood House</v>
      </c>
      <c r="G98" t="str">
        <v>V6K 1Y4</v>
      </c>
      <c r="H98" t="str">
        <v>174227</v>
      </c>
      <c r="I98" t="str">
        <v>0</v>
      </c>
      <c r="J98" t="str">
        <v>2688</v>
      </c>
      <c r="K98" t="str">
        <v>288</v>
      </c>
      <c r="L98" t="str">
        <v>4</v>
      </c>
      <c r="M98" t="str">
        <v>0</v>
      </c>
      <c r="N98" t="str">
        <v>0</v>
      </c>
      <c r="O98" t="str">
        <v>0</v>
      </c>
      <c r="P98" t="str">
        <v>0</v>
      </c>
    </row>
    <row r="99" spans="1:16">
      <c r="A99">
        <v>96</v>
      </c>
      <c r="B99" s="2">
        <v>45162.882581018515</v>
      </c>
      <c r="C99" s="2">
        <v>45162.883136574077</v>
      </c>
      <c r="D99" t="str">
        <v>AlexaG@uwbc.ca</v>
      </c>
      <c r="E99" t="str">
        <v>Alexa Graf</v>
      </c>
      <c r="F99" t="str">
        <v>AIDS Vancouver</v>
      </c>
      <c r="G99" t="str">
        <v>V6B 0R1</v>
      </c>
      <c r="H99" t="str">
        <v>150466</v>
      </c>
      <c r="I99" t="str">
        <v>0</v>
      </c>
      <c r="J99" t="str">
        <v>2784</v>
      </c>
      <c r="K99" t="str">
        <v>0</v>
      </c>
      <c r="L99" t="str">
        <v>4</v>
      </c>
      <c r="M99" t="str">
        <v>0</v>
      </c>
      <c r="N99" t="str">
        <v>0</v>
      </c>
      <c r="O99" t="str">
        <v>1</v>
      </c>
      <c r="P99" t="str">
        <v>0</v>
      </c>
    </row>
    <row r="100" spans="1:16">
      <c r="A100">
        <v>97</v>
      </c>
      <c r="B100" s="2">
        <v>45162.883159722223</v>
      </c>
      <c r="C100" s="2">
        <v>45162.884027777778</v>
      </c>
      <c r="D100" t="str">
        <v>AlexaG@uwbc.ca</v>
      </c>
      <c r="E100" t="str">
        <v>Alexa Graf</v>
      </c>
      <c r="F100" t="str">
        <v>PACE Society</v>
      </c>
      <c r="G100" t="str">
        <v>V6B 1G8</v>
      </c>
      <c r="H100" t="str">
        <v>304949</v>
      </c>
      <c r="I100" t="str">
        <v>3024</v>
      </c>
      <c r="J100" t="str">
        <v>3000</v>
      </c>
      <c r="K100">
        <v>288</v>
      </c>
      <c r="L100" t="str">
        <v>0</v>
      </c>
      <c r="M100" t="str">
        <v>0</v>
      </c>
      <c r="N100" t="str">
        <v>0</v>
      </c>
      <c r="O100" t="str">
        <v>0</v>
      </c>
      <c r="P100" t="str">
        <v>0</v>
      </c>
    </row>
    <row r="101" spans="1:16">
      <c r="A101">
        <v>98</v>
      </c>
      <c r="B101" s="2">
        <v>45162.884039351855</v>
      </c>
      <c r="C101" s="2">
        <v>45162.884780092594</v>
      </c>
      <c r="D101" t="str">
        <v>AlexaG@uwbc.ca</v>
      </c>
      <c r="E101" t="str">
        <v>Alexa Graf</v>
      </c>
      <c r="F101" t="str">
        <v>Atira Women's Resource Society</v>
      </c>
      <c r="G101" t="str">
        <v>V6A 1B5</v>
      </c>
      <c r="H101" t="str">
        <v>205419</v>
      </c>
      <c r="I101" t="str">
        <v>0</v>
      </c>
      <c r="J101" t="str">
        <v>1152</v>
      </c>
      <c r="K101" t="str">
        <v>0</v>
      </c>
      <c r="L101" t="str">
        <v>3</v>
      </c>
      <c r="M101" t="str">
        <v>0</v>
      </c>
      <c r="N101" t="str">
        <v>0</v>
      </c>
      <c r="O101" t="str">
        <v>1</v>
      </c>
      <c r="P101" t="str">
        <v>0</v>
      </c>
    </row>
    <row r="102" spans="1:16">
      <c r="A102">
        <v>99</v>
      </c>
      <c r="B102" s="2">
        <v>45162.884837962964</v>
      </c>
      <c r="C102" s="2">
        <v>45162.885439814818</v>
      </c>
      <c r="D102" t="str">
        <v>AlexaG@uwbc.ca</v>
      </c>
      <c r="E102" t="str">
        <v>Alexa Graf</v>
      </c>
      <c r="F102" t="str">
        <v>WISH Drop In Centre</v>
      </c>
      <c r="G102" t="str">
        <v>V6A 1C3</v>
      </c>
      <c r="H102" t="str">
        <v>251025</v>
      </c>
      <c r="I102" t="str">
        <v>0</v>
      </c>
      <c r="J102" t="str">
        <v>7152</v>
      </c>
      <c r="K102" t="str">
        <v>0</v>
      </c>
      <c r="L102" t="str">
        <v>0</v>
      </c>
      <c r="M102" t="str">
        <v>0</v>
      </c>
      <c r="N102" t="str">
        <v>0</v>
      </c>
      <c r="O102" t="str">
        <v>3</v>
      </c>
      <c r="P102" t="str">
        <v>0</v>
      </c>
    </row>
    <row r="103" spans="1:16">
      <c r="A103">
        <v>100</v>
      </c>
      <c r="B103" s="2">
        <v>45174.605810185189</v>
      </c>
      <c r="C103" s="2">
        <v>45174.674502314818</v>
      </c>
      <c r="D103" t="str">
        <v>AlexaG@uwbc.ca</v>
      </c>
      <c r="E103" t="str">
        <v>Alexa Graf</v>
      </c>
      <c r="F103" t="str">
        <v>Valley Oak Medical Clinic</v>
      </c>
      <c r="G103" t="str">
        <v>V3T 2X6</v>
      </c>
      <c r="H103" t="str">
        <v>9904491</v>
      </c>
      <c r="I103" t="str">
        <v>2352</v>
      </c>
      <c r="J103" t="str">
        <v>802</v>
      </c>
      <c r="K103" t="str">
        <v>0</v>
      </c>
      <c r="L103" t="str">
        <v>0</v>
      </c>
      <c r="M103" t="str">
        <v>0</v>
      </c>
      <c r="N103" t="str">
        <v>0</v>
      </c>
      <c r="O103" t="str">
        <v>0</v>
      </c>
      <c r="P103" t="str">
        <v>0</v>
      </c>
    </row>
    <row r="104" spans="1:16">
      <c r="A104">
        <v>101</v>
      </c>
      <c r="B104" s="2">
        <v>45174.674513888887</v>
      </c>
      <c r="C104" s="2">
        <v>45174.675115740742</v>
      </c>
      <c r="D104" t="str">
        <v>AlexaG@uwbc.ca</v>
      </c>
      <c r="E104" t="str">
        <v>Alexa Graf</v>
      </c>
      <c r="F104" t="str">
        <v>Connective - Elmbrook</v>
      </c>
      <c r="G104" t="str">
        <v>V3T 1X1</v>
      </c>
      <c r="H104" t="str">
        <v>9921826</v>
      </c>
      <c r="I104" t="str">
        <v>0</v>
      </c>
      <c r="J104" t="str">
        <v>767</v>
      </c>
      <c r="K104" t="str">
        <v>0</v>
      </c>
      <c r="L104" t="str">
        <v>4</v>
      </c>
      <c r="M104" t="str">
        <v>0</v>
      </c>
      <c r="N104" t="str">
        <v>0</v>
      </c>
      <c r="O104" t="str">
        <v>1</v>
      </c>
      <c r="P104" t="str">
        <v>0</v>
      </c>
    </row>
    <row r="105" spans="1:16">
      <c r="A105">
        <v>102</v>
      </c>
      <c r="B105" s="2">
        <v>45174.675127314818</v>
      </c>
      <c r="C105" s="2">
        <v>45174.676099537035</v>
      </c>
      <c r="D105" t="str">
        <v>AlexaG@uwbc.ca</v>
      </c>
      <c r="E105" t="str">
        <v>Alexa Graf</v>
      </c>
      <c r="F105" t="str">
        <v>Surrey Women's Centre</v>
      </c>
      <c r="G105" t="str">
        <v>V3T 4G1</v>
      </c>
      <c r="H105" t="str">
        <v>204545</v>
      </c>
      <c r="I105" t="str">
        <v>0</v>
      </c>
      <c r="J105">
        <v>792</v>
      </c>
      <c r="K105" t="str">
        <v>566</v>
      </c>
      <c r="L105" t="str">
        <v>6</v>
      </c>
      <c r="M105" t="str">
        <v>0</v>
      </c>
      <c r="N105" t="str">
        <v>0</v>
      </c>
      <c r="O105" t="str">
        <v>0</v>
      </c>
      <c r="P105" t="str">
        <v>0</v>
      </c>
    </row>
    <row r="106" spans="1:16">
      <c r="A106">
        <v>103</v>
      </c>
      <c r="B106" s="2">
        <v>45174.676122685189</v>
      </c>
      <c r="C106" s="2">
        <v>45174.676932870374</v>
      </c>
      <c r="D106" t="str">
        <v>AlexaG@uwbc.ca</v>
      </c>
      <c r="E106" t="str">
        <v>Alexa Graf</v>
      </c>
      <c r="F106" t="str">
        <v>Fraser Region Aboriginal Friendship Centre Association</v>
      </c>
      <c r="G106" t="str">
        <v>V3T 4G1</v>
      </c>
      <c r="H106" t="str">
        <v>7524820</v>
      </c>
      <c r="I106" t="str">
        <v>1244</v>
      </c>
      <c r="J106" t="str">
        <v>0</v>
      </c>
      <c r="K106" t="str">
        <v>0</v>
      </c>
      <c r="L106" t="str">
        <v>0</v>
      </c>
      <c r="M106" t="str">
        <v>0</v>
      </c>
      <c r="N106" t="str">
        <v>0</v>
      </c>
      <c r="O106" t="str">
        <v>0</v>
      </c>
      <c r="P106" t="str">
        <v>0</v>
      </c>
    </row>
    <row r="107" spans="1:16">
      <c r="A107">
        <v>104</v>
      </c>
      <c r="B107" s="2">
        <v>45174.676944444444</v>
      </c>
      <c r="C107" s="2">
        <v>45174.678368055553</v>
      </c>
      <c r="D107" t="str">
        <v>AlexaG@uwbc.ca</v>
      </c>
      <c r="E107" t="str">
        <v>Alexa Graf</v>
      </c>
      <c r="F107" t="str">
        <v>Lower Mainland Down Syndrome Society</v>
      </c>
      <c r="G107" t="str">
        <v>V3S 1Z3</v>
      </c>
      <c r="H107" t="str">
        <v>8854275</v>
      </c>
      <c r="I107" t="str">
        <v>3192</v>
      </c>
      <c r="J107" t="str">
        <v>0</v>
      </c>
      <c r="K107" t="str">
        <v>0</v>
      </c>
      <c r="L107" t="str">
        <v>0</v>
      </c>
      <c r="M107" t="str">
        <v>0</v>
      </c>
      <c r="N107" t="str">
        <v>48</v>
      </c>
      <c r="O107" t="str">
        <v>0</v>
      </c>
      <c r="P107" t="str">
        <v>0</v>
      </c>
    </row>
    <row r="108" spans="1:16">
      <c r="A108">
        <v>105</v>
      </c>
      <c r="B108" s="2">
        <v>45174.678379629629</v>
      </c>
      <c r="C108" s="2">
        <v>45174.679270833331</v>
      </c>
      <c r="D108" t="str">
        <v>AlexaG@uwbc.ca</v>
      </c>
      <c r="E108" t="str">
        <v>Alexa Graf</v>
      </c>
      <c r="F108" t="str">
        <v>Atira Women's Resource Society (Surrey Branch)</v>
      </c>
      <c r="G108" t="str">
        <v>V4P 1H5</v>
      </c>
      <c r="H108" t="str">
        <v>205419</v>
      </c>
      <c r="I108" t="str">
        <v>1776</v>
      </c>
      <c r="J108" t="str">
        <v>0</v>
      </c>
      <c r="K108" t="str">
        <v>0</v>
      </c>
      <c r="L108" t="str">
        <v>3</v>
      </c>
      <c r="M108" t="str">
        <v>0</v>
      </c>
      <c r="N108" t="str">
        <v>0</v>
      </c>
      <c r="O108" t="str">
        <v>1</v>
      </c>
      <c r="P108" t="str">
        <v>0</v>
      </c>
    </row>
    <row r="109" spans="1:16">
      <c r="A109">
        <v>106</v>
      </c>
      <c r="B109" s="2">
        <v>45174.67931712963</v>
      </c>
      <c r="C109" s="2">
        <v>45174.680358796293</v>
      </c>
      <c r="D109" t="str">
        <v>AlexaG@uwbc.ca</v>
      </c>
      <c r="E109" t="str">
        <v>Alexa Graf</v>
      </c>
      <c r="F109" t="str">
        <v>Alexandra Neighbourhood House</v>
      </c>
      <c r="G109" t="str">
        <v>V4B 2T3</v>
      </c>
      <c r="H109" t="str">
        <v>5930953</v>
      </c>
      <c r="I109" t="str">
        <v>0</v>
      </c>
      <c r="J109" t="str">
        <v>1316</v>
      </c>
      <c r="K109" t="str">
        <v>0</v>
      </c>
      <c r="L109" t="str">
        <v>5</v>
      </c>
      <c r="M109" t="str">
        <v>0</v>
      </c>
      <c r="N109" t="str">
        <v>0</v>
      </c>
      <c r="O109" t="str">
        <v>1</v>
      </c>
      <c r="P109" t="str">
        <v>0</v>
      </c>
    </row>
    <row r="110" spans="1:16">
      <c r="A110">
        <v>107</v>
      </c>
      <c r="B110" s="2">
        <v>45174.68037037037</v>
      </c>
      <c r="C110" s="2">
        <v>45174.681435185186</v>
      </c>
      <c r="D110" t="str">
        <v>AlexaG@uwbc.ca</v>
      </c>
      <c r="E110" t="str">
        <v>Alexa Graf</v>
      </c>
      <c r="F110" t="str">
        <v>The Red Badge Foundation</v>
      </c>
      <c r="G110" t="str">
        <v>V3W 0X4</v>
      </c>
      <c r="H110" t="str">
        <v>N/A</v>
      </c>
      <c r="I110" t="str">
        <v>960</v>
      </c>
      <c r="J110" t="str">
        <v>321</v>
      </c>
      <c r="K110" t="str">
        <v>0</v>
      </c>
      <c r="L110" t="str">
        <v>5</v>
      </c>
      <c r="M110" t="str">
        <v>0</v>
      </c>
      <c r="N110" t="str">
        <v>0</v>
      </c>
      <c r="O110" t="str">
        <v>0</v>
      </c>
      <c r="P110" t="str">
        <v>0</v>
      </c>
    </row>
    <row r="111" spans="1:16">
      <c r="A111">
        <v>108</v>
      </c>
      <c r="B111" s="2">
        <v>45175.726967592593</v>
      </c>
      <c r="C111" s="2">
        <v>45175.727418981478</v>
      </c>
      <c r="D111" t="str">
        <v>AlexaG@uwbc.ca</v>
      </c>
      <c r="E111" t="str">
        <v>Alexa Graf</v>
      </c>
      <c r="F111" t="str">
        <v>PNE - Metro Vancouver Tabling Event (research project distribution)</v>
      </c>
      <c r="G111" t="str">
        <v>V5K 5J1</v>
      </c>
      <c r="H111" t="str">
        <v>N/A</v>
      </c>
      <c r="I111" t="str">
        <v>0</v>
      </c>
      <c r="J111" t="str">
        <v>0</v>
      </c>
      <c r="K111" t="str">
        <v>0</v>
      </c>
      <c r="L111" t="str">
        <v>0</v>
      </c>
      <c r="M111" t="str">
        <v>0</v>
      </c>
      <c r="N111" t="str">
        <v>189</v>
      </c>
      <c r="O111" t="str">
        <v>0</v>
      </c>
      <c r="P111" t="str">
        <v>0</v>
      </c>
    </row>
    <row r="112" spans="1:16">
      <c r="A112">
        <v>109</v>
      </c>
      <c r="B112" s="2">
        <v>45183.696145833332</v>
      </c>
      <c r="C112" s="2">
        <v>45183.69809027778</v>
      </c>
      <c r="D112" t="str">
        <v>AlexaG@uwbc.ca</v>
      </c>
      <c r="E112" t="str">
        <v>Alexa Graf</v>
      </c>
      <c r="F112" t="str">
        <v>Project AIM</v>
      </c>
      <c r="G112" t="str">
        <v>V0M 1A3</v>
      </c>
      <c r="H112" t="str">
        <v>9921867</v>
      </c>
      <c r="I112" t="str">
        <v>504</v>
      </c>
      <c r="J112" t="str">
        <v>1480</v>
      </c>
      <c r="K112" t="str">
        <v>0</v>
      </c>
      <c r="L112" t="str">
        <v>0</v>
      </c>
      <c r="M112" t="str">
        <v>0</v>
      </c>
      <c r="N112" t="str">
        <v>0</v>
      </c>
      <c r="O112" t="str">
        <v>0</v>
      </c>
      <c r="P112" t="str">
        <v>0</v>
      </c>
    </row>
    <row r="113" spans="1:16">
      <c r="A113">
        <v>110</v>
      </c>
      <c r="B113" s="2">
        <v>45188.707800925928</v>
      </c>
      <c r="C113" s="2">
        <v>45191.371574074074</v>
      </c>
      <c r="D113" t="str">
        <v>AlexaG@uwbc.ca</v>
      </c>
      <c r="E113" t="str">
        <v>Alexa Graf</v>
      </c>
      <c r="F113" t="str">
        <v>Creative Centre Society</v>
      </c>
      <c r="G113" t="str">
        <v>V2s2h6</v>
      </c>
      <c r="H113" t="str">
        <v>283002</v>
      </c>
      <c r="I113" t="str">
        <v>0</v>
      </c>
      <c r="J113" t="str">
        <v>1800</v>
      </c>
      <c r="K113" t="str">
        <v>0</v>
      </c>
      <c r="L113" t="str">
        <v>0</v>
      </c>
      <c r="M113" t="str">
        <v>0</v>
      </c>
      <c r="N113" t="str">
        <v>0</v>
      </c>
      <c r="O113" t="str">
        <v>0</v>
      </c>
      <c r="P113" t="str">
        <v>0</v>
      </c>
    </row>
    <row r="114" spans="1:16">
      <c r="A114">
        <v>111</v>
      </c>
      <c r="B114" s="2">
        <v>45191.37164351852</v>
      </c>
      <c r="C114" s="2">
        <v>45191.63989583333</v>
      </c>
      <c r="D114" t="str">
        <v>AlexaG@uwbc.ca</v>
      </c>
      <c r="E114" t="str">
        <v>Alexa Graf</v>
      </c>
      <c r="F114" t="str">
        <v>Coast Mental Health (Pacific Coast Apartments)</v>
      </c>
      <c r="G114" t="str">
        <v>V6B 0K3</v>
      </c>
      <c r="H114" t="str">
        <v>281840</v>
      </c>
      <c r="I114" t="str">
        <v>2016</v>
      </c>
      <c r="J114" t="str">
        <v>0</v>
      </c>
      <c r="K114" t="str">
        <v>0</v>
      </c>
      <c r="L114" t="str">
        <v>0</v>
      </c>
      <c r="M114" t="str">
        <v>0</v>
      </c>
      <c r="N114" t="str">
        <v>0</v>
      </c>
      <c r="O114" t="str">
        <v>20</v>
      </c>
      <c r="P114" t="str">
        <v>0</v>
      </c>
    </row>
    <row r="115" spans="1:16">
      <c r="A115">
        <v>112</v>
      </c>
      <c r="B115" s="2">
        <v>45191.639918981484</v>
      </c>
      <c r="C115" s="2">
        <v>45191.640590277777</v>
      </c>
      <c r="D115" t="str">
        <v>AlexaG@uwbc.ca</v>
      </c>
      <c r="E115" t="str">
        <v>Alexa Graf</v>
      </c>
      <c r="F115" t="str">
        <v>Rainbow Refugee</v>
      </c>
      <c r="G115" t="str">
        <v>V6E 1M7</v>
      </c>
      <c r="H115" t="str">
        <v>7133721</v>
      </c>
      <c r="I115" t="str">
        <v>4704</v>
      </c>
      <c r="J115" t="str">
        <v>0</v>
      </c>
      <c r="K115" t="str">
        <v>0</v>
      </c>
      <c r="L115" t="str">
        <v>0</v>
      </c>
      <c r="M115" t="str">
        <v>0</v>
      </c>
      <c r="N115" t="str">
        <v>0</v>
      </c>
      <c r="O115" t="str">
        <v>20</v>
      </c>
      <c r="P115" t="str">
        <v>0</v>
      </c>
    </row>
    <row r="116" spans="1:16">
      <c r="A116">
        <v>113</v>
      </c>
      <c r="B116" s="2">
        <v>45191.640613425923</v>
      </c>
      <c r="C116" s="2">
        <v>45191.641388888886</v>
      </c>
      <c r="D116" t="str">
        <v>AlexaG@uwbc.ca</v>
      </c>
      <c r="E116" t="str">
        <v>Alexa Graf</v>
      </c>
      <c r="F116" t="str">
        <v>Encompass Support Services Society</v>
      </c>
      <c r="G116" t="str">
        <v>V2Y 1N3</v>
      </c>
      <c r="H116" t="str">
        <v>245183</v>
      </c>
      <c r="I116" t="str">
        <v>1512</v>
      </c>
      <c r="J116" t="str">
        <v>0</v>
      </c>
      <c r="K116" t="str">
        <v>0</v>
      </c>
      <c r="L116" t="str">
        <v>0</v>
      </c>
      <c r="M116" t="str">
        <v>0</v>
      </c>
      <c r="N116" t="str">
        <v>0</v>
      </c>
      <c r="O116" t="str">
        <v>30</v>
      </c>
      <c r="P116" t="str">
        <v>0</v>
      </c>
    </row>
    <row r="117" spans="1:16">
      <c r="A117">
        <v>0</v>
      </c>
      <c r="B117" s="2">
        <v>0</v>
      </c>
      <c r="C117" s="2">
        <v>0</v>
      </c>
      <c r="D117">
        <v>0</v>
      </c>
      <c r="E117">
        <v>0</v>
      </c>
      <c r="F117">
        <v>0</v>
      </c>
      <c r="G117">
        <v>0</v>
      </c>
      <c r="H117">
        <v>0</v>
      </c>
      <c r="I117">
        <v>0</v>
      </c>
      <c r="J117">
        <v>0</v>
      </c>
      <c r="K117">
        <v>0</v>
      </c>
      <c r="L117">
        <v>0</v>
      </c>
      <c r="M117">
        <v>0</v>
      </c>
      <c r="N117">
        <v>0</v>
      </c>
      <c r="O117">
        <v>0</v>
      </c>
      <c r="P117">
        <v>0</v>
      </c>
    </row>
    <row r="118" spans="1:16">
      <c r="A118">
        <v>0</v>
      </c>
      <c r="B118" s="2">
        <v>0</v>
      </c>
      <c r="C118" s="2">
        <v>0</v>
      </c>
      <c r="D118">
        <v>0</v>
      </c>
      <c r="E118">
        <v>0</v>
      </c>
      <c r="F118">
        <v>0</v>
      </c>
      <c r="G118">
        <v>0</v>
      </c>
      <c r="H118">
        <v>0</v>
      </c>
      <c r="I118">
        <v>0</v>
      </c>
      <c r="J118">
        <v>0</v>
      </c>
      <c r="K118">
        <v>0</v>
      </c>
      <c r="L118">
        <v>0</v>
      </c>
      <c r="M118">
        <v>0</v>
      </c>
      <c r="N118">
        <v>0</v>
      </c>
      <c r="O118">
        <v>0</v>
      </c>
      <c r="P118">
        <v>0</v>
      </c>
    </row>
    <row r="119" spans="1:16">
      <c r="A119">
        <v>0</v>
      </c>
      <c r="B119" s="2">
        <v>0</v>
      </c>
      <c r="C119" s="2">
        <v>0</v>
      </c>
      <c r="D119">
        <v>0</v>
      </c>
      <c r="E119">
        <v>0</v>
      </c>
      <c r="F119">
        <v>0</v>
      </c>
      <c r="G119">
        <v>0</v>
      </c>
      <c r="H119">
        <v>0</v>
      </c>
      <c r="I119">
        <v>0</v>
      </c>
      <c r="J119">
        <v>0</v>
      </c>
      <c r="K119">
        <v>0</v>
      </c>
      <c r="L119">
        <v>0</v>
      </c>
      <c r="M119">
        <v>0</v>
      </c>
      <c r="N119">
        <v>0</v>
      </c>
      <c r="O119">
        <v>0</v>
      </c>
      <c r="P119">
        <v>0</v>
      </c>
    </row>
    <row r="120" spans="1:16">
      <c r="A120">
        <v>0</v>
      </c>
      <c r="B120" s="2">
        <v>0</v>
      </c>
      <c r="C120" s="2">
        <v>0</v>
      </c>
      <c r="D120">
        <v>0</v>
      </c>
      <c r="E120">
        <v>0</v>
      </c>
      <c r="F120">
        <v>0</v>
      </c>
      <c r="G120">
        <v>0</v>
      </c>
      <c r="H120">
        <v>0</v>
      </c>
      <c r="I120">
        <v>0</v>
      </c>
      <c r="J120">
        <v>0</v>
      </c>
      <c r="K120">
        <v>0</v>
      </c>
      <c r="L120">
        <v>0</v>
      </c>
      <c r="M120">
        <v>0</v>
      </c>
      <c r="N120">
        <v>0</v>
      </c>
      <c r="O120">
        <v>0</v>
      </c>
      <c r="P120">
        <v>0</v>
      </c>
    </row>
    <row r="121" spans="1:16">
      <c r="A121">
        <v>0</v>
      </c>
      <c r="B121" s="2">
        <v>0</v>
      </c>
      <c r="C121" s="2">
        <v>0</v>
      </c>
      <c r="D121">
        <v>0</v>
      </c>
      <c r="E121">
        <v>0</v>
      </c>
      <c r="F121">
        <v>0</v>
      </c>
      <c r="G121">
        <v>0</v>
      </c>
      <c r="H121">
        <v>0</v>
      </c>
      <c r="I121">
        <v>0</v>
      </c>
      <c r="J121">
        <v>0</v>
      </c>
      <c r="K121">
        <v>0</v>
      </c>
      <c r="L121">
        <v>0</v>
      </c>
      <c r="M121">
        <v>0</v>
      </c>
      <c r="N121">
        <v>0</v>
      </c>
      <c r="O121">
        <v>0</v>
      </c>
      <c r="P121">
        <v>0</v>
      </c>
    </row>
    <row r="122" spans="1:16">
      <c r="A122">
        <v>0</v>
      </c>
      <c r="B122" s="2">
        <v>0</v>
      </c>
      <c r="C122" s="2">
        <v>0</v>
      </c>
      <c r="D122">
        <v>0</v>
      </c>
      <c r="E122">
        <v>0</v>
      </c>
      <c r="F122">
        <v>0</v>
      </c>
      <c r="G122">
        <v>0</v>
      </c>
      <c r="H122">
        <v>0</v>
      </c>
      <c r="I122">
        <v>0</v>
      </c>
      <c r="J122">
        <v>0</v>
      </c>
      <c r="K122">
        <v>0</v>
      </c>
      <c r="L122">
        <v>0</v>
      </c>
      <c r="M122">
        <v>0</v>
      </c>
      <c r="N122">
        <v>0</v>
      </c>
      <c r="O122">
        <v>0</v>
      </c>
      <c r="P122">
        <v>0</v>
      </c>
    </row>
    <row r="123" spans="1:16">
      <c r="A123">
        <v>0</v>
      </c>
      <c r="B123" s="2">
        <v>0</v>
      </c>
      <c r="C123" s="2">
        <v>0</v>
      </c>
      <c r="D123">
        <v>0</v>
      </c>
      <c r="E123">
        <v>0</v>
      </c>
      <c r="F123">
        <v>0</v>
      </c>
      <c r="G123">
        <v>0</v>
      </c>
      <c r="H123">
        <v>0</v>
      </c>
      <c r="I123">
        <v>0</v>
      </c>
      <c r="J123">
        <v>0</v>
      </c>
      <c r="K123">
        <v>0</v>
      </c>
      <c r="L123">
        <v>0</v>
      </c>
      <c r="M123">
        <v>0</v>
      </c>
      <c r="N123">
        <v>0</v>
      </c>
      <c r="O123">
        <v>0</v>
      </c>
      <c r="P123">
        <v>0</v>
      </c>
    </row>
    <row r="124" spans="1:16">
      <c r="A124">
        <v>0</v>
      </c>
      <c r="B124" s="2">
        <v>0</v>
      </c>
      <c r="C124" s="2">
        <v>0</v>
      </c>
      <c r="D124">
        <v>0</v>
      </c>
      <c r="E124">
        <v>0</v>
      </c>
      <c r="F124">
        <v>0</v>
      </c>
      <c r="G124">
        <v>0</v>
      </c>
      <c r="H124">
        <v>0</v>
      </c>
      <c r="I124">
        <v>0</v>
      </c>
      <c r="J124">
        <v>0</v>
      </c>
      <c r="K124">
        <v>0</v>
      </c>
      <c r="L124">
        <v>0</v>
      </c>
      <c r="M124">
        <v>0</v>
      </c>
      <c r="N124">
        <v>0</v>
      </c>
      <c r="O124">
        <v>0</v>
      </c>
      <c r="P124">
        <v>0</v>
      </c>
    </row>
    <row r="125" spans="1:16">
      <c r="A125">
        <v>0</v>
      </c>
      <c r="B125" s="2">
        <v>0</v>
      </c>
      <c r="C125" s="2">
        <v>0</v>
      </c>
      <c r="D125">
        <v>0</v>
      </c>
      <c r="E125">
        <v>0</v>
      </c>
      <c r="F125">
        <v>0</v>
      </c>
      <c r="G125">
        <v>0</v>
      </c>
      <c r="H125">
        <v>0</v>
      </c>
      <c r="I125">
        <v>0</v>
      </c>
      <c r="J125">
        <v>0</v>
      </c>
      <c r="K125">
        <v>0</v>
      </c>
      <c r="L125">
        <v>0</v>
      </c>
      <c r="M125">
        <v>0</v>
      </c>
      <c r="N125">
        <v>0</v>
      </c>
      <c r="O125">
        <v>0</v>
      </c>
      <c r="P125">
        <v>0</v>
      </c>
    </row>
    <row r="126" spans="1:16">
      <c r="A126">
        <v>0</v>
      </c>
      <c r="B126" s="2">
        <v>0</v>
      </c>
      <c r="C126" s="2">
        <v>0</v>
      </c>
      <c r="D126">
        <v>0</v>
      </c>
      <c r="E126">
        <v>0</v>
      </c>
      <c r="F126">
        <v>0</v>
      </c>
      <c r="G126">
        <v>0</v>
      </c>
      <c r="H126">
        <v>0</v>
      </c>
      <c r="I126">
        <v>0</v>
      </c>
      <c r="J126">
        <v>0</v>
      </c>
      <c r="K126">
        <v>0</v>
      </c>
      <c r="L126">
        <v>0</v>
      </c>
      <c r="M126">
        <v>0</v>
      </c>
      <c r="N126">
        <v>0</v>
      </c>
      <c r="O126">
        <v>0</v>
      </c>
      <c r="P126">
        <v>0</v>
      </c>
    </row>
    <row r="127" spans="1:16">
      <c r="A127">
        <v>0</v>
      </c>
      <c r="B127" s="2">
        <v>0</v>
      </c>
      <c r="C127" s="2">
        <v>0</v>
      </c>
      <c r="D127">
        <v>0</v>
      </c>
      <c r="E127">
        <v>0</v>
      </c>
      <c r="F127">
        <v>0</v>
      </c>
      <c r="G127">
        <v>0</v>
      </c>
      <c r="H127">
        <v>0</v>
      </c>
      <c r="I127">
        <v>0</v>
      </c>
      <c r="J127">
        <v>0</v>
      </c>
      <c r="K127">
        <v>0</v>
      </c>
      <c r="L127">
        <v>0</v>
      </c>
      <c r="M127">
        <v>0</v>
      </c>
      <c r="N127">
        <v>0</v>
      </c>
      <c r="O127">
        <v>0</v>
      </c>
      <c r="P127">
        <v>0</v>
      </c>
    </row>
    <row r="128" spans="1:16">
      <c r="A128">
        <v>0</v>
      </c>
      <c r="B128" s="2">
        <v>0</v>
      </c>
      <c r="C128" s="2">
        <v>0</v>
      </c>
      <c r="D128">
        <v>0</v>
      </c>
      <c r="E128">
        <v>0</v>
      </c>
      <c r="F128">
        <v>0</v>
      </c>
      <c r="G128">
        <v>0</v>
      </c>
      <c r="H128">
        <v>0</v>
      </c>
      <c r="I128">
        <v>0</v>
      </c>
      <c r="J128">
        <v>0</v>
      </c>
      <c r="K128">
        <v>0</v>
      </c>
      <c r="L128">
        <v>0</v>
      </c>
      <c r="M128">
        <v>0</v>
      </c>
      <c r="N128">
        <v>0</v>
      </c>
      <c r="O128">
        <v>0</v>
      </c>
      <c r="P128">
        <v>0</v>
      </c>
    </row>
    <row r="129" spans="1:16">
      <c r="A129">
        <v>0</v>
      </c>
      <c r="B129" s="2">
        <v>0</v>
      </c>
      <c r="C129" s="2">
        <v>0</v>
      </c>
      <c r="D129">
        <v>0</v>
      </c>
      <c r="E129">
        <v>0</v>
      </c>
      <c r="F129">
        <v>0</v>
      </c>
      <c r="G129">
        <v>0</v>
      </c>
      <c r="H129">
        <v>0</v>
      </c>
      <c r="I129">
        <v>0</v>
      </c>
      <c r="J129">
        <v>0</v>
      </c>
      <c r="K129">
        <v>0</v>
      </c>
      <c r="L129">
        <v>0</v>
      </c>
      <c r="M129">
        <v>0</v>
      </c>
      <c r="N129">
        <v>0</v>
      </c>
      <c r="O129">
        <v>0</v>
      </c>
      <c r="P129">
        <v>0</v>
      </c>
    </row>
    <row r="130" spans="1:16">
      <c r="A130">
        <v>0</v>
      </c>
      <c r="B130" s="2">
        <v>0</v>
      </c>
      <c r="C130" s="2">
        <v>0</v>
      </c>
      <c r="D130">
        <v>0</v>
      </c>
      <c r="E130">
        <v>0</v>
      </c>
      <c r="F130">
        <v>0</v>
      </c>
      <c r="G130">
        <v>0</v>
      </c>
      <c r="H130">
        <v>0</v>
      </c>
      <c r="I130">
        <v>0</v>
      </c>
      <c r="J130">
        <v>0</v>
      </c>
      <c r="K130">
        <v>0</v>
      </c>
      <c r="L130">
        <v>0</v>
      </c>
      <c r="M130">
        <v>0</v>
      </c>
      <c r="N130">
        <v>0</v>
      </c>
      <c r="O130">
        <v>0</v>
      </c>
      <c r="P130">
        <v>0</v>
      </c>
    </row>
    <row r="131" spans="1:16">
      <c r="A131">
        <v>0</v>
      </c>
      <c r="B131" s="2">
        <v>0</v>
      </c>
      <c r="C131" s="2">
        <v>0</v>
      </c>
      <c r="D131">
        <v>0</v>
      </c>
      <c r="E131">
        <v>0</v>
      </c>
      <c r="F131">
        <v>0</v>
      </c>
      <c r="G131">
        <v>0</v>
      </c>
      <c r="H131">
        <v>0</v>
      </c>
      <c r="I131">
        <v>0</v>
      </c>
      <c r="J131">
        <v>0</v>
      </c>
      <c r="K131">
        <v>0</v>
      </c>
      <c r="L131">
        <v>0</v>
      </c>
      <c r="M131">
        <v>0</v>
      </c>
      <c r="N131">
        <v>0</v>
      </c>
      <c r="O131">
        <v>0</v>
      </c>
      <c r="P131">
        <v>0</v>
      </c>
    </row>
    <row r="132" spans="1:16">
      <c r="A132">
        <v>0</v>
      </c>
      <c r="B132" s="2">
        <v>0</v>
      </c>
      <c r="C132" s="2">
        <v>0</v>
      </c>
      <c r="D132">
        <v>0</v>
      </c>
      <c r="E132">
        <v>0</v>
      </c>
      <c r="F132">
        <v>0</v>
      </c>
      <c r="G132">
        <v>0</v>
      </c>
      <c r="H132">
        <v>0</v>
      </c>
      <c r="I132">
        <v>0</v>
      </c>
      <c r="J132">
        <v>0</v>
      </c>
      <c r="K132">
        <v>0</v>
      </c>
      <c r="L132">
        <v>0</v>
      </c>
      <c r="M132">
        <v>0</v>
      </c>
      <c r="N132">
        <v>0</v>
      </c>
      <c r="O132">
        <v>0</v>
      </c>
      <c r="P132">
        <v>0</v>
      </c>
    </row>
    <row r="133" spans="1:16">
      <c r="A133">
        <v>0</v>
      </c>
      <c r="B133" s="2">
        <v>0</v>
      </c>
      <c r="C133" s="2">
        <v>0</v>
      </c>
      <c r="D133">
        <v>0</v>
      </c>
      <c r="E133">
        <v>0</v>
      </c>
      <c r="F133">
        <v>0</v>
      </c>
      <c r="G133">
        <v>0</v>
      </c>
      <c r="H133">
        <v>0</v>
      </c>
      <c r="I133">
        <v>0</v>
      </c>
      <c r="J133">
        <v>0</v>
      </c>
      <c r="K133">
        <v>0</v>
      </c>
      <c r="L133">
        <v>0</v>
      </c>
      <c r="M133">
        <v>0</v>
      </c>
      <c r="N133">
        <v>0</v>
      </c>
      <c r="O133">
        <v>0</v>
      </c>
      <c r="P133">
        <v>0</v>
      </c>
    </row>
    <row r="134" spans="1:16">
      <c r="A134">
        <v>0</v>
      </c>
      <c r="B134" s="2">
        <v>0</v>
      </c>
      <c r="C134" s="2">
        <v>0</v>
      </c>
      <c r="D134">
        <v>0</v>
      </c>
      <c r="E134">
        <v>0</v>
      </c>
      <c r="F134">
        <v>0</v>
      </c>
      <c r="G134">
        <v>0</v>
      </c>
      <c r="H134">
        <v>0</v>
      </c>
      <c r="I134">
        <v>0</v>
      </c>
      <c r="J134">
        <v>0</v>
      </c>
      <c r="K134">
        <v>0</v>
      </c>
      <c r="L134">
        <v>0</v>
      </c>
      <c r="M134">
        <v>0</v>
      </c>
      <c r="N134">
        <v>0</v>
      </c>
      <c r="O134">
        <v>0</v>
      </c>
      <c r="P134">
        <v>0</v>
      </c>
    </row>
    <row r="135" spans="1:16">
      <c r="A135">
        <v>0</v>
      </c>
      <c r="B135" s="2">
        <v>0</v>
      </c>
      <c r="C135" s="2">
        <v>0</v>
      </c>
      <c r="D135">
        <v>0</v>
      </c>
      <c r="E135">
        <v>0</v>
      </c>
      <c r="F135">
        <v>0</v>
      </c>
      <c r="G135">
        <v>0</v>
      </c>
      <c r="H135">
        <v>0</v>
      </c>
      <c r="I135">
        <v>0</v>
      </c>
      <c r="J135">
        <v>0</v>
      </c>
      <c r="K135">
        <v>0</v>
      </c>
      <c r="L135">
        <v>0</v>
      </c>
      <c r="M135">
        <v>0</v>
      </c>
      <c r="N135">
        <v>0</v>
      </c>
      <c r="O135">
        <v>0</v>
      </c>
      <c r="P135">
        <v>0</v>
      </c>
    </row>
    <row r="136" spans="1:16">
      <c r="A136">
        <v>0</v>
      </c>
      <c r="B136" s="2">
        <v>0</v>
      </c>
      <c r="C136" s="2">
        <v>0</v>
      </c>
      <c r="D136">
        <v>0</v>
      </c>
      <c r="E136">
        <v>0</v>
      </c>
      <c r="F136">
        <v>0</v>
      </c>
      <c r="G136">
        <v>0</v>
      </c>
      <c r="H136">
        <v>0</v>
      </c>
      <c r="I136">
        <v>0</v>
      </c>
      <c r="J136">
        <v>0</v>
      </c>
      <c r="K136">
        <v>0</v>
      </c>
      <c r="L136">
        <v>0</v>
      </c>
      <c r="M136">
        <v>0</v>
      </c>
      <c r="N136">
        <v>0</v>
      </c>
      <c r="O136">
        <v>0</v>
      </c>
      <c r="P136">
        <v>0</v>
      </c>
    </row>
    <row r="137" spans="1:16">
      <c r="A137">
        <v>0</v>
      </c>
      <c r="B137" s="2">
        <v>0</v>
      </c>
      <c r="C137" s="2">
        <v>0</v>
      </c>
      <c r="D137">
        <v>0</v>
      </c>
      <c r="E137">
        <v>0</v>
      </c>
      <c r="F137">
        <v>0</v>
      </c>
      <c r="G137">
        <v>0</v>
      </c>
      <c r="H137">
        <v>0</v>
      </c>
      <c r="I137">
        <v>0</v>
      </c>
      <c r="J137">
        <v>0</v>
      </c>
      <c r="K137">
        <v>0</v>
      </c>
      <c r="L137">
        <v>0</v>
      </c>
      <c r="M137">
        <v>0</v>
      </c>
      <c r="N137">
        <v>0</v>
      </c>
      <c r="O137">
        <v>0</v>
      </c>
      <c r="P137">
        <v>0</v>
      </c>
    </row>
    <row r="138" spans="1:16">
      <c r="A138">
        <v>0</v>
      </c>
      <c r="B138" s="2">
        <v>0</v>
      </c>
      <c r="C138" s="2">
        <v>0</v>
      </c>
      <c r="D138">
        <v>0</v>
      </c>
      <c r="E138">
        <v>0</v>
      </c>
      <c r="F138">
        <v>0</v>
      </c>
      <c r="G138">
        <v>0</v>
      </c>
      <c r="H138">
        <v>0</v>
      </c>
      <c r="I138">
        <v>0</v>
      </c>
      <c r="J138">
        <v>0</v>
      </c>
      <c r="K138">
        <v>0</v>
      </c>
      <c r="L138">
        <v>0</v>
      </c>
      <c r="M138">
        <v>0</v>
      </c>
      <c r="N138">
        <v>0</v>
      </c>
      <c r="O138">
        <v>0</v>
      </c>
      <c r="P138">
        <v>0</v>
      </c>
    </row>
    <row r="139" spans="1:16">
      <c r="A139">
        <v>0</v>
      </c>
      <c r="B139" s="2">
        <v>0</v>
      </c>
      <c r="C139" s="2">
        <v>0</v>
      </c>
      <c r="D139">
        <v>0</v>
      </c>
      <c r="E139">
        <v>0</v>
      </c>
      <c r="F139">
        <v>0</v>
      </c>
      <c r="G139">
        <v>0</v>
      </c>
      <c r="H139">
        <v>0</v>
      </c>
      <c r="I139">
        <v>0</v>
      </c>
      <c r="J139">
        <v>0</v>
      </c>
      <c r="K139">
        <v>0</v>
      </c>
      <c r="L139">
        <v>0</v>
      </c>
      <c r="M139">
        <v>0</v>
      </c>
      <c r="N139">
        <v>0</v>
      </c>
      <c r="O139">
        <v>0</v>
      </c>
      <c r="P139">
        <v>0</v>
      </c>
    </row>
    <row r="140" spans="1:16">
      <c r="A140">
        <v>0</v>
      </c>
      <c r="B140" s="2">
        <v>0</v>
      </c>
      <c r="C140" s="2">
        <v>0</v>
      </c>
      <c r="D140">
        <v>0</v>
      </c>
      <c r="E140">
        <v>0</v>
      </c>
      <c r="F140">
        <v>0</v>
      </c>
      <c r="G140">
        <v>0</v>
      </c>
      <c r="H140">
        <v>0</v>
      </c>
      <c r="I140">
        <v>0</v>
      </c>
      <c r="J140">
        <v>0</v>
      </c>
      <c r="K140">
        <v>0</v>
      </c>
      <c r="L140">
        <v>0</v>
      </c>
      <c r="M140">
        <v>0</v>
      </c>
      <c r="N140">
        <v>0</v>
      </c>
      <c r="O140">
        <v>0</v>
      </c>
      <c r="P140">
        <v>0</v>
      </c>
    </row>
    <row r="141" spans="1:16">
      <c r="A141">
        <v>0</v>
      </c>
      <c r="B141" s="2">
        <v>0</v>
      </c>
      <c r="C141" s="2">
        <v>0</v>
      </c>
      <c r="D141">
        <v>0</v>
      </c>
      <c r="E141">
        <v>0</v>
      </c>
      <c r="F141">
        <v>0</v>
      </c>
      <c r="G141">
        <v>0</v>
      </c>
      <c r="H141">
        <v>0</v>
      </c>
      <c r="I141">
        <v>0</v>
      </c>
      <c r="J141">
        <v>0</v>
      </c>
      <c r="K141">
        <v>0</v>
      </c>
      <c r="L141">
        <v>0</v>
      </c>
      <c r="M141">
        <v>0</v>
      </c>
      <c r="N141">
        <v>0</v>
      </c>
      <c r="O141">
        <v>0</v>
      </c>
      <c r="P141">
        <v>0</v>
      </c>
    </row>
    <row r="142" spans="1:16">
      <c r="A142">
        <v>0</v>
      </c>
      <c r="B142" s="2">
        <v>0</v>
      </c>
      <c r="C142" s="2">
        <v>0</v>
      </c>
      <c r="D142">
        <v>0</v>
      </c>
      <c r="E142">
        <v>0</v>
      </c>
      <c r="F142">
        <v>0</v>
      </c>
      <c r="G142">
        <v>0</v>
      </c>
      <c r="H142">
        <v>0</v>
      </c>
      <c r="I142">
        <v>0</v>
      </c>
      <c r="J142">
        <v>0</v>
      </c>
      <c r="K142">
        <v>0</v>
      </c>
      <c r="L142">
        <v>0</v>
      </c>
      <c r="M142">
        <v>0</v>
      </c>
      <c r="N142">
        <v>0</v>
      </c>
      <c r="O142">
        <v>0</v>
      </c>
      <c r="P142">
        <v>0</v>
      </c>
    </row>
    <row r="143" spans="1:16">
      <c r="A143">
        <v>0</v>
      </c>
      <c r="B143" s="2">
        <v>0</v>
      </c>
      <c r="C143" s="2">
        <v>0</v>
      </c>
      <c r="D143">
        <v>0</v>
      </c>
      <c r="E143">
        <v>0</v>
      </c>
      <c r="F143">
        <v>0</v>
      </c>
      <c r="G143">
        <v>0</v>
      </c>
      <c r="H143">
        <v>0</v>
      </c>
      <c r="I143">
        <v>0</v>
      </c>
      <c r="J143">
        <v>0</v>
      </c>
      <c r="K143">
        <v>0</v>
      </c>
      <c r="L143">
        <v>0</v>
      </c>
      <c r="M143">
        <v>0</v>
      </c>
      <c r="N143">
        <v>0</v>
      </c>
      <c r="O143">
        <v>0</v>
      </c>
      <c r="P143">
        <v>0</v>
      </c>
    </row>
    <row r="144" spans="1:16">
      <c r="A144">
        <v>0</v>
      </c>
      <c r="B144" s="2">
        <v>0</v>
      </c>
      <c r="C144" s="2">
        <v>0</v>
      </c>
      <c r="D144">
        <v>0</v>
      </c>
      <c r="E144">
        <v>0</v>
      </c>
      <c r="F144">
        <v>0</v>
      </c>
      <c r="G144">
        <v>0</v>
      </c>
      <c r="H144">
        <v>0</v>
      </c>
      <c r="I144">
        <v>0</v>
      </c>
      <c r="J144">
        <v>0</v>
      </c>
      <c r="K144">
        <v>0</v>
      </c>
      <c r="L144">
        <v>0</v>
      </c>
      <c r="M144">
        <v>0</v>
      </c>
      <c r="N144">
        <v>0</v>
      </c>
      <c r="O144">
        <v>0</v>
      </c>
      <c r="P144">
        <v>0</v>
      </c>
    </row>
    <row r="145" spans="1:16">
      <c r="A145">
        <v>0</v>
      </c>
      <c r="B145" s="2">
        <v>0</v>
      </c>
      <c r="C145" s="2">
        <v>0</v>
      </c>
      <c r="D145">
        <v>0</v>
      </c>
      <c r="E145">
        <v>0</v>
      </c>
      <c r="F145">
        <v>0</v>
      </c>
      <c r="G145">
        <v>0</v>
      </c>
      <c r="H145">
        <v>0</v>
      </c>
      <c r="I145">
        <v>0</v>
      </c>
      <c r="J145">
        <v>0</v>
      </c>
      <c r="K145">
        <v>0</v>
      </c>
      <c r="L145">
        <v>0</v>
      </c>
      <c r="M145">
        <v>0</v>
      </c>
      <c r="N145">
        <v>0</v>
      </c>
      <c r="O145">
        <v>0</v>
      </c>
      <c r="P145">
        <v>0</v>
      </c>
    </row>
    <row r="146" spans="1:16">
      <c r="A146">
        <v>0</v>
      </c>
      <c r="B146" s="2">
        <v>0</v>
      </c>
      <c r="C146" s="2">
        <v>0</v>
      </c>
      <c r="D146">
        <v>0</v>
      </c>
      <c r="E146">
        <v>0</v>
      </c>
      <c r="F146">
        <v>0</v>
      </c>
      <c r="G146">
        <v>0</v>
      </c>
      <c r="H146">
        <v>0</v>
      </c>
      <c r="I146">
        <v>0</v>
      </c>
      <c r="J146">
        <v>0</v>
      </c>
      <c r="K146">
        <v>0</v>
      </c>
      <c r="L146">
        <v>0</v>
      </c>
      <c r="M146">
        <v>0</v>
      </c>
      <c r="N146">
        <v>0</v>
      </c>
      <c r="O146">
        <v>0</v>
      </c>
      <c r="P146">
        <v>0</v>
      </c>
    </row>
    <row r="147" spans="1:16">
      <c r="A147">
        <v>0</v>
      </c>
      <c r="B147" s="2">
        <v>0</v>
      </c>
      <c r="C147" s="2">
        <v>0</v>
      </c>
      <c r="D147">
        <v>0</v>
      </c>
      <c r="E147">
        <v>0</v>
      </c>
      <c r="F147">
        <v>0</v>
      </c>
      <c r="G147">
        <v>0</v>
      </c>
      <c r="H147">
        <v>0</v>
      </c>
      <c r="I147">
        <v>0</v>
      </c>
      <c r="J147">
        <v>0</v>
      </c>
      <c r="K147">
        <v>0</v>
      </c>
      <c r="L147">
        <v>0</v>
      </c>
      <c r="M147">
        <v>0</v>
      </c>
      <c r="N147">
        <v>0</v>
      </c>
      <c r="O147">
        <v>0</v>
      </c>
      <c r="P147">
        <v>0</v>
      </c>
    </row>
    <row r="148" spans="1:16">
      <c r="A148">
        <v>0</v>
      </c>
      <c r="B148" s="2">
        <v>0</v>
      </c>
      <c r="C148" s="2">
        <v>0</v>
      </c>
      <c r="D148">
        <v>0</v>
      </c>
      <c r="E148">
        <v>0</v>
      </c>
      <c r="F148">
        <v>0</v>
      </c>
      <c r="G148">
        <v>0</v>
      </c>
      <c r="H148">
        <v>0</v>
      </c>
      <c r="I148">
        <v>0</v>
      </c>
      <c r="J148">
        <v>0</v>
      </c>
      <c r="K148">
        <v>0</v>
      </c>
      <c r="L148">
        <v>0</v>
      </c>
      <c r="M148">
        <v>0</v>
      </c>
      <c r="N148">
        <v>0</v>
      </c>
      <c r="O148">
        <v>0</v>
      </c>
      <c r="P148">
        <v>0</v>
      </c>
    </row>
    <row r="149" spans="1:16">
      <c r="A149">
        <v>0</v>
      </c>
      <c r="B149" s="2">
        <v>0</v>
      </c>
      <c r="C149" s="2">
        <v>0</v>
      </c>
      <c r="D149">
        <v>0</v>
      </c>
      <c r="E149">
        <v>0</v>
      </c>
      <c r="F149">
        <v>0</v>
      </c>
      <c r="G149">
        <v>0</v>
      </c>
      <c r="H149">
        <v>0</v>
      </c>
      <c r="I149">
        <v>0</v>
      </c>
      <c r="J149">
        <v>0</v>
      </c>
      <c r="K149">
        <v>0</v>
      </c>
      <c r="L149">
        <v>0</v>
      </c>
      <c r="M149">
        <v>0</v>
      </c>
      <c r="N149">
        <v>0</v>
      </c>
      <c r="O149">
        <v>0</v>
      </c>
      <c r="P149">
        <v>0</v>
      </c>
    </row>
    <row r="150" spans="1:16">
      <c r="A150">
        <v>0</v>
      </c>
      <c r="B150" s="2">
        <v>0</v>
      </c>
      <c r="C150" s="2">
        <v>0</v>
      </c>
      <c r="D150">
        <v>0</v>
      </c>
      <c r="E150">
        <v>0</v>
      </c>
      <c r="F150">
        <v>0</v>
      </c>
      <c r="G150">
        <v>0</v>
      </c>
      <c r="H150">
        <v>0</v>
      </c>
      <c r="I150">
        <v>0</v>
      </c>
      <c r="J150">
        <v>0</v>
      </c>
      <c r="K150">
        <v>0</v>
      </c>
      <c r="L150">
        <v>0</v>
      </c>
      <c r="M150">
        <v>0</v>
      </c>
      <c r="N150">
        <v>0</v>
      </c>
      <c r="O150">
        <v>0</v>
      </c>
      <c r="P150">
        <v>0</v>
      </c>
    </row>
    <row r="151" spans="1:16">
      <c r="A151">
        <v>0</v>
      </c>
      <c r="B151" s="2">
        <v>0</v>
      </c>
      <c r="C151" s="2">
        <v>0</v>
      </c>
      <c r="D151">
        <v>0</v>
      </c>
      <c r="E151">
        <v>0</v>
      </c>
      <c r="F151">
        <v>0</v>
      </c>
      <c r="G151">
        <v>0</v>
      </c>
      <c r="H151">
        <v>0</v>
      </c>
      <c r="I151">
        <v>0</v>
      </c>
      <c r="J151">
        <v>0</v>
      </c>
      <c r="K151">
        <v>0</v>
      </c>
      <c r="L151">
        <v>0</v>
      </c>
      <c r="M151">
        <v>0</v>
      </c>
      <c r="N151">
        <v>0</v>
      </c>
      <c r="O151">
        <v>0</v>
      </c>
      <c r="P151">
        <v>0</v>
      </c>
    </row>
    <row r="152" spans="1:16">
      <c r="A152">
        <v>0</v>
      </c>
      <c r="B152" s="2">
        <v>0</v>
      </c>
      <c r="C152" s="2">
        <v>0</v>
      </c>
      <c r="D152">
        <v>0</v>
      </c>
      <c r="E152">
        <v>0</v>
      </c>
      <c r="F152">
        <v>0</v>
      </c>
      <c r="G152">
        <v>0</v>
      </c>
      <c r="H152">
        <v>0</v>
      </c>
      <c r="I152">
        <v>0</v>
      </c>
      <c r="J152">
        <v>0</v>
      </c>
      <c r="K152">
        <v>0</v>
      </c>
      <c r="L152">
        <v>0</v>
      </c>
      <c r="M152">
        <v>0</v>
      </c>
      <c r="N152">
        <v>0</v>
      </c>
      <c r="O152">
        <v>0</v>
      </c>
      <c r="P152">
        <v>0</v>
      </c>
    </row>
    <row r="153" spans="1:16">
      <c r="A153">
        <v>0</v>
      </c>
      <c r="B153" s="2">
        <v>0</v>
      </c>
      <c r="C153" s="2">
        <v>0</v>
      </c>
      <c r="D153">
        <v>0</v>
      </c>
      <c r="E153">
        <v>0</v>
      </c>
      <c r="F153">
        <v>0</v>
      </c>
      <c r="G153">
        <v>0</v>
      </c>
      <c r="H153">
        <v>0</v>
      </c>
      <c r="I153">
        <v>0</v>
      </c>
      <c r="J153">
        <v>0</v>
      </c>
      <c r="K153">
        <v>0</v>
      </c>
      <c r="L153">
        <v>0</v>
      </c>
      <c r="M153">
        <v>0</v>
      </c>
      <c r="N153">
        <v>0</v>
      </c>
      <c r="O153">
        <v>0</v>
      </c>
      <c r="P153">
        <v>0</v>
      </c>
    </row>
    <row r="154" spans="1:16">
      <c r="A154">
        <v>0</v>
      </c>
      <c r="B154" s="2">
        <v>0</v>
      </c>
      <c r="C154" s="2">
        <v>0</v>
      </c>
      <c r="D154">
        <v>0</v>
      </c>
      <c r="E154">
        <v>0</v>
      </c>
      <c r="F154">
        <v>0</v>
      </c>
      <c r="G154">
        <v>0</v>
      </c>
      <c r="H154">
        <v>0</v>
      </c>
      <c r="I154">
        <v>0</v>
      </c>
      <c r="J154">
        <v>0</v>
      </c>
      <c r="K154">
        <v>0</v>
      </c>
      <c r="L154">
        <v>0</v>
      </c>
      <c r="M154">
        <v>0</v>
      </c>
      <c r="N154">
        <v>0</v>
      </c>
      <c r="O154">
        <v>0</v>
      </c>
      <c r="P154">
        <v>0</v>
      </c>
    </row>
    <row r="155" spans="1:16">
      <c r="A155">
        <v>0</v>
      </c>
      <c r="B155" s="2">
        <v>0</v>
      </c>
      <c r="C155" s="2">
        <v>0</v>
      </c>
      <c r="D155">
        <v>0</v>
      </c>
      <c r="E155">
        <v>0</v>
      </c>
      <c r="F155">
        <v>0</v>
      </c>
      <c r="G155">
        <v>0</v>
      </c>
      <c r="H155">
        <v>0</v>
      </c>
      <c r="I155">
        <v>0</v>
      </c>
      <c r="J155">
        <v>0</v>
      </c>
      <c r="K155">
        <v>0</v>
      </c>
      <c r="L155">
        <v>0</v>
      </c>
      <c r="M155">
        <v>0</v>
      </c>
      <c r="N155">
        <v>0</v>
      </c>
      <c r="O155">
        <v>0</v>
      </c>
      <c r="P155">
        <v>0</v>
      </c>
    </row>
    <row r="156" spans="1:16">
      <c r="A156">
        <v>0</v>
      </c>
      <c r="B156" s="2">
        <v>0</v>
      </c>
      <c r="C156" s="2">
        <v>0</v>
      </c>
      <c r="D156">
        <v>0</v>
      </c>
      <c r="E156">
        <v>0</v>
      </c>
      <c r="F156">
        <v>0</v>
      </c>
      <c r="G156">
        <v>0</v>
      </c>
      <c r="H156">
        <v>0</v>
      </c>
      <c r="I156">
        <v>0</v>
      </c>
      <c r="J156">
        <v>0</v>
      </c>
      <c r="K156">
        <v>0</v>
      </c>
      <c r="L156">
        <v>0</v>
      </c>
      <c r="M156">
        <v>0</v>
      </c>
      <c r="N156">
        <v>0</v>
      </c>
      <c r="O156">
        <v>0</v>
      </c>
      <c r="P156">
        <v>0</v>
      </c>
    </row>
    <row r="157" spans="1:16">
      <c r="A157">
        <v>0</v>
      </c>
      <c r="B157" s="2">
        <v>0</v>
      </c>
      <c r="C157" s="2">
        <v>0</v>
      </c>
      <c r="D157">
        <v>0</v>
      </c>
      <c r="E157">
        <v>0</v>
      </c>
      <c r="F157">
        <v>0</v>
      </c>
      <c r="G157">
        <v>0</v>
      </c>
      <c r="H157">
        <v>0</v>
      </c>
      <c r="I157">
        <v>0</v>
      </c>
      <c r="J157">
        <v>0</v>
      </c>
      <c r="K157">
        <v>0</v>
      </c>
      <c r="L157">
        <v>0</v>
      </c>
      <c r="M157">
        <v>0</v>
      </c>
      <c r="N157">
        <v>0</v>
      </c>
      <c r="O157">
        <v>0</v>
      </c>
      <c r="P157">
        <v>0</v>
      </c>
    </row>
    <row r="159" spans="1:16">
      <c r="G159" s="3" t="s">
        <v>33</v>
      </c>
      <c r="H159">
        <f t="shared" ref="H159:N159" si="0">SUM(H4:H157)</f>
        <v>0</v>
      </c>
      <c r="I159">
        <f t="shared" si="0"/>
        <v>114469</v>
      </c>
      <c r="J159">
        <f t="shared" si="0"/>
        <v>7625</v>
      </c>
      <c r="K159">
        <f t="shared" si="0"/>
        <v>1339</v>
      </c>
      <c r="L159">
        <f t="shared" si="0"/>
        <v>0</v>
      </c>
      <c r="M159">
        <f t="shared" si="0"/>
        <v>0</v>
      </c>
      <c r="N159">
        <f t="shared" si="0"/>
        <v>0</v>
      </c>
      <c r="P159">
        <f>SUM(P4:P157)</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8E1F8-8778-468E-AE91-A569FDC25A6E}">
  <dimension ref="A1"/>
  <sheetViews>
    <sheetView workbookViewId="0">
      <selection activeCell="C19" sqref="C19"/>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502C3-E1C8-425D-98A0-4819D52F4F38}">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D3F42-9730-4300-BA22-2B70B3BDD0B6}">
  <dimension ref="A1"/>
  <sheetViews>
    <sheetView workbookViewId="0">
      <selection activeCell="K15" sqref="K15"/>
    </sheetView>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0CD4DF689B2C4FA6B0A9712A3780A6" ma:contentTypeVersion="19" ma:contentTypeDescription="Create a new document." ma:contentTypeScope="" ma:versionID="e96d33b4063b9af6e67a96fb254e3fb8">
  <xsd:schema xmlns:xsd="http://www.w3.org/2001/XMLSchema" xmlns:xs="http://www.w3.org/2001/XMLSchema" xmlns:p="http://schemas.microsoft.com/office/2006/metadata/properties" xmlns:ns2="813e8be2-b7cc-4c6e-9710-509d5e2164ed" xmlns:ns3="05b4758f-8821-4a21-b966-908f26119da4" targetNamespace="http://schemas.microsoft.com/office/2006/metadata/properties" ma:root="true" ma:fieldsID="b4f92ec5b73b6c71fecc8da94257d749" ns2:_="" ns3:_="">
    <xsd:import namespace="813e8be2-b7cc-4c6e-9710-509d5e2164ed"/>
    <xsd:import namespace="05b4758f-8821-4a21-b966-908f26119d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CR" minOccurs="0"/>
                <xsd:element ref="ns2:_Flow_SignoffStatu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e8be2-b7cc-4c6e-9710-509d5e2164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_Flow_SignoffStatus" ma:index="14" nillable="true" ma:displayName="Sign-off status" ma:internalName="_x0024_Resources_x003a_core_x002c_Signoff_Status_x003b_">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fc3b55c-1217-4564-832a-5a59bab55aab"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b4758f-8821-4a21-b966-908f26119d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0c9d78-4e22-4902-8d9d-618faafb69c4}" ma:internalName="TaxCatchAll" ma:showField="CatchAllData" ma:web="05b4758f-8821-4a21-b966-908f26119d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13e8be2-b7cc-4c6e-9710-509d5e2164ed" xsi:nil="true"/>
    <TaxCatchAll xmlns="05b4758f-8821-4a21-b966-908f26119da4" xsi:nil="true"/>
    <lcf76f155ced4ddcb4097134ff3c332f xmlns="813e8be2-b7cc-4c6e-9710-509d5e2164e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BB4B23-A3A8-48C0-9C46-441EF0487A2B}"/>
</file>

<file path=customXml/itemProps2.xml><?xml version="1.0" encoding="utf-8"?>
<ds:datastoreItem xmlns:ds="http://schemas.openxmlformats.org/officeDocument/2006/customXml" ds:itemID="{E2967F5E-D8EE-4FE6-B3B0-BB323BF05C26}"/>
</file>

<file path=customXml/itemProps3.xml><?xml version="1.0" encoding="utf-8"?>
<ds:datastoreItem xmlns:ds="http://schemas.openxmlformats.org/officeDocument/2006/customXml" ds:itemID="{77C1E56B-777F-4173-80F9-881DCC06A4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2023-03-21T20:52:02Z</dcterms:created>
  <dcterms:modified xsi:type="dcterms:W3CDTF">2023-10-25T21:48:08Z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0x010100690CD4DF689B2C4FA6B0A9712A3780A6</vt:lpwstr>
  </property>
  <property fmtid="{D5CDD505-2E9C-101B-9397-08002B2CF9AE}" pid="3" name="MediaServiceImageTags">
    <vt:lpwstr/>
  </property>
</Properties>
</file>