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siu_p_northeastern_edu/Documents/Share/ALY6980/Tables/"/>
    </mc:Choice>
  </mc:AlternateContent>
  <xr:revisionPtr revIDLastSave="61" documentId="13_ncr:1_{F057CF5B-EA7E-604E-8050-45644DE4D5B4}" xr6:coauthVersionLast="47" xr6:coauthVersionMax="47" xr10:uidLastSave="{48B0CF2D-2E5E-D441-A4AB-60ACED0C12C9}"/>
  <bookViews>
    <workbookView xWindow="-31240" yWindow="-900" windowWidth="28800" windowHeight="18000" xr2:uid="{2E1F1535-0607-FC48-B3C8-D435CD965DE8}"/>
  </bookViews>
  <sheets>
    <sheet name="Sheet1" sheetId="1" r:id="rId1"/>
  </sheets>
  <externalReferences>
    <externalReference r:id="rId2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83" i="1" l="1"/>
  <c r="K83" i="1"/>
  <c r="M83" i="1"/>
  <c r="M82" i="1"/>
  <c r="K82" i="1"/>
  <c r="L82" i="1"/>
  <c r="Q75" i="1" l="1"/>
  <c r="P75" i="1"/>
  <c r="O75" i="1"/>
  <c r="N75" i="1"/>
  <c r="M75" i="1"/>
  <c r="L75" i="1"/>
  <c r="K75" i="1"/>
  <c r="L68" i="1" l="1"/>
  <c r="K68" i="1"/>
</calcChain>
</file>

<file path=xl/sharedStrings.xml><?xml version="1.0" encoding="utf-8"?>
<sst xmlns="http://schemas.openxmlformats.org/spreadsheetml/2006/main" count="292" uniqueCount="138">
  <si>
    <t>ID</t>
  </si>
  <si>
    <t>Region</t>
  </si>
  <si>
    <t>Community</t>
  </si>
  <si>
    <t>Year</t>
  </si>
  <si>
    <t>IntakeDate</t>
  </si>
  <si>
    <t>DonationType</t>
  </si>
  <si>
    <t>SponsorName</t>
  </si>
  <si>
    <t>AndarID</t>
  </si>
  <si>
    <t>ProductType</t>
  </si>
  <si>
    <t>QtyIntake</t>
  </si>
  <si>
    <t>Lower Mainland and Fraser Valley</t>
  </si>
  <si>
    <t>Product Donation from Individual</t>
  </si>
  <si>
    <r>
      <t xml:space="preserve"> 
</t>
    </r>
    <r>
      <rPr>
        <sz val="12"/>
        <color rgb="FF000000"/>
        <rFont val="Calibri (Body)"/>
      </rPr>
      <t>Neal Adolph</t>
    </r>
  </si>
  <si>
    <t xml:space="preserve"> 456872
</t>
  </si>
  <si>
    <t>Purchase</t>
  </si>
  <si>
    <t xml:space="preserve"> 
Edmund Ma</t>
  </si>
  <si>
    <t>Rollover from 2022 Collection Campaign</t>
  </si>
  <si>
    <t>Diposable pads, Tampons</t>
  </si>
  <si>
    <t>147600, 4114</t>
  </si>
  <si>
    <t>Product Donation from an Organization</t>
  </si>
  <si>
    <t xml:space="preserve">Disposable pads, Tampons, Disposable Liners </t>
  </si>
  <si>
    <t>62, 134, 96</t>
  </si>
  <si>
    <t xml:space="preserve">Product Donation from an Organization
</t>
  </si>
  <si>
    <t xml:space="preserve">Disposable pads, Tampons </t>
  </si>
  <si>
    <t>301, 266</t>
  </si>
  <si>
    <t>270, 322</t>
  </si>
  <si>
    <t>Tampons, Menstrual cups</t>
  </si>
  <si>
    <t>68, 1</t>
  </si>
  <si>
    <t>Disposable pads, Tampons, Disposable Liners</t>
  </si>
  <si>
    <t>192, 154, 188</t>
  </si>
  <si>
    <t>213, 216, 266</t>
  </si>
  <si>
    <t>Tampons</t>
  </si>
  <si>
    <t>Part of Sponsorship Commitment</t>
  </si>
  <si>
    <t>Disposable pads</t>
  </si>
  <si>
    <t>Disposable pads, Tampons, Disposable Liners, Menstrual cups</t>
  </si>
  <si>
    <t>1967, 1790, 1151, 2</t>
  </si>
  <si>
    <t>525, 594, 80</t>
  </si>
  <si>
    <t>45, 493, 40</t>
  </si>
  <si>
    <t xml:space="preserve">Purchase </t>
  </si>
  <si>
    <t>Disposable Liners</t>
  </si>
  <si>
    <t>61, 1028, 120</t>
  </si>
  <si>
    <t>Disposable pads, Tampons, Disposable Liners, Menstrual cups, Menstrual discs, Reusable pads, Reusable underwear</t>
  </si>
  <si>
    <t>3217, 4115, 697, 1, 1, 2, 2</t>
  </si>
  <si>
    <t>122, 110, 124</t>
  </si>
  <si>
    <t>20, 103</t>
  </si>
  <si>
    <t>383, 1328, 458</t>
  </si>
  <si>
    <t>250, 246, 412</t>
  </si>
  <si>
    <t>198, 521</t>
  </si>
  <si>
    <t>Disposable pads, Tampons, Disposable Liners, Other Menstrual Products</t>
  </si>
  <si>
    <t>788, 800, 400, 2</t>
  </si>
  <si>
    <t>Disposable pads, Tampons, Disposable Liners, Menstrual cups, Reusable underwear</t>
  </si>
  <si>
    <t>514, 672, 380, 3, 2</t>
  </si>
  <si>
    <t>232, 100, 50</t>
  </si>
  <si>
    <t>283, 710, 283, 21</t>
  </si>
  <si>
    <t>152, 288</t>
  </si>
  <si>
    <t>Reusable underwear</t>
  </si>
  <si>
    <t>Menstrual cups</t>
  </si>
  <si>
    <t>Disposable pads, Tampons, Disposable Liners, Reusable underwear</t>
  </si>
  <si>
    <t>444, 232, 188, 1</t>
  </si>
  <si>
    <t>246, 153, 154</t>
  </si>
  <si>
    <t>125, 18, 72, 34</t>
  </si>
  <si>
    <t>Northern BC</t>
  </si>
  <si>
    <t>Prince Rupert</t>
  </si>
  <si>
    <t>Diposable pads, Tampons, Diposable Liners, Menstrual cups</t>
  </si>
  <si>
    <t>587, 454, 108, 3</t>
  </si>
  <si>
    <t>Kitimat</t>
  </si>
  <si>
    <t>868, 826, 566, 162</t>
  </si>
  <si>
    <t>Terrace</t>
  </si>
  <si>
    <t>666, 1639, 592</t>
  </si>
  <si>
    <t>Smithers</t>
  </si>
  <si>
    <t>435, 654, 60, 3</t>
  </si>
  <si>
    <t>Houston</t>
  </si>
  <si>
    <t>280, 206, 108, 2</t>
  </si>
  <si>
    <t>Burns Lake</t>
  </si>
  <si>
    <t>276, 413, 240</t>
  </si>
  <si>
    <t>Fort St. James</t>
  </si>
  <si>
    <t>142, 254, 80</t>
  </si>
  <si>
    <t>Prince George</t>
  </si>
  <si>
    <t xml:space="preserve">Diposable pads, Tampons, Diposable Liners, Menstrual cups, Menstrual underwear, Other Menstrual Products </t>
  </si>
  <si>
    <t xml:space="preserve">5995, 8129, 1541, 2, 49, 127 </t>
  </si>
  <si>
    <t>Quesnel</t>
  </si>
  <si>
    <t>2803, 1726, 963, 5</t>
  </si>
  <si>
    <t>Dawson Creek</t>
  </si>
  <si>
    <t xml:space="preserve">Diposable pads, Tampons, Diposable Liners, Menstrual underwear, Other Menstrual Products </t>
  </si>
  <si>
    <t>1559, 1197, 857, 1, 123</t>
  </si>
  <si>
    <t>Chetwynd</t>
  </si>
  <si>
    <t>1220, 372, 390</t>
  </si>
  <si>
    <t>Fort St. John</t>
  </si>
  <si>
    <t>1090, 1259, 660</t>
  </si>
  <si>
    <t>Fort Nelson</t>
  </si>
  <si>
    <t>386, 119, 152</t>
  </si>
  <si>
    <t>Southern Interior and Thomson Nicola Cariboo</t>
  </si>
  <si>
    <t>Disposable pads, Tampons</t>
  </si>
  <si>
    <t>50, 18</t>
  </si>
  <si>
    <t>Disposable pads, Tampons, Disposable Liners, Menstrual cups, Menstrual discs</t>
  </si>
  <si>
    <t>8275, 7777, 2549, 16, 1</t>
  </si>
  <si>
    <t>Disposable pads, Disposable Liners, Reusable pads</t>
  </si>
  <si>
    <t>7, 150, 3</t>
  </si>
  <si>
    <t>Disposable pads, Disposable Liners</t>
  </si>
  <si>
    <t>1392, 1080</t>
  </si>
  <si>
    <t>Teck TST -Trail</t>
  </si>
  <si>
    <t>Disposable pads, Tampons, Disposable Liners, Menstrual cups, Menstrual discs, Reusable underwear</t>
  </si>
  <si>
    <t>681, 1397, 528, 2, 1, 4</t>
  </si>
  <si>
    <t>City of West Kelowna</t>
  </si>
  <si>
    <t>88, 90, 185</t>
  </si>
  <si>
    <t>NOLC</t>
  </si>
  <si>
    <t>814, 888, 80</t>
  </si>
  <si>
    <t>Hospital Employees Union</t>
  </si>
  <si>
    <t>912, 560, 160</t>
  </si>
  <si>
    <t>Powell River Drop-off box</t>
  </si>
  <si>
    <t>Tampons, Disposable Liners</t>
  </si>
  <si>
    <t>34, 60</t>
  </si>
  <si>
    <t>City of Penticton Municipal Buildings</t>
  </si>
  <si>
    <t>525, 297, 38</t>
  </si>
  <si>
    <t>1855, 2477, 1058, 2, 2</t>
  </si>
  <si>
    <t>United Way BC Kelwona</t>
  </si>
  <si>
    <t>2203, 1680, 473, 12</t>
  </si>
  <si>
    <t>Campaign Donations</t>
  </si>
  <si>
    <t>Campaign Donations (July 2020-Feb2021)</t>
  </si>
  <si>
    <t>Community Collection Drive (Oct 2020 - Mar 2021)</t>
  </si>
  <si>
    <t>Aisle</t>
  </si>
  <si>
    <t>Always and Tampax Corporate Donation</t>
  </si>
  <si>
    <t>Link-2 - AIR QUEEN</t>
  </si>
  <si>
    <t>Red Tent</t>
  </si>
  <si>
    <t>Veritiv Purchase</t>
  </si>
  <si>
    <t>Pads</t>
  </si>
  <si>
    <t>Liners</t>
  </si>
  <si>
    <t>Wipes</t>
  </si>
  <si>
    <t>Reusable Pads</t>
  </si>
  <si>
    <t>Reusable Underwear</t>
  </si>
  <si>
    <t>Diva Cups</t>
  </si>
  <si>
    <t>Air Queen</t>
  </si>
  <si>
    <t>P&amp;G Purchase (Veritiv)</t>
  </si>
  <si>
    <t>Red Tent Project</t>
  </si>
  <si>
    <t>Others</t>
  </si>
  <si>
    <t xml:space="preserve">Prince George </t>
  </si>
  <si>
    <t>UWNBC Office</t>
  </si>
  <si>
    <t>Regional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</si>
</sst>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sz val="13"/>
      <color rgb="FF000000"/>
      <name val="Helvetica"/>
      <family val="2"/>
    </font>
    <font>
      <sz val="12"/>
      <color theme="1"/>
      <name val="Helvetica"/>
      <family val="2"/>
    </font>
    <font>
      <b/>
      <sz val="14"/>
      <color rgb="FF0B57D0"/>
      <name val="Helvetica"/>
      <family val="2"/>
    </font>
    <font>
      <sz val="13"/>
      <color rgb="FF000000"/>
      <name val="Docs-Calibri"/>
    </font>
    <font>
      <sz val="12"/>
      <color rgb="FF000000"/>
      <name val="Calibri"/>
      <family val="2"/>
      <scheme val="minor"/>
    </font>
    <font>
      <sz val="12"/>
      <color rgb="FF000000"/>
      <name val="Calibri (Body)"/>
    </font>
    <font>
      <sz val="12"/>
      <color theme="1"/>
      <name val="Calibri (Body)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wrapText="1"/>
    </xf>
    <xf numFmtId="0" fontId="5" fillId="0" borderId="0" xfId="0" applyFont="1"/>
    <xf numFmtId="0" fontId="7" fillId="0" borderId="0" xfId="0" applyFont="1"/>
    <xf numFmtId="0" fontId="7" fillId="0" borderId="0" xfId="0" applyFont="1" applyAlignment="1">
      <alignment wrapText="1"/>
    </xf>
    <xf numFmtId="0" fontId="6" fillId="0" borderId="0" xfId="0" applyFont="1"/>
    <xf numFmtId="0" fontId="8" fillId="0" borderId="0" xfId="0" applyFont="1"/>
    <xf numFmtId="0" fontId="0" fillId="2" borderId="0" xfId="0" applyFill="1"/>
    <xf numFmtId="0" fontId="9" fillId="0" borderId="0" xfId="0" applyFont="1" applyAlignment="1">
      <alignment wrapText="1"/>
    </xf>
    <xf numFmtId="0" fontId="0" fillId="0" borderId="0" xfId="0" applyAlignment="1">
      <alignment horizontal="right"/>
    </xf>
    <xf numFmtId="0" fontId="9" fillId="0" borderId="0" xfId="0" applyFont="1" applyAlignment="1">
      <alignment horizontal="right" wrapText="1"/>
    </xf>
    <xf numFmtId="3" fontId="0" fillId="0" borderId="0" xfId="0" applyNumberFormat="1" applyAlignment="1">
      <alignment horizontal="right"/>
    </xf>
    <xf numFmtId="3" fontId="0" fillId="0" borderId="0" xfId="0" applyNumberFormat="1"/>
    <xf numFmtId="0" fontId="10" fillId="0" borderId="1" xfId="0" applyFont="1" applyBorder="1"/>
    <xf numFmtId="0" fontId="0" fillId="3" borderId="1" xfId="0" applyFill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northeastern-my.sharepoint.com/Users/petra/Downloads/2023%20Northeastern%20x%20UWBC%20Hackathon%20-%20Data/Collection-Distribution%20Campaigns/2021/2021%20Collection.xlsx" TargetMode="External"/><Relationship Id="rId1" Type="http://schemas.openxmlformats.org/officeDocument/2006/relationships/externalLinkPath" Target="/Users/petra/Downloads/2023%20Northeastern%20x%20UWBC%20Hackathon%20-%20Data/Collection-Distribution%20Campaigns/2021/2021%20Collec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3"/>
      <sheetName val="Sheet1"/>
      <sheetName val="Sheet2"/>
    </sheetNames>
    <sheetDataSet>
      <sheetData sheetId="0" refreshError="1"/>
      <sheetData sheetId="1" refreshError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48FD6-B7BA-DB45-8296-FBA999A80F2F}">
  <dimension ref="A1:R88"/>
  <sheetViews>
    <sheetView tabSelected="1" topLeftCell="B56" workbookViewId="0">
      <selection activeCell="D80" sqref="D80:D88"/>
    </sheetView>
  </sheetViews>
  <sheetFormatPr baseColWidth="10" defaultColWidth="11" defaultRowHeight="16"/>
  <cols>
    <col min="2" max="2" width="16.6640625" customWidth="1"/>
    <col min="3" max="3" width="32.5" customWidth="1"/>
    <col min="9" max="9" width="30.1640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ht="70">
      <c r="A2">
        <v>1</v>
      </c>
      <c r="B2" t="s">
        <v>10</v>
      </c>
      <c r="D2">
        <v>2023</v>
      </c>
      <c r="E2" s="1">
        <v>45009</v>
      </c>
      <c r="F2" s="6" t="s">
        <v>11</v>
      </c>
      <c r="G2" s="5" t="s">
        <v>12</v>
      </c>
      <c r="H2" t="s">
        <v>13</v>
      </c>
    </row>
    <row r="3" spans="1:11" ht="51">
      <c r="A3">
        <v>2</v>
      </c>
      <c r="B3" t="s">
        <v>10</v>
      </c>
      <c r="D3">
        <v>2023</v>
      </c>
      <c r="E3" s="1">
        <v>45043</v>
      </c>
      <c r="F3" s="7" t="s">
        <v>14</v>
      </c>
      <c r="G3" s="8" t="s">
        <v>15</v>
      </c>
      <c r="H3" s="2"/>
      <c r="I3" s="3"/>
      <c r="J3" s="2"/>
      <c r="K3" s="2"/>
    </row>
    <row r="4" spans="1:11" ht="17">
      <c r="A4">
        <v>3</v>
      </c>
      <c r="B4" t="s">
        <v>10</v>
      </c>
      <c r="D4">
        <v>2023</v>
      </c>
      <c r="E4" s="1">
        <v>45054</v>
      </c>
      <c r="F4" s="9" t="s">
        <v>16</v>
      </c>
      <c r="G4" s="4"/>
      <c r="I4" t="s">
        <v>17</v>
      </c>
      <c r="J4" t="s">
        <v>18</v>
      </c>
    </row>
    <row r="5" spans="1:11">
      <c r="A5">
        <v>4</v>
      </c>
      <c r="B5" t="s">
        <v>10</v>
      </c>
      <c r="D5">
        <v>2023</v>
      </c>
      <c r="E5" s="1">
        <v>45054</v>
      </c>
      <c r="F5" t="s">
        <v>19</v>
      </c>
      <c r="I5" t="s">
        <v>20</v>
      </c>
      <c r="J5" t="s">
        <v>21</v>
      </c>
    </row>
    <row r="6" spans="1:11">
      <c r="A6">
        <v>5</v>
      </c>
      <c r="B6" t="s">
        <v>10</v>
      </c>
      <c r="D6">
        <v>2023</v>
      </c>
      <c r="E6" s="1">
        <v>45054</v>
      </c>
      <c r="F6" s="6" t="s">
        <v>22</v>
      </c>
      <c r="I6" t="s">
        <v>23</v>
      </c>
      <c r="J6" t="s">
        <v>24</v>
      </c>
    </row>
    <row r="7" spans="1:11" ht="18">
      <c r="A7">
        <v>6</v>
      </c>
      <c r="B7" t="s">
        <v>10</v>
      </c>
      <c r="D7">
        <v>2023</v>
      </c>
      <c r="E7" s="1">
        <v>45054</v>
      </c>
      <c r="F7" s="6" t="s">
        <v>11</v>
      </c>
      <c r="G7" s="2"/>
      <c r="H7" s="3"/>
      <c r="I7" s="7" t="s">
        <v>23</v>
      </c>
      <c r="J7" s="7" t="s">
        <v>25</v>
      </c>
    </row>
    <row r="8" spans="1:11">
      <c r="A8">
        <v>7</v>
      </c>
      <c r="B8" t="s">
        <v>10</v>
      </c>
      <c r="D8">
        <v>2023</v>
      </c>
      <c r="E8" s="1">
        <v>45054</v>
      </c>
      <c r="F8" s="9" t="s">
        <v>11</v>
      </c>
      <c r="I8" t="s">
        <v>26</v>
      </c>
      <c r="J8" t="s">
        <v>27</v>
      </c>
    </row>
    <row r="9" spans="1:11" ht="18">
      <c r="A9">
        <v>8</v>
      </c>
      <c r="B9" t="s">
        <v>10</v>
      </c>
      <c r="D9">
        <v>2023</v>
      </c>
      <c r="E9" s="1">
        <v>45054</v>
      </c>
      <c r="F9" t="s">
        <v>19</v>
      </c>
      <c r="G9" s="2"/>
      <c r="H9" s="3"/>
      <c r="I9" t="s">
        <v>28</v>
      </c>
      <c r="J9" s="7" t="s">
        <v>29</v>
      </c>
    </row>
    <row r="10" spans="1:11">
      <c r="A10">
        <v>9</v>
      </c>
      <c r="B10" t="s">
        <v>10</v>
      </c>
      <c r="D10">
        <v>2023</v>
      </c>
      <c r="E10" s="1">
        <v>45054</v>
      </c>
      <c r="F10" s="9" t="s">
        <v>19</v>
      </c>
      <c r="I10" t="s">
        <v>28</v>
      </c>
      <c r="J10" t="s">
        <v>30</v>
      </c>
    </row>
    <row r="11" spans="1:11">
      <c r="A11">
        <v>10</v>
      </c>
      <c r="B11" t="s">
        <v>10</v>
      </c>
      <c r="D11">
        <v>2023</v>
      </c>
      <c r="E11" s="1">
        <v>45054</v>
      </c>
      <c r="F11" s="6" t="s">
        <v>11</v>
      </c>
      <c r="I11" t="s">
        <v>31</v>
      </c>
      <c r="J11">
        <v>81</v>
      </c>
    </row>
    <row r="12" spans="1:11">
      <c r="A12">
        <v>11</v>
      </c>
      <c r="B12" t="s">
        <v>10</v>
      </c>
      <c r="D12">
        <v>2023</v>
      </c>
      <c r="E12" s="1">
        <v>45065</v>
      </c>
      <c r="F12" s="6" t="s">
        <v>32</v>
      </c>
      <c r="I12" t="s">
        <v>33</v>
      </c>
      <c r="J12">
        <v>273370</v>
      </c>
    </row>
    <row r="13" spans="1:11">
      <c r="A13">
        <v>12</v>
      </c>
      <c r="B13" t="s">
        <v>10</v>
      </c>
      <c r="D13">
        <v>2023</v>
      </c>
      <c r="E13" s="1">
        <v>45077</v>
      </c>
      <c r="F13" s="6" t="s">
        <v>11</v>
      </c>
      <c r="I13" t="s">
        <v>33</v>
      </c>
      <c r="J13">
        <v>5</v>
      </c>
    </row>
    <row r="14" spans="1:11">
      <c r="A14">
        <v>13</v>
      </c>
      <c r="B14" t="s">
        <v>10</v>
      </c>
      <c r="D14">
        <v>2023</v>
      </c>
      <c r="E14" s="1">
        <v>45078</v>
      </c>
      <c r="F14" s="6" t="s">
        <v>19</v>
      </c>
      <c r="H14">
        <v>9597477</v>
      </c>
      <c r="I14" t="s">
        <v>34</v>
      </c>
      <c r="J14" t="s">
        <v>35</v>
      </c>
    </row>
    <row r="15" spans="1:11">
      <c r="A15">
        <v>14</v>
      </c>
      <c r="B15" t="s">
        <v>10</v>
      </c>
      <c r="D15">
        <v>2023</v>
      </c>
      <c r="E15" s="1">
        <v>45083</v>
      </c>
      <c r="F15" s="6" t="s">
        <v>11</v>
      </c>
      <c r="I15" t="s">
        <v>28</v>
      </c>
      <c r="J15" t="s">
        <v>36</v>
      </c>
    </row>
    <row r="16" spans="1:11">
      <c r="A16">
        <v>15</v>
      </c>
      <c r="B16" t="s">
        <v>10</v>
      </c>
      <c r="D16">
        <v>2023</v>
      </c>
      <c r="E16" s="1">
        <v>45083</v>
      </c>
      <c r="F16" s="6" t="s">
        <v>19</v>
      </c>
      <c r="I16" t="s">
        <v>31</v>
      </c>
      <c r="J16">
        <v>2500</v>
      </c>
    </row>
    <row r="17" spans="1:10">
      <c r="A17">
        <v>16</v>
      </c>
      <c r="B17" t="s">
        <v>10</v>
      </c>
      <c r="D17">
        <v>2023</v>
      </c>
      <c r="E17" s="1">
        <v>45083</v>
      </c>
      <c r="F17" s="6" t="s">
        <v>11</v>
      </c>
      <c r="I17" t="s">
        <v>28</v>
      </c>
      <c r="J17" t="s">
        <v>37</v>
      </c>
    </row>
    <row r="18" spans="1:10">
      <c r="A18">
        <v>17</v>
      </c>
      <c r="B18" t="s">
        <v>10</v>
      </c>
      <c r="D18">
        <v>2023</v>
      </c>
      <c r="E18" s="1">
        <v>45084</v>
      </c>
      <c r="F18" s="6" t="s">
        <v>38</v>
      </c>
      <c r="I18" t="s">
        <v>31</v>
      </c>
      <c r="J18">
        <v>32256</v>
      </c>
    </row>
    <row r="19" spans="1:10">
      <c r="A19">
        <v>18</v>
      </c>
      <c r="B19" t="s">
        <v>10</v>
      </c>
      <c r="D19">
        <v>2023</v>
      </c>
      <c r="E19" s="1">
        <v>45086</v>
      </c>
      <c r="F19" s="9" t="s">
        <v>14</v>
      </c>
      <c r="I19" t="s">
        <v>39</v>
      </c>
      <c r="J19">
        <v>27648</v>
      </c>
    </row>
    <row r="20" spans="1:10" ht="18">
      <c r="A20">
        <v>19</v>
      </c>
      <c r="B20" t="s">
        <v>10</v>
      </c>
      <c r="D20">
        <v>2023</v>
      </c>
      <c r="E20" s="1">
        <v>45090</v>
      </c>
      <c r="F20" s="7" t="s">
        <v>14</v>
      </c>
      <c r="G20" s="2"/>
      <c r="H20" s="3"/>
      <c r="I20" s="7" t="s">
        <v>39</v>
      </c>
      <c r="J20">
        <v>26796</v>
      </c>
    </row>
    <row r="21" spans="1:10">
      <c r="A21">
        <v>20</v>
      </c>
      <c r="B21" t="s">
        <v>10</v>
      </c>
      <c r="D21">
        <v>2023</v>
      </c>
      <c r="E21" s="1">
        <v>45093</v>
      </c>
      <c r="F21" s="6" t="s">
        <v>19</v>
      </c>
      <c r="I21" t="s">
        <v>28</v>
      </c>
      <c r="J21" t="s">
        <v>40</v>
      </c>
    </row>
    <row r="22" spans="1:10">
      <c r="A22">
        <v>21</v>
      </c>
      <c r="B22" t="s">
        <v>10</v>
      </c>
      <c r="D22">
        <v>2023</v>
      </c>
      <c r="E22" s="1">
        <v>45093</v>
      </c>
      <c r="F22" s="6" t="s">
        <v>11</v>
      </c>
      <c r="I22" t="s">
        <v>41</v>
      </c>
      <c r="J22" t="s">
        <v>42</v>
      </c>
    </row>
    <row r="23" spans="1:10">
      <c r="A23">
        <v>22</v>
      </c>
      <c r="B23" t="s">
        <v>10</v>
      </c>
      <c r="D23">
        <v>2023</v>
      </c>
      <c r="E23" s="1">
        <v>45093</v>
      </c>
      <c r="F23" s="6" t="s">
        <v>19</v>
      </c>
      <c r="I23" t="s">
        <v>28</v>
      </c>
      <c r="J23" t="s">
        <v>43</v>
      </c>
    </row>
    <row r="24" spans="1:10">
      <c r="A24">
        <v>23</v>
      </c>
      <c r="B24" t="s">
        <v>10</v>
      </c>
      <c r="D24">
        <v>2023</v>
      </c>
      <c r="E24" s="1">
        <v>45098</v>
      </c>
      <c r="F24" s="6" t="s">
        <v>11</v>
      </c>
      <c r="I24" t="s">
        <v>23</v>
      </c>
      <c r="J24" t="s">
        <v>44</v>
      </c>
    </row>
    <row r="25" spans="1:10">
      <c r="A25">
        <v>24</v>
      </c>
      <c r="B25" t="s">
        <v>10</v>
      </c>
      <c r="D25">
        <v>2023</v>
      </c>
      <c r="E25" s="1">
        <v>45100</v>
      </c>
      <c r="F25" s="6" t="s">
        <v>19</v>
      </c>
      <c r="I25" t="s">
        <v>28</v>
      </c>
      <c r="J25" t="s">
        <v>45</v>
      </c>
    </row>
    <row r="26" spans="1:10">
      <c r="A26">
        <v>25</v>
      </c>
      <c r="B26" t="s">
        <v>10</v>
      </c>
      <c r="D26">
        <v>2023</v>
      </c>
      <c r="E26" s="1">
        <v>45100</v>
      </c>
      <c r="F26" s="6" t="s">
        <v>19</v>
      </c>
      <c r="I26" t="s">
        <v>28</v>
      </c>
      <c r="J26" t="s">
        <v>46</v>
      </c>
    </row>
    <row r="27" spans="1:10">
      <c r="A27">
        <v>26</v>
      </c>
      <c r="B27" t="s">
        <v>10</v>
      </c>
      <c r="D27">
        <v>2023</v>
      </c>
      <c r="E27" s="1">
        <v>45100</v>
      </c>
      <c r="F27" s="6" t="s">
        <v>11</v>
      </c>
      <c r="I27" t="s">
        <v>17</v>
      </c>
      <c r="J27" t="s">
        <v>47</v>
      </c>
    </row>
    <row r="28" spans="1:10">
      <c r="A28">
        <v>27</v>
      </c>
      <c r="B28" t="s">
        <v>10</v>
      </c>
      <c r="D28">
        <v>2023</v>
      </c>
      <c r="E28" s="1">
        <v>45107</v>
      </c>
      <c r="F28" s="6" t="s">
        <v>19</v>
      </c>
      <c r="H28">
        <v>205526</v>
      </c>
      <c r="I28" t="s">
        <v>48</v>
      </c>
      <c r="J28" t="s">
        <v>49</v>
      </c>
    </row>
    <row r="29" spans="1:10">
      <c r="A29">
        <v>28</v>
      </c>
      <c r="B29" t="s">
        <v>10</v>
      </c>
      <c r="D29">
        <v>2023</v>
      </c>
      <c r="E29" s="1">
        <v>45107</v>
      </c>
      <c r="F29" s="6" t="s">
        <v>19</v>
      </c>
      <c r="I29" t="s">
        <v>50</v>
      </c>
      <c r="J29" t="s">
        <v>51</v>
      </c>
    </row>
    <row r="30" spans="1:10">
      <c r="A30">
        <v>29</v>
      </c>
      <c r="B30" t="s">
        <v>10</v>
      </c>
      <c r="D30">
        <v>2023</v>
      </c>
      <c r="E30" s="1">
        <v>45113</v>
      </c>
      <c r="F30" s="9" t="s">
        <v>32</v>
      </c>
      <c r="I30" t="s">
        <v>31</v>
      </c>
      <c r="J30">
        <v>91944</v>
      </c>
    </row>
    <row r="31" spans="1:10">
      <c r="A31">
        <v>30</v>
      </c>
      <c r="B31" t="s">
        <v>10</v>
      </c>
      <c r="D31">
        <v>2023</v>
      </c>
      <c r="E31" s="1">
        <v>45120</v>
      </c>
      <c r="F31" s="6" t="s">
        <v>16</v>
      </c>
      <c r="I31" t="s">
        <v>28</v>
      </c>
      <c r="J31" t="s">
        <v>52</v>
      </c>
    </row>
    <row r="32" spans="1:10">
      <c r="A32">
        <v>31</v>
      </c>
      <c r="B32" t="s">
        <v>10</v>
      </c>
      <c r="D32">
        <v>2023</v>
      </c>
      <c r="E32" s="1">
        <v>45126</v>
      </c>
      <c r="F32" s="6" t="s">
        <v>19</v>
      </c>
      <c r="H32">
        <v>5646187</v>
      </c>
      <c r="I32" t="s">
        <v>48</v>
      </c>
      <c r="J32" t="s">
        <v>53</v>
      </c>
    </row>
    <row r="33" spans="1:10">
      <c r="A33">
        <v>32</v>
      </c>
      <c r="B33" t="s">
        <v>10</v>
      </c>
      <c r="D33">
        <v>2023</v>
      </c>
      <c r="E33" s="1">
        <v>45127</v>
      </c>
      <c r="F33" s="6" t="s">
        <v>19</v>
      </c>
      <c r="H33">
        <v>28506</v>
      </c>
      <c r="I33" t="s">
        <v>23</v>
      </c>
      <c r="J33" t="s">
        <v>54</v>
      </c>
    </row>
    <row r="34" spans="1:10">
      <c r="A34">
        <v>33</v>
      </c>
      <c r="B34" t="s">
        <v>10</v>
      </c>
      <c r="D34">
        <v>2023</v>
      </c>
      <c r="E34" s="1">
        <v>45148</v>
      </c>
      <c r="F34" s="6" t="s">
        <v>14</v>
      </c>
      <c r="I34" t="s">
        <v>55</v>
      </c>
      <c r="J34">
        <v>33</v>
      </c>
    </row>
    <row r="35" spans="1:10">
      <c r="A35">
        <v>34</v>
      </c>
      <c r="B35" t="s">
        <v>10</v>
      </c>
      <c r="D35">
        <v>2023</v>
      </c>
      <c r="E35" s="1">
        <v>45149</v>
      </c>
      <c r="F35" s="6" t="s">
        <v>14</v>
      </c>
      <c r="H35">
        <v>6415343</v>
      </c>
      <c r="I35" t="s">
        <v>56</v>
      </c>
      <c r="J35">
        <v>100</v>
      </c>
    </row>
    <row r="36" spans="1:10">
      <c r="A36">
        <v>35</v>
      </c>
      <c r="B36" t="s">
        <v>10</v>
      </c>
      <c r="D36">
        <v>2023</v>
      </c>
      <c r="E36" s="1">
        <v>45154</v>
      </c>
      <c r="F36" s="6" t="s">
        <v>19</v>
      </c>
      <c r="H36">
        <v>146951</v>
      </c>
      <c r="I36" t="s">
        <v>57</v>
      </c>
      <c r="J36" t="s">
        <v>58</v>
      </c>
    </row>
    <row r="37" spans="1:10">
      <c r="A37">
        <v>36</v>
      </c>
      <c r="B37" t="s">
        <v>10</v>
      </c>
      <c r="D37">
        <v>2023</v>
      </c>
      <c r="E37" s="1">
        <v>45175</v>
      </c>
      <c r="F37" s="6" t="s">
        <v>19</v>
      </c>
      <c r="H37">
        <v>353482</v>
      </c>
      <c r="I37" t="s">
        <v>28</v>
      </c>
      <c r="J37" t="s">
        <v>59</v>
      </c>
    </row>
    <row r="38" spans="1:10">
      <c r="A38">
        <v>37</v>
      </c>
      <c r="B38" t="s">
        <v>10</v>
      </c>
      <c r="D38">
        <v>2023</v>
      </c>
      <c r="E38" s="1">
        <v>45188</v>
      </c>
      <c r="F38" s="6" t="s">
        <v>14</v>
      </c>
      <c r="I38" t="s">
        <v>55</v>
      </c>
      <c r="J38">
        <v>91</v>
      </c>
    </row>
    <row r="39" spans="1:10">
      <c r="A39">
        <v>38</v>
      </c>
      <c r="B39" t="s">
        <v>10</v>
      </c>
      <c r="D39">
        <v>2023</v>
      </c>
      <c r="E39" s="1">
        <v>45188</v>
      </c>
      <c r="F39" s="6" t="s">
        <v>19</v>
      </c>
      <c r="I39" t="s">
        <v>55</v>
      </c>
      <c r="J39">
        <v>479</v>
      </c>
    </row>
    <row r="40" spans="1:10">
      <c r="A40">
        <v>39</v>
      </c>
      <c r="B40" t="s">
        <v>10</v>
      </c>
      <c r="D40">
        <v>2023</v>
      </c>
      <c r="E40" s="1">
        <v>45026</v>
      </c>
      <c r="F40" s="6" t="s">
        <v>11</v>
      </c>
      <c r="I40" t="s">
        <v>48</v>
      </c>
      <c r="J40" t="s">
        <v>60</v>
      </c>
    </row>
    <row r="41" spans="1:10">
      <c r="A41">
        <v>40</v>
      </c>
      <c r="B41" t="s">
        <v>61</v>
      </c>
      <c r="C41" t="s">
        <v>62</v>
      </c>
      <c r="D41">
        <v>2023</v>
      </c>
      <c r="F41" s="6"/>
      <c r="I41" t="s">
        <v>63</v>
      </c>
      <c r="J41" t="s">
        <v>64</v>
      </c>
    </row>
    <row r="42" spans="1:10">
      <c r="A42">
        <v>41</v>
      </c>
      <c r="B42" t="s">
        <v>61</v>
      </c>
      <c r="C42" t="s">
        <v>65</v>
      </c>
      <c r="D42">
        <v>2023</v>
      </c>
      <c r="F42" s="6"/>
      <c r="I42" t="s">
        <v>48</v>
      </c>
      <c r="J42" t="s">
        <v>66</v>
      </c>
    </row>
    <row r="43" spans="1:10">
      <c r="A43">
        <v>42</v>
      </c>
      <c r="B43" t="s">
        <v>61</v>
      </c>
      <c r="C43" t="s">
        <v>67</v>
      </c>
      <c r="D43">
        <v>2023</v>
      </c>
      <c r="F43" s="6"/>
      <c r="I43" t="s">
        <v>28</v>
      </c>
      <c r="J43" t="s">
        <v>68</v>
      </c>
    </row>
    <row r="44" spans="1:10">
      <c r="A44">
        <v>43</v>
      </c>
      <c r="B44" t="s">
        <v>61</v>
      </c>
      <c r="C44" t="s">
        <v>69</v>
      </c>
      <c r="D44">
        <v>2023</v>
      </c>
      <c r="F44" s="6"/>
      <c r="I44" t="s">
        <v>34</v>
      </c>
      <c r="J44" t="s">
        <v>70</v>
      </c>
    </row>
    <row r="45" spans="1:10">
      <c r="A45">
        <v>44</v>
      </c>
      <c r="B45" t="s">
        <v>61</v>
      </c>
      <c r="C45" t="s">
        <v>71</v>
      </c>
      <c r="D45">
        <v>2023</v>
      </c>
      <c r="F45" s="6"/>
      <c r="I45" t="s">
        <v>34</v>
      </c>
      <c r="J45" t="s">
        <v>72</v>
      </c>
    </row>
    <row r="46" spans="1:10">
      <c r="A46">
        <v>45</v>
      </c>
      <c r="B46" t="s">
        <v>61</v>
      </c>
      <c r="C46" t="s">
        <v>73</v>
      </c>
      <c r="D46">
        <v>2023</v>
      </c>
      <c r="F46" s="6"/>
      <c r="I46" t="s">
        <v>28</v>
      </c>
      <c r="J46" t="s">
        <v>74</v>
      </c>
    </row>
    <row r="47" spans="1:10">
      <c r="A47">
        <v>46</v>
      </c>
      <c r="B47" t="s">
        <v>61</v>
      </c>
      <c r="C47" t="s">
        <v>75</v>
      </c>
      <c r="D47">
        <v>2023</v>
      </c>
      <c r="F47" s="6"/>
      <c r="I47" t="s">
        <v>28</v>
      </c>
      <c r="J47" t="s">
        <v>76</v>
      </c>
    </row>
    <row r="48" spans="1:10">
      <c r="A48">
        <v>47</v>
      </c>
      <c r="B48" t="s">
        <v>61</v>
      </c>
      <c r="C48" t="s">
        <v>77</v>
      </c>
      <c r="D48">
        <v>2023</v>
      </c>
      <c r="F48" s="6"/>
      <c r="I48" t="s">
        <v>78</v>
      </c>
      <c r="J48" t="s">
        <v>79</v>
      </c>
    </row>
    <row r="49" spans="1:10">
      <c r="A49">
        <v>48</v>
      </c>
      <c r="B49" t="s">
        <v>61</v>
      </c>
      <c r="C49" t="s">
        <v>80</v>
      </c>
      <c r="D49">
        <v>2023</v>
      </c>
      <c r="F49" s="6"/>
      <c r="I49" t="s">
        <v>34</v>
      </c>
      <c r="J49" t="s">
        <v>81</v>
      </c>
    </row>
    <row r="50" spans="1:10">
      <c r="A50">
        <v>49</v>
      </c>
      <c r="B50" t="s">
        <v>61</v>
      </c>
      <c r="C50" t="s">
        <v>82</v>
      </c>
      <c r="D50">
        <v>2023</v>
      </c>
      <c r="F50" s="6"/>
      <c r="I50" t="s">
        <v>83</v>
      </c>
      <c r="J50" t="s">
        <v>84</v>
      </c>
    </row>
    <row r="51" spans="1:10">
      <c r="A51">
        <v>50</v>
      </c>
      <c r="B51" t="s">
        <v>61</v>
      </c>
      <c r="C51" t="s">
        <v>85</v>
      </c>
      <c r="D51">
        <v>2023</v>
      </c>
      <c r="F51" s="6"/>
      <c r="I51" t="s">
        <v>28</v>
      </c>
      <c r="J51" t="s">
        <v>86</v>
      </c>
    </row>
    <row r="52" spans="1:10">
      <c r="A52">
        <v>51</v>
      </c>
      <c r="B52" t="s">
        <v>61</v>
      </c>
      <c r="C52" t="s">
        <v>87</v>
      </c>
      <c r="D52">
        <v>2023</v>
      </c>
      <c r="F52" s="6"/>
      <c r="I52" t="s">
        <v>28</v>
      </c>
      <c r="J52" t="s">
        <v>88</v>
      </c>
    </row>
    <row r="53" spans="1:10">
      <c r="A53">
        <v>52</v>
      </c>
      <c r="B53" t="s">
        <v>61</v>
      </c>
      <c r="C53" t="s">
        <v>89</v>
      </c>
      <c r="D53">
        <v>2023</v>
      </c>
      <c r="F53" s="6"/>
      <c r="I53" t="s">
        <v>28</v>
      </c>
      <c r="J53" t="s">
        <v>90</v>
      </c>
    </row>
    <row r="54" spans="1:10">
      <c r="A54">
        <v>53</v>
      </c>
      <c r="B54" t="s">
        <v>91</v>
      </c>
      <c r="D54">
        <v>2023</v>
      </c>
      <c r="E54" s="1">
        <v>45043</v>
      </c>
      <c r="F54" s="6" t="s">
        <v>22</v>
      </c>
    </row>
    <row r="55" spans="1:10">
      <c r="A55">
        <v>54</v>
      </c>
      <c r="B55" t="s">
        <v>91</v>
      </c>
      <c r="D55">
        <v>2023</v>
      </c>
      <c r="E55" s="1">
        <v>45085</v>
      </c>
      <c r="F55" t="s">
        <v>11</v>
      </c>
      <c r="I55" t="s">
        <v>92</v>
      </c>
      <c r="J55" t="s">
        <v>93</v>
      </c>
    </row>
    <row r="56" spans="1:10">
      <c r="A56">
        <v>55</v>
      </c>
      <c r="B56" t="s">
        <v>91</v>
      </c>
      <c r="D56">
        <v>2023</v>
      </c>
      <c r="E56" s="1">
        <v>45085</v>
      </c>
      <c r="F56" t="s">
        <v>19</v>
      </c>
      <c r="I56" t="s">
        <v>94</v>
      </c>
      <c r="J56" t="s">
        <v>95</v>
      </c>
    </row>
    <row r="57" spans="1:10">
      <c r="A57">
        <v>56</v>
      </c>
      <c r="B57" t="s">
        <v>91</v>
      </c>
      <c r="D57">
        <v>2023</v>
      </c>
      <c r="E57" s="1">
        <v>45085</v>
      </c>
      <c r="F57" t="s">
        <v>11</v>
      </c>
      <c r="I57" t="s">
        <v>96</v>
      </c>
      <c r="J57" t="s">
        <v>97</v>
      </c>
    </row>
    <row r="58" spans="1:10">
      <c r="A58">
        <v>57</v>
      </c>
      <c r="B58" t="s">
        <v>91</v>
      </c>
      <c r="D58">
        <v>2023</v>
      </c>
      <c r="E58" s="1">
        <v>45085</v>
      </c>
      <c r="F58" t="s">
        <v>16</v>
      </c>
      <c r="I58" t="s">
        <v>98</v>
      </c>
      <c r="J58" t="s">
        <v>99</v>
      </c>
    </row>
    <row r="59" spans="1:10">
      <c r="A59">
        <v>58</v>
      </c>
      <c r="B59" t="s">
        <v>91</v>
      </c>
      <c r="D59">
        <v>2023</v>
      </c>
      <c r="E59" s="1">
        <v>45098</v>
      </c>
      <c r="F59" t="s">
        <v>22</v>
      </c>
      <c r="G59" t="s">
        <v>100</v>
      </c>
      <c r="I59" t="s">
        <v>101</v>
      </c>
      <c r="J59" t="s">
        <v>102</v>
      </c>
    </row>
    <row r="60" spans="1:10">
      <c r="A60">
        <v>59</v>
      </c>
      <c r="B60" t="s">
        <v>91</v>
      </c>
      <c r="D60">
        <v>2023</v>
      </c>
      <c r="E60" s="1">
        <v>45098</v>
      </c>
      <c r="F60" t="s">
        <v>19</v>
      </c>
      <c r="G60" t="s">
        <v>103</v>
      </c>
      <c r="I60" t="s">
        <v>28</v>
      </c>
      <c r="J60" t="s">
        <v>104</v>
      </c>
    </row>
    <row r="61" spans="1:10">
      <c r="A61">
        <v>60</v>
      </c>
      <c r="B61" t="s">
        <v>91</v>
      </c>
      <c r="D61">
        <v>2023</v>
      </c>
      <c r="E61" s="1">
        <v>45098</v>
      </c>
      <c r="F61" t="s">
        <v>19</v>
      </c>
      <c r="G61" t="s">
        <v>105</v>
      </c>
      <c r="I61" t="s">
        <v>28</v>
      </c>
      <c r="J61" t="s">
        <v>106</v>
      </c>
    </row>
    <row r="62" spans="1:10">
      <c r="A62">
        <v>61</v>
      </c>
      <c r="B62" t="s">
        <v>91</v>
      </c>
      <c r="D62">
        <v>2023</v>
      </c>
      <c r="E62" s="1">
        <v>45098</v>
      </c>
      <c r="F62" t="s">
        <v>19</v>
      </c>
      <c r="G62" t="s">
        <v>107</v>
      </c>
      <c r="I62" t="s">
        <v>28</v>
      </c>
      <c r="J62" t="s">
        <v>108</v>
      </c>
    </row>
    <row r="63" spans="1:10">
      <c r="A63">
        <v>62</v>
      </c>
      <c r="B63" t="s">
        <v>91</v>
      </c>
      <c r="D63">
        <v>2023</v>
      </c>
      <c r="E63" s="1">
        <v>45099</v>
      </c>
      <c r="F63" t="s">
        <v>19</v>
      </c>
      <c r="G63" t="s">
        <v>109</v>
      </c>
      <c r="I63" t="s">
        <v>110</v>
      </c>
      <c r="J63" t="s">
        <v>111</v>
      </c>
    </row>
    <row r="64" spans="1:10">
      <c r="A64">
        <v>63</v>
      </c>
      <c r="B64" t="s">
        <v>91</v>
      </c>
      <c r="D64">
        <v>2023</v>
      </c>
      <c r="E64" s="1">
        <v>45099</v>
      </c>
      <c r="F64" t="s">
        <v>19</v>
      </c>
      <c r="G64" t="s">
        <v>112</v>
      </c>
      <c r="I64" t="s">
        <v>28</v>
      </c>
      <c r="J64" t="s">
        <v>113</v>
      </c>
    </row>
    <row r="65" spans="1:18">
      <c r="A65">
        <v>64</v>
      </c>
      <c r="B65" t="s">
        <v>91</v>
      </c>
      <c r="D65">
        <v>2023</v>
      </c>
      <c r="E65" s="1">
        <v>45105</v>
      </c>
      <c r="F65" t="s">
        <v>19</v>
      </c>
      <c r="I65" t="s">
        <v>50</v>
      </c>
      <c r="J65" t="s">
        <v>114</v>
      </c>
    </row>
    <row r="66" spans="1:18">
      <c r="A66">
        <v>65</v>
      </c>
      <c r="B66" t="s">
        <v>91</v>
      </c>
      <c r="D66">
        <v>2023</v>
      </c>
      <c r="E66" s="1">
        <v>45125</v>
      </c>
      <c r="F66" t="s">
        <v>19</v>
      </c>
      <c r="G66" t="s">
        <v>115</v>
      </c>
      <c r="I66" t="s">
        <v>48</v>
      </c>
      <c r="J66" t="s">
        <v>116</v>
      </c>
    </row>
    <row r="67" spans="1:18">
      <c r="D67" s="11">
        <v>2020</v>
      </c>
      <c r="F67" s="10" t="s">
        <v>117</v>
      </c>
      <c r="K67" s="10" t="s">
        <v>125</v>
      </c>
      <c r="L67" s="10" t="s">
        <v>31</v>
      </c>
      <c r="M67" s="10" t="s">
        <v>126</v>
      </c>
      <c r="N67" s="10" t="s">
        <v>127</v>
      </c>
      <c r="O67" s="10" t="s">
        <v>128</v>
      </c>
      <c r="P67" s="10" t="s">
        <v>129</v>
      </c>
      <c r="Q67" s="10" t="s">
        <v>130</v>
      </c>
      <c r="R67" s="10" t="s">
        <v>134</v>
      </c>
    </row>
    <row r="68" spans="1:18">
      <c r="D68" s="11">
        <v>2020</v>
      </c>
      <c r="F68" s="10" t="s">
        <v>118</v>
      </c>
      <c r="K68" s="10">
        <f>SUM(12579+622)</f>
        <v>13201</v>
      </c>
      <c r="L68" s="10">
        <f>SUM(6489+475)</f>
        <v>6964</v>
      </c>
      <c r="M68" s="10">
        <v>4486</v>
      </c>
      <c r="N68" s="10">
        <v>336</v>
      </c>
      <c r="O68" s="10">
        <v>7</v>
      </c>
      <c r="Q68" s="10">
        <v>5</v>
      </c>
    </row>
    <row r="69" spans="1:18">
      <c r="D69" s="11">
        <v>2020</v>
      </c>
      <c r="F69" s="10" t="s">
        <v>119</v>
      </c>
      <c r="K69" s="10">
        <v>3561</v>
      </c>
      <c r="L69" s="10">
        <v>2763</v>
      </c>
      <c r="M69" s="10">
        <v>1810</v>
      </c>
      <c r="O69" s="10">
        <v>1</v>
      </c>
      <c r="Q69" s="10">
        <v>2</v>
      </c>
    </row>
    <row r="70" spans="1:18">
      <c r="D70" s="11">
        <v>2020</v>
      </c>
      <c r="F70" s="10" t="s">
        <v>120</v>
      </c>
      <c r="K70" s="10">
        <v>6433</v>
      </c>
      <c r="L70" s="10">
        <v>5983</v>
      </c>
      <c r="Q70" s="10">
        <v>2</v>
      </c>
    </row>
    <row r="71" spans="1:18">
      <c r="D71" s="11">
        <v>2020</v>
      </c>
      <c r="F71" s="10" t="s">
        <v>121</v>
      </c>
      <c r="O71" s="10">
        <v>875</v>
      </c>
      <c r="Q71" s="10">
        <v>24</v>
      </c>
    </row>
    <row r="72" spans="1:18">
      <c r="D72" s="11">
        <v>2020</v>
      </c>
      <c r="F72" s="10" t="s">
        <v>122</v>
      </c>
      <c r="L72" s="10">
        <v>186840</v>
      </c>
      <c r="M72" s="10">
        <v>2470</v>
      </c>
    </row>
    <row r="73" spans="1:18">
      <c r="D73" s="11">
        <v>2020</v>
      </c>
      <c r="F73" s="10" t="s">
        <v>123</v>
      </c>
      <c r="K73" s="10">
        <v>100000</v>
      </c>
    </row>
    <row r="74" spans="1:18">
      <c r="D74" s="11">
        <v>2020</v>
      </c>
      <c r="F74" s="10" t="s">
        <v>124</v>
      </c>
      <c r="Q74" s="10">
        <v>250</v>
      </c>
    </row>
    <row r="75" spans="1:18">
      <c r="D75" s="11">
        <v>2021</v>
      </c>
      <c r="F75" t="s">
        <v>117</v>
      </c>
      <c r="K75" s="13">
        <f>+[1]Sheet2!J92</f>
        <v>0</v>
      </c>
      <c r="L75" s="13">
        <f>+[1]Sheet2!K92</f>
        <v>0</v>
      </c>
      <c r="M75" s="13">
        <f>+[1]Sheet2!L92</f>
        <v>0</v>
      </c>
      <c r="N75" s="13">
        <f>+[1]Sheet2!P92</f>
        <v>0</v>
      </c>
      <c r="O75" s="13">
        <f>+[1]Sheet2!N92</f>
        <v>0</v>
      </c>
      <c r="P75" s="13">
        <f>+[1]Sheet2!O92</f>
        <v>0</v>
      </c>
      <c r="Q75" s="13">
        <f>+[1]Sheet2!M92</f>
        <v>0</v>
      </c>
    </row>
    <row r="76" spans="1:18">
      <c r="D76" s="11">
        <v>2021</v>
      </c>
      <c r="F76" t="s">
        <v>131</v>
      </c>
      <c r="K76" s="13">
        <v>32256</v>
      </c>
      <c r="L76" s="13"/>
      <c r="M76" s="13">
        <v>28800</v>
      </c>
      <c r="N76" s="13"/>
      <c r="O76" s="13"/>
      <c r="P76" s="13"/>
      <c r="Q76" s="13"/>
    </row>
    <row r="77" spans="1:18">
      <c r="D77" s="11">
        <v>2021</v>
      </c>
      <c r="F77" s="12" t="s">
        <v>120</v>
      </c>
      <c r="K77" s="14"/>
      <c r="L77" s="14"/>
      <c r="M77" s="14"/>
      <c r="N77" s="14"/>
      <c r="O77" s="14">
        <v>76</v>
      </c>
      <c r="P77" s="14">
        <v>70</v>
      </c>
      <c r="Q77" s="14">
        <v>4</v>
      </c>
    </row>
    <row r="78" spans="1:18">
      <c r="D78" s="11">
        <v>2021</v>
      </c>
      <c r="F78" t="s">
        <v>132</v>
      </c>
      <c r="K78" s="15">
        <v>206000</v>
      </c>
      <c r="L78" s="13">
        <v>108000</v>
      </c>
      <c r="M78" s="13"/>
      <c r="N78" s="13"/>
      <c r="O78" s="13"/>
      <c r="P78" s="13"/>
      <c r="Q78" s="13"/>
    </row>
    <row r="79" spans="1:18">
      <c r="D79" s="11">
        <v>2021</v>
      </c>
      <c r="F79" t="s">
        <v>133</v>
      </c>
      <c r="K79" s="16"/>
      <c r="Q79">
        <v>500</v>
      </c>
    </row>
    <row r="80" spans="1:18">
      <c r="C80" s="17" t="s">
        <v>135</v>
      </c>
      <c r="D80" s="11">
        <v>2021</v>
      </c>
      <c r="K80" s="18">
        <v>6928</v>
      </c>
      <c r="L80" s="18">
        <v>3558</v>
      </c>
      <c r="M80" s="18"/>
      <c r="R80" s="18">
        <v>27</v>
      </c>
    </row>
    <row r="81" spans="3:17">
      <c r="C81" s="17" t="s">
        <v>82</v>
      </c>
      <c r="D81" s="11">
        <v>2021</v>
      </c>
      <c r="K81" s="18">
        <v>1105</v>
      </c>
      <c r="L81" s="18">
        <v>841</v>
      </c>
      <c r="M81" s="18">
        <v>542</v>
      </c>
    </row>
    <row r="82" spans="3:17">
      <c r="C82" s="17" t="s">
        <v>75</v>
      </c>
      <c r="D82" s="11">
        <v>2021</v>
      </c>
      <c r="K82" s="18">
        <f>36+84+151</f>
        <v>271</v>
      </c>
      <c r="L82" s="18">
        <f>96+106+768</f>
        <v>970</v>
      </c>
      <c r="M82" s="18">
        <f>296+974</f>
        <v>1270</v>
      </c>
    </row>
    <row r="83" spans="3:17">
      <c r="C83" s="17" t="s">
        <v>80</v>
      </c>
      <c r="D83" s="11">
        <v>2021</v>
      </c>
      <c r="K83" s="18">
        <f>854+94</f>
        <v>948</v>
      </c>
      <c r="L83" s="18">
        <f>788+104</f>
        <v>892</v>
      </c>
      <c r="M83" s="18">
        <f>420+0</f>
        <v>420</v>
      </c>
    </row>
    <row r="84" spans="3:17">
      <c r="C84" s="17" t="s">
        <v>73</v>
      </c>
      <c r="D84" s="11">
        <v>2021</v>
      </c>
      <c r="K84" s="18">
        <v>643</v>
      </c>
      <c r="L84" s="18">
        <v>302</v>
      </c>
      <c r="M84" s="18">
        <v>892</v>
      </c>
    </row>
    <row r="85" spans="3:17">
      <c r="C85" s="17" t="s">
        <v>67</v>
      </c>
      <c r="D85" s="11">
        <v>2021</v>
      </c>
      <c r="K85" s="18">
        <v>878</v>
      </c>
      <c r="L85" s="18">
        <v>660</v>
      </c>
      <c r="M85" s="18">
        <v>533</v>
      </c>
      <c r="P85" s="18">
        <v>7</v>
      </c>
      <c r="Q85" s="18">
        <v>2</v>
      </c>
    </row>
    <row r="86" spans="3:17">
      <c r="C86" s="17" t="s">
        <v>136</v>
      </c>
      <c r="D86" s="11">
        <v>2021</v>
      </c>
      <c r="K86" s="19">
        <v>615</v>
      </c>
      <c r="L86" s="18">
        <v>803</v>
      </c>
      <c r="M86" s="18">
        <v>163</v>
      </c>
    </row>
    <row r="87" spans="3:17">
      <c r="C87" s="17" t="s">
        <v>87</v>
      </c>
      <c r="D87" s="11">
        <v>2021</v>
      </c>
    </row>
    <row r="88" spans="3:17">
      <c r="C88" s="17" t="s">
        <v>137</v>
      </c>
      <c r="D88" s="11">
        <v>2021</v>
      </c>
    </row>
  </sheetData>
  <pageMargins left="0.7" right="0.7" top="0.75" bottom="0.75" header="0.3" footer="0.3"/>
  <ignoredErrors>
    <ignoredError sqref="J8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江 姝睿</dc:creator>
  <cp:keywords/>
  <dc:description/>
  <cp:lastModifiedBy>Pui Man Siu</cp:lastModifiedBy>
  <cp:revision/>
  <dcterms:created xsi:type="dcterms:W3CDTF">2024-01-24T05:54:33Z</dcterms:created>
  <dcterms:modified xsi:type="dcterms:W3CDTF">2024-01-28T01:25:34Z</dcterms:modified>
  <cp:category/>
  <cp:contentStatus/>
</cp:coreProperties>
</file>