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https://northeastern-my.sharepoint.com/personal/siu_p_northeastern_edu/Documents/Share/ALY6980/Tables/"/>
    </mc:Choice>
  </mc:AlternateContent>
  <xr:revisionPtr revIDLastSave="439" documentId="8_{7D759200-86B1-9442-9C60-F2BFF4CF9EC7}" xr6:coauthVersionLast="47" xr6:coauthVersionMax="47" xr10:uidLastSave="{831F87C3-D084-1647-A548-8C329CA80248}"/>
  <bookViews>
    <workbookView xWindow="-38400" yWindow="-1980" windowWidth="38400" windowHeight="19260" xr2:uid="{2E1F1535-0607-FC48-B3C8-D435CD965DE8}"/>
  </bookViews>
  <sheets>
    <sheet name="ProductIntake"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0" i="2" l="1"/>
  <c r="I30" i="2"/>
  <c r="J26" i="2" l="1"/>
  <c r="I26" i="2"/>
  <c r="K8" i="2"/>
  <c r="J8" i="2"/>
  <c r="I8" i="2"/>
  <c r="I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Petra Siu</author>
  </authors>
  <commentList>
    <comment ref="I1" authorId="0" shapeId="0" xr:uid="{65C5E457-0367-634D-A666-0634FB2B0939}">
      <text>
        <r>
          <rPr>
            <b/>
            <sz val="10"/>
            <color rgb="FF000000"/>
            <rFont val="Tahoma"/>
            <family val="2"/>
          </rPr>
          <t xml:space="preserve">Approved distribution
</t>
        </r>
        <r>
          <rPr>
            <sz val="10"/>
            <color rgb="FF000000"/>
            <rFont val="Calibri"/>
            <family val="2"/>
          </rPr>
          <t xml:space="preserve">Access Youth Outreach Services Society Agassiz-Harrison Community Services Society Alexandra Neighbourhood House Ann Davis Transition Society Atira Women's Resource Society CEDAR Outreach Society Chilliwack Community Services Collingwood Neighbourhood House Collingwood Neighbourhood House Creative Centre Society - Cheamview Clubhouse Creative Centre Society- Abby House Deltassist Family and Community Services Society Dixon Transition Society Face of Today Foundation  Foundry Abbotsford Fraser Health  Frontier College God's Gift (Food Hub) Gordon Neighbourhood House Ishtar Women's Resource Society Kateslem Youth Society Kehila Society of Richmond Mamas for Mamas - Vancouver Métis Nation BC Mission Community Services Society MOSAIC Pacific Immigrant Resources Society Richmond Family Place Society SARA for Women Society Sardis Doorway for Mothers &amp; Children Society  Sereena's Housing for Women Skwah First Nations Sources Women's Place South Vancouver Neighbourhood House Sto:lo Health Sunshine Coast Community Services Society Surrey District 36 Surrey Food Hubs (Kendahl delivered) The Family Education &amp; Support Centre The Salvation Army Boundless Vancouver Vancouver Aboriginal Child and Family Services Society WINGS WISH Drop-In Centre Society North Shore Neighbourhood House North Shore Women's Centre Hi Neighbour </t>
        </r>
        <r>
          <rPr>
            <sz val="10"/>
            <color rgb="FF000000"/>
            <rFont val="Tahoma"/>
            <family val="2"/>
          </rPr>
          <t xml:space="preserve">
</t>
        </r>
      </text>
    </comment>
  </commentList>
</comments>
</file>

<file path=xl/sharedStrings.xml><?xml version="1.0" encoding="utf-8"?>
<sst xmlns="http://schemas.openxmlformats.org/spreadsheetml/2006/main" count="393" uniqueCount="140">
  <si>
    <t>ID</t>
  </si>
  <si>
    <t>Community</t>
  </si>
  <si>
    <t>Year</t>
  </si>
  <si>
    <t>IntakeDate</t>
  </si>
  <si>
    <t>DonationType</t>
  </si>
  <si>
    <t>SponsorName</t>
  </si>
  <si>
    <t>AndarID</t>
  </si>
  <si>
    <t>Product Donation from Individual</t>
  </si>
  <si>
    <t>Purchase</t>
  </si>
  <si>
    <t>Rollover from 2022 Collection Campaign</t>
  </si>
  <si>
    <t>Product Donation from an Organization</t>
  </si>
  <si>
    <t xml:space="preserve">Product Donation from an Organization
</t>
  </si>
  <si>
    <t>Prince Rupert</t>
  </si>
  <si>
    <t>Kitimat</t>
  </si>
  <si>
    <t>Terrace</t>
  </si>
  <si>
    <t>Smithers</t>
  </si>
  <si>
    <t>Houston</t>
  </si>
  <si>
    <t>Burns Lake</t>
  </si>
  <si>
    <t>Fort St. James</t>
  </si>
  <si>
    <t>Prince George</t>
  </si>
  <si>
    <t>Quesnel</t>
  </si>
  <si>
    <t>Dawson Creek</t>
  </si>
  <si>
    <t>Chetwynd</t>
  </si>
  <si>
    <t>Fort St. John</t>
  </si>
  <si>
    <t>Fort Nelson</t>
  </si>
  <si>
    <t>Teck TST -Trail</t>
  </si>
  <si>
    <t>City of West Kelowna</t>
  </si>
  <si>
    <t>NOLC</t>
  </si>
  <si>
    <t>Hospital Employees Union</t>
  </si>
  <si>
    <t>Powell River Drop-off box</t>
  </si>
  <si>
    <t>City of Penticton Municipal Buildings</t>
  </si>
  <si>
    <t>United Way BC Kelwona</t>
  </si>
  <si>
    <t>Campaign Donations</t>
  </si>
  <si>
    <t>Campaign Donations (July 2020-Feb2021)</t>
  </si>
  <si>
    <t>Community Collection Drive (Oct 2020 - Mar 2021)</t>
  </si>
  <si>
    <t>Aisle</t>
  </si>
  <si>
    <t>Always and Tampax Corporate Donation</t>
  </si>
  <si>
    <t>Link-2 - AIR QUEEN</t>
  </si>
  <si>
    <t>Red Tent</t>
  </si>
  <si>
    <t>Veritiv Purchase</t>
  </si>
  <si>
    <t>P&amp;G Purchase (Veritiv)</t>
  </si>
  <si>
    <t>Red Tent Project</t>
  </si>
  <si>
    <t>Link-2 Enterprise / AIRQUEEN</t>
  </si>
  <si>
    <t>Link-2 Enterprise / AIRQUEEN - 2nd Donation - Flood Response</t>
  </si>
  <si>
    <t>Annonymous</t>
  </si>
  <si>
    <t>BC Fed of Labour</t>
  </si>
  <si>
    <t>City of Burnaby</t>
  </si>
  <si>
    <t>City of Vancouver</t>
  </si>
  <si>
    <t>Clark Wilson</t>
  </si>
  <si>
    <t>Community Savings</t>
  </si>
  <si>
    <t>Creative Kids Daycare</t>
  </si>
  <si>
    <t>CUPW</t>
  </si>
  <si>
    <t>Free Periods Canada</t>
  </si>
  <si>
    <t>HEU-VGH</t>
  </si>
  <si>
    <t>Hi Neighbour</t>
  </si>
  <si>
    <t>IATSE 891</t>
  </si>
  <si>
    <t>Joni</t>
  </si>
  <si>
    <t>Langley Teachers Assn</t>
  </si>
  <si>
    <t>London Drugs</t>
  </si>
  <si>
    <t>London Drugs (2nd Donation</t>
  </si>
  <si>
    <t>Nikki Drive</t>
  </si>
  <si>
    <t>Pathfinders</t>
  </si>
  <si>
    <t xml:space="preserve">Sentinal Secondary </t>
  </si>
  <si>
    <t>UWLM</t>
  </si>
  <si>
    <t>VDLC</t>
  </si>
  <si>
    <t>2nd Purchase</t>
  </si>
  <si>
    <t>P&amp;G Donation</t>
  </si>
  <si>
    <t>Corporate/Sponsorship</t>
  </si>
  <si>
    <t>Other</t>
  </si>
  <si>
    <t>Union</t>
  </si>
  <si>
    <t>Workplace</t>
  </si>
  <si>
    <t>Purchased</t>
  </si>
  <si>
    <t>Donation</t>
  </si>
  <si>
    <t>2022 PP Collection Tracking.xlsx</t>
  </si>
  <si>
    <t>Source</t>
  </si>
  <si>
    <t>LMFV</t>
  </si>
  <si>
    <t>London Drugs Purchase #1</t>
  </si>
  <si>
    <t>London Drugs Purchase #2</t>
  </si>
  <si>
    <t>Leftover from 2021/2022</t>
  </si>
  <si>
    <t>Girl Up Delta inclued in Campaign WU</t>
  </si>
  <si>
    <t>Lawson Lundell</t>
  </si>
  <si>
    <t>Dentons</t>
  </si>
  <si>
    <t>Campaign Wrap Up</t>
  </si>
  <si>
    <t>United for Ukraine Extras</t>
  </si>
  <si>
    <t>Corporate</t>
  </si>
  <si>
    <t>CNVI</t>
  </si>
  <si>
    <t>P nG</t>
  </si>
  <si>
    <t>BCIT Health Week</t>
  </si>
  <si>
    <t>Jennifer Striemer</t>
  </si>
  <si>
    <t>Philanthropy for the Young Women in Business club - SFU Beedie School of Business</t>
  </si>
  <si>
    <t>Abbotsford High School Youth Group</t>
  </si>
  <si>
    <t>Proctor &amp; Gamble</t>
  </si>
  <si>
    <t>Period Promise Campaign in Sardis</t>
  </si>
  <si>
    <t>Soroptimist Tri-Cities</t>
  </si>
  <si>
    <t>Community members of Mission</t>
  </si>
  <si>
    <t>Aunt Flow</t>
  </si>
  <si>
    <t>Stacey Reddick</t>
  </si>
  <si>
    <t>Purchase from Costco (last years budget) with support from P&amp;G as long as we purchase tampax.</t>
  </si>
  <si>
    <t>joni</t>
  </si>
  <si>
    <t>Pacific Blue Cross</t>
  </si>
  <si>
    <t>Drop-off Donations</t>
  </si>
  <si>
    <t>CCLC</t>
  </si>
  <si>
    <t xml:space="preserve">Earnscliffe </t>
  </si>
  <si>
    <t>Girl Guides - Grouse District, North Vancouver</t>
  </si>
  <si>
    <t>Leith Wheeler</t>
  </si>
  <si>
    <t>Hi Neighbour Drop-Off Locations</t>
  </si>
  <si>
    <t>P&amp;G</t>
  </si>
  <si>
    <t>Old Hand Coffee Shop</t>
  </si>
  <si>
    <t>MoveUp</t>
  </si>
  <si>
    <t>Rosaseven</t>
  </si>
  <si>
    <t>Health Sciences Association of BC</t>
  </si>
  <si>
    <t>Revol technologies Inc</t>
  </si>
  <si>
    <t>Revol Technologies Inc</t>
  </si>
  <si>
    <t>9597477</t>
  </si>
  <si>
    <t>205526</t>
  </si>
  <si>
    <t>5646187</t>
  </si>
  <si>
    <t>28506</t>
  </si>
  <si>
    <t>6415343</t>
  </si>
  <si>
    <t>146951</t>
  </si>
  <si>
    <t>353482</t>
  </si>
  <si>
    <t>PADS</t>
  </si>
  <si>
    <t>TAMPONS</t>
  </si>
  <si>
    <t>LINERS</t>
  </si>
  <si>
    <t>REUSABLE PADS</t>
  </si>
  <si>
    <t>REUSABLE UNDERWEAR</t>
  </si>
  <si>
    <t>CUPS</t>
  </si>
  <si>
    <t>OTHERS</t>
  </si>
  <si>
    <t>NBC</t>
  </si>
  <si>
    <t>SIBC</t>
  </si>
  <si>
    <t>2021/Collection and Distribution Calculator (2).xlsm</t>
  </si>
  <si>
    <t>Distribution Planning Macros Embedded Original (1).xlsm</t>
  </si>
  <si>
    <t>Collection and Distribution Calculator 2022.xlsm</t>
  </si>
  <si>
    <t>Community Collections</t>
  </si>
  <si>
    <t>Final collection - Period_Promise_Oct 2023_Donation_Tally_Sheet.docx</t>
  </si>
  <si>
    <t>This is a test</t>
  </si>
  <si>
    <t>456872</t>
  </si>
  <si>
    <t>2023 LMFV Combined Form.xlsx</t>
  </si>
  <si>
    <t>2023 PP Sponsorship _ Collection Tracking.xlsx</t>
  </si>
  <si>
    <t>Interior BC - Period Promise Product Intake Form 2023.xlsx</t>
  </si>
  <si>
    <t>UWBCRegionID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</si>
</sst>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2"/>
      <color theme="1"/>
      <name val="Helvetica"/>
      <family val="2"/>
    </font>
    <font>
      <sz val="12"/>
      <color rgb="FF000000"/>
      <name val="Calibri"/>
      <family val="2"/>
      <scheme val="minor"/>
    </font>
    <font>
      <sz val="11"/>
      <color theme="1"/>
      <name val="Calibri"/>
      <family val="2"/>
      <scheme val="minor"/>
    </font>
    <font>
      <sz val="11"/>
      <color theme="1"/>
      <name val="Calibri"/>
      <family val="2"/>
    </font>
    <font>
      <sz val="11"/>
      <color rgb="FF000000"/>
      <name val="Calibri"/>
      <family val="2"/>
    </font>
    <font>
      <b/>
      <sz val="11"/>
      <color theme="1"/>
      <name val="Calibri"/>
      <family val="2"/>
      <scheme val="minor"/>
    </font>
    <font>
      <sz val="11"/>
      <color rgb="FF444444"/>
      <name val="Calibri"/>
      <family val="2"/>
      <charset val="1"/>
    </font>
    <font>
      <b/>
      <sz val="11"/>
      <color rgb="FF000000"/>
      <name val="Calibri"/>
      <family val="2"/>
      <scheme val="minor"/>
    </font>
    <font>
      <sz val="11"/>
      <color rgb="FF000000"/>
      <name val="Calibri"/>
      <family val="2"/>
      <scheme val="minor"/>
    </font>
    <font>
      <b/>
      <sz val="11"/>
      <color rgb="FFFFFFFF"/>
      <name val="Calibri"/>
      <family val="2"/>
      <scheme val="minor"/>
    </font>
    <font>
      <b/>
      <sz val="10"/>
      <color rgb="FF000000"/>
      <name val="Tahoma"/>
      <family val="2"/>
    </font>
    <font>
      <sz val="10"/>
      <color rgb="FF000000"/>
      <name val="Tahoma"/>
      <family val="2"/>
    </font>
    <font>
      <sz val="10"/>
      <color rgb="FF000000"/>
      <name val="Calibri"/>
      <family val="2"/>
    </font>
    <font>
      <sz val="12"/>
      <color rgb="FF000000"/>
      <name val="Aptos"/>
    </font>
    <font>
      <sz val="8"/>
      <name val="Calibri"/>
      <family val="2"/>
      <scheme val="minor"/>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rgb="FF000000"/>
      </left>
      <right style="thin">
        <color rgb="FF000000"/>
      </right>
      <top style="thin">
        <color rgb="FF000000"/>
      </top>
      <bottom/>
      <diagonal/>
    </border>
  </borders>
  <cellStyleXfs count="1">
    <xf numFmtId="0" fontId="0" fillId="0" borderId="0"/>
  </cellStyleXfs>
  <cellXfs count="19">
    <xf numFmtId="0" fontId="0" fillId="0" borderId="0" xfId="0"/>
    <xf numFmtId="0" fontId="3" fillId="0" borderId="0" xfId="0" applyFont="1"/>
    <xf numFmtId="14" fontId="0" fillId="0" borderId="0" xfId="0" applyNumberFormat="1"/>
    <xf numFmtId="0" fontId="2" fillId="0" borderId="0" xfId="0" applyFont="1"/>
    <xf numFmtId="0" fontId="1" fillId="0" borderId="0" xfId="0" applyFont="1"/>
    <xf numFmtId="0" fontId="5" fillId="0" borderId="0" xfId="0" applyFont="1"/>
    <xf numFmtId="0" fontId="5" fillId="0" borderId="0" xfId="0" applyFont="1" applyAlignment="1">
      <alignment wrapText="1"/>
    </xf>
    <xf numFmtId="0" fontId="0" fillId="0" borderId="0" xfId="0" applyProtection="1">
      <protection locked="0"/>
    </xf>
    <xf numFmtId="0" fontId="9" fillId="0" borderId="0" xfId="0" applyFont="1"/>
    <xf numFmtId="0" fontId="14" fillId="0" borderId="0" xfId="0" applyFont="1"/>
    <xf numFmtId="0" fontId="7" fillId="0" borderId="0" xfId="0" applyFont="1" applyAlignment="1">
      <alignment wrapText="1"/>
    </xf>
    <xf numFmtId="0" fontId="6" fillId="0" borderId="0" xfId="0" applyFont="1"/>
    <xf numFmtId="0" fontId="8" fillId="0" borderId="0" xfId="0" applyFont="1" applyAlignment="1">
      <alignment wrapText="1"/>
    </xf>
    <xf numFmtId="0" fontId="9" fillId="0" borderId="0" xfId="0" applyFont="1" applyAlignment="1">
      <alignment wrapText="1"/>
    </xf>
    <xf numFmtId="0" fontId="10" fillId="2" borderId="1" xfId="0" applyFont="1" applyFill="1" applyBorder="1" applyAlignment="1">
      <alignment horizontal="center" vertical="center" wrapText="1"/>
    </xf>
    <xf numFmtId="3" fontId="4" fillId="0" borderId="0" xfId="0" applyNumberFormat="1" applyFont="1"/>
    <xf numFmtId="14" fontId="4" fillId="0" borderId="0" xfId="0" applyNumberFormat="1" applyFont="1"/>
    <xf numFmtId="0" fontId="4" fillId="0" borderId="0" xfId="0" applyFont="1"/>
    <xf numFmtId="0" fontId="4"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17FD0-FAC9-AC4E-B89B-5E1E63086620}">
  <dimension ref="A1:P126"/>
  <sheetViews>
    <sheetView tabSelected="1" workbookViewId="0">
      <pane ySplit="1" topLeftCell="A2" activePane="bottomLeft" state="frozen"/>
      <selection pane="bottomLeft" activeCell="B1" sqref="B1"/>
    </sheetView>
  </sheetViews>
  <sheetFormatPr baseColWidth="10" defaultRowHeight="16" x14ac:dyDescent="0.2"/>
  <cols>
    <col min="3" max="3" width="14.6640625" customWidth="1"/>
    <col min="6" max="6" width="25.33203125" customWidth="1"/>
    <col min="7" max="7" width="36.83203125" customWidth="1"/>
  </cols>
  <sheetData>
    <row r="1" spans="1:16" ht="48" x14ac:dyDescent="0.2">
      <c r="A1" t="s">
        <v>0</v>
      </c>
      <c r="B1" t="s">
        <v>139</v>
      </c>
      <c r="C1" t="s">
        <v>1</v>
      </c>
      <c r="D1" t="s">
        <v>2</v>
      </c>
      <c r="E1" t="s">
        <v>3</v>
      </c>
      <c r="F1" t="s">
        <v>4</v>
      </c>
      <c r="G1" t="s">
        <v>5</v>
      </c>
      <c r="H1" t="s">
        <v>6</v>
      </c>
      <c r="I1" s="14" t="s">
        <v>120</v>
      </c>
      <c r="J1" s="14" t="s">
        <v>121</v>
      </c>
      <c r="K1" s="14" t="s">
        <v>122</v>
      </c>
      <c r="L1" s="14" t="s">
        <v>123</v>
      </c>
      <c r="M1" s="14" t="s">
        <v>124</v>
      </c>
      <c r="N1" s="14" t="s">
        <v>125</v>
      </c>
      <c r="O1" s="14" t="s">
        <v>126</v>
      </c>
      <c r="P1" t="s">
        <v>74</v>
      </c>
    </row>
    <row r="2" spans="1:16" x14ac:dyDescent="0.2">
      <c r="A2">
        <v>1</v>
      </c>
      <c r="D2">
        <v>2021</v>
      </c>
      <c r="F2" t="s">
        <v>67</v>
      </c>
      <c r="G2" t="s">
        <v>42</v>
      </c>
      <c r="H2">
        <v>8119836</v>
      </c>
      <c r="I2">
        <v>32256</v>
      </c>
      <c r="K2">
        <v>28800</v>
      </c>
      <c r="L2" s="10"/>
      <c r="M2" s="11"/>
      <c r="N2" s="11"/>
      <c r="P2" t="s">
        <v>129</v>
      </c>
    </row>
    <row r="3" spans="1:16" x14ac:dyDescent="0.2">
      <c r="A3">
        <v>2</v>
      </c>
      <c r="D3">
        <v>2021</v>
      </c>
      <c r="F3" t="s">
        <v>67</v>
      </c>
      <c r="G3" t="s">
        <v>43</v>
      </c>
      <c r="H3">
        <v>8119836</v>
      </c>
      <c r="I3">
        <v>33120</v>
      </c>
      <c r="L3" s="10"/>
      <c r="M3" s="11"/>
      <c r="N3" s="11"/>
      <c r="P3" t="s">
        <v>129</v>
      </c>
    </row>
    <row r="4" spans="1:16" x14ac:dyDescent="0.2">
      <c r="A4">
        <v>3</v>
      </c>
      <c r="D4">
        <v>2021</v>
      </c>
      <c r="F4" t="s">
        <v>67</v>
      </c>
      <c r="G4" t="s">
        <v>35</v>
      </c>
      <c r="H4">
        <v>6415343</v>
      </c>
      <c r="I4" s="11"/>
      <c r="J4" s="11"/>
      <c r="K4" s="11"/>
      <c r="L4" s="10">
        <v>146</v>
      </c>
      <c r="M4" s="11"/>
      <c r="N4">
        <v>4</v>
      </c>
      <c r="P4" t="s">
        <v>129</v>
      </c>
    </row>
    <row r="5" spans="1:16" ht="32" x14ac:dyDescent="0.2">
      <c r="A5">
        <v>4</v>
      </c>
      <c r="D5">
        <v>2021</v>
      </c>
      <c r="F5" s="7" t="s">
        <v>68</v>
      </c>
      <c r="G5" s="6" t="s">
        <v>44</v>
      </c>
      <c r="H5" s="7"/>
      <c r="I5" s="6">
        <v>1405</v>
      </c>
      <c r="J5" s="6">
        <v>2290</v>
      </c>
      <c r="K5" s="6">
        <v>342</v>
      </c>
      <c r="L5" s="12"/>
      <c r="M5" s="12"/>
      <c r="N5" s="6">
        <v>7</v>
      </c>
      <c r="P5" t="s">
        <v>129</v>
      </c>
    </row>
    <row r="6" spans="1:16" ht="32" x14ac:dyDescent="0.2">
      <c r="A6">
        <v>5</v>
      </c>
      <c r="D6">
        <v>2021</v>
      </c>
      <c r="F6" s="7" t="s">
        <v>69</v>
      </c>
      <c r="G6" s="6" t="s">
        <v>45</v>
      </c>
      <c r="H6" s="7">
        <v>86397</v>
      </c>
      <c r="I6" s="6">
        <v>38</v>
      </c>
      <c r="J6" s="6">
        <v>41</v>
      </c>
      <c r="K6" s="6">
        <v>18</v>
      </c>
      <c r="L6" s="12"/>
      <c r="M6" s="12"/>
      <c r="N6" s="6"/>
      <c r="P6" t="s">
        <v>129</v>
      </c>
    </row>
    <row r="7" spans="1:16" ht="32" x14ac:dyDescent="0.2">
      <c r="A7">
        <v>6</v>
      </c>
      <c r="D7">
        <v>2021</v>
      </c>
      <c r="F7" s="7" t="s">
        <v>70</v>
      </c>
      <c r="G7" s="6" t="s">
        <v>46</v>
      </c>
      <c r="H7" s="7">
        <v>1891</v>
      </c>
      <c r="I7" s="6">
        <f>SUM(868+580)</f>
        <v>1448</v>
      </c>
      <c r="J7" s="6">
        <v>764</v>
      </c>
      <c r="K7" s="6">
        <v>104</v>
      </c>
      <c r="L7" s="12"/>
      <c r="M7" s="12"/>
      <c r="N7" s="6"/>
      <c r="P7" t="s">
        <v>129</v>
      </c>
    </row>
    <row r="8" spans="1:16" ht="32" x14ac:dyDescent="0.2">
      <c r="A8">
        <v>7</v>
      </c>
      <c r="D8">
        <v>2021</v>
      </c>
      <c r="F8" s="7" t="s">
        <v>70</v>
      </c>
      <c r="G8" s="6" t="s">
        <v>47</v>
      </c>
      <c r="H8" s="7">
        <v>2089</v>
      </c>
      <c r="I8" s="6">
        <f>SUM(158+258+694)</f>
        <v>1110</v>
      </c>
      <c r="J8" s="6">
        <f>SUM(380+282+56+395)</f>
        <v>1113</v>
      </c>
      <c r="K8" s="6">
        <f>SUM(210+350+618)</f>
        <v>1178</v>
      </c>
      <c r="L8" s="12"/>
      <c r="M8" s="12"/>
      <c r="N8" s="6"/>
      <c r="P8" t="s">
        <v>129</v>
      </c>
    </row>
    <row r="9" spans="1:16" x14ac:dyDescent="0.2">
      <c r="A9">
        <v>8</v>
      </c>
      <c r="D9">
        <v>2021</v>
      </c>
      <c r="F9" s="7" t="s">
        <v>70</v>
      </c>
      <c r="G9" s="6" t="s">
        <v>48</v>
      </c>
      <c r="H9" s="7">
        <v>22699</v>
      </c>
      <c r="I9" s="6">
        <v>344</v>
      </c>
      <c r="J9" s="6">
        <v>210</v>
      </c>
      <c r="K9" s="6"/>
      <c r="L9" s="12"/>
      <c r="M9" s="12"/>
      <c r="N9" s="6"/>
      <c r="P9" t="s">
        <v>129</v>
      </c>
    </row>
    <row r="10" spans="1:16" ht="32" x14ac:dyDescent="0.2">
      <c r="A10">
        <v>9</v>
      </c>
      <c r="D10">
        <v>2021</v>
      </c>
      <c r="F10" s="7" t="s">
        <v>70</v>
      </c>
      <c r="G10" s="6" t="s">
        <v>49</v>
      </c>
      <c r="H10" s="7">
        <v>40436</v>
      </c>
      <c r="I10" s="6">
        <v>1837</v>
      </c>
      <c r="J10" s="6">
        <v>1338</v>
      </c>
      <c r="K10" s="6">
        <v>1950</v>
      </c>
      <c r="L10" s="12"/>
      <c r="M10" s="12"/>
      <c r="N10" s="6"/>
      <c r="P10" t="s">
        <v>129</v>
      </c>
    </row>
    <row r="11" spans="1:16" ht="32" x14ac:dyDescent="0.2">
      <c r="A11">
        <v>10</v>
      </c>
      <c r="D11">
        <v>2021</v>
      </c>
      <c r="F11" s="7" t="s">
        <v>68</v>
      </c>
      <c r="G11" s="6" t="s">
        <v>50</v>
      </c>
      <c r="H11" s="7"/>
      <c r="I11" s="6">
        <v>806</v>
      </c>
      <c r="J11" s="6">
        <v>264</v>
      </c>
      <c r="K11" s="6"/>
      <c r="L11" s="12"/>
      <c r="M11" s="12"/>
      <c r="N11" s="6"/>
      <c r="P11" t="s">
        <v>129</v>
      </c>
    </row>
    <row r="12" spans="1:16" x14ac:dyDescent="0.2">
      <c r="A12">
        <v>11</v>
      </c>
      <c r="D12">
        <v>2021</v>
      </c>
      <c r="F12" s="7" t="s">
        <v>69</v>
      </c>
      <c r="G12" s="6" t="s">
        <v>51</v>
      </c>
      <c r="H12" s="7">
        <v>6452932</v>
      </c>
      <c r="I12" s="6">
        <v>1317</v>
      </c>
      <c r="J12" s="6">
        <v>1990</v>
      </c>
      <c r="K12" s="6">
        <v>472</v>
      </c>
      <c r="L12" s="12"/>
      <c r="M12" s="12"/>
      <c r="N12" s="6"/>
      <c r="P12" t="s">
        <v>129</v>
      </c>
    </row>
    <row r="13" spans="1:16" ht="32" x14ac:dyDescent="0.2">
      <c r="A13">
        <v>12</v>
      </c>
      <c r="D13">
        <v>2021</v>
      </c>
      <c r="F13" s="7" t="s">
        <v>68</v>
      </c>
      <c r="G13" s="6" t="s">
        <v>52</v>
      </c>
      <c r="H13" s="7"/>
      <c r="I13" s="6">
        <v>988</v>
      </c>
      <c r="J13" s="6">
        <v>16</v>
      </c>
      <c r="K13" s="6"/>
      <c r="L13" s="12"/>
      <c r="M13" s="12"/>
      <c r="N13" s="6"/>
      <c r="P13" t="s">
        <v>129</v>
      </c>
    </row>
    <row r="14" spans="1:16" x14ac:dyDescent="0.2">
      <c r="A14">
        <v>13</v>
      </c>
      <c r="D14">
        <v>2021</v>
      </c>
      <c r="F14" s="7" t="s">
        <v>69</v>
      </c>
      <c r="G14" s="6" t="s">
        <v>53</v>
      </c>
      <c r="H14" s="7">
        <v>299297</v>
      </c>
      <c r="I14" s="6">
        <v>152</v>
      </c>
      <c r="J14" s="6">
        <v>776</v>
      </c>
      <c r="K14" s="6">
        <v>327</v>
      </c>
      <c r="L14" s="12"/>
      <c r="M14" s="12"/>
      <c r="N14" s="6"/>
      <c r="P14" t="s">
        <v>129</v>
      </c>
    </row>
    <row r="15" spans="1:16" ht="32" x14ac:dyDescent="0.2">
      <c r="A15">
        <v>14</v>
      </c>
      <c r="D15">
        <v>2021</v>
      </c>
      <c r="F15" s="7" t="s">
        <v>54</v>
      </c>
      <c r="G15" s="6" t="s">
        <v>54</v>
      </c>
      <c r="H15" s="7"/>
      <c r="I15" s="6">
        <v>12662</v>
      </c>
      <c r="J15" s="6">
        <v>13140</v>
      </c>
      <c r="K15" s="6">
        <v>4824</v>
      </c>
      <c r="L15" s="13">
        <v>2</v>
      </c>
      <c r="M15" s="13">
        <v>4</v>
      </c>
      <c r="N15" s="6">
        <v>12</v>
      </c>
      <c r="P15" t="s">
        <v>129</v>
      </c>
    </row>
    <row r="16" spans="1:16" x14ac:dyDescent="0.2">
      <c r="A16">
        <v>15</v>
      </c>
      <c r="D16">
        <v>2021</v>
      </c>
      <c r="F16" s="7" t="s">
        <v>69</v>
      </c>
      <c r="G16" s="6" t="s">
        <v>55</v>
      </c>
      <c r="H16" s="7">
        <v>306985</v>
      </c>
      <c r="I16" s="6">
        <v>450</v>
      </c>
      <c r="J16" s="6">
        <v>433</v>
      </c>
      <c r="K16" s="6">
        <v>502</v>
      </c>
      <c r="L16" s="12"/>
      <c r="M16" s="12"/>
      <c r="N16" s="6">
        <v>2</v>
      </c>
      <c r="P16" t="s">
        <v>129</v>
      </c>
    </row>
    <row r="17" spans="1:16" x14ac:dyDescent="0.2">
      <c r="A17">
        <v>16</v>
      </c>
      <c r="D17">
        <v>2021</v>
      </c>
      <c r="F17" s="7" t="s">
        <v>67</v>
      </c>
      <c r="G17" s="6" t="s">
        <v>56</v>
      </c>
      <c r="H17" s="7"/>
      <c r="I17" s="6">
        <v>4592</v>
      </c>
      <c r="J17" s="6"/>
      <c r="K17" s="6"/>
      <c r="L17" s="12"/>
      <c r="M17" s="12"/>
      <c r="N17" s="6"/>
      <c r="P17" t="s">
        <v>129</v>
      </c>
    </row>
    <row r="18" spans="1:16" ht="48" x14ac:dyDescent="0.2">
      <c r="A18">
        <v>17</v>
      </c>
      <c r="D18">
        <v>2021</v>
      </c>
      <c r="F18" s="7" t="s">
        <v>69</v>
      </c>
      <c r="G18" s="6" t="s">
        <v>57</v>
      </c>
      <c r="H18" s="7">
        <v>4296992</v>
      </c>
      <c r="I18" s="6">
        <v>98</v>
      </c>
      <c r="J18" s="6">
        <v>294</v>
      </c>
      <c r="K18" s="6">
        <v>132</v>
      </c>
      <c r="L18" s="7"/>
      <c r="M18" s="7"/>
      <c r="N18" s="6"/>
      <c r="P18" t="s">
        <v>129</v>
      </c>
    </row>
    <row r="19" spans="1:16" ht="32" x14ac:dyDescent="0.2">
      <c r="A19">
        <v>18</v>
      </c>
      <c r="D19">
        <v>2021</v>
      </c>
      <c r="F19" s="7" t="s">
        <v>67</v>
      </c>
      <c r="G19" s="6" t="s">
        <v>58</v>
      </c>
      <c r="H19" s="7"/>
      <c r="I19" s="6">
        <v>9505</v>
      </c>
      <c r="J19" s="6"/>
      <c r="K19" s="6"/>
      <c r="L19" s="7"/>
      <c r="M19" s="7"/>
      <c r="N19" s="6"/>
      <c r="P19" t="s">
        <v>129</v>
      </c>
    </row>
    <row r="20" spans="1:16" ht="48" x14ac:dyDescent="0.2">
      <c r="A20">
        <v>19</v>
      </c>
      <c r="D20">
        <v>2021</v>
      </c>
      <c r="F20" s="7" t="s">
        <v>67</v>
      </c>
      <c r="G20" s="6" t="s">
        <v>59</v>
      </c>
      <c r="H20" s="7"/>
      <c r="I20" s="6">
        <v>30798</v>
      </c>
      <c r="J20" s="6"/>
      <c r="K20" s="6"/>
      <c r="L20" s="7"/>
      <c r="M20" s="7"/>
      <c r="N20" s="6">
        <v>337</v>
      </c>
      <c r="P20" t="s">
        <v>129</v>
      </c>
    </row>
    <row r="21" spans="1:16" x14ac:dyDescent="0.2">
      <c r="A21">
        <v>20</v>
      </c>
      <c r="D21">
        <v>2021</v>
      </c>
      <c r="F21" s="7" t="s">
        <v>54</v>
      </c>
      <c r="G21" s="6" t="s">
        <v>60</v>
      </c>
      <c r="H21" s="7"/>
      <c r="I21" s="6">
        <v>7734</v>
      </c>
      <c r="J21" s="6">
        <v>1603</v>
      </c>
      <c r="K21" s="6">
        <v>796</v>
      </c>
      <c r="L21" s="7"/>
      <c r="M21" s="7"/>
      <c r="N21" s="6"/>
      <c r="P21" t="s">
        <v>129</v>
      </c>
    </row>
    <row r="22" spans="1:16" x14ac:dyDescent="0.2">
      <c r="A22">
        <v>21</v>
      </c>
      <c r="D22">
        <v>2021</v>
      </c>
      <c r="F22" s="7" t="s">
        <v>68</v>
      </c>
      <c r="G22" s="6" t="s">
        <v>61</v>
      </c>
      <c r="H22" s="7"/>
      <c r="I22" s="6">
        <v>266</v>
      </c>
      <c r="J22" s="6">
        <v>226</v>
      </c>
      <c r="K22" s="6">
        <v>96</v>
      </c>
      <c r="L22" s="7"/>
      <c r="M22" s="7"/>
      <c r="N22" s="6"/>
      <c r="P22" t="s">
        <v>129</v>
      </c>
    </row>
    <row r="23" spans="1:16" ht="32" x14ac:dyDescent="0.2">
      <c r="A23">
        <v>22</v>
      </c>
      <c r="D23">
        <v>2021</v>
      </c>
      <c r="F23" s="7" t="s">
        <v>68</v>
      </c>
      <c r="G23" s="6" t="s">
        <v>41</v>
      </c>
      <c r="H23" s="7">
        <v>7505001</v>
      </c>
      <c r="I23" s="6"/>
      <c r="J23" s="6"/>
      <c r="K23" s="6"/>
      <c r="L23" s="7"/>
      <c r="M23" s="7"/>
      <c r="N23" s="6">
        <v>500</v>
      </c>
      <c r="P23" t="s">
        <v>129</v>
      </c>
    </row>
    <row r="24" spans="1:16" ht="32" x14ac:dyDescent="0.2">
      <c r="A24">
        <v>23</v>
      </c>
      <c r="D24">
        <v>2021</v>
      </c>
      <c r="F24" s="7" t="s">
        <v>68</v>
      </c>
      <c r="G24" s="6" t="s">
        <v>62</v>
      </c>
      <c r="H24" s="7"/>
      <c r="I24" s="6">
        <v>875</v>
      </c>
      <c r="J24" s="6">
        <v>200</v>
      </c>
      <c r="K24" s="6">
        <v>500</v>
      </c>
      <c r="L24" s="7"/>
      <c r="M24" s="7"/>
      <c r="N24" s="6"/>
      <c r="P24" t="s">
        <v>129</v>
      </c>
    </row>
    <row r="25" spans="1:16" x14ac:dyDescent="0.2">
      <c r="A25">
        <v>24</v>
      </c>
      <c r="D25">
        <v>2021</v>
      </c>
      <c r="F25" s="7" t="s">
        <v>70</v>
      </c>
      <c r="G25" s="6" t="s">
        <v>63</v>
      </c>
      <c r="H25" s="7">
        <v>16113</v>
      </c>
      <c r="I25" s="6">
        <v>855</v>
      </c>
      <c r="J25" s="6">
        <v>733</v>
      </c>
      <c r="K25" s="6">
        <v>462</v>
      </c>
      <c r="L25" s="7"/>
      <c r="M25" s="7"/>
      <c r="N25" s="6">
        <v>2</v>
      </c>
      <c r="P25" t="s">
        <v>129</v>
      </c>
    </row>
    <row r="26" spans="1:16" x14ac:dyDescent="0.2">
      <c r="A26">
        <v>25</v>
      </c>
      <c r="D26">
        <v>2021</v>
      </c>
      <c r="F26" s="7" t="s">
        <v>69</v>
      </c>
      <c r="G26" s="6" t="s">
        <v>64</v>
      </c>
      <c r="H26" s="7">
        <v>174581</v>
      </c>
      <c r="I26" s="6">
        <f>SUM(162+323)</f>
        <v>485</v>
      </c>
      <c r="J26" s="6">
        <f>SUM(399+399)</f>
        <v>798</v>
      </c>
      <c r="K26" s="6">
        <v>10</v>
      </c>
      <c r="L26" s="7"/>
      <c r="M26" s="7"/>
      <c r="N26" s="6"/>
      <c r="P26" t="s">
        <v>129</v>
      </c>
    </row>
    <row r="27" spans="1:16" x14ac:dyDescent="0.2">
      <c r="A27">
        <v>26</v>
      </c>
      <c r="D27">
        <v>2021</v>
      </c>
      <c r="F27" s="7" t="s">
        <v>71</v>
      </c>
      <c r="G27" s="7" t="s">
        <v>40</v>
      </c>
      <c r="H27" s="7"/>
      <c r="I27" s="7">
        <v>85040</v>
      </c>
      <c r="J27" s="7">
        <v>63000</v>
      </c>
      <c r="K27" s="7"/>
      <c r="L27" s="7"/>
      <c r="M27" s="7"/>
      <c r="N27" s="7"/>
      <c r="P27" t="s">
        <v>129</v>
      </c>
    </row>
    <row r="28" spans="1:16" x14ac:dyDescent="0.2">
      <c r="A28">
        <v>27</v>
      </c>
      <c r="D28">
        <v>2021</v>
      </c>
      <c r="F28" s="7" t="s">
        <v>71</v>
      </c>
      <c r="G28" s="7" t="s">
        <v>65</v>
      </c>
      <c r="H28" s="7"/>
      <c r="I28" s="7">
        <v>42804</v>
      </c>
      <c r="J28" s="7">
        <v>45000</v>
      </c>
      <c r="K28" s="7"/>
      <c r="L28" s="7"/>
      <c r="M28" s="7"/>
      <c r="N28" s="7"/>
      <c r="P28" t="s">
        <v>129</v>
      </c>
    </row>
    <row r="29" spans="1:16" x14ac:dyDescent="0.2">
      <c r="A29">
        <v>28</v>
      </c>
      <c r="D29">
        <v>2021</v>
      </c>
      <c r="F29" s="7" t="s">
        <v>72</v>
      </c>
      <c r="G29" s="7" t="s">
        <v>66</v>
      </c>
      <c r="H29" s="7"/>
      <c r="I29" s="7">
        <v>43152</v>
      </c>
      <c r="J29" s="7"/>
      <c r="K29" s="7"/>
      <c r="L29" s="7"/>
      <c r="M29" s="7"/>
      <c r="N29" s="7"/>
      <c r="P29" t="s">
        <v>129</v>
      </c>
    </row>
    <row r="30" spans="1:16" x14ac:dyDescent="0.2">
      <c r="A30">
        <v>29</v>
      </c>
      <c r="D30">
        <v>2020</v>
      </c>
      <c r="F30" s="1" t="s">
        <v>32</v>
      </c>
      <c r="I30" s="1">
        <f>SUM(12579+622)</f>
        <v>13201</v>
      </c>
      <c r="J30" s="1">
        <f>SUM(6489+475)</f>
        <v>6964</v>
      </c>
      <c r="K30" s="1">
        <v>4486</v>
      </c>
      <c r="L30" s="1">
        <v>7</v>
      </c>
      <c r="N30" s="1">
        <v>5</v>
      </c>
      <c r="O30" s="1">
        <v>336</v>
      </c>
      <c r="P30" t="s">
        <v>130</v>
      </c>
    </row>
    <row r="31" spans="1:16" x14ac:dyDescent="0.2">
      <c r="A31">
        <v>30</v>
      </c>
      <c r="D31">
        <v>2020</v>
      </c>
      <c r="F31" s="1" t="s">
        <v>33</v>
      </c>
      <c r="I31" s="1">
        <v>3561</v>
      </c>
      <c r="J31" s="1">
        <v>2763</v>
      </c>
      <c r="K31" s="1">
        <v>1810</v>
      </c>
      <c r="L31" s="1">
        <v>1</v>
      </c>
      <c r="N31" s="1">
        <v>2</v>
      </c>
      <c r="P31" t="s">
        <v>130</v>
      </c>
    </row>
    <row r="32" spans="1:16" x14ac:dyDescent="0.2">
      <c r="A32">
        <v>31</v>
      </c>
      <c r="D32">
        <v>2020</v>
      </c>
      <c r="F32" s="1" t="s">
        <v>34</v>
      </c>
      <c r="I32" s="1">
        <v>6433</v>
      </c>
      <c r="J32" s="1">
        <v>5983</v>
      </c>
      <c r="N32" s="1">
        <v>2</v>
      </c>
      <c r="P32" t="s">
        <v>130</v>
      </c>
    </row>
    <row r="33" spans="1:16" x14ac:dyDescent="0.2">
      <c r="A33">
        <v>32</v>
      </c>
      <c r="D33">
        <v>2020</v>
      </c>
      <c r="F33" s="1" t="s">
        <v>35</v>
      </c>
      <c r="L33" s="1">
        <v>875</v>
      </c>
      <c r="N33" s="1">
        <v>24</v>
      </c>
      <c r="P33" t="s">
        <v>130</v>
      </c>
    </row>
    <row r="34" spans="1:16" x14ac:dyDescent="0.2">
      <c r="A34">
        <v>33</v>
      </c>
      <c r="D34">
        <v>2020</v>
      </c>
      <c r="F34" s="1" t="s">
        <v>36</v>
      </c>
      <c r="J34" s="1">
        <v>186840</v>
      </c>
      <c r="K34" s="1">
        <v>2470</v>
      </c>
      <c r="P34" t="s">
        <v>130</v>
      </c>
    </row>
    <row r="35" spans="1:16" x14ac:dyDescent="0.2">
      <c r="A35">
        <v>34</v>
      </c>
      <c r="D35">
        <v>2020</v>
      </c>
      <c r="F35" s="1" t="s">
        <v>37</v>
      </c>
      <c r="I35" s="1">
        <v>100000</v>
      </c>
      <c r="P35" t="s">
        <v>130</v>
      </c>
    </row>
    <row r="36" spans="1:16" x14ac:dyDescent="0.2">
      <c r="A36">
        <v>35</v>
      </c>
      <c r="D36">
        <v>2020</v>
      </c>
      <c r="F36" s="1" t="s">
        <v>38</v>
      </c>
      <c r="N36" s="1">
        <v>250</v>
      </c>
      <c r="P36" t="s">
        <v>130</v>
      </c>
    </row>
    <row r="37" spans="1:16" x14ac:dyDescent="0.2">
      <c r="A37">
        <v>36</v>
      </c>
      <c r="D37">
        <v>2020</v>
      </c>
      <c r="F37" s="1" t="s">
        <v>39</v>
      </c>
      <c r="I37" s="15">
        <v>59936</v>
      </c>
      <c r="J37" s="1">
        <v>56400</v>
      </c>
      <c r="P37" t="s">
        <v>130</v>
      </c>
    </row>
    <row r="38" spans="1:16" x14ac:dyDescent="0.2">
      <c r="A38">
        <v>37</v>
      </c>
      <c r="B38" t="s">
        <v>127</v>
      </c>
      <c r="C38" t="s">
        <v>12</v>
      </c>
      <c r="D38" s="8">
        <v>2022</v>
      </c>
      <c r="F38" s="1" t="s">
        <v>132</v>
      </c>
      <c r="I38">
        <v>759</v>
      </c>
      <c r="J38" s="7">
        <v>1361</v>
      </c>
      <c r="O38">
        <v>41</v>
      </c>
      <c r="P38" t="s">
        <v>73</v>
      </c>
    </row>
    <row r="39" spans="1:16" x14ac:dyDescent="0.2">
      <c r="A39">
        <v>38</v>
      </c>
      <c r="B39" t="s">
        <v>127</v>
      </c>
      <c r="C39" t="s">
        <v>14</v>
      </c>
      <c r="D39" s="8">
        <v>2022</v>
      </c>
      <c r="F39" s="1" t="s">
        <v>132</v>
      </c>
      <c r="I39" s="7">
        <v>156</v>
      </c>
      <c r="J39" s="7">
        <v>290</v>
      </c>
      <c r="O39">
        <v>429</v>
      </c>
      <c r="P39" t="s">
        <v>73</v>
      </c>
    </row>
    <row r="40" spans="1:16" x14ac:dyDescent="0.2">
      <c r="A40">
        <v>39</v>
      </c>
      <c r="B40" t="s">
        <v>127</v>
      </c>
      <c r="C40" t="s">
        <v>13</v>
      </c>
      <c r="D40" s="8">
        <v>2022</v>
      </c>
      <c r="F40" s="1" t="s">
        <v>132</v>
      </c>
      <c r="I40" s="7">
        <v>2610</v>
      </c>
      <c r="J40" s="7">
        <v>1707</v>
      </c>
      <c r="O40">
        <v>11</v>
      </c>
      <c r="P40" t="s">
        <v>73</v>
      </c>
    </row>
    <row r="41" spans="1:16" x14ac:dyDescent="0.2">
      <c r="A41">
        <v>40</v>
      </c>
      <c r="B41" t="s">
        <v>127</v>
      </c>
      <c r="C41" t="s">
        <v>15</v>
      </c>
      <c r="D41" s="8">
        <v>2022</v>
      </c>
      <c r="F41" s="1" t="s">
        <v>132</v>
      </c>
      <c r="I41" s="7">
        <v>808</v>
      </c>
      <c r="J41" s="7">
        <v>1084</v>
      </c>
      <c r="O41">
        <v>806</v>
      </c>
      <c r="P41" t="s">
        <v>73</v>
      </c>
    </row>
    <row r="42" spans="1:16" x14ac:dyDescent="0.2">
      <c r="A42">
        <v>41</v>
      </c>
      <c r="B42" t="s">
        <v>127</v>
      </c>
      <c r="C42" t="s">
        <v>16</v>
      </c>
      <c r="D42" s="8">
        <v>2022</v>
      </c>
      <c r="F42" s="1" t="s">
        <v>132</v>
      </c>
      <c r="I42" s="7">
        <v>262</v>
      </c>
      <c r="J42" s="7">
        <v>220</v>
      </c>
      <c r="O42">
        <v>20</v>
      </c>
      <c r="P42" t="s">
        <v>73</v>
      </c>
    </row>
    <row r="43" spans="1:16" x14ac:dyDescent="0.2">
      <c r="A43">
        <v>42</v>
      </c>
      <c r="B43" t="s">
        <v>127</v>
      </c>
      <c r="C43" t="s">
        <v>17</v>
      </c>
      <c r="D43" s="8">
        <v>2022</v>
      </c>
      <c r="F43" s="1" t="s">
        <v>132</v>
      </c>
      <c r="I43" s="7">
        <v>1712</v>
      </c>
      <c r="J43" s="7">
        <v>940</v>
      </c>
      <c r="P43" t="s">
        <v>73</v>
      </c>
    </row>
    <row r="44" spans="1:16" x14ac:dyDescent="0.2">
      <c r="A44">
        <v>43</v>
      </c>
      <c r="B44" t="s">
        <v>127</v>
      </c>
      <c r="C44" t="s">
        <v>18</v>
      </c>
      <c r="D44" s="8">
        <v>2022</v>
      </c>
      <c r="F44" s="1" t="s">
        <v>132</v>
      </c>
      <c r="I44" s="7"/>
      <c r="J44" s="7"/>
      <c r="P44" t="s">
        <v>73</v>
      </c>
    </row>
    <row r="45" spans="1:16" x14ac:dyDescent="0.2">
      <c r="A45">
        <v>44</v>
      </c>
      <c r="B45" t="s">
        <v>127</v>
      </c>
      <c r="C45" t="s">
        <v>19</v>
      </c>
      <c r="D45" s="8">
        <v>2022</v>
      </c>
      <c r="F45" s="1" t="s">
        <v>132</v>
      </c>
      <c r="I45" s="7">
        <v>9330</v>
      </c>
      <c r="J45" s="7">
        <v>6275</v>
      </c>
      <c r="O45">
        <v>779</v>
      </c>
      <c r="P45" t="s">
        <v>73</v>
      </c>
    </row>
    <row r="46" spans="1:16" x14ac:dyDescent="0.2">
      <c r="A46">
        <v>45</v>
      </c>
      <c r="B46" t="s">
        <v>127</v>
      </c>
      <c r="C46" t="s">
        <v>20</v>
      </c>
      <c r="D46" s="8">
        <v>2022</v>
      </c>
      <c r="F46" s="1" t="s">
        <v>132</v>
      </c>
      <c r="I46" s="7">
        <v>1578</v>
      </c>
      <c r="J46" s="7">
        <v>1362</v>
      </c>
      <c r="O46">
        <v>160</v>
      </c>
      <c r="P46" t="s">
        <v>73</v>
      </c>
    </row>
    <row r="47" spans="1:16" x14ac:dyDescent="0.2">
      <c r="A47">
        <v>46</v>
      </c>
      <c r="B47" t="s">
        <v>127</v>
      </c>
      <c r="C47" t="s">
        <v>21</v>
      </c>
      <c r="D47" s="8">
        <v>2022</v>
      </c>
      <c r="F47" s="1" t="s">
        <v>132</v>
      </c>
      <c r="I47" s="7">
        <v>1957</v>
      </c>
      <c r="J47" s="7">
        <v>1192</v>
      </c>
      <c r="O47">
        <v>306</v>
      </c>
      <c r="P47" t="s">
        <v>73</v>
      </c>
    </row>
    <row r="48" spans="1:16" x14ac:dyDescent="0.2">
      <c r="A48">
        <v>47</v>
      </c>
      <c r="B48" t="s">
        <v>127</v>
      </c>
      <c r="C48" t="s">
        <v>23</v>
      </c>
      <c r="D48" s="8">
        <v>2022</v>
      </c>
      <c r="F48" s="1" t="s">
        <v>132</v>
      </c>
      <c r="I48" s="7">
        <v>1421</v>
      </c>
      <c r="J48" s="7">
        <v>204</v>
      </c>
      <c r="P48" t="s">
        <v>73</v>
      </c>
    </row>
    <row r="49" spans="1:16" x14ac:dyDescent="0.2">
      <c r="A49">
        <v>48</v>
      </c>
      <c r="B49" t="s">
        <v>75</v>
      </c>
      <c r="D49" s="8">
        <v>2022</v>
      </c>
      <c r="F49" s="6" t="s">
        <v>8</v>
      </c>
      <c r="G49" s="6" t="s">
        <v>76</v>
      </c>
      <c r="H49" s="4"/>
      <c r="I49" s="6">
        <v>37190</v>
      </c>
      <c r="J49" s="6">
        <v>29597</v>
      </c>
      <c r="K49" s="6"/>
      <c r="P49" t="s">
        <v>131</v>
      </c>
    </row>
    <row r="50" spans="1:16" x14ac:dyDescent="0.2">
      <c r="A50">
        <v>49</v>
      </c>
      <c r="B50" t="s">
        <v>75</v>
      </c>
      <c r="D50" s="8">
        <v>2022</v>
      </c>
      <c r="F50" s="6" t="s">
        <v>8</v>
      </c>
      <c r="G50" s="6" t="s">
        <v>77</v>
      </c>
      <c r="H50" s="4"/>
      <c r="I50" s="6">
        <v>131232</v>
      </c>
      <c r="J50" s="6">
        <v>34992</v>
      </c>
      <c r="K50" s="6"/>
      <c r="P50" t="s">
        <v>131</v>
      </c>
    </row>
    <row r="51" spans="1:16" x14ac:dyDescent="0.2">
      <c r="A51">
        <v>50</v>
      </c>
      <c r="B51" t="s">
        <v>75</v>
      </c>
      <c r="D51" s="8">
        <v>2022</v>
      </c>
      <c r="F51" s="6"/>
      <c r="G51" s="6" t="s">
        <v>78</v>
      </c>
      <c r="H51" s="4"/>
      <c r="I51" s="6">
        <v>13881</v>
      </c>
      <c r="J51" s="6"/>
      <c r="K51" s="6"/>
      <c r="P51" t="s">
        <v>131</v>
      </c>
    </row>
    <row r="52" spans="1:16" x14ac:dyDescent="0.2">
      <c r="A52">
        <v>51</v>
      </c>
      <c r="B52" t="s">
        <v>75</v>
      </c>
      <c r="D52" s="8">
        <v>2022</v>
      </c>
      <c r="F52" s="6" t="s">
        <v>1</v>
      </c>
      <c r="G52" s="6" t="s">
        <v>79</v>
      </c>
      <c r="H52" s="4"/>
      <c r="I52" s="6"/>
      <c r="J52" s="6"/>
      <c r="K52" s="6"/>
      <c r="P52" t="s">
        <v>131</v>
      </c>
    </row>
    <row r="53" spans="1:16" x14ac:dyDescent="0.2">
      <c r="A53">
        <v>52</v>
      </c>
      <c r="B53" t="s">
        <v>75</v>
      </c>
      <c r="D53" s="8">
        <v>2022</v>
      </c>
      <c r="F53" s="6" t="s">
        <v>84</v>
      </c>
      <c r="G53" s="6" t="s">
        <v>80</v>
      </c>
      <c r="H53" s="4"/>
      <c r="I53" s="6">
        <v>682</v>
      </c>
      <c r="J53" s="6">
        <v>221</v>
      </c>
      <c r="K53" s="6">
        <v>9</v>
      </c>
      <c r="N53" s="6">
        <v>1</v>
      </c>
      <c r="P53" t="s">
        <v>131</v>
      </c>
    </row>
    <row r="54" spans="1:16" x14ac:dyDescent="0.2">
      <c r="A54">
        <v>53</v>
      </c>
      <c r="B54" t="s">
        <v>75</v>
      </c>
      <c r="D54" s="8">
        <v>2022</v>
      </c>
      <c r="F54" s="6" t="s">
        <v>84</v>
      </c>
      <c r="G54" s="6" t="s">
        <v>81</v>
      </c>
      <c r="H54" s="4"/>
      <c r="I54" s="6">
        <v>402</v>
      </c>
      <c r="J54" s="6">
        <v>324</v>
      </c>
      <c r="K54" s="6">
        <v>40</v>
      </c>
      <c r="P54" t="s">
        <v>131</v>
      </c>
    </row>
    <row r="55" spans="1:16" x14ac:dyDescent="0.2">
      <c r="A55">
        <v>54</v>
      </c>
      <c r="B55" t="s">
        <v>75</v>
      </c>
      <c r="D55" s="8">
        <v>2022</v>
      </c>
      <c r="F55" s="6" t="s">
        <v>1</v>
      </c>
      <c r="G55" s="6" t="s">
        <v>82</v>
      </c>
      <c r="H55" s="4"/>
      <c r="I55" s="6">
        <v>14069</v>
      </c>
      <c r="J55" s="6">
        <v>8204</v>
      </c>
      <c r="K55" s="6">
        <v>4352</v>
      </c>
      <c r="P55" t="s">
        <v>131</v>
      </c>
    </row>
    <row r="56" spans="1:16" x14ac:dyDescent="0.2">
      <c r="A56">
        <v>55</v>
      </c>
      <c r="B56" t="s">
        <v>75</v>
      </c>
      <c r="D56" s="8">
        <v>2022</v>
      </c>
      <c r="F56" s="6"/>
      <c r="G56" s="6" t="s">
        <v>83</v>
      </c>
      <c r="H56" s="4"/>
      <c r="I56" s="6">
        <v>798</v>
      </c>
      <c r="J56" s="6">
        <v>192</v>
      </c>
      <c r="K56" s="6">
        <v>504</v>
      </c>
      <c r="P56" t="s">
        <v>131</v>
      </c>
    </row>
    <row r="57" spans="1:16" x14ac:dyDescent="0.2">
      <c r="A57">
        <v>56</v>
      </c>
      <c r="B57" t="s">
        <v>85</v>
      </c>
      <c r="D57" s="8">
        <v>2023</v>
      </c>
      <c r="I57" s="6">
        <v>7139</v>
      </c>
      <c r="J57" s="6">
        <v>7153</v>
      </c>
      <c r="K57" s="6">
        <v>2226</v>
      </c>
      <c r="M57" s="6">
        <v>4</v>
      </c>
      <c r="N57">
        <v>11</v>
      </c>
      <c r="O57" s="6">
        <v>4</v>
      </c>
      <c r="P57" t="s">
        <v>133</v>
      </c>
    </row>
    <row r="58" spans="1:16" x14ac:dyDescent="0.2">
      <c r="A58">
        <v>57</v>
      </c>
      <c r="B58" t="s">
        <v>75</v>
      </c>
      <c r="D58" s="8">
        <v>2023</v>
      </c>
      <c r="E58" s="16">
        <v>45009.517233796301</v>
      </c>
      <c r="G58" s="17" t="s">
        <v>134</v>
      </c>
      <c r="H58" s="17" t="s">
        <v>135</v>
      </c>
      <c r="I58" s="17">
        <v>0</v>
      </c>
      <c r="J58" s="17">
        <v>0</v>
      </c>
      <c r="K58" s="17">
        <v>0</v>
      </c>
      <c r="L58" s="17">
        <v>0</v>
      </c>
      <c r="M58" s="17">
        <v>0</v>
      </c>
      <c r="N58" s="17">
        <v>0</v>
      </c>
      <c r="O58" s="17">
        <v>0</v>
      </c>
      <c r="P58" t="s">
        <v>136</v>
      </c>
    </row>
    <row r="59" spans="1:16" x14ac:dyDescent="0.2">
      <c r="A59">
        <v>58</v>
      </c>
      <c r="B59" t="s">
        <v>75</v>
      </c>
      <c r="D59" s="8">
        <v>2023</v>
      </c>
      <c r="E59" s="16">
        <v>45043.058564814797</v>
      </c>
      <c r="G59" s="17" t="s">
        <v>86</v>
      </c>
      <c r="H59" s="17">
        <v>0</v>
      </c>
      <c r="I59" s="17">
        <v>0</v>
      </c>
      <c r="J59" s="17">
        <v>0</v>
      </c>
      <c r="K59" s="17">
        <v>0</v>
      </c>
      <c r="L59" s="17">
        <v>0</v>
      </c>
      <c r="M59" s="17">
        <v>0</v>
      </c>
      <c r="N59" s="17">
        <v>0</v>
      </c>
      <c r="O59" s="17">
        <v>0</v>
      </c>
      <c r="P59" t="s">
        <v>136</v>
      </c>
    </row>
    <row r="60" spans="1:16" x14ac:dyDescent="0.2">
      <c r="A60">
        <v>59</v>
      </c>
      <c r="B60" t="s">
        <v>75</v>
      </c>
      <c r="D60" s="8">
        <v>2023</v>
      </c>
      <c r="E60" s="16">
        <v>45054.751817129632</v>
      </c>
      <c r="G60" s="17">
        <v>0</v>
      </c>
      <c r="H60" s="17">
        <v>0</v>
      </c>
      <c r="I60" s="17">
        <v>147600</v>
      </c>
      <c r="J60" s="17">
        <v>4114</v>
      </c>
      <c r="K60" s="17">
        <v>0</v>
      </c>
      <c r="L60" s="17">
        <v>0</v>
      </c>
      <c r="M60" s="17">
        <v>0</v>
      </c>
      <c r="N60" s="17">
        <v>0</v>
      </c>
      <c r="O60" s="17">
        <v>0</v>
      </c>
      <c r="P60" t="s">
        <v>136</v>
      </c>
    </row>
    <row r="61" spans="1:16" x14ac:dyDescent="0.2">
      <c r="A61">
        <v>60</v>
      </c>
      <c r="B61" t="s">
        <v>75</v>
      </c>
      <c r="D61" s="8">
        <v>2023</v>
      </c>
      <c r="E61" s="16">
        <v>45054.754155092596</v>
      </c>
      <c r="G61" s="17">
        <v>0</v>
      </c>
      <c r="H61" s="17">
        <v>0</v>
      </c>
      <c r="I61" s="17">
        <v>62</v>
      </c>
      <c r="J61" s="17">
        <v>134</v>
      </c>
      <c r="K61" s="17">
        <v>96</v>
      </c>
      <c r="L61" s="17">
        <v>0</v>
      </c>
      <c r="M61" s="17">
        <v>0</v>
      </c>
      <c r="N61" s="17">
        <v>0</v>
      </c>
      <c r="O61" s="17">
        <v>0</v>
      </c>
      <c r="P61" t="s">
        <v>136</v>
      </c>
    </row>
    <row r="62" spans="1:16" x14ac:dyDescent="0.2">
      <c r="A62">
        <v>61</v>
      </c>
      <c r="B62" t="s">
        <v>75</v>
      </c>
      <c r="D62" s="8">
        <v>2023</v>
      </c>
      <c r="E62" s="16">
        <v>45054.754687499997</v>
      </c>
      <c r="G62" s="17" t="s">
        <v>87</v>
      </c>
      <c r="H62" s="17">
        <v>0</v>
      </c>
      <c r="I62" s="17">
        <v>301</v>
      </c>
      <c r="J62" s="17">
        <v>266</v>
      </c>
      <c r="K62" s="17">
        <v>0</v>
      </c>
      <c r="L62" s="17">
        <v>0</v>
      </c>
      <c r="M62" s="17">
        <v>0</v>
      </c>
      <c r="N62" s="17">
        <v>0</v>
      </c>
      <c r="O62" s="17">
        <v>0</v>
      </c>
      <c r="P62" t="s">
        <v>136</v>
      </c>
    </row>
    <row r="63" spans="1:16" x14ac:dyDescent="0.2">
      <c r="A63">
        <v>62</v>
      </c>
      <c r="B63" t="s">
        <v>75</v>
      </c>
      <c r="D63" s="8">
        <v>2023</v>
      </c>
      <c r="E63" s="16">
        <v>45054.755324074074</v>
      </c>
      <c r="G63" s="17">
        <v>0</v>
      </c>
      <c r="H63" s="17">
        <v>0</v>
      </c>
      <c r="I63" s="17">
        <v>270</v>
      </c>
      <c r="J63" s="17">
        <v>322</v>
      </c>
      <c r="K63" s="17">
        <v>0</v>
      </c>
      <c r="L63" s="17">
        <v>0</v>
      </c>
      <c r="M63" s="17">
        <v>0</v>
      </c>
      <c r="N63" s="17">
        <v>0</v>
      </c>
      <c r="O63" s="17">
        <v>0</v>
      </c>
      <c r="P63" t="s">
        <v>136</v>
      </c>
    </row>
    <row r="64" spans="1:16" x14ac:dyDescent="0.2">
      <c r="A64">
        <v>63</v>
      </c>
      <c r="B64" t="s">
        <v>75</v>
      </c>
      <c r="D64" s="8">
        <v>2023</v>
      </c>
      <c r="E64" s="16">
        <v>45054.755868055552</v>
      </c>
      <c r="G64" s="17" t="s">
        <v>88</v>
      </c>
      <c r="H64" s="17">
        <v>0</v>
      </c>
      <c r="I64" s="17">
        <v>0</v>
      </c>
      <c r="J64" s="17">
        <v>68</v>
      </c>
      <c r="K64" s="17">
        <v>0</v>
      </c>
      <c r="L64" s="17">
        <v>0</v>
      </c>
      <c r="M64" s="17">
        <v>0</v>
      </c>
      <c r="N64" s="17">
        <v>1</v>
      </c>
      <c r="O64" s="17">
        <v>0</v>
      </c>
      <c r="P64" t="s">
        <v>136</v>
      </c>
    </row>
    <row r="65" spans="1:16" x14ac:dyDescent="0.2">
      <c r="A65">
        <v>64</v>
      </c>
      <c r="B65" t="s">
        <v>75</v>
      </c>
      <c r="D65" s="8">
        <v>2023</v>
      </c>
      <c r="E65" s="16">
        <v>45054.756365740737</v>
      </c>
      <c r="G65" s="17" t="s">
        <v>89</v>
      </c>
      <c r="H65" s="17">
        <v>0</v>
      </c>
      <c r="I65" s="17">
        <v>192</v>
      </c>
      <c r="J65" s="17">
        <v>154</v>
      </c>
      <c r="K65" s="17">
        <v>188</v>
      </c>
      <c r="L65" s="17">
        <v>0</v>
      </c>
      <c r="M65" s="17">
        <v>0</v>
      </c>
      <c r="N65" s="17">
        <v>0</v>
      </c>
      <c r="O65" s="17">
        <v>0</v>
      </c>
      <c r="P65" t="s">
        <v>136</v>
      </c>
    </row>
    <row r="66" spans="1:16" x14ac:dyDescent="0.2">
      <c r="A66">
        <v>65</v>
      </c>
      <c r="B66" t="s">
        <v>75</v>
      </c>
      <c r="D66" s="8">
        <v>2023</v>
      </c>
      <c r="E66" s="16">
        <v>45054.757685185185</v>
      </c>
      <c r="G66" s="17" t="s">
        <v>90</v>
      </c>
      <c r="H66" s="17">
        <v>0</v>
      </c>
      <c r="I66" s="17">
        <v>213</v>
      </c>
      <c r="J66" s="17">
        <v>216</v>
      </c>
      <c r="K66" s="17">
        <v>266</v>
      </c>
      <c r="L66" s="17">
        <v>0</v>
      </c>
      <c r="M66" s="17">
        <v>0</v>
      </c>
      <c r="N66" s="17">
        <v>0</v>
      </c>
      <c r="O66" s="17">
        <v>0</v>
      </c>
      <c r="P66" t="s">
        <v>136</v>
      </c>
    </row>
    <row r="67" spans="1:16" x14ac:dyDescent="0.2">
      <c r="A67">
        <v>66</v>
      </c>
      <c r="B67" t="s">
        <v>75</v>
      </c>
      <c r="D67" s="8">
        <v>2023</v>
      </c>
      <c r="E67" s="16">
        <v>45054.758356481485</v>
      </c>
      <c r="G67" s="17">
        <v>0</v>
      </c>
      <c r="H67" s="17">
        <v>0</v>
      </c>
      <c r="I67" s="17">
        <v>0</v>
      </c>
      <c r="J67" s="17">
        <v>81</v>
      </c>
      <c r="K67" s="17">
        <v>0</v>
      </c>
      <c r="L67" s="17">
        <v>0</v>
      </c>
      <c r="M67" s="17">
        <v>0</v>
      </c>
      <c r="N67" s="17">
        <v>0</v>
      </c>
      <c r="O67" s="17">
        <v>0</v>
      </c>
      <c r="P67" t="s">
        <v>136</v>
      </c>
    </row>
    <row r="68" spans="1:16" x14ac:dyDescent="0.2">
      <c r="A68">
        <v>67</v>
      </c>
      <c r="B68" t="s">
        <v>75</v>
      </c>
      <c r="D68" s="8">
        <v>2023</v>
      </c>
      <c r="E68" s="16">
        <v>45065.557164351849</v>
      </c>
      <c r="G68" s="17" t="s">
        <v>91</v>
      </c>
      <c r="H68" s="17">
        <v>0</v>
      </c>
      <c r="I68" s="17">
        <v>273370</v>
      </c>
      <c r="J68" s="17">
        <v>0</v>
      </c>
      <c r="K68" s="17">
        <v>0</v>
      </c>
      <c r="L68" s="17">
        <v>0</v>
      </c>
      <c r="M68" s="17">
        <v>0</v>
      </c>
      <c r="N68" s="17">
        <v>0</v>
      </c>
      <c r="O68" s="17">
        <v>0</v>
      </c>
      <c r="P68" t="s">
        <v>136</v>
      </c>
    </row>
    <row r="69" spans="1:16" x14ac:dyDescent="0.2">
      <c r="A69">
        <v>68</v>
      </c>
      <c r="B69" t="s">
        <v>75</v>
      </c>
      <c r="D69" s="8">
        <v>2023</v>
      </c>
      <c r="E69" s="16">
        <v>45077.630590277775</v>
      </c>
      <c r="G69" s="17" t="s">
        <v>92</v>
      </c>
      <c r="H69" s="17">
        <v>0</v>
      </c>
      <c r="I69" s="17">
        <v>5</v>
      </c>
      <c r="J69" s="17">
        <v>0</v>
      </c>
      <c r="K69" s="17">
        <v>0</v>
      </c>
      <c r="L69" s="17">
        <v>0</v>
      </c>
      <c r="M69" s="17">
        <v>0</v>
      </c>
      <c r="N69" s="17">
        <v>0</v>
      </c>
      <c r="O69" s="17">
        <v>0</v>
      </c>
      <c r="P69" t="s">
        <v>136</v>
      </c>
    </row>
    <row r="70" spans="1:16" x14ac:dyDescent="0.2">
      <c r="A70">
        <v>69</v>
      </c>
      <c r="B70" t="s">
        <v>75</v>
      </c>
      <c r="D70" s="8">
        <v>2023</v>
      </c>
      <c r="E70" s="16">
        <v>45078.699675925927</v>
      </c>
      <c r="G70" s="17" t="s">
        <v>93</v>
      </c>
      <c r="H70" s="17" t="s">
        <v>113</v>
      </c>
      <c r="I70" s="17">
        <v>1967</v>
      </c>
      <c r="J70" s="17">
        <v>1790</v>
      </c>
      <c r="K70" s="17">
        <v>1151</v>
      </c>
      <c r="L70" s="17">
        <v>0</v>
      </c>
      <c r="M70" s="17">
        <v>0</v>
      </c>
      <c r="N70" s="17">
        <v>2</v>
      </c>
      <c r="O70" s="17">
        <v>0</v>
      </c>
      <c r="P70" t="s">
        <v>136</v>
      </c>
    </row>
    <row r="71" spans="1:16" x14ac:dyDescent="0.2">
      <c r="A71">
        <v>70</v>
      </c>
      <c r="B71" t="s">
        <v>75</v>
      </c>
      <c r="D71" s="8">
        <v>2023</v>
      </c>
      <c r="E71" s="16">
        <v>45083.351574074077</v>
      </c>
      <c r="G71" s="17" t="s">
        <v>94</v>
      </c>
      <c r="H71" s="17">
        <v>0</v>
      </c>
      <c r="I71" s="17">
        <v>525</v>
      </c>
      <c r="J71" s="17">
        <v>594</v>
      </c>
      <c r="K71" s="17">
        <v>80</v>
      </c>
      <c r="L71" s="17">
        <v>0</v>
      </c>
      <c r="M71" s="17">
        <v>0</v>
      </c>
      <c r="N71" s="17">
        <v>0</v>
      </c>
      <c r="O71" s="17">
        <v>0</v>
      </c>
      <c r="P71" t="s">
        <v>136</v>
      </c>
    </row>
    <row r="72" spans="1:16" x14ac:dyDescent="0.2">
      <c r="A72">
        <v>71</v>
      </c>
      <c r="B72" t="s">
        <v>75</v>
      </c>
      <c r="D72" s="8">
        <v>2023</v>
      </c>
      <c r="E72" s="16">
        <v>45083.36105324074</v>
      </c>
      <c r="G72" s="17" t="s">
        <v>95</v>
      </c>
      <c r="H72" s="17">
        <v>0</v>
      </c>
      <c r="I72" s="17">
        <v>0</v>
      </c>
      <c r="J72" s="17">
        <v>2500</v>
      </c>
      <c r="K72" s="17">
        <v>0</v>
      </c>
      <c r="L72" s="17">
        <v>0</v>
      </c>
      <c r="M72" s="17">
        <v>0</v>
      </c>
      <c r="N72" s="17">
        <v>0</v>
      </c>
      <c r="O72" s="17">
        <v>0</v>
      </c>
      <c r="P72" t="s">
        <v>136</v>
      </c>
    </row>
    <row r="73" spans="1:16" x14ac:dyDescent="0.2">
      <c r="A73">
        <v>72</v>
      </c>
      <c r="B73" t="s">
        <v>75</v>
      </c>
      <c r="D73" s="8">
        <v>2023</v>
      </c>
      <c r="E73" s="16">
        <v>45083.369259259256</v>
      </c>
      <c r="G73" s="17" t="s">
        <v>96</v>
      </c>
      <c r="H73" s="17">
        <v>0</v>
      </c>
      <c r="I73" s="17">
        <v>45</v>
      </c>
      <c r="J73" s="17">
        <v>493</v>
      </c>
      <c r="K73" s="17">
        <v>40</v>
      </c>
      <c r="L73" s="17">
        <v>0</v>
      </c>
      <c r="M73" s="17">
        <v>0</v>
      </c>
      <c r="N73" s="17">
        <v>0</v>
      </c>
      <c r="O73" s="17">
        <v>0</v>
      </c>
      <c r="P73" t="s">
        <v>136</v>
      </c>
    </row>
    <row r="74" spans="1:16" x14ac:dyDescent="0.2">
      <c r="A74">
        <v>73</v>
      </c>
      <c r="B74" t="s">
        <v>75</v>
      </c>
      <c r="D74" s="8">
        <v>2023</v>
      </c>
      <c r="E74" s="16">
        <v>45084.555196759262</v>
      </c>
      <c r="G74" s="17" t="s">
        <v>97</v>
      </c>
      <c r="H74" s="17">
        <v>0</v>
      </c>
      <c r="I74" s="17">
        <v>0</v>
      </c>
      <c r="J74" s="17">
        <v>32256</v>
      </c>
      <c r="K74" s="17">
        <v>0</v>
      </c>
      <c r="L74" s="17">
        <v>0</v>
      </c>
      <c r="M74" s="17">
        <v>0</v>
      </c>
      <c r="N74" s="17">
        <v>0</v>
      </c>
      <c r="O74" s="17">
        <v>0</v>
      </c>
      <c r="P74" t="s">
        <v>136</v>
      </c>
    </row>
    <row r="75" spans="1:16" x14ac:dyDescent="0.2">
      <c r="A75">
        <v>74</v>
      </c>
      <c r="B75" t="s">
        <v>75</v>
      </c>
      <c r="D75" s="8">
        <v>2023</v>
      </c>
      <c r="E75" s="16">
        <v>45086.577453703707</v>
      </c>
      <c r="G75" s="17" t="s">
        <v>98</v>
      </c>
      <c r="H75" s="17">
        <v>0</v>
      </c>
      <c r="I75" s="17">
        <v>0</v>
      </c>
      <c r="J75" s="17">
        <v>0</v>
      </c>
      <c r="K75" s="17">
        <v>27648</v>
      </c>
      <c r="L75" s="17">
        <v>0</v>
      </c>
      <c r="M75" s="17">
        <v>0</v>
      </c>
      <c r="N75" s="17">
        <v>0</v>
      </c>
      <c r="O75" s="17">
        <v>0</v>
      </c>
      <c r="P75" t="s">
        <v>136</v>
      </c>
    </row>
    <row r="76" spans="1:16" x14ac:dyDescent="0.2">
      <c r="A76">
        <v>75</v>
      </c>
      <c r="B76" t="s">
        <v>75</v>
      </c>
      <c r="D76" s="8">
        <v>2023</v>
      </c>
      <c r="E76" s="16">
        <v>45090.692499999997</v>
      </c>
      <c r="G76" s="17" t="s">
        <v>98</v>
      </c>
      <c r="H76" s="17">
        <v>0</v>
      </c>
      <c r="I76" s="17">
        <v>0</v>
      </c>
      <c r="J76" s="17">
        <v>0</v>
      </c>
      <c r="K76" s="17">
        <v>26796</v>
      </c>
      <c r="L76" s="17">
        <v>0</v>
      </c>
      <c r="M76" s="17">
        <v>0</v>
      </c>
      <c r="N76" s="17">
        <v>0</v>
      </c>
      <c r="O76" s="17">
        <v>0</v>
      </c>
      <c r="P76" t="s">
        <v>136</v>
      </c>
    </row>
    <row r="77" spans="1:16" x14ac:dyDescent="0.2">
      <c r="A77">
        <v>76</v>
      </c>
      <c r="B77" t="s">
        <v>75</v>
      </c>
      <c r="D77" s="8">
        <v>2023</v>
      </c>
      <c r="E77" s="16">
        <v>45093.649606481478</v>
      </c>
      <c r="G77" s="17" t="s">
        <v>99</v>
      </c>
      <c r="H77" s="17">
        <v>0</v>
      </c>
      <c r="I77" s="17">
        <v>61</v>
      </c>
      <c r="J77" s="17">
        <v>1028</v>
      </c>
      <c r="K77" s="17">
        <v>120</v>
      </c>
      <c r="L77" s="17">
        <v>0</v>
      </c>
      <c r="M77" s="17">
        <v>0</v>
      </c>
      <c r="N77" s="17">
        <v>0</v>
      </c>
      <c r="O77" s="17">
        <v>0</v>
      </c>
      <c r="P77" t="s">
        <v>136</v>
      </c>
    </row>
    <row r="78" spans="1:16" x14ac:dyDescent="0.2">
      <c r="A78">
        <v>77</v>
      </c>
      <c r="B78" t="s">
        <v>75</v>
      </c>
      <c r="D78" s="8">
        <v>2023</v>
      </c>
      <c r="E78" s="16">
        <v>45093.650358796294</v>
      </c>
      <c r="G78" s="17" t="s">
        <v>100</v>
      </c>
      <c r="H78" s="17">
        <v>0</v>
      </c>
      <c r="I78" s="17">
        <v>3217</v>
      </c>
      <c r="J78" s="17">
        <v>4115</v>
      </c>
      <c r="K78" s="17">
        <v>697</v>
      </c>
      <c r="L78" s="17">
        <v>2</v>
      </c>
      <c r="M78" s="17">
        <v>2</v>
      </c>
      <c r="N78" s="17">
        <v>1</v>
      </c>
      <c r="O78" s="17">
        <v>1</v>
      </c>
      <c r="P78" t="s">
        <v>136</v>
      </c>
    </row>
    <row r="79" spans="1:16" x14ac:dyDescent="0.2">
      <c r="A79">
        <v>78</v>
      </c>
      <c r="B79" t="s">
        <v>75</v>
      </c>
      <c r="D79" s="8">
        <v>2023</v>
      </c>
      <c r="E79" s="16">
        <v>45093.655393518522</v>
      </c>
      <c r="G79" s="17" t="s">
        <v>101</v>
      </c>
      <c r="H79" s="17">
        <v>0</v>
      </c>
      <c r="I79" s="17">
        <v>122</v>
      </c>
      <c r="J79" s="17">
        <v>110</v>
      </c>
      <c r="K79" s="17">
        <v>124</v>
      </c>
      <c r="L79" s="17">
        <v>0</v>
      </c>
      <c r="M79" s="17">
        <v>0</v>
      </c>
      <c r="N79" s="17">
        <v>0</v>
      </c>
      <c r="O79" s="17">
        <v>0</v>
      </c>
      <c r="P79" t="s">
        <v>136</v>
      </c>
    </row>
    <row r="80" spans="1:16" x14ac:dyDescent="0.2">
      <c r="A80">
        <v>79</v>
      </c>
      <c r="B80" t="s">
        <v>75</v>
      </c>
      <c r="D80" s="8">
        <v>2023</v>
      </c>
      <c r="E80" s="16">
        <v>45098.548946759256</v>
      </c>
      <c r="G80" s="17">
        <v>0</v>
      </c>
      <c r="H80" s="17">
        <v>0</v>
      </c>
      <c r="I80" s="17">
        <v>20</v>
      </c>
      <c r="J80" s="17">
        <v>103</v>
      </c>
      <c r="K80" s="17">
        <v>0</v>
      </c>
      <c r="L80" s="17">
        <v>0</v>
      </c>
      <c r="M80" s="17">
        <v>0</v>
      </c>
      <c r="N80" s="17">
        <v>0</v>
      </c>
      <c r="O80" s="17">
        <v>0</v>
      </c>
      <c r="P80" t="s">
        <v>136</v>
      </c>
    </row>
    <row r="81" spans="1:16" x14ac:dyDescent="0.2">
      <c r="A81">
        <v>80</v>
      </c>
      <c r="B81" t="s">
        <v>75</v>
      </c>
      <c r="D81" s="8">
        <v>2023</v>
      </c>
      <c r="E81" s="16">
        <v>45100.724988425929</v>
      </c>
      <c r="G81" s="17" t="s">
        <v>102</v>
      </c>
      <c r="H81" s="17">
        <v>0</v>
      </c>
      <c r="I81" s="17">
        <v>383</v>
      </c>
      <c r="J81" s="17">
        <v>1328</v>
      </c>
      <c r="K81" s="17">
        <v>458</v>
      </c>
      <c r="L81" s="17">
        <v>0</v>
      </c>
      <c r="M81" s="17">
        <v>0</v>
      </c>
      <c r="N81" s="17">
        <v>0</v>
      </c>
      <c r="O81" s="17">
        <v>0</v>
      </c>
      <c r="P81" t="s">
        <v>136</v>
      </c>
    </row>
    <row r="82" spans="1:16" x14ac:dyDescent="0.2">
      <c r="A82">
        <v>81</v>
      </c>
      <c r="B82" t="s">
        <v>75</v>
      </c>
      <c r="D82" s="8">
        <v>2023</v>
      </c>
      <c r="E82" s="16">
        <v>45100.749745370369</v>
      </c>
      <c r="G82" s="17" t="s">
        <v>103</v>
      </c>
      <c r="H82" s="17">
        <v>0</v>
      </c>
      <c r="I82" s="17">
        <v>250</v>
      </c>
      <c r="J82" s="17">
        <v>246</v>
      </c>
      <c r="K82" s="17">
        <v>412</v>
      </c>
      <c r="L82" s="17">
        <v>0</v>
      </c>
      <c r="M82" s="17">
        <v>0</v>
      </c>
      <c r="N82" s="17">
        <v>0</v>
      </c>
      <c r="O82" s="17">
        <v>0</v>
      </c>
      <c r="P82" t="s">
        <v>136</v>
      </c>
    </row>
    <row r="83" spans="1:16" x14ac:dyDescent="0.2">
      <c r="A83">
        <v>82</v>
      </c>
      <c r="B83" t="s">
        <v>75</v>
      </c>
      <c r="D83" s="8">
        <v>2023</v>
      </c>
      <c r="E83" s="16">
        <v>45100.749965277777</v>
      </c>
      <c r="G83" s="17">
        <v>0</v>
      </c>
      <c r="H83" s="17">
        <v>0</v>
      </c>
      <c r="I83" s="17">
        <v>198</v>
      </c>
      <c r="J83" s="17">
        <v>521</v>
      </c>
      <c r="K83" s="17">
        <v>0</v>
      </c>
      <c r="L83" s="17">
        <v>0</v>
      </c>
      <c r="M83" s="17">
        <v>0</v>
      </c>
      <c r="N83" s="17">
        <v>0</v>
      </c>
      <c r="O83" s="17">
        <v>0</v>
      </c>
      <c r="P83" t="s">
        <v>136</v>
      </c>
    </row>
    <row r="84" spans="1:16" x14ac:dyDescent="0.2">
      <c r="A84">
        <v>83</v>
      </c>
      <c r="B84" t="s">
        <v>75</v>
      </c>
      <c r="D84" s="8">
        <v>2023</v>
      </c>
      <c r="E84" s="16">
        <v>45107.590289351851</v>
      </c>
      <c r="G84" s="17" t="s">
        <v>104</v>
      </c>
      <c r="H84" s="17" t="s">
        <v>114</v>
      </c>
      <c r="I84" s="17">
        <v>788</v>
      </c>
      <c r="J84" s="17">
        <v>800</v>
      </c>
      <c r="K84" s="17">
        <v>400</v>
      </c>
      <c r="L84" s="17">
        <v>0</v>
      </c>
      <c r="M84" s="17">
        <v>0</v>
      </c>
      <c r="N84" s="17">
        <v>0</v>
      </c>
      <c r="O84" s="17">
        <v>2</v>
      </c>
      <c r="P84" t="s">
        <v>136</v>
      </c>
    </row>
    <row r="85" spans="1:16" x14ac:dyDescent="0.2">
      <c r="A85">
        <v>84</v>
      </c>
      <c r="B85" t="s">
        <v>75</v>
      </c>
      <c r="D85" s="8">
        <v>2023</v>
      </c>
      <c r="E85" s="16">
        <v>45107.594722222224</v>
      </c>
      <c r="G85" s="17" t="s">
        <v>105</v>
      </c>
      <c r="H85" s="17">
        <v>0</v>
      </c>
      <c r="I85" s="17">
        <v>514</v>
      </c>
      <c r="J85" s="17">
        <v>672</v>
      </c>
      <c r="K85" s="17">
        <v>380</v>
      </c>
      <c r="L85" s="17">
        <v>0</v>
      </c>
      <c r="M85" s="17">
        <v>2</v>
      </c>
      <c r="N85" s="17">
        <v>3</v>
      </c>
      <c r="O85" s="17">
        <v>0</v>
      </c>
      <c r="P85" t="s">
        <v>136</v>
      </c>
    </row>
    <row r="86" spans="1:16" x14ac:dyDescent="0.2">
      <c r="A86">
        <v>85</v>
      </c>
      <c r="B86" t="s">
        <v>75</v>
      </c>
      <c r="D86" s="8">
        <v>2023</v>
      </c>
      <c r="E86" s="16">
        <v>45113.538946759261</v>
      </c>
      <c r="G86" s="17" t="s">
        <v>106</v>
      </c>
      <c r="H86" s="17">
        <v>0</v>
      </c>
      <c r="I86" s="17">
        <v>0</v>
      </c>
      <c r="J86" s="17">
        <v>91944</v>
      </c>
      <c r="K86" s="17">
        <v>0</v>
      </c>
      <c r="L86" s="17">
        <v>0</v>
      </c>
      <c r="M86" s="17">
        <v>0</v>
      </c>
      <c r="N86" s="17">
        <v>0</v>
      </c>
      <c r="O86" s="17">
        <v>0</v>
      </c>
      <c r="P86" t="s">
        <v>136</v>
      </c>
    </row>
    <row r="87" spans="1:16" x14ac:dyDescent="0.2">
      <c r="A87">
        <v>86</v>
      </c>
      <c r="B87" t="s">
        <v>75</v>
      </c>
      <c r="D87" s="8">
        <v>2023</v>
      </c>
      <c r="E87" s="16">
        <v>45120.611377314817</v>
      </c>
      <c r="G87" s="17" t="s">
        <v>107</v>
      </c>
      <c r="H87" s="17">
        <v>0</v>
      </c>
      <c r="I87" s="17">
        <v>232</v>
      </c>
      <c r="J87" s="17">
        <v>100</v>
      </c>
      <c r="K87" s="17">
        <v>50</v>
      </c>
      <c r="L87" s="17">
        <v>0</v>
      </c>
      <c r="M87" s="17">
        <v>0</v>
      </c>
      <c r="N87" s="17">
        <v>0</v>
      </c>
      <c r="O87" s="17">
        <v>0</v>
      </c>
      <c r="P87" t="s">
        <v>136</v>
      </c>
    </row>
    <row r="88" spans="1:16" x14ac:dyDescent="0.2">
      <c r="A88">
        <v>87</v>
      </c>
      <c r="B88" t="s">
        <v>75</v>
      </c>
      <c r="D88" s="8">
        <v>2023</v>
      </c>
      <c r="E88" s="16">
        <v>45126.368043981478</v>
      </c>
      <c r="G88" s="17" t="s">
        <v>55</v>
      </c>
      <c r="H88" s="17" t="s">
        <v>115</v>
      </c>
      <c r="I88" s="17">
        <v>283</v>
      </c>
      <c r="J88" s="17">
        <v>710</v>
      </c>
      <c r="K88" s="17">
        <v>283</v>
      </c>
      <c r="L88" s="17">
        <v>0</v>
      </c>
      <c r="M88" s="17">
        <v>0</v>
      </c>
      <c r="N88" s="17">
        <v>0</v>
      </c>
      <c r="O88" s="17">
        <v>21</v>
      </c>
      <c r="P88" t="s">
        <v>136</v>
      </c>
    </row>
    <row r="89" spans="1:16" x14ac:dyDescent="0.2">
      <c r="A89">
        <v>88</v>
      </c>
      <c r="B89" t="s">
        <v>75</v>
      </c>
      <c r="D89" s="8">
        <v>2023</v>
      </c>
      <c r="E89" s="16">
        <v>45127.714039351849</v>
      </c>
      <c r="G89" s="17" t="s">
        <v>108</v>
      </c>
      <c r="H89" s="17" t="s">
        <v>116</v>
      </c>
      <c r="I89" s="17">
        <v>152</v>
      </c>
      <c r="J89" s="17">
        <v>288</v>
      </c>
      <c r="K89" s="17">
        <v>0</v>
      </c>
      <c r="L89" s="17">
        <v>0</v>
      </c>
      <c r="M89" s="17">
        <v>0</v>
      </c>
      <c r="N89" s="17">
        <v>0</v>
      </c>
      <c r="O89" s="17">
        <v>0</v>
      </c>
      <c r="P89" t="s">
        <v>136</v>
      </c>
    </row>
    <row r="90" spans="1:16" x14ac:dyDescent="0.2">
      <c r="A90">
        <v>89</v>
      </c>
      <c r="B90" t="s">
        <v>75</v>
      </c>
      <c r="D90" s="8">
        <v>2023</v>
      </c>
      <c r="E90" s="16">
        <v>45148.589548611111</v>
      </c>
      <c r="G90" s="17" t="s">
        <v>109</v>
      </c>
      <c r="H90" s="17">
        <v>0</v>
      </c>
      <c r="I90" s="17">
        <v>0</v>
      </c>
      <c r="J90" s="17">
        <v>0</v>
      </c>
      <c r="K90" s="17">
        <v>0</v>
      </c>
      <c r="L90" s="17">
        <v>0</v>
      </c>
      <c r="M90" s="17">
        <v>33</v>
      </c>
      <c r="N90" s="17">
        <v>0</v>
      </c>
      <c r="O90" s="17">
        <v>0</v>
      </c>
      <c r="P90" t="s">
        <v>136</v>
      </c>
    </row>
    <row r="91" spans="1:16" x14ac:dyDescent="0.2">
      <c r="A91">
        <v>90</v>
      </c>
      <c r="B91" t="s">
        <v>75</v>
      </c>
      <c r="D91" s="8">
        <v>2023</v>
      </c>
      <c r="E91" s="16">
        <v>45149.54278935185</v>
      </c>
      <c r="G91" s="17" t="s">
        <v>35</v>
      </c>
      <c r="H91" s="17" t="s">
        <v>117</v>
      </c>
      <c r="I91" s="17">
        <v>0</v>
      </c>
      <c r="J91" s="17">
        <v>0</v>
      </c>
      <c r="K91" s="17">
        <v>0</v>
      </c>
      <c r="L91" s="17">
        <v>0</v>
      </c>
      <c r="M91" s="17">
        <v>0</v>
      </c>
      <c r="N91" s="17">
        <v>100</v>
      </c>
      <c r="O91" s="17">
        <v>0</v>
      </c>
      <c r="P91" t="s">
        <v>136</v>
      </c>
    </row>
    <row r="92" spans="1:16" x14ac:dyDescent="0.2">
      <c r="A92">
        <v>91</v>
      </c>
      <c r="B92" t="s">
        <v>75</v>
      </c>
      <c r="D92" s="8">
        <v>2023</v>
      </c>
      <c r="E92" s="16">
        <v>45154.663645833331</v>
      </c>
      <c r="G92" s="17" t="s">
        <v>110</v>
      </c>
      <c r="H92" s="17" t="s">
        <v>118</v>
      </c>
      <c r="I92" s="17">
        <v>444</v>
      </c>
      <c r="J92" s="17">
        <v>232</v>
      </c>
      <c r="K92" s="17">
        <v>188</v>
      </c>
      <c r="L92" s="17">
        <v>0</v>
      </c>
      <c r="M92" s="17">
        <v>1</v>
      </c>
      <c r="N92" s="17">
        <v>0</v>
      </c>
      <c r="O92" s="17">
        <v>0</v>
      </c>
      <c r="P92" t="s">
        <v>136</v>
      </c>
    </row>
    <row r="93" spans="1:16" x14ac:dyDescent="0.2">
      <c r="A93">
        <v>92</v>
      </c>
      <c r="B93" t="s">
        <v>75</v>
      </c>
      <c r="D93" s="8">
        <v>2023</v>
      </c>
      <c r="E93" s="16">
        <v>45175.727488425924</v>
      </c>
      <c r="G93" s="17" t="s">
        <v>80</v>
      </c>
      <c r="H93" s="17" t="s">
        <v>119</v>
      </c>
      <c r="I93" s="17">
        <v>246</v>
      </c>
      <c r="J93" s="17">
        <v>153</v>
      </c>
      <c r="K93" s="17">
        <v>154</v>
      </c>
      <c r="L93" s="17">
        <v>0</v>
      </c>
      <c r="M93" s="17">
        <v>0</v>
      </c>
      <c r="N93" s="17">
        <v>0</v>
      </c>
      <c r="O93" s="17">
        <v>0</v>
      </c>
      <c r="P93" t="s">
        <v>136</v>
      </c>
    </row>
    <row r="94" spans="1:16" x14ac:dyDescent="0.2">
      <c r="A94">
        <v>93</v>
      </c>
      <c r="B94" t="s">
        <v>75</v>
      </c>
      <c r="D94" s="8">
        <v>2023</v>
      </c>
      <c r="E94" s="16">
        <v>45188.709953703707</v>
      </c>
      <c r="G94" s="17" t="s">
        <v>111</v>
      </c>
      <c r="H94" s="17">
        <v>0</v>
      </c>
      <c r="I94" s="17">
        <v>0</v>
      </c>
      <c r="J94" s="17">
        <v>0</v>
      </c>
      <c r="K94" s="17">
        <v>0</v>
      </c>
      <c r="L94" s="17">
        <v>0</v>
      </c>
      <c r="M94" s="17">
        <v>91</v>
      </c>
      <c r="N94" s="17">
        <v>0</v>
      </c>
      <c r="O94" s="17">
        <v>0</v>
      </c>
      <c r="P94" t="s">
        <v>136</v>
      </c>
    </row>
    <row r="95" spans="1:16" x14ac:dyDescent="0.2">
      <c r="A95">
        <v>94</v>
      </c>
      <c r="B95" t="s">
        <v>75</v>
      </c>
      <c r="D95" s="8">
        <v>2023</v>
      </c>
      <c r="E95" s="16">
        <v>45188.710069444445</v>
      </c>
      <c r="G95" s="17" t="s">
        <v>112</v>
      </c>
      <c r="H95" s="17">
        <v>0</v>
      </c>
      <c r="I95" s="17">
        <v>0</v>
      </c>
      <c r="J95" s="17">
        <v>0</v>
      </c>
      <c r="K95" s="17">
        <v>0</v>
      </c>
      <c r="L95" s="17">
        <v>0</v>
      </c>
      <c r="M95" s="17">
        <v>479</v>
      </c>
      <c r="N95" s="17">
        <v>0</v>
      </c>
      <c r="O95" s="17">
        <v>0</v>
      </c>
      <c r="P95" t="s">
        <v>136</v>
      </c>
    </row>
    <row r="96" spans="1:16" x14ac:dyDescent="0.2">
      <c r="A96">
        <v>95</v>
      </c>
      <c r="B96" t="s">
        <v>127</v>
      </c>
      <c r="C96" t="s">
        <v>12</v>
      </c>
      <c r="D96">
        <v>2023</v>
      </c>
      <c r="F96" s="3"/>
      <c r="I96">
        <v>587</v>
      </c>
      <c r="J96">
        <v>454</v>
      </c>
      <c r="K96">
        <v>108</v>
      </c>
      <c r="M96">
        <v>0</v>
      </c>
      <c r="N96">
        <v>3</v>
      </c>
      <c r="O96">
        <v>0</v>
      </c>
      <c r="P96" t="s">
        <v>137</v>
      </c>
    </row>
    <row r="97" spans="1:16" x14ac:dyDescent="0.2">
      <c r="A97">
        <v>96</v>
      </c>
      <c r="B97" t="s">
        <v>127</v>
      </c>
      <c r="C97" t="s">
        <v>13</v>
      </c>
      <c r="D97">
        <v>2023</v>
      </c>
      <c r="F97" s="3"/>
      <c r="I97">
        <v>868</v>
      </c>
      <c r="J97">
        <v>826</v>
      </c>
      <c r="K97">
        <v>566</v>
      </c>
      <c r="M97">
        <v>0</v>
      </c>
      <c r="N97">
        <v>0</v>
      </c>
      <c r="O97">
        <v>162</v>
      </c>
      <c r="P97" t="s">
        <v>137</v>
      </c>
    </row>
    <row r="98" spans="1:16" x14ac:dyDescent="0.2">
      <c r="A98">
        <v>97</v>
      </c>
      <c r="B98" t="s">
        <v>127</v>
      </c>
      <c r="C98" t="s">
        <v>14</v>
      </c>
      <c r="D98">
        <v>2023</v>
      </c>
      <c r="F98" s="3"/>
      <c r="I98">
        <v>666</v>
      </c>
      <c r="J98">
        <v>1639</v>
      </c>
      <c r="K98">
        <v>592</v>
      </c>
      <c r="M98">
        <v>0</v>
      </c>
      <c r="N98">
        <v>0</v>
      </c>
      <c r="O98">
        <v>0</v>
      </c>
      <c r="P98" t="s">
        <v>137</v>
      </c>
    </row>
    <row r="99" spans="1:16" x14ac:dyDescent="0.2">
      <c r="A99">
        <v>98</v>
      </c>
      <c r="B99" t="s">
        <v>127</v>
      </c>
      <c r="C99" t="s">
        <v>15</v>
      </c>
      <c r="D99">
        <v>2023</v>
      </c>
      <c r="F99" s="3"/>
      <c r="I99">
        <v>435</v>
      </c>
      <c r="J99">
        <v>654</v>
      </c>
      <c r="K99">
        <v>60</v>
      </c>
      <c r="M99">
        <v>0</v>
      </c>
      <c r="N99">
        <v>3</v>
      </c>
      <c r="O99">
        <v>0</v>
      </c>
      <c r="P99" t="s">
        <v>137</v>
      </c>
    </row>
    <row r="100" spans="1:16" x14ac:dyDescent="0.2">
      <c r="A100">
        <v>99</v>
      </c>
      <c r="B100" t="s">
        <v>127</v>
      </c>
      <c r="C100" t="s">
        <v>16</v>
      </c>
      <c r="D100">
        <v>2023</v>
      </c>
      <c r="F100" s="3"/>
      <c r="I100">
        <v>280</v>
      </c>
      <c r="J100">
        <v>206</v>
      </c>
      <c r="K100">
        <v>108</v>
      </c>
      <c r="M100">
        <v>0</v>
      </c>
      <c r="N100">
        <v>2</v>
      </c>
      <c r="O100">
        <v>0</v>
      </c>
      <c r="P100" t="s">
        <v>137</v>
      </c>
    </row>
    <row r="101" spans="1:16" x14ac:dyDescent="0.2">
      <c r="A101">
        <v>100</v>
      </c>
      <c r="B101" t="s">
        <v>127</v>
      </c>
      <c r="C101" t="s">
        <v>17</v>
      </c>
      <c r="D101">
        <v>2023</v>
      </c>
      <c r="F101" s="3"/>
      <c r="I101">
        <v>276</v>
      </c>
      <c r="J101">
        <v>413</v>
      </c>
      <c r="K101">
        <v>240</v>
      </c>
      <c r="M101">
        <v>0</v>
      </c>
      <c r="N101">
        <v>0</v>
      </c>
      <c r="O101">
        <v>0</v>
      </c>
      <c r="P101" t="s">
        <v>137</v>
      </c>
    </row>
    <row r="102" spans="1:16" x14ac:dyDescent="0.2">
      <c r="A102">
        <v>101</v>
      </c>
      <c r="B102" t="s">
        <v>127</v>
      </c>
      <c r="C102" t="s">
        <v>18</v>
      </c>
      <c r="D102">
        <v>2023</v>
      </c>
      <c r="F102" s="3"/>
      <c r="I102">
        <v>142</v>
      </c>
      <c r="J102">
        <v>254</v>
      </c>
      <c r="K102">
        <v>80</v>
      </c>
      <c r="M102">
        <v>0</v>
      </c>
      <c r="N102">
        <v>0</v>
      </c>
      <c r="O102">
        <v>0</v>
      </c>
      <c r="P102" t="s">
        <v>137</v>
      </c>
    </row>
    <row r="103" spans="1:16" x14ac:dyDescent="0.2">
      <c r="A103">
        <v>102</v>
      </c>
      <c r="B103" t="s">
        <v>127</v>
      </c>
      <c r="C103" t="s">
        <v>19</v>
      </c>
      <c r="D103">
        <v>2023</v>
      </c>
      <c r="F103" s="3"/>
      <c r="I103">
        <v>5995</v>
      </c>
      <c r="J103">
        <v>8129</v>
      </c>
      <c r="K103">
        <v>1541</v>
      </c>
      <c r="M103">
        <v>49</v>
      </c>
      <c r="N103">
        <v>2</v>
      </c>
      <c r="O103">
        <v>127</v>
      </c>
      <c r="P103" t="s">
        <v>137</v>
      </c>
    </row>
    <row r="104" spans="1:16" x14ac:dyDescent="0.2">
      <c r="A104">
        <v>103</v>
      </c>
      <c r="B104" t="s">
        <v>127</v>
      </c>
      <c r="C104" t="s">
        <v>20</v>
      </c>
      <c r="D104">
        <v>2023</v>
      </c>
      <c r="F104" s="3"/>
      <c r="I104">
        <v>2803</v>
      </c>
      <c r="J104">
        <v>1726</v>
      </c>
      <c r="K104">
        <v>963</v>
      </c>
      <c r="M104">
        <v>0</v>
      </c>
      <c r="N104">
        <v>5</v>
      </c>
      <c r="O104">
        <v>0</v>
      </c>
      <c r="P104" t="s">
        <v>137</v>
      </c>
    </row>
    <row r="105" spans="1:16" x14ac:dyDescent="0.2">
      <c r="A105">
        <v>104</v>
      </c>
      <c r="B105" t="s">
        <v>127</v>
      </c>
      <c r="C105" t="s">
        <v>21</v>
      </c>
      <c r="D105">
        <v>2023</v>
      </c>
      <c r="F105" s="3"/>
      <c r="I105">
        <v>1559</v>
      </c>
      <c r="J105">
        <v>1197</v>
      </c>
      <c r="K105">
        <v>857</v>
      </c>
      <c r="M105">
        <v>1</v>
      </c>
      <c r="N105">
        <v>0</v>
      </c>
      <c r="O105">
        <v>123</v>
      </c>
      <c r="P105" t="s">
        <v>137</v>
      </c>
    </row>
    <row r="106" spans="1:16" x14ac:dyDescent="0.2">
      <c r="A106">
        <v>105</v>
      </c>
      <c r="B106" t="s">
        <v>127</v>
      </c>
      <c r="C106" t="s">
        <v>22</v>
      </c>
      <c r="D106">
        <v>2023</v>
      </c>
      <c r="F106" s="3"/>
      <c r="I106">
        <v>1220</v>
      </c>
      <c r="J106">
        <v>372</v>
      </c>
      <c r="K106">
        <v>390</v>
      </c>
      <c r="M106">
        <v>0</v>
      </c>
      <c r="N106">
        <v>0</v>
      </c>
      <c r="O106">
        <v>0</v>
      </c>
      <c r="P106" t="s">
        <v>137</v>
      </c>
    </row>
    <row r="107" spans="1:16" x14ac:dyDescent="0.2">
      <c r="A107">
        <v>106</v>
      </c>
      <c r="B107" t="s">
        <v>127</v>
      </c>
      <c r="C107" t="s">
        <v>23</v>
      </c>
      <c r="D107">
        <v>2023</v>
      </c>
      <c r="F107" s="3"/>
      <c r="I107">
        <v>1090</v>
      </c>
      <c r="J107">
        <v>1259</v>
      </c>
      <c r="K107">
        <v>660</v>
      </c>
      <c r="M107">
        <v>0</v>
      </c>
      <c r="N107">
        <v>0</v>
      </c>
      <c r="O107">
        <v>0</v>
      </c>
      <c r="P107" t="s">
        <v>137</v>
      </c>
    </row>
    <row r="108" spans="1:16" x14ac:dyDescent="0.2">
      <c r="A108">
        <v>107</v>
      </c>
      <c r="B108" t="s">
        <v>127</v>
      </c>
      <c r="C108" t="s">
        <v>24</v>
      </c>
      <c r="D108">
        <v>2023</v>
      </c>
      <c r="F108" s="3"/>
      <c r="I108">
        <v>386</v>
      </c>
      <c r="J108">
        <v>119</v>
      </c>
      <c r="K108">
        <v>152</v>
      </c>
      <c r="M108">
        <v>0</v>
      </c>
      <c r="N108">
        <v>0</v>
      </c>
      <c r="O108">
        <v>0</v>
      </c>
      <c r="P108" t="s">
        <v>137</v>
      </c>
    </row>
    <row r="109" spans="1:16" x14ac:dyDescent="0.2">
      <c r="A109">
        <v>108</v>
      </c>
      <c r="B109" s="9" t="s">
        <v>128</v>
      </c>
      <c r="D109">
        <v>2023</v>
      </c>
      <c r="E109" s="2">
        <v>45043</v>
      </c>
      <c r="F109" s="3" t="s">
        <v>11</v>
      </c>
      <c r="I109" s="5">
        <v>0</v>
      </c>
      <c r="J109" s="5">
        <v>0</v>
      </c>
      <c r="K109" s="5">
        <v>0</v>
      </c>
      <c r="L109" s="5">
        <v>0</v>
      </c>
      <c r="M109" s="5">
        <v>0</v>
      </c>
      <c r="N109" s="5">
        <v>0</v>
      </c>
      <c r="O109" s="5">
        <v>0</v>
      </c>
      <c r="P109" t="s">
        <v>138</v>
      </c>
    </row>
    <row r="110" spans="1:16" x14ac:dyDescent="0.2">
      <c r="A110">
        <v>109</v>
      </c>
      <c r="B110" s="9" t="s">
        <v>128</v>
      </c>
      <c r="D110">
        <v>2023</v>
      </c>
      <c r="E110" s="2">
        <v>45085</v>
      </c>
      <c r="F110" t="s">
        <v>7</v>
      </c>
      <c r="I110" s="5">
        <v>50</v>
      </c>
      <c r="J110" s="5">
        <v>18</v>
      </c>
      <c r="K110" s="5">
        <v>0</v>
      </c>
      <c r="L110" s="5">
        <v>0</v>
      </c>
      <c r="M110" s="5">
        <v>0</v>
      </c>
      <c r="N110" s="5">
        <v>0</v>
      </c>
      <c r="O110" s="5">
        <v>0</v>
      </c>
      <c r="P110" t="s">
        <v>138</v>
      </c>
    </row>
    <row r="111" spans="1:16" x14ac:dyDescent="0.2">
      <c r="A111">
        <v>110</v>
      </c>
      <c r="B111" s="9" t="s">
        <v>128</v>
      </c>
      <c r="D111">
        <v>2023</v>
      </c>
      <c r="E111" s="2">
        <v>45085</v>
      </c>
      <c r="F111" t="s">
        <v>10</v>
      </c>
      <c r="I111" s="5">
        <v>8275</v>
      </c>
      <c r="J111" s="5">
        <v>7777</v>
      </c>
      <c r="K111" s="5">
        <v>2549</v>
      </c>
      <c r="L111" s="5">
        <v>0</v>
      </c>
      <c r="M111" s="5">
        <v>14</v>
      </c>
      <c r="N111" s="5">
        <v>16</v>
      </c>
      <c r="O111" s="5">
        <v>48</v>
      </c>
      <c r="P111" t="s">
        <v>138</v>
      </c>
    </row>
    <row r="112" spans="1:16" x14ac:dyDescent="0.2">
      <c r="A112">
        <v>111</v>
      </c>
      <c r="B112" s="9" t="s">
        <v>128</v>
      </c>
      <c r="D112">
        <v>2023</v>
      </c>
      <c r="E112" s="2">
        <v>45085</v>
      </c>
      <c r="F112" t="s">
        <v>7</v>
      </c>
      <c r="I112" s="5">
        <v>7</v>
      </c>
      <c r="J112" s="5">
        <v>0</v>
      </c>
      <c r="K112" s="5">
        <v>150</v>
      </c>
      <c r="L112" s="5">
        <v>3</v>
      </c>
      <c r="M112" s="5">
        <v>0</v>
      </c>
      <c r="N112" s="5">
        <v>0</v>
      </c>
      <c r="O112" s="5">
        <v>0</v>
      </c>
      <c r="P112" t="s">
        <v>138</v>
      </c>
    </row>
    <row r="113" spans="1:16" x14ac:dyDescent="0.2">
      <c r="A113">
        <v>112</v>
      </c>
      <c r="B113" s="9" t="s">
        <v>128</v>
      </c>
      <c r="D113">
        <v>2023</v>
      </c>
      <c r="E113" s="2">
        <v>45085</v>
      </c>
      <c r="F113" t="s">
        <v>9</v>
      </c>
      <c r="I113" s="5">
        <v>1392</v>
      </c>
      <c r="J113" s="5">
        <v>0</v>
      </c>
      <c r="K113" s="5">
        <v>1080</v>
      </c>
      <c r="L113" s="5">
        <v>0</v>
      </c>
      <c r="M113" s="5">
        <v>0</v>
      </c>
      <c r="N113" s="5">
        <v>0</v>
      </c>
      <c r="O113" s="5">
        <v>0</v>
      </c>
      <c r="P113" t="s">
        <v>138</v>
      </c>
    </row>
    <row r="114" spans="1:16" x14ac:dyDescent="0.2">
      <c r="A114">
        <v>113</v>
      </c>
      <c r="B114" s="9" t="s">
        <v>128</v>
      </c>
      <c r="D114">
        <v>2023</v>
      </c>
      <c r="E114" s="2">
        <v>45098</v>
      </c>
      <c r="F114" t="s">
        <v>11</v>
      </c>
      <c r="G114" t="s">
        <v>25</v>
      </c>
      <c r="H114" s="4"/>
      <c r="I114" s="5">
        <v>681</v>
      </c>
      <c r="J114" s="5">
        <v>1397</v>
      </c>
      <c r="K114" s="5">
        <v>528</v>
      </c>
      <c r="L114" s="5">
        <v>0</v>
      </c>
      <c r="M114" s="5">
        <v>4</v>
      </c>
      <c r="N114" s="5">
        <v>2</v>
      </c>
      <c r="O114" s="5">
        <v>76</v>
      </c>
      <c r="P114" t="s">
        <v>138</v>
      </c>
    </row>
    <row r="115" spans="1:16" x14ac:dyDescent="0.2">
      <c r="A115">
        <v>114</v>
      </c>
      <c r="B115" s="9" t="s">
        <v>128</v>
      </c>
      <c r="D115">
        <v>2023</v>
      </c>
      <c r="E115" s="2">
        <v>45098</v>
      </c>
      <c r="F115" t="s">
        <v>10</v>
      </c>
      <c r="G115" t="s">
        <v>26</v>
      </c>
      <c r="H115" s="4"/>
      <c r="I115" s="5">
        <v>88</v>
      </c>
      <c r="J115" s="5">
        <v>90</v>
      </c>
      <c r="K115" s="5">
        <v>185</v>
      </c>
      <c r="L115" s="5">
        <v>0</v>
      </c>
      <c r="M115" s="5">
        <v>0</v>
      </c>
      <c r="N115" s="5">
        <v>0</v>
      </c>
      <c r="O115" s="5">
        <v>0</v>
      </c>
      <c r="P115" t="s">
        <v>138</v>
      </c>
    </row>
    <row r="116" spans="1:16" x14ac:dyDescent="0.2">
      <c r="A116">
        <v>115</v>
      </c>
      <c r="B116" s="9" t="s">
        <v>128</v>
      </c>
      <c r="D116">
        <v>2023</v>
      </c>
      <c r="E116" s="2">
        <v>45098</v>
      </c>
      <c r="F116" t="s">
        <v>10</v>
      </c>
      <c r="G116" t="s">
        <v>27</v>
      </c>
      <c r="H116" s="4"/>
      <c r="I116" s="5">
        <v>814</v>
      </c>
      <c r="J116" s="5">
        <v>888</v>
      </c>
      <c r="K116" s="5">
        <v>80</v>
      </c>
      <c r="L116" s="5">
        <v>0</v>
      </c>
      <c r="M116" s="5">
        <v>0</v>
      </c>
      <c r="N116" s="5">
        <v>0</v>
      </c>
      <c r="O116" s="5">
        <v>0</v>
      </c>
      <c r="P116" t="s">
        <v>138</v>
      </c>
    </row>
    <row r="117" spans="1:16" x14ac:dyDescent="0.2">
      <c r="A117">
        <v>116</v>
      </c>
      <c r="B117" s="9" t="s">
        <v>128</v>
      </c>
      <c r="D117">
        <v>2023</v>
      </c>
      <c r="E117" s="2">
        <v>45098</v>
      </c>
      <c r="F117" t="s">
        <v>10</v>
      </c>
      <c r="G117" t="s">
        <v>28</v>
      </c>
      <c r="H117" s="4"/>
      <c r="I117" s="5">
        <v>912</v>
      </c>
      <c r="J117" s="5">
        <v>560</v>
      </c>
      <c r="K117" s="5">
        <v>160</v>
      </c>
      <c r="L117" s="5">
        <v>0</v>
      </c>
      <c r="M117" s="5">
        <v>0</v>
      </c>
      <c r="N117" s="5">
        <v>0</v>
      </c>
      <c r="O117" s="5">
        <v>0</v>
      </c>
      <c r="P117" t="s">
        <v>138</v>
      </c>
    </row>
    <row r="118" spans="1:16" x14ac:dyDescent="0.2">
      <c r="A118">
        <v>117</v>
      </c>
      <c r="B118" s="9" t="s">
        <v>128</v>
      </c>
      <c r="D118">
        <v>2023</v>
      </c>
      <c r="E118" s="2">
        <v>45099</v>
      </c>
      <c r="F118" t="s">
        <v>10</v>
      </c>
      <c r="G118" t="s">
        <v>29</v>
      </c>
      <c r="H118" s="4"/>
      <c r="I118" s="5">
        <v>0</v>
      </c>
      <c r="J118" s="5">
        <v>34</v>
      </c>
      <c r="K118" s="5">
        <v>60</v>
      </c>
      <c r="L118" s="5">
        <v>0</v>
      </c>
      <c r="M118" s="5">
        <v>0</v>
      </c>
      <c r="N118" s="5">
        <v>0</v>
      </c>
      <c r="O118" s="5">
        <v>0</v>
      </c>
      <c r="P118" t="s">
        <v>138</v>
      </c>
    </row>
    <row r="119" spans="1:16" x14ac:dyDescent="0.2">
      <c r="A119">
        <v>118</v>
      </c>
      <c r="B119" s="9" t="s">
        <v>128</v>
      </c>
      <c r="D119">
        <v>2023</v>
      </c>
      <c r="E119" s="2">
        <v>45099</v>
      </c>
      <c r="F119" t="s">
        <v>10</v>
      </c>
      <c r="G119" t="s">
        <v>30</v>
      </c>
      <c r="H119" s="4"/>
      <c r="I119" s="5">
        <v>525</v>
      </c>
      <c r="J119" s="5">
        <v>297</v>
      </c>
      <c r="K119" s="5">
        <v>38</v>
      </c>
      <c r="L119" s="5">
        <v>0</v>
      </c>
      <c r="M119" s="5">
        <v>0</v>
      </c>
      <c r="N119" s="5">
        <v>0</v>
      </c>
      <c r="O119" s="5">
        <v>0</v>
      </c>
      <c r="P119" t="s">
        <v>138</v>
      </c>
    </row>
    <row r="120" spans="1:16" x14ac:dyDescent="0.2">
      <c r="A120">
        <v>119</v>
      </c>
      <c r="B120" s="9" t="s">
        <v>128</v>
      </c>
      <c r="D120">
        <v>2023</v>
      </c>
      <c r="E120" s="2">
        <v>45105</v>
      </c>
      <c r="F120" t="s">
        <v>10</v>
      </c>
      <c r="I120" s="5">
        <v>1855</v>
      </c>
      <c r="J120" s="5">
        <v>2477</v>
      </c>
      <c r="K120" s="5">
        <v>1058</v>
      </c>
      <c r="L120" s="5">
        <v>0</v>
      </c>
      <c r="M120" s="5">
        <v>2</v>
      </c>
      <c r="N120" s="5">
        <v>2</v>
      </c>
      <c r="O120" s="5">
        <v>5</v>
      </c>
      <c r="P120" t="s">
        <v>138</v>
      </c>
    </row>
    <row r="121" spans="1:16" x14ac:dyDescent="0.2">
      <c r="A121">
        <v>120</v>
      </c>
      <c r="B121" s="9" t="s">
        <v>128</v>
      </c>
      <c r="D121">
        <v>2023</v>
      </c>
      <c r="E121" s="2">
        <v>45125</v>
      </c>
      <c r="F121" t="s">
        <v>10</v>
      </c>
      <c r="G121" t="s">
        <v>31</v>
      </c>
      <c r="H121" s="4"/>
      <c r="I121" s="18">
        <v>2203</v>
      </c>
      <c r="J121" s="18">
        <v>1680</v>
      </c>
      <c r="K121" s="5">
        <v>473</v>
      </c>
      <c r="O121" s="5">
        <v>12</v>
      </c>
      <c r="P121" t="s">
        <v>138</v>
      </c>
    </row>
    <row r="122" spans="1:16" x14ac:dyDescent="0.2">
      <c r="D122" s="8"/>
    </row>
    <row r="123" spans="1:16" x14ac:dyDescent="0.2">
      <c r="D123" s="8"/>
    </row>
    <row r="124" spans="1:16" x14ac:dyDescent="0.2">
      <c r="D124" s="8"/>
    </row>
    <row r="125" spans="1:16" x14ac:dyDescent="0.2">
      <c r="D125" s="8"/>
    </row>
    <row r="126" spans="1:16" x14ac:dyDescent="0.2">
      <c r="D126" s="8"/>
    </row>
  </sheetData>
  <phoneticPr fontId="15"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ProductIntake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江 姝睿</dc:creator>
  <cp:keywords/>
  <dc:description/>
  <cp:lastModifiedBy>Pui Man Siu</cp:lastModifiedBy>
  <cp:revision/>
  <dcterms:created xsi:type="dcterms:W3CDTF">2024-01-24T05:54:33Z</dcterms:created>
  <dcterms:modified xsi:type="dcterms:W3CDTF">2024-01-29T03:16:36Z</dcterms:modified>
  <cp:category/>
  <cp:contentStatus/>
</cp:coreProperties>
</file>