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dee/Documents/ Facebook Web Applicaton Testing/reports/"/>
    </mc:Choice>
  </mc:AlternateContent>
  <xr:revisionPtr revIDLastSave="0" documentId="13_ncr:1_{07CA5D2B-EBC4-AB40-92DB-2E60C765305E}" xr6:coauthVersionLast="47" xr6:coauthVersionMax="47" xr10:uidLastSave="{00000000-0000-0000-0000-000000000000}"/>
  <bookViews>
    <workbookView xWindow="0" yWindow="760" windowWidth="30240" windowHeight="18060" xr2:uid="{69CC02FB-A020-B248-B732-AC2E2651F50A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" i="3" l="1"/>
  <c r="B29" i="3"/>
  <c r="F19" i="3"/>
  <c r="E19" i="3"/>
  <c r="D19" i="3"/>
  <c r="C19" i="3"/>
  <c r="B19" i="3"/>
  <c r="G18" i="3"/>
  <c r="G17" i="3"/>
  <c r="G16" i="3"/>
  <c r="G15" i="3"/>
  <c r="F10" i="3"/>
  <c r="E10" i="3"/>
  <c r="D10" i="3"/>
  <c r="C10" i="3"/>
  <c r="B10" i="3"/>
  <c r="G9" i="3"/>
  <c r="G8" i="3"/>
  <c r="G7" i="3"/>
  <c r="G6" i="3"/>
  <c r="G5" i="3"/>
  <c r="G4" i="3"/>
  <c r="G3" i="3"/>
  <c r="M17" i="2"/>
  <c r="G17" i="2"/>
  <c r="F17" i="2"/>
  <c r="E17" i="2"/>
  <c r="D17" i="2"/>
  <c r="C17" i="2"/>
  <c r="B17" i="2"/>
  <c r="H17" i="2" s="1"/>
  <c r="M16" i="2"/>
  <c r="L16" i="2"/>
  <c r="K16" i="2"/>
  <c r="J16" i="2"/>
  <c r="I16" i="2"/>
  <c r="H16" i="2"/>
  <c r="M15" i="2"/>
  <c r="L15" i="2"/>
  <c r="K15" i="2"/>
  <c r="J15" i="2"/>
  <c r="I15" i="2"/>
  <c r="H15" i="2"/>
  <c r="M14" i="2"/>
  <c r="L14" i="2"/>
  <c r="K14" i="2"/>
  <c r="J14" i="2"/>
  <c r="I14" i="2"/>
  <c r="H14" i="2"/>
  <c r="M13" i="2"/>
  <c r="L13" i="2"/>
  <c r="K13" i="2"/>
  <c r="J13" i="2"/>
  <c r="I13" i="2"/>
  <c r="H13" i="2"/>
  <c r="M12" i="2"/>
  <c r="L12" i="2"/>
  <c r="K12" i="2"/>
  <c r="J12" i="2"/>
  <c r="I12" i="2"/>
  <c r="H12" i="2"/>
  <c r="M11" i="2"/>
  <c r="L11" i="2"/>
  <c r="K11" i="2"/>
  <c r="J11" i="2"/>
  <c r="I11" i="2"/>
  <c r="H11" i="2"/>
  <c r="M10" i="2"/>
  <c r="L10" i="2"/>
  <c r="K10" i="2"/>
  <c r="J10" i="2"/>
  <c r="I10" i="2"/>
  <c r="H10" i="2"/>
  <c r="C7" i="2"/>
  <c r="A7" i="2"/>
  <c r="L6" i="2"/>
  <c r="K6" i="2"/>
  <c r="F6" i="2"/>
  <c r="E6" i="2"/>
  <c r="E7" i="2" s="1"/>
  <c r="D6" i="2"/>
  <c r="J6" i="2" s="1"/>
  <c r="B6" i="2"/>
  <c r="M6" i="2" s="1"/>
  <c r="G5" i="2"/>
  <c r="M5" i="2" s="1"/>
  <c r="F5" i="2"/>
  <c r="I5" i="2" s="1"/>
  <c r="F4" i="2"/>
  <c r="D4" i="2"/>
  <c r="I4" i="2" s="1"/>
  <c r="B4" i="2"/>
  <c r="G3" i="2"/>
  <c r="M3" i="2" s="1"/>
  <c r="F3" i="2"/>
  <c r="J3" i="2" s="1"/>
  <c r="L2" i="2"/>
  <c r="K2" i="2"/>
  <c r="J2" i="2"/>
  <c r="I2" i="2"/>
  <c r="H2" i="2"/>
  <c r="G2" i="2"/>
  <c r="H6" i="2" l="1"/>
  <c r="B7" i="2"/>
  <c r="I6" i="2"/>
  <c r="J17" i="2"/>
  <c r="J5" i="2"/>
  <c r="G10" i="3"/>
  <c r="G7" i="2"/>
  <c r="M7" i="2" s="1"/>
  <c r="K3" i="2"/>
  <c r="L17" i="2"/>
  <c r="G19" i="3"/>
  <c r="L4" i="2"/>
  <c r="J4" i="2"/>
  <c r="L3" i="2"/>
  <c r="K4" i="2"/>
  <c r="K5" i="2"/>
  <c r="D7" i="2"/>
  <c r="M2" i="2"/>
  <c r="L5" i="2"/>
  <c r="M4" i="2"/>
  <c r="I17" i="2"/>
  <c r="H3" i="2"/>
  <c r="I3" i="2"/>
  <c r="H4" i="2"/>
  <c r="H5" i="2"/>
  <c r="K17" i="2"/>
  <c r="F7" i="2"/>
  <c r="J7" i="2" l="1"/>
  <c r="K7" i="2"/>
  <c r="I7" i="2"/>
  <c r="L7" i="2"/>
  <c r="H7" i="2"/>
</calcChain>
</file>

<file path=xl/sharedStrings.xml><?xml version="1.0" encoding="utf-8"?>
<sst xmlns="http://schemas.openxmlformats.org/spreadsheetml/2006/main" count="115" uniqueCount="66">
  <si>
    <t>Project</t>
  </si>
  <si>
    <t>Release Date</t>
  </si>
  <si>
    <t>Testing Cycle</t>
  </si>
  <si>
    <t>UAT Cycle</t>
  </si>
  <si>
    <t>RISKS:</t>
  </si>
  <si>
    <t>Details</t>
  </si>
  <si>
    <t>Impact</t>
  </si>
  <si>
    <t>Mitigation Plan</t>
  </si>
  <si>
    <t>1: There are 2 "Blocker" defects open</t>
  </si>
  <si>
    <t>High</t>
  </si>
  <si>
    <t>Fix blocker defect immediately</t>
  </si>
  <si>
    <t>2: Order purchase test data migration pending</t>
  </si>
  <si>
    <t>Medium</t>
  </si>
  <si>
    <t>Escalate to database team for migrating test data</t>
  </si>
  <si>
    <t>EXECUTION SUMMARY</t>
  </si>
  <si>
    <t>DEFECT SUMMARY</t>
  </si>
  <si>
    <t>NEW CHANGES TESTING</t>
  </si>
  <si>
    <t>Total Cases</t>
  </si>
  <si>
    <t>Pass</t>
  </si>
  <si>
    <t>Fail</t>
  </si>
  <si>
    <t>Incomplete</t>
  </si>
  <si>
    <t>Blocked</t>
  </si>
  <si>
    <t>Unexecuted</t>
  </si>
  <si>
    <t>Run%</t>
  </si>
  <si>
    <t>Pass%</t>
  </si>
  <si>
    <t>Fail%</t>
  </si>
  <si>
    <t>Incomplete%</t>
  </si>
  <si>
    <t>Blocked%</t>
  </si>
  <si>
    <t>Unexecuted %</t>
  </si>
  <si>
    <t>New Product addition</t>
  </si>
  <si>
    <t>Search bar changes</t>
  </si>
  <si>
    <t>Account profile picture</t>
  </si>
  <si>
    <t>G-Pay checkout</t>
  </si>
  <si>
    <t>Mobile-Site improvements</t>
  </si>
  <si>
    <t>REGRESSION TESTING</t>
  </si>
  <si>
    <t>Home Page</t>
  </si>
  <si>
    <t>Search</t>
  </si>
  <si>
    <t>Navigation</t>
  </si>
  <si>
    <t>Checkout</t>
  </si>
  <si>
    <t>Ordering</t>
  </si>
  <si>
    <t>Account</t>
  </si>
  <si>
    <t>Mobile-Site</t>
  </si>
  <si>
    <t>TOTAL</t>
  </si>
  <si>
    <t>ALL OPEN DEFECTS</t>
  </si>
  <si>
    <t>Module</t>
  </si>
  <si>
    <t>Blocker</t>
  </si>
  <si>
    <t>Critical</t>
  </si>
  <si>
    <t>Major</t>
  </si>
  <si>
    <t>Minor</t>
  </si>
  <si>
    <t>Trivial</t>
  </si>
  <si>
    <t>Total</t>
  </si>
  <si>
    <t>Total Unique Issues:</t>
  </si>
  <si>
    <t>DEFECTS BY ASSIGNEE</t>
  </si>
  <si>
    <t>Components</t>
  </si>
  <si>
    <t>DEFECTS VERIFIED</t>
  </si>
  <si>
    <t>FIXED</t>
  </si>
  <si>
    <t>REOPENED</t>
  </si>
  <si>
    <t>Feb 17, 2025 - Feb 25, 2025</t>
  </si>
  <si>
    <t>Feb 25, 2025 - Mar 1, 2025</t>
  </si>
  <si>
    <t xml:space="preserve">Facebook Login/Signup QA Project </t>
  </si>
  <si>
    <t>Dalonda Ikhimokpa</t>
  </si>
  <si>
    <t>Project Name (Client Name)</t>
  </si>
  <si>
    <t>FACEBOOK</t>
  </si>
  <si>
    <t>Prepared By</t>
  </si>
  <si>
    <t>Vesion No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</si>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</sst>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-0.249977111117893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1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1" fillId="3" borderId="11" xfId="0" applyFont="1" applyFill="1" applyBorder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2" borderId="1" xfId="1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10" fontId="7" fillId="2" borderId="1" xfId="0" applyNumberFormat="1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10" fillId="5" borderId="1" xfId="1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left" vertical="center" wrapText="1"/>
    </xf>
    <xf numFmtId="10" fontId="10" fillId="5" borderId="1" xfId="0" applyNumberFormat="1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9" fillId="2" borderId="1" xfId="2" applyFont="1" applyFill="1" applyBorder="1" applyAlignment="1" applyProtection="1">
      <alignment horizontal="left" vertical="center" wrapText="1"/>
      <protection locked="0"/>
    </xf>
    <xf numFmtId="0" fontId="9" fillId="2" borderId="1" xfId="3" applyFont="1" applyFill="1" applyBorder="1" applyAlignment="1">
      <alignment horizontal="left" vertical="center" wrapText="1"/>
    </xf>
    <xf numFmtId="0" fontId="9" fillId="2" borderId="1" xfId="4" applyFont="1" applyFill="1" applyBorder="1" applyAlignment="1">
      <alignment horizontal="left" vertical="center" wrapText="1"/>
    </xf>
    <xf numFmtId="0" fontId="11" fillId="2" borderId="1" xfId="2" applyFont="1" applyFill="1" applyBorder="1" applyAlignment="1" applyProtection="1">
      <alignment horizontal="left" vertical="center" wrapText="1"/>
      <protection locked="0"/>
    </xf>
    <xf numFmtId="0" fontId="11" fillId="2" borderId="1" xfId="3" applyFont="1" applyFill="1" applyBorder="1" applyAlignment="1">
      <alignment horizontal="left" vertical="center" wrapText="1"/>
    </xf>
    <xf numFmtId="0" fontId="11" fillId="2" borderId="1" xfId="4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7" fillId="2" borderId="1" xfId="2" applyFont="1" applyFill="1" applyBorder="1" applyAlignment="1">
      <alignment horizontal="left" vertical="center"/>
    </xf>
    <xf numFmtId="1" fontId="10" fillId="7" borderId="1" xfId="0" applyNumberFormat="1" applyFont="1" applyFill="1" applyBorder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8" fillId="2" borderId="12" xfId="0" applyFont="1" applyFill="1" applyBorder="1"/>
    <xf numFmtId="0" fontId="13" fillId="0" borderId="0" xfId="5" applyFont="1"/>
    <xf numFmtId="0" fontId="6" fillId="4" borderId="1" xfId="0" applyFont="1" applyFill="1" applyBorder="1" applyAlignment="1">
      <alignment horizontal="center" vertical="center" wrapText="1"/>
    </xf>
    <xf numFmtId="0" fontId="8" fillId="2" borderId="13" xfId="0" applyFont="1" applyFill="1" applyBorder="1"/>
    <xf numFmtId="0" fontId="9" fillId="2" borderId="14" xfId="2" applyFont="1" applyFill="1" applyBorder="1" applyAlignment="1" applyProtection="1">
      <alignment horizontal="left" vertical="center" wrapText="1"/>
      <protection locked="0"/>
    </xf>
    <xf numFmtId="0" fontId="13" fillId="0" borderId="1" xfId="5" applyFont="1" applyBorder="1" applyAlignment="1">
      <alignment horizontal="center"/>
    </xf>
    <xf numFmtId="0" fontId="11" fillId="2" borderId="14" xfId="2" applyFont="1" applyFill="1" applyBorder="1" applyAlignment="1" applyProtection="1">
      <alignment horizontal="left" vertical="center" wrapText="1"/>
      <protection locked="0"/>
    </xf>
    <xf numFmtId="0" fontId="7" fillId="2" borderId="14" xfId="2" applyFont="1" applyFill="1" applyBorder="1" applyAlignment="1">
      <alignment horizontal="left" vertical="center"/>
    </xf>
    <xf numFmtId="0" fontId="14" fillId="5" borderId="15" xfId="5" applyFont="1" applyFill="1" applyBorder="1" applyAlignment="1">
      <alignment horizontal="left"/>
    </xf>
    <xf numFmtId="0" fontId="14" fillId="5" borderId="1" xfId="5" applyFont="1" applyFill="1" applyBorder="1" applyAlignment="1">
      <alignment horizontal="center"/>
    </xf>
    <xf numFmtId="0" fontId="13" fillId="2" borderId="16" xfId="5" applyFont="1" applyFill="1" applyBorder="1"/>
    <xf numFmtId="0" fontId="13" fillId="2" borderId="0" xfId="5" applyFont="1" applyFill="1"/>
    <xf numFmtId="0" fontId="13" fillId="0" borderId="15" xfId="5" applyFont="1" applyBorder="1"/>
    <xf numFmtId="0" fontId="8" fillId="2" borderId="0" xfId="0" applyFont="1" applyFill="1"/>
    <xf numFmtId="0" fontId="14" fillId="5" borderId="15" xfId="5" applyFont="1" applyFill="1" applyBorder="1" applyAlignment="1">
      <alignment horizontal="center"/>
    </xf>
    <xf numFmtId="0" fontId="13" fillId="2" borderId="17" xfId="5" applyFont="1" applyFill="1" applyBorder="1"/>
    <xf numFmtId="0" fontId="13" fillId="2" borderId="18" xfId="5" applyFont="1" applyFill="1" applyBorder="1"/>
    <xf numFmtId="0" fontId="8" fillId="2" borderId="19" xfId="0" applyFont="1" applyFill="1" applyBorder="1"/>
    <xf numFmtId="0" fontId="15" fillId="0" borderId="0" xfId="0" applyFont="1"/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5" fontId="2" fillId="0" borderId="2" xfId="0" applyNumberFormat="1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2" fillId="4" borderId="5" xfId="5" applyFont="1" applyFill="1" applyBorder="1" applyAlignment="1">
      <alignment horizontal="center"/>
    </xf>
    <xf numFmtId="0" fontId="12" fillId="4" borderId="6" xfId="5" applyFont="1" applyFill="1" applyBorder="1" applyAlignment="1">
      <alignment horizontal="center"/>
    </xf>
    <xf numFmtId="0" fontId="12" fillId="4" borderId="7" xfId="5" applyFont="1" applyFill="1" applyBorder="1" applyAlignment="1">
      <alignment horizontal="center"/>
    </xf>
  </cellXfs>
  <cellStyles count="6">
    <cellStyle name="Normal" xfId="0" builtinId="0"/>
    <cellStyle name="Normal 2 2" xfId="5" xr:uid="{CA08D9E4-6025-8141-B14E-1B70D38AB191}"/>
    <cellStyle name="Normal_Summary_1" xfId="2" xr:uid="{1D2AEA61-DE6B-294E-A981-A41E6A0788C7}"/>
    <cellStyle name="Normal_Summary_1 2" xfId="4" xr:uid="{E44424E5-99FE-C640-BFF2-C4F56337730F}"/>
    <cellStyle name="Normal_Summary_1_Summary" xfId="3" xr:uid="{C66E20A1-9CEE-3E42-AA8C-9CEAFEC76EF4}"/>
    <cellStyle name="Normal_Summary_3" xfId="1" xr:uid="{236F5DA8-325D-4846-9D31-002796F319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IN" sz="2000" b="0" i="0" u="none" strike="noStrike" kern="1200" baseline="0">
                <a:solidFill>
                  <a:sysClr val="windowText" lastClr="000000"/>
                </a:solidFill>
                <a:effectLst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IN" sz="2000" b="0" i="0" u="none" strike="noStrike" kern="1200" baseline="0">
                <a:solidFill>
                  <a:sysClr val="windowText" lastClr="000000"/>
                </a:solidFill>
                <a:effectLst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rPr>
              <a:t>REGRESSION TESTING</a:t>
            </a:r>
          </a:p>
        </c:rich>
      </c:tx>
      <c:layout>
        <c:manualLayout>
          <c:xMode val="edge"/>
          <c:yMode val="edge"/>
          <c:x val="0.33815412656751237"/>
          <c:y val="1.5185814191526713E-2"/>
        </c:manualLayout>
      </c:layout>
      <c:overlay val="0"/>
    </c:title>
    <c:autoTitleDeleted val="0"/>
    <c:view3D>
      <c:rotX val="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5"/>
          <c:order val="0"/>
          <c:tx>
            <c:strRef>
              <c:f>[1]Execution!$C$9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[1]Execution!$A$10:$A$16</c:f>
              <c:strCache>
                <c:ptCount val="7"/>
                <c:pt idx="0">
                  <c:v>Home Page</c:v>
                </c:pt>
                <c:pt idx="1">
                  <c:v>Search</c:v>
                </c:pt>
                <c:pt idx="2">
                  <c:v>Navigation</c:v>
                </c:pt>
                <c:pt idx="3">
                  <c:v>Checkout</c:v>
                </c:pt>
                <c:pt idx="4">
                  <c:v>Ordering</c:v>
                </c:pt>
                <c:pt idx="5">
                  <c:v>Account</c:v>
                </c:pt>
                <c:pt idx="6">
                  <c:v>Mobile-Site</c:v>
                </c:pt>
              </c:strCache>
            </c:strRef>
          </c:cat>
          <c:val>
            <c:numRef>
              <c:f>[1]Execution!$C$10:$C$16</c:f>
              <c:numCache>
                <c:formatCode>General</c:formatCode>
                <c:ptCount val="7"/>
                <c:pt idx="0">
                  <c:v>17</c:v>
                </c:pt>
                <c:pt idx="1">
                  <c:v>30</c:v>
                </c:pt>
                <c:pt idx="2">
                  <c:v>7</c:v>
                </c:pt>
                <c:pt idx="3">
                  <c:v>31</c:v>
                </c:pt>
                <c:pt idx="4">
                  <c:v>10</c:v>
                </c:pt>
                <c:pt idx="5">
                  <c:v>18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7-3547-A3D1-3B4497E2973D}"/>
            </c:ext>
          </c:extLst>
        </c:ser>
        <c:ser>
          <c:idx val="6"/>
          <c:order val="1"/>
          <c:tx>
            <c:strRef>
              <c:f>[1]Execution!$D$9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[1]Execution!$A$10:$A$16</c:f>
              <c:strCache>
                <c:ptCount val="7"/>
                <c:pt idx="0">
                  <c:v>Home Page</c:v>
                </c:pt>
                <c:pt idx="1">
                  <c:v>Search</c:v>
                </c:pt>
                <c:pt idx="2">
                  <c:v>Navigation</c:v>
                </c:pt>
                <c:pt idx="3">
                  <c:v>Checkout</c:v>
                </c:pt>
                <c:pt idx="4">
                  <c:v>Ordering</c:v>
                </c:pt>
                <c:pt idx="5">
                  <c:v>Account</c:v>
                </c:pt>
                <c:pt idx="6">
                  <c:v>Mobile-Site</c:v>
                </c:pt>
              </c:strCache>
            </c:strRef>
          </c:cat>
          <c:val>
            <c:numRef>
              <c:f>[1]Execution!$D$10:$D$16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D7-3547-A3D1-3B4497E2973D}"/>
            </c:ext>
          </c:extLst>
        </c:ser>
        <c:ser>
          <c:idx val="0"/>
          <c:order val="2"/>
          <c:tx>
            <c:strRef>
              <c:f>[1]Execution!$E$9</c:f>
              <c:strCache>
                <c:ptCount val="1"/>
                <c:pt idx="0">
                  <c:v>Incomplete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cat>
            <c:strRef>
              <c:f>[1]Execution!$A$10:$A$16</c:f>
              <c:strCache>
                <c:ptCount val="7"/>
                <c:pt idx="0">
                  <c:v>Home Page</c:v>
                </c:pt>
                <c:pt idx="1">
                  <c:v>Search</c:v>
                </c:pt>
                <c:pt idx="2">
                  <c:v>Navigation</c:v>
                </c:pt>
                <c:pt idx="3">
                  <c:v>Checkout</c:v>
                </c:pt>
                <c:pt idx="4">
                  <c:v>Ordering</c:v>
                </c:pt>
                <c:pt idx="5">
                  <c:v>Account</c:v>
                </c:pt>
                <c:pt idx="6">
                  <c:v>Mobile-Site</c:v>
                </c:pt>
              </c:strCache>
            </c:strRef>
          </c:cat>
          <c:val>
            <c:numRef>
              <c:f>[1]Execution!$E$10:$E$16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D7-3547-A3D1-3B4497E2973D}"/>
            </c:ext>
          </c:extLst>
        </c:ser>
        <c:ser>
          <c:idx val="1"/>
          <c:order val="3"/>
          <c:tx>
            <c:strRef>
              <c:f>[1]Execution!$F$9</c:f>
              <c:strCache>
                <c:ptCount val="1"/>
                <c:pt idx="0">
                  <c:v>Blocked</c:v>
                </c:pt>
              </c:strCache>
            </c:strRef>
          </c:tx>
          <c:spPr>
            <a:solidFill>
              <a:srgbClr val="FFC409"/>
            </a:solidFill>
          </c:spPr>
          <c:invertIfNegative val="0"/>
          <c:cat>
            <c:strRef>
              <c:f>[1]Execution!$A$10:$A$16</c:f>
              <c:strCache>
                <c:ptCount val="7"/>
                <c:pt idx="0">
                  <c:v>Home Page</c:v>
                </c:pt>
                <c:pt idx="1">
                  <c:v>Search</c:v>
                </c:pt>
                <c:pt idx="2">
                  <c:v>Navigation</c:v>
                </c:pt>
                <c:pt idx="3">
                  <c:v>Checkout</c:v>
                </c:pt>
                <c:pt idx="4">
                  <c:v>Ordering</c:v>
                </c:pt>
                <c:pt idx="5">
                  <c:v>Account</c:v>
                </c:pt>
                <c:pt idx="6">
                  <c:v>Mobile-Site</c:v>
                </c:pt>
              </c:strCache>
            </c:strRef>
          </c:cat>
          <c:val>
            <c:numRef>
              <c:f>[1]Execution!$F$10:$F$16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D7-3547-A3D1-3B4497E2973D}"/>
            </c:ext>
          </c:extLst>
        </c:ser>
        <c:ser>
          <c:idx val="2"/>
          <c:order val="4"/>
          <c:tx>
            <c:strRef>
              <c:f>[1]Execution!$G$9</c:f>
              <c:strCache>
                <c:ptCount val="1"/>
                <c:pt idx="0">
                  <c:v>Unexecuted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cat>
            <c:strRef>
              <c:f>[1]Execution!$A$10:$A$16</c:f>
              <c:strCache>
                <c:ptCount val="7"/>
                <c:pt idx="0">
                  <c:v>Home Page</c:v>
                </c:pt>
                <c:pt idx="1">
                  <c:v>Search</c:v>
                </c:pt>
                <c:pt idx="2">
                  <c:v>Navigation</c:v>
                </c:pt>
                <c:pt idx="3">
                  <c:v>Checkout</c:v>
                </c:pt>
                <c:pt idx="4">
                  <c:v>Ordering</c:v>
                </c:pt>
                <c:pt idx="5">
                  <c:v>Account</c:v>
                </c:pt>
                <c:pt idx="6">
                  <c:v>Mobile-Site</c:v>
                </c:pt>
              </c:strCache>
            </c:strRef>
          </c:cat>
          <c:val>
            <c:numRef>
              <c:f>[1]Execution!$G$10:$G$16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D7-3547-A3D1-3B4497E29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49721344"/>
        <c:axId val="49722880"/>
        <c:axId val="0"/>
      </c:bar3DChart>
      <c:catAx>
        <c:axId val="49721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9722880"/>
        <c:crosses val="autoZero"/>
        <c:auto val="1"/>
        <c:lblAlgn val="ctr"/>
        <c:lblOffset val="100"/>
        <c:noMultiLvlLbl val="0"/>
      </c:catAx>
      <c:valAx>
        <c:axId val="497228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9721344"/>
        <c:crosses val="autoZero"/>
        <c:crossBetween val="between"/>
      </c:valAx>
      <c:dTable>
        <c:showHorzBorder val="1"/>
        <c:showVertBorder val="1"/>
        <c:showOutline val="1"/>
        <c:showKeys val="0"/>
        <c:txPr>
          <a:bodyPr/>
          <a:lstStyle/>
          <a:p>
            <a:pPr rtl="0">
              <a:defRPr lang="en-US" sz="1050" b="0"/>
            </a:pPr>
            <a:endParaRPr lang="en-US"/>
          </a:p>
        </c:txPr>
      </c:dTable>
    </c:plotArea>
    <c:legend>
      <c:legendPos val="t"/>
      <c:overlay val="0"/>
      <c:spPr>
        <a:noFill/>
      </c:spPr>
      <c:txPr>
        <a:bodyPr/>
        <a:lstStyle/>
        <a:p>
          <a:pPr>
            <a:defRPr lang="en-US" sz="1050" b="0"/>
          </a:pPr>
          <a:endParaRPr lang="en-US"/>
        </a:p>
      </c:txPr>
    </c:legend>
    <c:plotVisOnly val="1"/>
    <c:dispBlanksAs val="gap"/>
    <c:showDLblsOverMax val="0"/>
  </c:chart>
  <c:spPr>
    <a:ln w="25400">
      <a:solidFill>
        <a:schemeClr val="tx1"/>
      </a:solidFill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IN" sz="2000" b="0" i="0" u="none" strike="noStrike" kern="1200" baseline="0">
                <a:solidFill>
                  <a:sysClr val="windowText" lastClr="000000"/>
                </a:solidFill>
                <a:effectLst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IN" sz="2000" b="0" i="0" u="none" strike="noStrike" kern="1200" baseline="0">
                <a:solidFill>
                  <a:sysClr val="windowText" lastClr="000000"/>
                </a:solidFill>
                <a:effectLst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rPr>
              <a:t>NEW CHANGES TESTING</a:t>
            </a:r>
          </a:p>
        </c:rich>
      </c:tx>
      <c:layout>
        <c:manualLayout>
          <c:xMode val="edge"/>
          <c:yMode val="edge"/>
          <c:x val="0.31841725376433222"/>
          <c:y val="1.5185814191526713E-2"/>
        </c:manualLayout>
      </c:layout>
      <c:overlay val="0"/>
    </c:title>
    <c:autoTitleDeleted val="0"/>
    <c:view3D>
      <c:rotX val="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6"/>
          <c:order val="0"/>
          <c:tx>
            <c:strRef>
              <c:f>[1]Execution!$C$1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[1]Execution!$A$2:$A$6</c:f>
              <c:strCache>
                <c:ptCount val="5"/>
                <c:pt idx="0">
                  <c:v>New Product addition</c:v>
                </c:pt>
                <c:pt idx="1">
                  <c:v>Search bar changes</c:v>
                </c:pt>
                <c:pt idx="2">
                  <c:v>Account profile picture</c:v>
                </c:pt>
                <c:pt idx="3">
                  <c:v>G-Pay checkout</c:v>
                </c:pt>
                <c:pt idx="4">
                  <c:v>Mobile-Site improvements</c:v>
                </c:pt>
              </c:strCache>
            </c:strRef>
          </c:cat>
          <c:val>
            <c:numRef>
              <c:f>[1]Execution!$C$2:$C$6</c:f>
              <c:numCache>
                <c:formatCode>General</c:formatCode>
                <c:ptCount val="5"/>
                <c:pt idx="0">
                  <c:v>5</c:v>
                </c:pt>
                <c:pt idx="1">
                  <c:v>12</c:v>
                </c:pt>
                <c:pt idx="2">
                  <c:v>3</c:v>
                </c:pt>
                <c:pt idx="3">
                  <c:v>20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8-3E42-8022-08429C441E14}"/>
            </c:ext>
          </c:extLst>
        </c:ser>
        <c:ser>
          <c:idx val="0"/>
          <c:order val="1"/>
          <c:tx>
            <c:strRef>
              <c:f>[1]Execution!$D$1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[1]Execution!$A$2:$A$6</c:f>
              <c:strCache>
                <c:ptCount val="5"/>
                <c:pt idx="0">
                  <c:v>New Product addition</c:v>
                </c:pt>
                <c:pt idx="1">
                  <c:v>Search bar changes</c:v>
                </c:pt>
                <c:pt idx="2">
                  <c:v>Account profile picture</c:v>
                </c:pt>
                <c:pt idx="3">
                  <c:v>G-Pay checkout</c:v>
                </c:pt>
                <c:pt idx="4">
                  <c:v>Mobile-Site improvements</c:v>
                </c:pt>
              </c:strCache>
            </c:strRef>
          </c:cat>
          <c:val>
            <c:numRef>
              <c:f>[1]Execution!$D$2:$D$6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C8-3E42-8022-08429C441E14}"/>
            </c:ext>
          </c:extLst>
        </c:ser>
        <c:ser>
          <c:idx val="1"/>
          <c:order val="2"/>
          <c:tx>
            <c:strRef>
              <c:f>[1]Execution!$E$1</c:f>
              <c:strCache>
                <c:ptCount val="1"/>
                <c:pt idx="0">
                  <c:v>Incomplete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cat>
            <c:strRef>
              <c:f>[1]Execution!$A$2:$A$6</c:f>
              <c:strCache>
                <c:ptCount val="5"/>
                <c:pt idx="0">
                  <c:v>New Product addition</c:v>
                </c:pt>
                <c:pt idx="1">
                  <c:v>Search bar changes</c:v>
                </c:pt>
                <c:pt idx="2">
                  <c:v>Account profile picture</c:v>
                </c:pt>
                <c:pt idx="3">
                  <c:v>G-Pay checkout</c:v>
                </c:pt>
                <c:pt idx="4">
                  <c:v>Mobile-Site improvements</c:v>
                </c:pt>
              </c:strCache>
            </c:strRef>
          </c:cat>
          <c:val>
            <c:numRef>
              <c:f>[1]Execution!$E$2:$E$6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C8-3E42-8022-08429C441E14}"/>
            </c:ext>
          </c:extLst>
        </c:ser>
        <c:ser>
          <c:idx val="2"/>
          <c:order val="3"/>
          <c:tx>
            <c:strRef>
              <c:f>[1]Execution!$F$1</c:f>
              <c:strCache>
                <c:ptCount val="1"/>
                <c:pt idx="0">
                  <c:v>Blocked</c:v>
                </c:pt>
              </c:strCache>
            </c:strRef>
          </c:tx>
          <c:spPr>
            <a:solidFill>
              <a:srgbClr val="FFC409"/>
            </a:solidFill>
          </c:spPr>
          <c:invertIfNegative val="0"/>
          <c:cat>
            <c:strRef>
              <c:f>[1]Execution!$A$2:$A$6</c:f>
              <c:strCache>
                <c:ptCount val="5"/>
                <c:pt idx="0">
                  <c:v>New Product addition</c:v>
                </c:pt>
                <c:pt idx="1">
                  <c:v>Search bar changes</c:v>
                </c:pt>
                <c:pt idx="2">
                  <c:v>Account profile picture</c:v>
                </c:pt>
                <c:pt idx="3">
                  <c:v>G-Pay checkout</c:v>
                </c:pt>
                <c:pt idx="4">
                  <c:v>Mobile-Site improvements</c:v>
                </c:pt>
              </c:strCache>
            </c:strRef>
          </c:cat>
          <c:val>
            <c:numRef>
              <c:f>[1]Execution!$F$2:$F$6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C8-3E42-8022-08429C441E14}"/>
            </c:ext>
          </c:extLst>
        </c:ser>
        <c:ser>
          <c:idx val="3"/>
          <c:order val="4"/>
          <c:tx>
            <c:strRef>
              <c:f>[1]Execution!$G$1</c:f>
              <c:strCache>
                <c:ptCount val="1"/>
                <c:pt idx="0">
                  <c:v>Unexecuted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cat>
            <c:strRef>
              <c:f>[1]Execution!$A$2:$A$6</c:f>
              <c:strCache>
                <c:ptCount val="5"/>
                <c:pt idx="0">
                  <c:v>New Product addition</c:v>
                </c:pt>
                <c:pt idx="1">
                  <c:v>Search bar changes</c:v>
                </c:pt>
                <c:pt idx="2">
                  <c:v>Account profile picture</c:v>
                </c:pt>
                <c:pt idx="3">
                  <c:v>G-Pay checkout</c:v>
                </c:pt>
                <c:pt idx="4">
                  <c:v>Mobile-Site improvements</c:v>
                </c:pt>
              </c:strCache>
            </c:strRef>
          </c:cat>
          <c:val>
            <c:numRef>
              <c:f>[1]Execution!$G$2:$G$6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C8-3E42-8022-08429C441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50233728"/>
        <c:axId val="50235264"/>
        <c:axId val="0"/>
      </c:bar3DChart>
      <c:catAx>
        <c:axId val="50233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50235264"/>
        <c:crosses val="autoZero"/>
        <c:auto val="1"/>
        <c:lblAlgn val="ctr"/>
        <c:lblOffset val="100"/>
        <c:noMultiLvlLbl val="0"/>
      </c:catAx>
      <c:valAx>
        <c:axId val="502352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50233728"/>
        <c:crosses val="autoZero"/>
        <c:crossBetween val="between"/>
      </c:valAx>
      <c:dTable>
        <c:showHorzBorder val="1"/>
        <c:showVertBorder val="1"/>
        <c:showOutline val="1"/>
        <c:showKeys val="0"/>
        <c:txPr>
          <a:bodyPr/>
          <a:lstStyle/>
          <a:p>
            <a:pPr rtl="0">
              <a:defRPr lang="en-US" sz="1050" b="0"/>
            </a:pPr>
            <a:endParaRPr lang="en-US"/>
          </a:p>
        </c:txPr>
      </c:dTable>
    </c:plotArea>
    <c:legend>
      <c:legendPos val="t"/>
      <c:overlay val="0"/>
      <c:spPr>
        <a:noFill/>
      </c:spPr>
      <c:txPr>
        <a:bodyPr/>
        <a:lstStyle/>
        <a:p>
          <a:pPr>
            <a:defRPr lang="en-US" sz="1050" b="0"/>
          </a:pPr>
          <a:endParaRPr lang="en-US"/>
        </a:p>
      </c:txPr>
    </c:legend>
    <c:plotVisOnly val="1"/>
    <c:dispBlanksAs val="gap"/>
    <c:showDLblsOverMax val="0"/>
  </c:chart>
  <c:spPr>
    <a:ln w="25400">
      <a:solidFill>
        <a:schemeClr val="tx1"/>
      </a:solidFill>
    </a:ln>
  </c:sp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IN" sz="2000" b="0" i="0" u="none" strike="noStrike" kern="1200" baseline="0">
                <a:solidFill>
                  <a:sysClr val="windowText" lastClr="000000"/>
                </a:solidFill>
                <a:effectLst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IN" sz="2000" b="0" i="0" u="none" strike="noStrike" kern="1200" baseline="0">
                <a:solidFill>
                  <a:sysClr val="windowText" lastClr="000000"/>
                </a:solidFill>
                <a:effectLst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rPr>
              <a:t>OPEN DEFECTS BY FUNCTIONAL AREA</a:t>
            </a:r>
          </a:p>
        </c:rich>
      </c:tx>
      <c:layout>
        <c:manualLayout>
          <c:xMode val="edge"/>
          <c:yMode val="edge"/>
          <c:x val="0.15082329135151484"/>
          <c:y val="1.80906798414904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6"/>
          <c:order val="0"/>
          <c:tx>
            <c:strRef>
              <c:f>[1]Defects!$G$2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[1]Defects!$A$3:$A$9</c:f>
              <c:strCache>
                <c:ptCount val="7"/>
                <c:pt idx="0">
                  <c:v>Home Page</c:v>
                </c:pt>
                <c:pt idx="1">
                  <c:v>Search</c:v>
                </c:pt>
                <c:pt idx="2">
                  <c:v>Navigation</c:v>
                </c:pt>
                <c:pt idx="3">
                  <c:v>Checkout</c:v>
                </c:pt>
                <c:pt idx="4">
                  <c:v>Ordering</c:v>
                </c:pt>
                <c:pt idx="5">
                  <c:v>Account</c:v>
                </c:pt>
                <c:pt idx="6">
                  <c:v>Mobile-Site</c:v>
                </c:pt>
              </c:strCache>
            </c:strRef>
          </c:cat>
          <c:val>
            <c:numRef>
              <c:f>[1]Defects!$G$3:$G$9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8A-8947-9F7A-AD1E0A0B3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274304"/>
        <c:axId val="50275840"/>
      </c:barChart>
      <c:catAx>
        <c:axId val="50274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50275840"/>
        <c:crosses val="autoZero"/>
        <c:auto val="1"/>
        <c:lblAlgn val="ctr"/>
        <c:lblOffset val="100"/>
        <c:noMultiLvlLbl val="0"/>
      </c:catAx>
      <c:valAx>
        <c:axId val="50275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5027430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12700">
            <a:solidFill>
              <a:sysClr val="windowText" lastClr="000000"/>
            </a:solidFill>
          </a:ln>
        </c:spPr>
        <c:txPr>
          <a:bodyPr/>
          <a:lstStyle/>
          <a:p>
            <a:pPr rtl="0">
              <a:defRPr lang="en-US" sz="1050" b="0"/>
            </a:pPr>
            <a:endParaRPr lang="en-US"/>
          </a:p>
        </c:txPr>
      </c:dTable>
    </c:plotArea>
    <c:plotVisOnly val="1"/>
    <c:dispBlanksAs val="gap"/>
    <c:showDLblsOverMax val="0"/>
  </c:chart>
  <c:spPr>
    <a:ln w="25400">
      <a:solidFill>
        <a:schemeClr val="tx1"/>
      </a:solidFill>
    </a:ln>
  </c:sp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IN" sz="2000" b="0" i="0" u="none" strike="noStrike" kern="1200" baseline="0">
                <a:solidFill>
                  <a:sysClr val="windowText" lastClr="000000"/>
                </a:solidFill>
                <a:effectLst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IN" sz="2000" b="0" i="0" u="none" strike="noStrike" kern="1200" baseline="0">
                <a:solidFill>
                  <a:sysClr val="windowText" lastClr="000000"/>
                </a:solidFill>
                <a:effectLst>
                  <a:innerShdw blurRad="114300">
                    <a:prstClr val="black"/>
                  </a:innerShdw>
                </a:effectLst>
                <a:latin typeface="+mn-lt"/>
                <a:ea typeface="+mn-ea"/>
                <a:cs typeface="+mn-cs"/>
              </a:rPr>
              <a:t>OPEN DEFECTS BY PRIORITY</a:t>
            </a:r>
          </a:p>
        </c:rich>
      </c:tx>
      <c:layout>
        <c:manualLayout>
          <c:xMode val="edge"/>
          <c:yMode val="edge"/>
          <c:x val="0.25390454203304741"/>
          <c:y val="1.809072551676611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6"/>
          <c:order val="0"/>
          <c:tx>
            <c:v>Total</c:v>
          </c:tx>
          <c:spPr>
            <a:solidFill>
              <a:srgbClr val="FF0000"/>
            </a:solidFill>
          </c:spPr>
          <c:invertIfNegative val="0"/>
          <c:cat>
            <c:strRef>
              <c:f>[1]Defects!$B$2:$F$2</c:f>
              <c:strCache>
                <c:ptCount val="5"/>
                <c:pt idx="0">
                  <c:v>Blocker</c:v>
                </c:pt>
                <c:pt idx="1">
                  <c:v>Critical</c:v>
                </c:pt>
                <c:pt idx="2">
                  <c:v>Major</c:v>
                </c:pt>
                <c:pt idx="3">
                  <c:v>Minor</c:v>
                </c:pt>
                <c:pt idx="4">
                  <c:v>Trivial</c:v>
                </c:pt>
              </c:strCache>
            </c:strRef>
          </c:cat>
          <c:val>
            <c:numRef>
              <c:f>[1]Defects!$B$10:$F$10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10</c:v>
                </c:pt>
                <c:pt idx="3">
                  <c:v>7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A-6042-A4F5-6C3BBEBEE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297856"/>
        <c:axId val="50139904"/>
      </c:barChart>
      <c:catAx>
        <c:axId val="50297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50139904"/>
        <c:crosses val="autoZero"/>
        <c:auto val="1"/>
        <c:lblAlgn val="ctr"/>
        <c:lblOffset val="100"/>
        <c:noMultiLvlLbl val="0"/>
      </c:catAx>
      <c:valAx>
        <c:axId val="50139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5029785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12700">
            <a:solidFill>
              <a:sysClr val="windowText" lastClr="000000"/>
            </a:solidFill>
          </a:ln>
        </c:spPr>
        <c:txPr>
          <a:bodyPr/>
          <a:lstStyle/>
          <a:p>
            <a:pPr rtl="0">
              <a:defRPr lang="en-US" sz="1050" b="0"/>
            </a:pPr>
            <a:endParaRPr lang="en-US"/>
          </a:p>
        </c:txPr>
      </c:dTable>
    </c:plotArea>
    <c:plotVisOnly val="1"/>
    <c:dispBlanksAs val="gap"/>
    <c:showDLblsOverMax val="0"/>
  </c:chart>
  <c:spPr>
    <a:ln w="25400">
      <a:solidFill>
        <a:schemeClr val="tx1"/>
      </a:solidFill>
    </a:ln>
  </c:sp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363682</xdr:colOff>
      <xdr:row>14</xdr:row>
      <xdr:rowOff>152400</xdr:rowOff>
    </xdr:from>
    <xdr:to>
      <xdr:col>18</xdr:col>
      <xdr:colOff>199159</xdr:colOff>
      <xdr:row>41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F24E00-82B9-A645-9447-B73AD743D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</xdr:colOff>
      <xdr:row>14</xdr:row>
      <xdr:rowOff>142875</xdr:rowOff>
    </xdr:from>
    <xdr:to>
      <xdr:col>8</xdr:col>
      <xdr:colOff>277091</xdr:colOff>
      <xdr:row>41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469197-4DB0-3C42-82F4-C94544350D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46</xdr:row>
      <xdr:rowOff>2</xdr:rowOff>
    </xdr:from>
    <xdr:to>
      <xdr:col>8</xdr:col>
      <xdr:colOff>390524</xdr:colOff>
      <xdr:row>63</xdr:row>
      <xdr:rowOff>152401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5AA92A-D236-904B-AE45-7CCC6C50C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552450</xdr:colOff>
      <xdr:row>46</xdr:row>
      <xdr:rowOff>1</xdr:rowOff>
    </xdr:from>
    <xdr:to>
      <xdr:col>18</xdr:col>
      <xdr:colOff>123824</xdr:colOff>
      <xdr:row>63</xdr:row>
      <xdr:rowOff>142876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28F129-BAAF-F046-9F94-37D48B961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sp macro="" textlink="">
      <xdr:nvSpPr>
        <xdr:cNvPr id="2" name="AutoShape 1" descr="Critical">
          <a:extLst>
            <a:ext uri="{FF2B5EF4-FFF2-40B4-BE49-F238E27FC236}">
              <a16:creationId xmlns:a16="http://schemas.microsoft.com/office/drawing/2014/main" id="{845B8D6F-1D2C-894B-9A6B-734AA76549A2}"/>
            </a:ext>
          </a:extLst>
        </xdr:cNvPr>
        <xdr:cNvSpPr>
          <a:spLocks noChangeAspect="1" noChangeArrowheads="1"/>
        </xdr:cNvSpPr>
      </xdr:nvSpPr>
      <xdr:spPr bwMode="auto">
        <a:xfrm>
          <a:off x="7708900" y="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sp macro="" textlink="">
      <xdr:nvSpPr>
        <xdr:cNvPr id="3" name="AutoShape 2" descr="Major">
          <a:extLst>
            <a:ext uri="{FF2B5EF4-FFF2-40B4-BE49-F238E27FC236}">
              <a16:creationId xmlns:a16="http://schemas.microsoft.com/office/drawing/2014/main" id="{939D5F64-936B-5A42-9707-70607899BB16}"/>
            </a:ext>
          </a:extLst>
        </xdr:cNvPr>
        <xdr:cNvSpPr>
          <a:spLocks noChangeAspect="1" noChangeArrowheads="1"/>
        </xdr:cNvSpPr>
      </xdr:nvSpPr>
      <xdr:spPr bwMode="auto">
        <a:xfrm>
          <a:off x="7708900" y="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sp macro="" textlink="">
      <xdr:nvSpPr>
        <xdr:cNvPr id="4" name="AutoShape 3" descr="Minor">
          <a:extLst>
            <a:ext uri="{FF2B5EF4-FFF2-40B4-BE49-F238E27FC236}">
              <a16:creationId xmlns:a16="http://schemas.microsoft.com/office/drawing/2014/main" id="{0FDD0B93-3EF3-5E46-921F-3F17814C8305}"/>
            </a:ext>
          </a:extLst>
        </xdr:cNvPr>
        <xdr:cNvSpPr>
          <a:spLocks noChangeAspect="1" noChangeArrowheads="1"/>
        </xdr:cNvSpPr>
      </xdr:nvSpPr>
      <xdr:spPr bwMode="auto">
        <a:xfrm>
          <a:off x="7708900" y="0"/>
          <a:ext cx="152400" cy="152400"/>
        </a:xfrm>
        <a:prstGeom prst="rect">
          <a:avLst/>
        </a:prstGeom>
        <a:noFill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eedee/Downloads/Test+Execution+Report.xlsx" TargetMode="External"/><Relationship Id="rId1" Type="http://schemas.openxmlformats.org/officeDocument/2006/relationships/externalLinkPath" Target="/Users/deedee/Downloads/Test+Execution+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ell/Downloads/R20.4/RegressionSummaryReport-2020-03-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Execution"/>
      <sheetName val="Defects"/>
      <sheetName val="Status_Criteria"/>
      <sheetName val="qTest"/>
      <sheetName val="DataSheet"/>
    </sheetNames>
    <sheetDataSet>
      <sheetData sheetId="0"/>
      <sheetData sheetId="1">
        <row r="1">
          <cell r="C1" t="str">
            <v>Pass</v>
          </cell>
          <cell r="D1" t="str">
            <v>Fail</v>
          </cell>
          <cell r="E1" t="str">
            <v>Incomplete</v>
          </cell>
          <cell r="F1" t="str">
            <v>Blocked</v>
          </cell>
          <cell r="G1" t="str">
            <v>Unexecuted</v>
          </cell>
        </row>
        <row r="2">
          <cell r="A2" t="str">
            <v>New Product addition</v>
          </cell>
          <cell r="C2">
            <v>5</v>
          </cell>
          <cell r="D2">
            <v>2</v>
          </cell>
          <cell r="E2">
            <v>0</v>
          </cell>
          <cell r="F2">
            <v>1</v>
          </cell>
          <cell r="G2">
            <v>0</v>
          </cell>
        </row>
        <row r="3">
          <cell r="A3" t="str">
            <v>Search bar changes</v>
          </cell>
          <cell r="C3">
            <v>12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Account profile picture</v>
          </cell>
          <cell r="C4">
            <v>3</v>
          </cell>
          <cell r="D4">
            <v>0</v>
          </cell>
          <cell r="E4">
            <v>1</v>
          </cell>
          <cell r="F4">
            <v>0</v>
          </cell>
          <cell r="G4">
            <v>0</v>
          </cell>
        </row>
        <row r="5">
          <cell r="A5" t="str">
            <v>G-Pay checkout</v>
          </cell>
          <cell r="C5">
            <v>20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</row>
        <row r="6">
          <cell r="A6" t="str">
            <v>Mobile-Site improvements</v>
          </cell>
          <cell r="C6">
            <v>2</v>
          </cell>
          <cell r="D6">
            <v>0</v>
          </cell>
          <cell r="E6">
            <v>0</v>
          </cell>
          <cell r="F6">
            <v>0</v>
          </cell>
          <cell r="G6">
            <v>2</v>
          </cell>
        </row>
        <row r="9">
          <cell r="C9" t="str">
            <v>Pass</v>
          </cell>
          <cell r="D9" t="str">
            <v>Fail</v>
          </cell>
          <cell r="E9" t="str">
            <v>Incomplete</v>
          </cell>
          <cell r="F9" t="str">
            <v>Blocked</v>
          </cell>
          <cell r="G9" t="str">
            <v>Unexecuted</v>
          </cell>
        </row>
        <row r="10">
          <cell r="A10" t="str">
            <v>Home Page</v>
          </cell>
          <cell r="C10">
            <v>17</v>
          </cell>
          <cell r="D10">
            <v>3</v>
          </cell>
          <cell r="E10">
            <v>0</v>
          </cell>
          <cell r="F10">
            <v>0</v>
          </cell>
          <cell r="G10">
            <v>0</v>
          </cell>
        </row>
        <row r="11">
          <cell r="A11" t="str">
            <v>Search</v>
          </cell>
          <cell r="C11">
            <v>30</v>
          </cell>
          <cell r="D11">
            <v>2</v>
          </cell>
          <cell r="E11">
            <v>0</v>
          </cell>
          <cell r="F11">
            <v>0</v>
          </cell>
          <cell r="G11">
            <v>0</v>
          </cell>
        </row>
        <row r="12">
          <cell r="A12" t="str">
            <v>Navigation</v>
          </cell>
          <cell r="C12">
            <v>7</v>
          </cell>
          <cell r="D12">
            <v>2</v>
          </cell>
          <cell r="E12">
            <v>1</v>
          </cell>
          <cell r="F12">
            <v>0</v>
          </cell>
          <cell r="G12">
            <v>0</v>
          </cell>
        </row>
        <row r="13">
          <cell r="A13" t="str">
            <v>Checkout</v>
          </cell>
          <cell r="C13">
            <v>31</v>
          </cell>
          <cell r="D13">
            <v>5</v>
          </cell>
          <cell r="E13">
            <v>0</v>
          </cell>
          <cell r="F13">
            <v>4</v>
          </cell>
          <cell r="G13">
            <v>0</v>
          </cell>
        </row>
        <row r="14">
          <cell r="A14" t="str">
            <v>Ordering</v>
          </cell>
          <cell r="C14">
            <v>10</v>
          </cell>
          <cell r="D14">
            <v>0</v>
          </cell>
          <cell r="E14">
            <v>0</v>
          </cell>
          <cell r="F14">
            <v>0</v>
          </cell>
          <cell r="G14">
            <v>2</v>
          </cell>
        </row>
        <row r="15">
          <cell r="A15" t="str">
            <v>Account</v>
          </cell>
          <cell r="C15">
            <v>18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A16" t="str">
            <v>Mobile-Site</v>
          </cell>
          <cell r="C16">
            <v>20</v>
          </cell>
          <cell r="D16">
            <v>2</v>
          </cell>
          <cell r="E16">
            <v>0</v>
          </cell>
          <cell r="F16">
            <v>0</v>
          </cell>
          <cell r="G16">
            <v>8</v>
          </cell>
        </row>
      </sheetData>
      <sheetData sheetId="2">
        <row r="2">
          <cell r="B2" t="str">
            <v>Blocker</v>
          </cell>
          <cell r="C2" t="str">
            <v>Critical</v>
          </cell>
          <cell r="D2" t="str">
            <v>Major</v>
          </cell>
          <cell r="E2" t="str">
            <v>Minor</v>
          </cell>
          <cell r="F2" t="str">
            <v>Trivial</v>
          </cell>
          <cell r="G2" t="str">
            <v>Total</v>
          </cell>
        </row>
        <row r="3">
          <cell r="A3" t="str">
            <v>Home Page</v>
          </cell>
          <cell r="G3">
            <v>4</v>
          </cell>
        </row>
        <row r="4">
          <cell r="A4" t="str">
            <v>Search</v>
          </cell>
          <cell r="G4">
            <v>4</v>
          </cell>
        </row>
        <row r="5">
          <cell r="A5" t="str">
            <v>Navigation</v>
          </cell>
          <cell r="G5">
            <v>6</v>
          </cell>
        </row>
        <row r="6">
          <cell r="A6" t="str">
            <v>Checkout</v>
          </cell>
          <cell r="G6">
            <v>2</v>
          </cell>
        </row>
        <row r="7">
          <cell r="A7" t="str">
            <v>Ordering</v>
          </cell>
          <cell r="G7">
            <v>2</v>
          </cell>
        </row>
        <row r="8">
          <cell r="A8" t="str">
            <v>Account</v>
          </cell>
          <cell r="G8">
            <v>3</v>
          </cell>
        </row>
        <row r="9">
          <cell r="A9" t="str">
            <v>Mobile-Site</v>
          </cell>
          <cell r="G9">
            <v>5</v>
          </cell>
        </row>
        <row r="10">
          <cell r="B10">
            <v>2</v>
          </cell>
          <cell r="C10">
            <v>3</v>
          </cell>
          <cell r="D10">
            <v>10</v>
          </cell>
          <cell r="E10">
            <v>7</v>
          </cell>
          <cell r="F10">
            <v>4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Execution Details"/>
      <sheetName val="Defects"/>
      <sheetName val="Status_Criteria"/>
      <sheetName val="qTest"/>
      <sheetName val="DataSheet"/>
    </sheetNames>
    <sheetDataSet>
      <sheetData sheetId="0"/>
      <sheetData sheetId="1">
        <row r="19">
          <cell r="C19" t="str">
            <v>Passed</v>
          </cell>
        </row>
      </sheetData>
      <sheetData sheetId="2"/>
      <sheetData sheetId="3"/>
      <sheetData sheetId="4">
        <row r="2">
          <cell r="P2">
            <v>1</v>
          </cell>
          <cell r="T2">
            <v>0</v>
          </cell>
        </row>
        <row r="3">
          <cell r="S3">
            <v>0</v>
          </cell>
          <cell r="T3">
            <v>0</v>
          </cell>
        </row>
        <row r="4">
          <cell r="N4">
            <v>4</v>
          </cell>
          <cell r="P4">
            <v>0</v>
          </cell>
          <cell r="S4">
            <v>0</v>
          </cell>
        </row>
        <row r="5">
          <cell r="S5">
            <v>0</v>
          </cell>
          <cell r="T5">
            <v>0</v>
          </cell>
        </row>
        <row r="11">
          <cell r="N11">
            <v>4</v>
          </cell>
          <cell r="P11">
            <v>0</v>
          </cell>
          <cell r="Q11">
            <v>0</v>
          </cell>
          <cell r="S11">
            <v>0</v>
          </cell>
        </row>
        <row r="12">
          <cell r="M12" t="str">
            <v>TOTAL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9F50-8C8E-4247-BF2B-9220B0D3D4E3}">
  <dimension ref="A1:S64"/>
  <sheetViews>
    <sheetView tabSelected="1" workbookViewId="0">
      <selection activeCell="J2" sqref="J2:K4"/>
    </sheetView>
  </sheetViews>
  <sheetFormatPr baseColWidth="10" defaultRowHeight="16" x14ac:dyDescent="0.2"/>
  <sheetData>
    <row r="1" spans="1:19" x14ac:dyDescent="0.2">
      <c r="A1" s="1" t="s">
        <v>0</v>
      </c>
      <c r="B1" s="54" t="s">
        <v>59</v>
      </c>
      <c r="C1" s="55"/>
      <c r="D1" s="55"/>
      <c r="E1" s="56"/>
      <c r="F1" s="2"/>
      <c r="G1" s="2"/>
      <c r="H1" s="2"/>
      <c r="I1" s="2"/>
      <c r="J1" s="2"/>
      <c r="K1" s="2"/>
    </row>
    <row r="2" spans="1:19" x14ac:dyDescent="0.2">
      <c r="A2" s="1" t="s">
        <v>1</v>
      </c>
      <c r="B2" s="57">
        <v>45692</v>
      </c>
      <c r="C2" s="55"/>
      <c r="D2" s="55"/>
      <c r="E2" s="56"/>
      <c r="F2" s="2"/>
      <c r="G2" s="2"/>
      <c r="H2" s="2"/>
      <c r="I2" s="2"/>
      <c r="J2" s="50" t="s">
        <v>61</v>
      </c>
      <c r="K2" s="50" t="s">
        <v>62</v>
      </c>
    </row>
    <row r="3" spans="1:19" x14ac:dyDescent="0.2">
      <c r="A3" s="1" t="s">
        <v>2</v>
      </c>
      <c r="B3" s="54" t="s">
        <v>57</v>
      </c>
      <c r="C3" s="55"/>
      <c r="D3" s="55"/>
      <c r="E3" s="56"/>
      <c r="F3" s="2"/>
      <c r="G3" s="2"/>
      <c r="H3" s="2"/>
      <c r="I3" s="2"/>
      <c r="J3" s="50" t="s">
        <v>63</v>
      </c>
      <c r="K3" s="50" t="s">
        <v>60</v>
      </c>
    </row>
    <row r="4" spans="1:19" x14ac:dyDescent="0.2">
      <c r="A4" s="1" t="s">
        <v>3</v>
      </c>
      <c r="B4" s="54" t="s">
        <v>58</v>
      </c>
      <c r="C4" s="55"/>
      <c r="D4" s="55"/>
      <c r="E4" s="56"/>
      <c r="F4" s="2"/>
      <c r="G4" s="2"/>
      <c r="H4" s="2"/>
      <c r="I4" s="2"/>
      <c r="J4" s="50" t="s">
        <v>64</v>
      </c>
      <c r="K4" s="50" t="s">
        <v>65</v>
      </c>
    </row>
    <row r="5" spans="1:19" x14ac:dyDescent="0.2">
      <c r="A5" s="3"/>
      <c r="B5" s="4"/>
      <c r="C5" s="4"/>
      <c r="D5" s="4"/>
      <c r="E5" s="4"/>
      <c r="F5" s="2"/>
      <c r="G5" s="2"/>
      <c r="H5" s="2"/>
      <c r="I5" s="2"/>
      <c r="J5" s="2"/>
      <c r="K5" s="2"/>
      <c r="P5" s="50"/>
      <c r="Q5" s="50"/>
    </row>
    <row r="6" spans="1:19" ht="17" thickBo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P6" s="50"/>
      <c r="Q6" s="50"/>
    </row>
    <row r="7" spans="1:19" ht="17" thickBot="1" x14ac:dyDescent="0.25">
      <c r="A7" s="58" t="s">
        <v>4</v>
      </c>
      <c r="B7" s="59"/>
      <c r="C7" s="59"/>
      <c r="D7" s="59"/>
      <c r="E7" s="59"/>
      <c r="F7" s="59"/>
      <c r="G7" s="59"/>
      <c r="H7" s="59"/>
      <c r="I7" s="59"/>
      <c r="J7" s="59"/>
      <c r="K7" s="60"/>
      <c r="P7" s="50"/>
      <c r="Q7" s="50"/>
    </row>
    <row r="8" spans="1:19" x14ac:dyDescent="0.2">
      <c r="A8" s="61" t="s">
        <v>5</v>
      </c>
      <c r="B8" s="62"/>
      <c r="C8" s="62"/>
      <c r="D8" s="62"/>
      <c r="E8" s="63"/>
      <c r="F8" s="5" t="s">
        <v>6</v>
      </c>
      <c r="G8" s="64" t="s">
        <v>7</v>
      </c>
      <c r="H8" s="65"/>
      <c r="I8" s="65"/>
      <c r="J8" s="65"/>
      <c r="K8" s="66"/>
    </row>
    <row r="9" spans="1:19" x14ac:dyDescent="0.2">
      <c r="A9" s="54" t="s">
        <v>8</v>
      </c>
      <c r="B9" s="55"/>
      <c r="C9" s="55"/>
      <c r="D9" s="55"/>
      <c r="E9" s="56"/>
      <c r="F9" s="6" t="s">
        <v>9</v>
      </c>
      <c r="G9" s="67" t="s">
        <v>10</v>
      </c>
      <c r="H9" s="67"/>
      <c r="I9" s="67"/>
      <c r="J9" s="67"/>
      <c r="K9" s="67"/>
    </row>
    <row r="10" spans="1:19" x14ac:dyDescent="0.2">
      <c r="A10" s="54" t="s">
        <v>11</v>
      </c>
      <c r="B10" s="55"/>
      <c r="C10" s="55"/>
      <c r="D10" s="55"/>
      <c r="E10" s="56"/>
      <c r="F10" s="6" t="s">
        <v>12</v>
      </c>
      <c r="G10" s="67" t="s">
        <v>13</v>
      </c>
      <c r="H10" s="67"/>
      <c r="I10" s="67"/>
      <c r="J10" s="67"/>
      <c r="K10" s="67"/>
    </row>
    <row r="11" spans="1:19" x14ac:dyDescent="0.2">
      <c r="A11" s="7"/>
      <c r="B11" s="8"/>
      <c r="C11" s="8"/>
      <c r="D11" s="8"/>
      <c r="E11" s="8"/>
      <c r="F11" s="7"/>
      <c r="G11" s="9"/>
      <c r="H11" s="9"/>
      <c r="I11" s="9"/>
      <c r="J11" s="9"/>
      <c r="K11" s="9"/>
    </row>
    <row r="12" spans="1:19" x14ac:dyDescent="0.2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9" ht="17" thickBot="1" x14ac:dyDescent="0.25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17" thickBot="1" x14ac:dyDescent="0.25">
      <c r="A14" s="51" t="s">
        <v>14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3"/>
      <c r="S14" s="2"/>
    </row>
    <row r="15" spans="1:19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7" thickBo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7" thickBot="1" x14ac:dyDescent="0.25">
      <c r="A45" s="51" t="s">
        <v>15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  <c r="S45" s="7"/>
    </row>
    <row r="46" spans="1:19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</sheetData>
  <mergeCells count="13">
    <mergeCell ref="A45:R45"/>
    <mergeCell ref="B1:E1"/>
    <mergeCell ref="B2:E2"/>
    <mergeCell ref="B3:E3"/>
    <mergeCell ref="B4:E4"/>
    <mergeCell ref="A7:K7"/>
    <mergeCell ref="A8:E8"/>
    <mergeCell ref="G8:K8"/>
    <mergeCell ref="A9:E9"/>
    <mergeCell ref="G9:K9"/>
    <mergeCell ref="A10:E10"/>
    <mergeCell ref="G10:K10"/>
    <mergeCell ref="A14:R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724B-D926-744E-81AA-DE167E72063D}">
  <dimension ref="A1:Q24"/>
  <sheetViews>
    <sheetView workbookViewId="0">
      <selection activeCell="P6" sqref="P6"/>
    </sheetView>
  </sheetViews>
  <sheetFormatPr baseColWidth="10" defaultRowHeight="16" x14ac:dyDescent="0.2"/>
  <sheetData>
    <row r="1" spans="1:17" ht="48" x14ac:dyDescent="0.2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25</v>
      </c>
      <c r="K1" s="11" t="s">
        <v>26</v>
      </c>
      <c r="L1" s="11" t="s">
        <v>27</v>
      </c>
      <c r="M1" s="11" t="s">
        <v>28</v>
      </c>
      <c r="N1" s="12"/>
    </row>
    <row r="2" spans="1:17" ht="48" x14ac:dyDescent="0.2">
      <c r="A2" s="13" t="s">
        <v>29</v>
      </c>
      <c r="B2" s="14">
        <v>8</v>
      </c>
      <c r="C2" s="14">
        <v>5</v>
      </c>
      <c r="D2" s="14">
        <v>2</v>
      </c>
      <c r="E2" s="14">
        <v>0</v>
      </c>
      <c r="F2" s="14">
        <v>1</v>
      </c>
      <c r="G2" s="14">
        <f>[2]qTest!T2</f>
        <v>0</v>
      </c>
      <c r="H2" s="15">
        <f t="shared" ref="H2:H7" si="0">SUM(C2:E2,F2)/(B2)</f>
        <v>1</v>
      </c>
      <c r="I2" s="15">
        <f t="shared" ref="I2:I7" si="1">C2/(SUM(C2:F2))</f>
        <v>0.625</v>
      </c>
      <c r="J2" s="15">
        <f t="shared" ref="J2:J7" si="2">D2/(SUM(C2:F2))</f>
        <v>0.25</v>
      </c>
      <c r="K2" s="15">
        <f t="shared" ref="K2:K7" si="3">E2/(SUM(C2:F2))</f>
        <v>0</v>
      </c>
      <c r="L2" s="15">
        <f t="shared" ref="L2:L7" si="4">F2/(SUM(C2:F2))</f>
        <v>0.125</v>
      </c>
      <c r="M2" s="15">
        <f t="shared" ref="M2:M7" si="5">G2/(B2)</f>
        <v>0</v>
      </c>
      <c r="N2" s="16"/>
      <c r="P2" s="50"/>
      <c r="Q2" s="50"/>
    </row>
    <row r="3" spans="1:17" ht="32" x14ac:dyDescent="0.2">
      <c r="A3" s="13" t="s">
        <v>30</v>
      </c>
      <c r="B3" s="14">
        <v>12</v>
      </c>
      <c r="C3" s="14">
        <v>12</v>
      </c>
      <c r="D3" s="14">
        <v>0</v>
      </c>
      <c r="E3" s="14">
        <v>0</v>
      </c>
      <c r="F3" s="14">
        <f>[2]qTest!S3</f>
        <v>0</v>
      </c>
      <c r="G3" s="14">
        <f>[2]qTest!T3</f>
        <v>0</v>
      </c>
      <c r="H3" s="15">
        <f t="shared" si="0"/>
        <v>1</v>
      </c>
      <c r="I3" s="15">
        <f t="shared" si="1"/>
        <v>1</v>
      </c>
      <c r="J3" s="15">
        <f t="shared" si="2"/>
        <v>0</v>
      </c>
      <c r="K3" s="15">
        <f t="shared" si="3"/>
        <v>0</v>
      </c>
      <c r="L3" s="15">
        <f t="shared" si="4"/>
        <v>0</v>
      </c>
      <c r="M3" s="15">
        <f t="shared" si="5"/>
        <v>0</v>
      </c>
      <c r="N3" s="16"/>
      <c r="P3" s="50"/>
      <c r="Q3" s="50"/>
    </row>
    <row r="4" spans="1:17" ht="48" x14ac:dyDescent="0.2">
      <c r="A4" s="13" t="s">
        <v>31</v>
      </c>
      <c r="B4" s="14">
        <f>[2]qTest!N4</f>
        <v>4</v>
      </c>
      <c r="C4" s="14">
        <v>3</v>
      </c>
      <c r="D4" s="14">
        <f>[2]qTest!P4</f>
        <v>0</v>
      </c>
      <c r="E4" s="14">
        <v>1</v>
      </c>
      <c r="F4" s="14">
        <f>[2]qTest!S4</f>
        <v>0</v>
      </c>
      <c r="G4" s="14">
        <v>0</v>
      </c>
      <c r="H4" s="15">
        <f t="shared" si="0"/>
        <v>1</v>
      </c>
      <c r="I4" s="15">
        <f t="shared" si="1"/>
        <v>0.75</v>
      </c>
      <c r="J4" s="15">
        <f t="shared" si="2"/>
        <v>0</v>
      </c>
      <c r="K4" s="15">
        <f t="shared" si="3"/>
        <v>0.25</v>
      </c>
      <c r="L4" s="15">
        <f t="shared" si="4"/>
        <v>0</v>
      </c>
      <c r="M4" s="15">
        <f t="shared" si="5"/>
        <v>0</v>
      </c>
      <c r="N4" s="16"/>
      <c r="P4" s="50"/>
      <c r="Q4" s="50"/>
    </row>
    <row r="5" spans="1:17" ht="32" x14ac:dyDescent="0.2">
      <c r="A5" s="13" t="s">
        <v>32</v>
      </c>
      <c r="B5" s="14">
        <v>20</v>
      </c>
      <c r="C5" s="14">
        <v>20</v>
      </c>
      <c r="D5" s="14">
        <v>0</v>
      </c>
      <c r="E5" s="14">
        <v>0</v>
      </c>
      <c r="F5" s="14">
        <f>[2]qTest!S5</f>
        <v>0</v>
      </c>
      <c r="G5" s="14">
        <f>[2]qTest!T5</f>
        <v>0</v>
      </c>
      <c r="H5" s="15">
        <f t="shared" si="0"/>
        <v>1</v>
      </c>
      <c r="I5" s="15">
        <f t="shared" si="1"/>
        <v>1</v>
      </c>
      <c r="J5" s="15">
        <f t="shared" si="2"/>
        <v>0</v>
      </c>
      <c r="K5" s="15">
        <f t="shared" si="3"/>
        <v>0</v>
      </c>
      <c r="L5" s="15">
        <f t="shared" si="4"/>
        <v>0</v>
      </c>
      <c r="M5" s="15">
        <f t="shared" si="5"/>
        <v>0</v>
      </c>
      <c r="N5" s="16"/>
    </row>
    <row r="6" spans="1:17" ht="48" x14ac:dyDescent="0.2">
      <c r="A6" s="13" t="s">
        <v>33</v>
      </c>
      <c r="B6" s="14">
        <f>[2]qTest!N11</f>
        <v>4</v>
      </c>
      <c r="C6" s="14">
        <v>2</v>
      </c>
      <c r="D6" s="14">
        <f>[2]qTest!P11</f>
        <v>0</v>
      </c>
      <c r="E6" s="14">
        <f>[2]qTest!Q11</f>
        <v>0</v>
      </c>
      <c r="F6" s="14">
        <f>[2]qTest!S11</f>
        <v>0</v>
      </c>
      <c r="G6" s="14">
        <v>2</v>
      </c>
      <c r="H6" s="15">
        <f t="shared" si="0"/>
        <v>0.5</v>
      </c>
      <c r="I6" s="15">
        <f t="shared" si="1"/>
        <v>1</v>
      </c>
      <c r="J6" s="15">
        <f t="shared" si="2"/>
        <v>0</v>
      </c>
      <c r="K6" s="15">
        <f t="shared" si="3"/>
        <v>0</v>
      </c>
      <c r="L6" s="15">
        <f t="shared" si="4"/>
        <v>0</v>
      </c>
      <c r="M6" s="15">
        <f t="shared" si="5"/>
        <v>0.5</v>
      </c>
      <c r="N6" s="16"/>
    </row>
    <row r="7" spans="1:17" x14ac:dyDescent="0.2">
      <c r="A7" s="17" t="str">
        <f>[2]qTest!M12</f>
        <v>TOTAL</v>
      </c>
      <c r="B7" s="18">
        <f>SUM(B2:B6)</f>
        <v>48</v>
      </c>
      <c r="C7" s="18">
        <f t="shared" ref="C7:G7" si="6">SUM(C2:C6)</f>
        <v>42</v>
      </c>
      <c r="D7" s="18">
        <f t="shared" si="6"/>
        <v>2</v>
      </c>
      <c r="E7" s="18">
        <f t="shared" si="6"/>
        <v>1</v>
      </c>
      <c r="F7" s="18">
        <f t="shared" si="6"/>
        <v>1</v>
      </c>
      <c r="G7" s="18">
        <f t="shared" si="6"/>
        <v>2</v>
      </c>
      <c r="H7" s="19">
        <f t="shared" si="0"/>
        <v>0.95833333333333337</v>
      </c>
      <c r="I7" s="19">
        <f t="shared" si="1"/>
        <v>0.91304347826086951</v>
      </c>
      <c r="J7" s="19">
        <f t="shared" si="2"/>
        <v>4.3478260869565216E-2</v>
      </c>
      <c r="K7" s="19">
        <f t="shared" si="3"/>
        <v>2.1739130434782608E-2</v>
      </c>
      <c r="L7" s="19">
        <f t="shared" si="4"/>
        <v>2.1739130434782608E-2</v>
      </c>
      <c r="M7" s="19">
        <f t="shared" si="5"/>
        <v>4.1666666666666664E-2</v>
      </c>
      <c r="N7" s="20"/>
    </row>
    <row r="8" spans="1:17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7" ht="32" x14ac:dyDescent="0.2">
      <c r="A9" s="11" t="s">
        <v>34</v>
      </c>
      <c r="B9" s="11" t="s">
        <v>17</v>
      </c>
      <c r="C9" s="11" t="s">
        <v>18</v>
      </c>
      <c r="D9" s="11" t="s">
        <v>19</v>
      </c>
      <c r="E9" s="11" t="s">
        <v>20</v>
      </c>
      <c r="F9" s="11" t="s">
        <v>21</v>
      </c>
      <c r="G9" s="11" t="s">
        <v>22</v>
      </c>
      <c r="H9" s="11" t="s">
        <v>23</v>
      </c>
      <c r="I9" s="11" t="s">
        <v>24</v>
      </c>
      <c r="J9" s="11" t="s">
        <v>25</v>
      </c>
      <c r="K9" s="11" t="s">
        <v>26</v>
      </c>
      <c r="L9" s="11" t="s">
        <v>27</v>
      </c>
      <c r="M9" s="11" t="s">
        <v>28</v>
      </c>
      <c r="N9" s="21"/>
    </row>
    <row r="10" spans="1:17" x14ac:dyDescent="0.2">
      <c r="A10" s="22" t="s">
        <v>35</v>
      </c>
      <c r="B10" s="23">
        <v>20</v>
      </c>
      <c r="C10" s="23">
        <v>17</v>
      </c>
      <c r="D10" s="23">
        <v>3</v>
      </c>
      <c r="E10" s="23">
        <v>0</v>
      </c>
      <c r="F10" s="23">
        <v>0</v>
      </c>
      <c r="G10" s="24">
        <v>0</v>
      </c>
      <c r="H10" s="15">
        <f>SUM(C10:E10,F10)/(B10)</f>
        <v>1</v>
      </c>
      <c r="I10" s="15">
        <f>C10/(SUM(C10:F10))</f>
        <v>0.85</v>
      </c>
      <c r="J10" s="15">
        <f>D10/(SUM(C10:F10))</f>
        <v>0.15</v>
      </c>
      <c r="K10" s="15">
        <f>E10/(SUM(C10:F10))</f>
        <v>0</v>
      </c>
      <c r="L10" s="15">
        <f>F10/(SUM(C10:F10))</f>
        <v>0</v>
      </c>
      <c r="M10" s="15">
        <f>G10/B10</f>
        <v>0</v>
      </c>
      <c r="N10" s="16"/>
    </row>
    <row r="11" spans="1:17" x14ac:dyDescent="0.2">
      <c r="A11" s="25" t="s">
        <v>36</v>
      </c>
      <c r="B11" s="26">
        <v>32</v>
      </c>
      <c r="C11" s="26">
        <v>30</v>
      </c>
      <c r="D11" s="26">
        <v>2</v>
      </c>
      <c r="E11" s="26">
        <v>0</v>
      </c>
      <c r="F11" s="26">
        <v>0</v>
      </c>
      <c r="G11" s="27">
        <v>0</v>
      </c>
      <c r="H11" s="15">
        <f t="shared" ref="H11:H17" si="7">SUM(C11:E11,F11)/(B11)</f>
        <v>1</v>
      </c>
      <c r="I11" s="15">
        <f t="shared" ref="I11:I17" si="8">C11/(SUM(C11:F11))</f>
        <v>0.9375</v>
      </c>
      <c r="J11" s="15">
        <f t="shared" ref="J11:J17" si="9">D11/(SUM(C11:F11))</f>
        <v>6.25E-2</v>
      </c>
      <c r="K11" s="15">
        <f t="shared" ref="K11:K17" si="10">E11/(SUM(C11:F11))</f>
        <v>0</v>
      </c>
      <c r="L11" s="15">
        <f t="shared" ref="L11:L17" si="11">F11/(SUM(C11:F11))</f>
        <v>0</v>
      </c>
      <c r="M11" s="15">
        <f t="shared" ref="M11:M17" si="12">G11/B11</f>
        <v>0</v>
      </c>
      <c r="N11" s="28"/>
    </row>
    <row r="12" spans="1:17" x14ac:dyDescent="0.2">
      <c r="A12" s="22" t="s">
        <v>37</v>
      </c>
      <c r="B12" s="23">
        <v>10</v>
      </c>
      <c r="C12" s="23">
        <v>7</v>
      </c>
      <c r="D12" s="23">
        <v>2</v>
      </c>
      <c r="E12" s="23">
        <v>1</v>
      </c>
      <c r="F12" s="23">
        <v>0</v>
      </c>
      <c r="G12" s="24">
        <v>0</v>
      </c>
      <c r="H12" s="15">
        <f t="shared" si="7"/>
        <v>1</v>
      </c>
      <c r="I12" s="15">
        <f t="shared" si="8"/>
        <v>0.7</v>
      </c>
      <c r="J12" s="15">
        <f t="shared" si="9"/>
        <v>0.2</v>
      </c>
      <c r="K12" s="15">
        <f t="shared" si="10"/>
        <v>0.1</v>
      </c>
      <c r="L12" s="15">
        <f t="shared" si="11"/>
        <v>0</v>
      </c>
      <c r="M12" s="15">
        <f t="shared" si="12"/>
        <v>0</v>
      </c>
      <c r="N12" s="16"/>
    </row>
    <row r="13" spans="1:17" x14ac:dyDescent="0.2">
      <c r="A13" s="22" t="s">
        <v>38</v>
      </c>
      <c r="B13" s="23">
        <v>40</v>
      </c>
      <c r="C13" s="23">
        <v>31</v>
      </c>
      <c r="D13" s="23">
        <v>5</v>
      </c>
      <c r="E13" s="23">
        <v>0</v>
      </c>
      <c r="F13" s="23">
        <v>4</v>
      </c>
      <c r="G13" s="24">
        <v>0</v>
      </c>
      <c r="H13" s="15">
        <f t="shared" si="7"/>
        <v>1</v>
      </c>
      <c r="I13" s="15">
        <f t="shared" si="8"/>
        <v>0.77500000000000002</v>
      </c>
      <c r="J13" s="15">
        <f t="shared" si="9"/>
        <v>0.125</v>
      </c>
      <c r="K13" s="15">
        <f t="shared" si="10"/>
        <v>0</v>
      </c>
      <c r="L13" s="15">
        <f t="shared" si="11"/>
        <v>0.1</v>
      </c>
      <c r="M13" s="15">
        <f t="shared" si="12"/>
        <v>0</v>
      </c>
      <c r="N13" s="16"/>
    </row>
    <row r="14" spans="1:17" x14ac:dyDescent="0.2">
      <c r="A14" s="29" t="s">
        <v>39</v>
      </c>
      <c r="B14" s="23">
        <v>12</v>
      </c>
      <c r="C14" s="23">
        <v>10</v>
      </c>
      <c r="D14" s="23">
        <v>0</v>
      </c>
      <c r="E14" s="23">
        <v>0</v>
      </c>
      <c r="F14" s="23">
        <v>0</v>
      </c>
      <c r="G14" s="23">
        <v>2</v>
      </c>
      <c r="H14" s="15">
        <f t="shared" si="7"/>
        <v>0.83333333333333337</v>
      </c>
      <c r="I14" s="15">
        <f t="shared" si="8"/>
        <v>1</v>
      </c>
      <c r="J14" s="15">
        <f t="shared" si="9"/>
        <v>0</v>
      </c>
      <c r="K14" s="15">
        <f t="shared" si="10"/>
        <v>0</v>
      </c>
      <c r="L14" s="15">
        <f t="shared" si="11"/>
        <v>0</v>
      </c>
      <c r="M14" s="15">
        <f t="shared" si="12"/>
        <v>0.16666666666666666</v>
      </c>
      <c r="N14" s="21"/>
    </row>
    <row r="15" spans="1:17" x14ac:dyDescent="0.2">
      <c r="A15" s="29" t="s">
        <v>40</v>
      </c>
      <c r="B15" s="23">
        <v>18</v>
      </c>
      <c r="C15" s="23">
        <v>18</v>
      </c>
      <c r="D15" s="23">
        <v>0</v>
      </c>
      <c r="E15" s="23">
        <v>0</v>
      </c>
      <c r="F15" s="23">
        <v>0</v>
      </c>
      <c r="G15" s="23">
        <v>0</v>
      </c>
      <c r="H15" s="15">
        <f t="shared" si="7"/>
        <v>1</v>
      </c>
      <c r="I15" s="15">
        <f t="shared" si="8"/>
        <v>1</v>
      </c>
      <c r="J15" s="15">
        <f t="shared" si="9"/>
        <v>0</v>
      </c>
      <c r="K15" s="15">
        <f t="shared" si="10"/>
        <v>0</v>
      </c>
      <c r="L15" s="15">
        <f t="shared" si="11"/>
        <v>0</v>
      </c>
      <c r="M15" s="15">
        <f t="shared" si="12"/>
        <v>0</v>
      </c>
      <c r="N15" s="21"/>
    </row>
    <row r="16" spans="1:17" x14ac:dyDescent="0.2">
      <c r="A16" s="29" t="s">
        <v>41</v>
      </c>
      <c r="B16" s="23">
        <v>30</v>
      </c>
      <c r="C16" s="23">
        <v>20</v>
      </c>
      <c r="D16" s="23">
        <v>2</v>
      </c>
      <c r="E16" s="23">
        <v>0</v>
      </c>
      <c r="F16" s="23">
        <v>0</v>
      </c>
      <c r="G16" s="24">
        <v>8</v>
      </c>
      <c r="H16" s="15">
        <f t="shared" si="7"/>
        <v>0.73333333333333328</v>
      </c>
      <c r="I16" s="15">
        <f t="shared" si="8"/>
        <v>0.90909090909090906</v>
      </c>
      <c r="J16" s="15">
        <f t="shared" si="9"/>
        <v>9.0909090909090912E-2</v>
      </c>
      <c r="K16" s="15">
        <f t="shared" si="10"/>
        <v>0</v>
      </c>
      <c r="L16" s="15">
        <f t="shared" si="11"/>
        <v>0</v>
      </c>
      <c r="M16" s="15">
        <f t="shared" si="12"/>
        <v>0.26666666666666666</v>
      </c>
      <c r="N16" s="21"/>
    </row>
    <row r="17" spans="1:14" x14ac:dyDescent="0.2">
      <c r="A17" s="17" t="s">
        <v>42</v>
      </c>
      <c r="B17" s="30">
        <f t="shared" ref="B17:G17" si="13">SUM(B10:B16)</f>
        <v>162</v>
      </c>
      <c r="C17" s="30">
        <f t="shared" si="13"/>
        <v>133</v>
      </c>
      <c r="D17" s="30">
        <f t="shared" si="13"/>
        <v>14</v>
      </c>
      <c r="E17" s="30">
        <f t="shared" si="13"/>
        <v>1</v>
      </c>
      <c r="F17" s="30">
        <f t="shared" si="13"/>
        <v>4</v>
      </c>
      <c r="G17" s="30">
        <f t="shared" si="13"/>
        <v>10</v>
      </c>
      <c r="H17" s="19">
        <f t="shared" si="7"/>
        <v>0.93827160493827155</v>
      </c>
      <c r="I17" s="19">
        <f t="shared" si="8"/>
        <v>0.875</v>
      </c>
      <c r="J17" s="19">
        <f t="shared" si="9"/>
        <v>9.2105263157894732E-2</v>
      </c>
      <c r="K17" s="19">
        <f t="shared" si="10"/>
        <v>6.5789473684210523E-3</v>
      </c>
      <c r="L17" s="19">
        <f t="shared" si="11"/>
        <v>2.6315789473684209E-2</v>
      </c>
      <c r="M17" s="19">
        <f t="shared" si="12"/>
        <v>6.1728395061728392E-2</v>
      </c>
      <c r="N17" s="31"/>
    </row>
    <row r="22" spans="1:14" x14ac:dyDescent="0.2">
      <c r="A22" s="50" t="s">
        <v>61</v>
      </c>
      <c r="B22" s="50" t="s">
        <v>62</v>
      </c>
    </row>
    <row r="23" spans="1:14" x14ac:dyDescent="0.2">
      <c r="A23" s="50" t="s">
        <v>63</v>
      </c>
      <c r="B23" s="50" t="s">
        <v>60</v>
      </c>
    </row>
    <row r="24" spans="1:14" x14ac:dyDescent="0.2">
      <c r="A24" s="50" t="s">
        <v>64</v>
      </c>
      <c r="B24" s="5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19A1-7393-7240-B8F7-B468CDA7ACC3}">
  <dimension ref="A1:L37"/>
  <sheetViews>
    <sheetView topLeftCell="A8" workbookViewId="0">
      <selection activeCell="A35" sqref="A35:B37"/>
    </sheetView>
  </sheetViews>
  <sheetFormatPr baseColWidth="10" defaultRowHeight="16" x14ac:dyDescent="0.2"/>
  <sheetData>
    <row r="1" spans="1:12" ht="17" thickBot="1" x14ac:dyDescent="0.25">
      <c r="A1" s="68" t="s">
        <v>43</v>
      </c>
      <c r="B1" s="69"/>
      <c r="C1" s="69"/>
      <c r="D1" s="69"/>
      <c r="E1" s="69"/>
      <c r="F1" s="69"/>
      <c r="G1" s="70"/>
      <c r="H1" s="32"/>
      <c r="I1" s="33"/>
    </row>
    <row r="2" spans="1:12" x14ac:dyDescent="0.2">
      <c r="A2" s="11" t="s">
        <v>44</v>
      </c>
      <c r="B2" s="34" t="s">
        <v>45</v>
      </c>
      <c r="C2" s="34" t="s">
        <v>46</v>
      </c>
      <c r="D2" s="34" t="s">
        <v>47</v>
      </c>
      <c r="E2" s="34" t="s">
        <v>48</v>
      </c>
      <c r="F2" s="34" t="s">
        <v>49</v>
      </c>
      <c r="G2" s="34" t="s">
        <v>50</v>
      </c>
      <c r="H2" s="35"/>
      <c r="I2" s="7"/>
    </row>
    <row r="3" spans="1:12" x14ac:dyDescent="0.2">
      <c r="A3" s="36" t="s">
        <v>35</v>
      </c>
      <c r="B3" s="37">
        <v>1</v>
      </c>
      <c r="C3" s="37">
        <v>1</v>
      </c>
      <c r="D3" s="37">
        <v>2</v>
      </c>
      <c r="E3" s="37">
        <v>0</v>
      </c>
      <c r="F3" s="37">
        <v>0</v>
      </c>
      <c r="G3" s="37">
        <f>SUM(B3:F3)</f>
        <v>4</v>
      </c>
      <c r="H3" s="35"/>
      <c r="I3" s="7"/>
    </row>
    <row r="4" spans="1:12" x14ac:dyDescent="0.2">
      <c r="A4" s="38" t="s">
        <v>36</v>
      </c>
      <c r="B4" s="37">
        <v>1</v>
      </c>
      <c r="C4" s="37">
        <v>0</v>
      </c>
      <c r="D4" s="37">
        <v>1</v>
      </c>
      <c r="E4" s="37">
        <v>1</v>
      </c>
      <c r="F4" s="37">
        <v>1</v>
      </c>
      <c r="G4" s="37">
        <f t="shared" ref="G4:G10" si="0">SUM(B4:F4)</f>
        <v>4</v>
      </c>
      <c r="H4" s="35"/>
      <c r="I4" s="7"/>
    </row>
    <row r="5" spans="1:12" x14ac:dyDescent="0.2">
      <c r="A5" s="36" t="s">
        <v>37</v>
      </c>
      <c r="B5" s="37">
        <v>0</v>
      </c>
      <c r="C5" s="37">
        <v>1</v>
      </c>
      <c r="D5" s="37">
        <v>2</v>
      </c>
      <c r="E5" s="37">
        <v>3</v>
      </c>
      <c r="F5" s="37">
        <v>0</v>
      </c>
      <c r="G5" s="37">
        <f t="shared" si="0"/>
        <v>6</v>
      </c>
      <c r="H5" s="35"/>
      <c r="I5" s="7"/>
    </row>
    <row r="6" spans="1:12" x14ac:dyDescent="0.2">
      <c r="A6" s="36" t="s">
        <v>38</v>
      </c>
      <c r="B6" s="37">
        <v>0</v>
      </c>
      <c r="C6" s="37">
        <v>1</v>
      </c>
      <c r="D6" s="37">
        <v>1</v>
      </c>
      <c r="E6" s="37">
        <v>0</v>
      </c>
      <c r="F6" s="37">
        <v>0</v>
      </c>
      <c r="G6" s="37">
        <f t="shared" si="0"/>
        <v>2</v>
      </c>
      <c r="H6" s="35"/>
      <c r="I6" s="7"/>
    </row>
    <row r="7" spans="1:12" x14ac:dyDescent="0.2">
      <c r="A7" s="39" t="s">
        <v>39</v>
      </c>
      <c r="B7" s="37">
        <v>0</v>
      </c>
      <c r="C7" s="37">
        <v>0</v>
      </c>
      <c r="D7" s="37">
        <v>1</v>
      </c>
      <c r="E7" s="37">
        <v>1</v>
      </c>
      <c r="F7" s="37">
        <v>0</v>
      </c>
      <c r="G7" s="37">
        <f t="shared" si="0"/>
        <v>2</v>
      </c>
      <c r="H7" s="35"/>
      <c r="I7" s="7"/>
    </row>
    <row r="8" spans="1:12" x14ac:dyDescent="0.2">
      <c r="A8" s="39" t="s">
        <v>40</v>
      </c>
      <c r="B8" s="37">
        <v>0</v>
      </c>
      <c r="C8" s="37">
        <v>0</v>
      </c>
      <c r="D8" s="37">
        <v>3</v>
      </c>
      <c r="E8" s="37">
        <v>0</v>
      </c>
      <c r="F8" s="37">
        <v>0</v>
      </c>
      <c r="G8" s="37">
        <f t="shared" si="0"/>
        <v>3</v>
      </c>
      <c r="H8" s="35"/>
      <c r="I8" s="7"/>
    </row>
    <row r="9" spans="1:12" x14ac:dyDescent="0.2">
      <c r="A9" s="39" t="s">
        <v>41</v>
      </c>
      <c r="B9" s="37">
        <v>0</v>
      </c>
      <c r="C9" s="37">
        <v>0</v>
      </c>
      <c r="D9" s="37">
        <v>0</v>
      </c>
      <c r="E9" s="37">
        <v>2</v>
      </c>
      <c r="F9" s="37">
        <v>3</v>
      </c>
      <c r="G9" s="37">
        <f t="shared" si="0"/>
        <v>5</v>
      </c>
      <c r="H9" s="35"/>
      <c r="I9" s="7"/>
    </row>
    <row r="10" spans="1:12" x14ac:dyDescent="0.2">
      <c r="A10" s="40" t="s">
        <v>51</v>
      </c>
      <c r="B10" s="41">
        <f>SUM(B3:B9)</f>
        <v>2</v>
      </c>
      <c r="C10" s="41">
        <f>SUM(C3:C9)</f>
        <v>3</v>
      </c>
      <c r="D10" s="41">
        <f>SUM(D3:D9)</f>
        <v>10</v>
      </c>
      <c r="E10" s="41">
        <f>SUM(E3:E9)</f>
        <v>7</v>
      </c>
      <c r="F10" s="41">
        <f>SUM(F3:F9)</f>
        <v>4</v>
      </c>
      <c r="G10" s="41">
        <f t="shared" si="0"/>
        <v>26</v>
      </c>
      <c r="H10" s="35"/>
      <c r="I10" s="7"/>
    </row>
    <row r="11" spans="1:12" x14ac:dyDescent="0.2">
      <c r="A11" s="42"/>
      <c r="B11" s="43"/>
      <c r="C11" s="43"/>
      <c r="D11" s="43"/>
      <c r="E11" s="43"/>
      <c r="F11" s="43"/>
      <c r="G11" s="43"/>
      <c r="H11" s="35"/>
      <c r="I11" s="33"/>
    </row>
    <row r="12" spans="1:12" ht="17" thickBot="1" x14ac:dyDescent="0.25">
      <c r="A12" s="42"/>
      <c r="B12" s="43"/>
      <c r="C12" s="43"/>
      <c r="D12" s="43"/>
      <c r="E12" s="43"/>
      <c r="F12" s="43"/>
      <c r="G12" s="43"/>
      <c r="H12" s="35"/>
      <c r="I12" s="33"/>
    </row>
    <row r="13" spans="1:12" ht="17" thickBot="1" x14ac:dyDescent="0.25">
      <c r="A13" s="68" t="s">
        <v>52</v>
      </c>
      <c r="B13" s="69"/>
      <c r="C13" s="69"/>
      <c r="D13" s="69"/>
      <c r="E13" s="69"/>
      <c r="F13" s="69"/>
      <c r="G13" s="70"/>
      <c r="H13" s="35"/>
      <c r="I13" s="7"/>
    </row>
    <row r="14" spans="1:12" ht="32" x14ac:dyDescent="0.2">
      <c r="A14" s="11" t="s">
        <v>53</v>
      </c>
      <c r="B14" s="34" t="s">
        <v>45</v>
      </c>
      <c r="C14" s="34" t="s">
        <v>46</v>
      </c>
      <c r="D14" s="34" t="s">
        <v>47</v>
      </c>
      <c r="E14" s="34" t="s">
        <v>48</v>
      </c>
      <c r="F14" s="34" t="s">
        <v>49</v>
      </c>
      <c r="G14" s="34" t="s">
        <v>50</v>
      </c>
      <c r="H14" s="35"/>
      <c r="I14" s="7"/>
      <c r="K14" s="50"/>
      <c r="L14" s="50"/>
    </row>
    <row r="15" spans="1:12" x14ac:dyDescent="0.2">
      <c r="A15" s="44" t="s">
        <v>60</v>
      </c>
      <c r="B15" s="37">
        <v>0</v>
      </c>
      <c r="C15" s="37">
        <v>0</v>
      </c>
      <c r="D15" s="37">
        <v>2</v>
      </c>
      <c r="E15" s="37">
        <v>2</v>
      </c>
      <c r="F15" s="37">
        <v>0</v>
      </c>
      <c r="G15" s="37">
        <f>SUM(B15:F15)</f>
        <v>4</v>
      </c>
      <c r="H15" s="35"/>
      <c r="I15" s="7"/>
      <c r="K15" s="50"/>
      <c r="L15" s="50"/>
    </row>
    <row r="16" spans="1:12" x14ac:dyDescent="0.2">
      <c r="A16" s="44" t="s">
        <v>60</v>
      </c>
      <c r="B16" s="37">
        <v>0</v>
      </c>
      <c r="C16" s="37">
        <v>0</v>
      </c>
      <c r="D16" s="37">
        <v>4</v>
      </c>
      <c r="E16" s="37">
        <v>1</v>
      </c>
      <c r="F16" s="37">
        <v>0</v>
      </c>
      <c r="G16" s="37">
        <f t="shared" ref="G16:G18" si="1">SUM(B16:F16)</f>
        <v>5</v>
      </c>
      <c r="H16" s="35"/>
      <c r="I16" s="7"/>
      <c r="K16" s="50"/>
      <c r="L16" s="50"/>
    </row>
    <row r="17" spans="1:9" x14ac:dyDescent="0.2">
      <c r="A17" s="44" t="s">
        <v>60</v>
      </c>
      <c r="B17" s="37">
        <v>1</v>
      </c>
      <c r="C17" s="37">
        <v>0</v>
      </c>
      <c r="D17" s="37">
        <v>1</v>
      </c>
      <c r="E17" s="37">
        <v>2</v>
      </c>
      <c r="F17" s="37">
        <v>0</v>
      </c>
      <c r="G17" s="37">
        <f t="shared" si="1"/>
        <v>4</v>
      </c>
      <c r="H17" s="35"/>
      <c r="I17" s="7"/>
    </row>
    <row r="18" spans="1:9" x14ac:dyDescent="0.2">
      <c r="A18" s="44" t="s">
        <v>60</v>
      </c>
      <c r="B18" s="37">
        <v>0</v>
      </c>
      <c r="C18" s="37">
        <v>1</v>
      </c>
      <c r="D18" s="37">
        <v>3</v>
      </c>
      <c r="E18" s="37">
        <v>1</v>
      </c>
      <c r="F18" s="37">
        <v>0</v>
      </c>
      <c r="G18" s="37">
        <f t="shared" si="1"/>
        <v>5</v>
      </c>
      <c r="H18" s="35"/>
      <c r="I18" s="7"/>
    </row>
    <row r="19" spans="1:9" x14ac:dyDescent="0.2">
      <c r="A19" s="40" t="s">
        <v>51</v>
      </c>
      <c r="B19" s="41">
        <f>SUM(B15:B18)</f>
        <v>1</v>
      </c>
      <c r="C19" s="41">
        <f t="shared" ref="C19:G19" si="2">SUM(C15:C18)</f>
        <v>1</v>
      </c>
      <c r="D19" s="41">
        <f t="shared" si="2"/>
        <v>10</v>
      </c>
      <c r="E19" s="41">
        <f t="shared" si="2"/>
        <v>6</v>
      </c>
      <c r="F19" s="41">
        <f t="shared" si="2"/>
        <v>0</v>
      </c>
      <c r="G19" s="41">
        <f t="shared" si="2"/>
        <v>18</v>
      </c>
      <c r="H19" s="35"/>
      <c r="I19" s="7"/>
    </row>
    <row r="20" spans="1:9" x14ac:dyDescent="0.2">
      <c r="A20" s="42"/>
      <c r="B20" s="43"/>
      <c r="C20" s="43"/>
      <c r="D20" s="43"/>
      <c r="E20" s="43"/>
      <c r="F20" s="43"/>
      <c r="G20" s="43"/>
      <c r="H20" s="35"/>
      <c r="I20" s="7"/>
    </row>
    <row r="21" spans="1:9" ht="17" thickBot="1" x14ac:dyDescent="0.25">
      <c r="A21" s="42"/>
      <c r="B21" s="43"/>
      <c r="C21" s="43"/>
      <c r="D21" s="43"/>
      <c r="E21" s="43"/>
      <c r="F21" s="43"/>
      <c r="G21" s="43"/>
      <c r="H21" s="35"/>
      <c r="I21" s="7"/>
    </row>
    <row r="22" spans="1:9" ht="17" thickBot="1" x14ac:dyDescent="0.25">
      <c r="A22" s="68" t="s">
        <v>54</v>
      </c>
      <c r="B22" s="69"/>
      <c r="C22" s="70"/>
      <c r="D22" s="45"/>
      <c r="E22" s="43"/>
      <c r="F22" s="43"/>
      <c r="G22" s="43"/>
      <c r="H22" s="35"/>
      <c r="I22" s="33"/>
    </row>
    <row r="23" spans="1:9" ht="32" x14ac:dyDescent="0.2">
      <c r="A23" s="11" t="s">
        <v>53</v>
      </c>
      <c r="B23" s="34" t="s">
        <v>55</v>
      </c>
      <c r="C23" s="34" t="s">
        <v>56</v>
      </c>
      <c r="D23" s="45"/>
      <c r="E23" s="43"/>
      <c r="F23" s="43"/>
      <c r="G23" s="43"/>
      <c r="H23" s="35"/>
      <c r="I23" s="33"/>
    </row>
    <row r="24" spans="1:9" x14ac:dyDescent="0.2">
      <c r="A24" s="36" t="s">
        <v>35</v>
      </c>
      <c r="B24" s="37">
        <v>0</v>
      </c>
      <c r="C24" s="37">
        <v>1</v>
      </c>
      <c r="D24" s="45"/>
      <c r="E24" s="45"/>
      <c r="F24" s="45"/>
      <c r="G24" s="45"/>
      <c r="H24" s="35"/>
      <c r="I24" s="33"/>
    </row>
    <row r="25" spans="1:9" x14ac:dyDescent="0.2">
      <c r="A25" s="36" t="s">
        <v>37</v>
      </c>
      <c r="B25" s="37">
        <v>3</v>
      </c>
      <c r="C25" s="37">
        <v>0</v>
      </c>
      <c r="D25" s="45"/>
      <c r="E25" s="45"/>
      <c r="F25" s="45"/>
      <c r="G25" s="45"/>
      <c r="H25" s="35"/>
      <c r="I25" s="33"/>
    </row>
    <row r="26" spans="1:9" x14ac:dyDescent="0.2">
      <c r="A26" s="36" t="s">
        <v>38</v>
      </c>
      <c r="B26" s="37">
        <v>0</v>
      </c>
      <c r="C26" s="37">
        <v>1</v>
      </c>
      <c r="D26" s="45"/>
      <c r="E26" s="45"/>
      <c r="F26" s="45"/>
      <c r="G26" s="45"/>
      <c r="H26" s="35"/>
      <c r="I26" s="33"/>
    </row>
    <row r="27" spans="1:9" x14ac:dyDescent="0.2">
      <c r="A27" s="39" t="s">
        <v>40</v>
      </c>
      <c r="B27" s="37">
        <v>1</v>
      </c>
      <c r="C27" s="37">
        <v>0</v>
      </c>
      <c r="D27" s="45"/>
      <c r="E27" s="45"/>
      <c r="F27" s="45"/>
      <c r="G27" s="45"/>
      <c r="H27" s="35"/>
      <c r="I27" s="33"/>
    </row>
    <row r="28" spans="1:9" x14ac:dyDescent="0.2">
      <c r="A28" s="39" t="s">
        <v>41</v>
      </c>
      <c r="B28" s="37">
        <v>2</v>
      </c>
      <c r="C28" s="37">
        <v>0</v>
      </c>
      <c r="D28" s="45"/>
      <c r="E28" s="45"/>
      <c r="F28" s="45"/>
      <c r="G28" s="45"/>
      <c r="H28" s="35"/>
      <c r="I28" s="33"/>
    </row>
    <row r="29" spans="1:9" x14ac:dyDescent="0.2">
      <c r="A29" s="40" t="s">
        <v>51</v>
      </c>
      <c r="B29" s="46">
        <f>SUM(B24:B28)</f>
        <v>6</v>
      </c>
      <c r="C29" s="46">
        <f>SUM(C24:C28)</f>
        <v>2</v>
      </c>
      <c r="D29" s="45"/>
      <c r="E29" s="45"/>
      <c r="F29" s="45"/>
      <c r="G29" s="45"/>
      <c r="H29" s="35"/>
      <c r="I29" s="33"/>
    </row>
    <row r="30" spans="1:9" ht="17" thickBot="1" x14ac:dyDescent="0.25">
      <c r="A30" s="47"/>
      <c r="B30" s="48"/>
      <c r="C30" s="48"/>
      <c r="D30" s="48"/>
      <c r="E30" s="48"/>
      <c r="F30" s="48"/>
      <c r="G30" s="48"/>
      <c r="H30" s="49"/>
      <c r="I30" s="33"/>
    </row>
    <row r="35" spans="1:2" x14ac:dyDescent="0.2">
      <c r="A35" s="50" t="s">
        <v>61</v>
      </c>
      <c r="B35" s="50" t="s">
        <v>62</v>
      </c>
    </row>
    <row r="36" spans="1:2" x14ac:dyDescent="0.2">
      <c r="A36" s="50" t="s">
        <v>63</v>
      </c>
      <c r="B36" s="50" t="s">
        <v>60</v>
      </c>
    </row>
    <row r="37" spans="1:2" x14ac:dyDescent="0.2">
      <c r="A37" s="50" t="s">
        <v>64</v>
      </c>
      <c r="B37" s="50" t="s">
        <v>65</v>
      </c>
    </row>
  </sheetData>
  <mergeCells count="3">
    <mergeCell ref="A1:G1"/>
    <mergeCell ref="A13:G13"/>
    <mergeCell ref="A22:C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2025-02-18T18:46:47Z</dcterms:created>
  <dcterms:modified xsi:type="dcterms:W3CDTF">2025-05-13T11:15:01Z</dcterms:modified>
</cp:coreProperties>
</file>