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4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<sst xmlns="http://schemas.openxmlformats.org/spreadsheetml/2006/main" count="10" uniqueCount="10">
  <si>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no</t>
  </si>
  <si>
    <t>x</t>
  </si>
  <si>
    <t>y</t>
  </si>
  <si>
    <t>xy</t>
  </si>
  <si>
    <t>x2</t>
  </si>
  <si>
    <t>y2</t>
  </si>
  <si>
    <t>nilai b</t>
  </si>
  <si>
    <t>nilai a</t>
  </si>
  <si>
    <t>prediksi 170</t>
  </si>
  <si>
    <t>prediksi 180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</si>
</sst>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H3" sqref="H3"/>
    </sheetView>
  </sheetViews>
  <sheetFormatPr defaultColWidth="8.8" defaultRowHeight="12.75"/>
  <cols>
    <col min="2" max="2" width="11.8" customWidth="1"/>
    <col min="5" max="5" width="16.6" customWidth="1"/>
    <col min="6" max="6" width="13.4" customWidth="1"/>
    <col min="7" max="7" width="12.5"/>
    <col min="8" max="8" width="13.6"/>
    <col min="9" max="9" width="14.6" customWidth="1"/>
    <col min="10" max="10" width="13.6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151</v>
      </c>
      <c r="C2">
        <v>63</v>
      </c>
      <c r="D2">
        <f>B2*C2</f>
        <v>9513</v>
      </c>
      <c r="E2">
        <f>B2*B2</f>
        <v>22801</v>
      </c>
      <c r="F2">
        <f>C2*C2</f>
        <v>3969</v>
      </c>
      <c r="G2">
        <f>(A12*(D12))-(B12)*(C12)</f>
        <v>26496</v>
      </c>
      <c r="H2">
        <f>C12-((G4)*(B12))</f>
        <v>-384.55087076077</v>
      </c>
      <c r="I2">
        <f>H3+G4*170</f>
        <v>76.2286892758937</v>
      </c>
      <c r="J2">
        <f>H3+G4*180</f>
        <v>82.9747937671861</v>
      </c>
    </row>
    <row r="3" spans="1:8">
      <c r="A3">
        <v>2</v>
      </c>
      <c r="B3">
        <v>174</v>
      </c>
      <c r="C3">
        <v>81</v>
      </c>
      <c r="D3">
        <f t="shared" ref="D3:D11" si="0">B3*C3</f>
        <v>14094</v>
      </c>
      <c r="E3">
        <f t="shared" ref="E3:E11" si="1">B3*B3</f>
        <v>30276</v>
      </c>
      <c r="F3">
        <f t="shared" ref="F3:F11" si="2">C3*C3</f>
        <v>6561</v>
      </c>
      <c r="G3">
        <f>((10*(E12))-(B13))</f>
        <v>39276</v>
      </c>
      <c r="H3">
        <f>H2/A12</f>
        <v>-38.455087076077</v>
      </c>
    </row>
    <row r="4" spans="1:7">
      <c r="A4">
        <v>3</v>
      </c>
      <c r="B4">
        <v>138</v>
      </c>
      <c r="C4">
        <v>56</v>
      </c>
      <c r="D4">
        <f t="shared" si="0"/>
        <v>7728</v>
      </c>
      <c r="E4">
        <f t="shared" si="1"/>
        <v>19044</v>
      </c>
      <c r="F4">
        <f t="shared" si="2"/>
        <v>3136</v>
      </c>
      <c r="G4">
        <f>G2/G3</f>
        <v>0.674610449129239</v>
      </c>
    </row>
    <row r="5" spans="1:6">
      <c r="A5">
        <v>4</v>
      </c>
      <c r="B5">
        <v>186</v>
      </c>
      <c r="C5">
        <v>91</v>
      </c>
      <c r="D5">
        <f t="shared" si="0"/>
        <v>16926</v>
      </c>
      <c r="E5">
        <f t="shared" si="1"/>
        <v>34596</v>
      </c>
      <c r="F5">
        <f t="shared" si="2"/>
        <v>8281</v>
      </c>
    </row>
    <row r="6" spans="1:6">
      <c r="A6">
        <v>5</v>
      </c>
      <c r="B6">
        <v>128</v>
      </c>
      <c r="C6">
        <v>47</v>
      </c>
      <c r="D6">
        <f t="shared" si="0"/>
        <v>6016</v>
      </c>
      <c r="E6">
        <f t="shared" si="1"/>
        <v>16384</v>
      </c>
      <c r="F6">
        <f t="shared" si="2"/>
        <v>2209</v>
      </c>
    </row>
    <row r="7" spans="1:6">
      <c r="A7">
        <v>6</v>
      </c>
      <c r="B7">
        <v>136</v>
      </c>
      <c r="C7">
        <v>57</v>
      </c>
      <c r="D7">
        <f t="shared" si="0"/>
        <v>7752</v>
      </c>
      <c r="E7">
        <f t="shared" si="1"/>
        <v>18496</v>
      </c>
      <c r="F7">
        <f t="shared" si="2"/>
        <v>3249</v>
      </c>
    </row>
    <row r="8" spans="1:6">
      <c r="A8">
        <v>7</v>
      </c>
      <c r="B8">
        <v>179</v>
      </c>
      <c r="C8">
        <v>76</v>
      </c>
      <c r="D8">
        <f t="shared" si="0"/>
        <v>13604</v>
      </c>
      <c r="E8">
        <f t="shared" si="1"/>
        <v>32041</v>
      </c>
      <c r="F8">
        <f t="shared" si="2"/>
        <v>5776</v>
      </c>
    </row>
    <row r="9" spans="1:6">
      <c r="A9">
        <v>8</v>
      </c>
      <c r="B9">
        <v>163</v>
      </c>
      <c r="C9">
        <v>72</v>
      </c>
      <c r="D9">
        <f t="shared" si="0"/>
        <v>11736</v>
      </c>
      <c r="E9">
        <f t="shared" si="1"/>
        <v>26569</v>
      </c>
      <c r="F9">
        <f t="shared" si="2"/>
        <v>5184</v>
      </c>
    </row>
    <row r="10" spans="1:6">
      <c r="A10">
        <v>9</v>
      </c>
      <c r="B10">
        <v>152</v>
      </c>
      <c r="C10">
        <v>62</v>
      </c>
      <c r="D10">
        <f t="shared" si="0"/>
        <v>9424</v>
      </c>
      <c r="E10">
        <f t="shared" si="1"/>
        <v>23104</v>
      </c>
      <c r="F10">
        <f t="shared" si="2"/>
        <v>3844</v>
      </c>
    </row>
    <row r="11" spans="1:6">
      <c r="A11">
        <v>10</v>
      </c>
      <c r="B11">
        <v>131</v>
      </c>
      <c r="C11">
        <v>48</v>
      </c>
      <c r="D11">
        <f t="shared" si="0"/>
        <v>6288</v>
      </c>
      <c r="E11">
        <f t="shared" si="1"/>
        <v>17161</v>
      </c>
      <c r="F11">
        <f t="shared" si="2"/>
        <v>2304</v>
      </c>
    </row>
    <row r="12" spans="1:6">
      <c r="A12" s="1">
        <f>COUNT(A2:A11)</f>
        <v>10</v>
      </c>
      <c r="B12" s="1">
        <f>+SUM(B2:B11)</f>
        <v>1538</v>
      </c>
      <c r="C12" s="1">
        <f>SUM(C2:C11)</f>
        <v>653</v>
      </c>
      <c r="D12" s="1">
        <f>SUM(D2:D11)</f>
        <v>103081</v>
      </c>
      <c r="E12" s="1">
        <f>SUM(E2:E11)</f>
        <v>240472</v>
      </c>
      <c r="F12" s="1">
        <f>SUM(F2:F11)</f>
        <v>44513</v>
      </c>
    </row>
    <row r="13" spans="2:2">
      <c r="B13">
        <f>B12*B12</f>
        <v>2365444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mahardi</dc:creator>
  <cp:lastModifiedBy>mahardi</cp:lastModifiedBy>
  <dcterms:created xsi:type="dcterms:W3CDTF">2019-01-19T09:42:21Z</dcterms:created>
  <dcterms:modified xsi:type="dcterms:W3CDTF">2019-01-19T11:50:56Z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