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usqprd-my.sharepoint.com/personal/u8018879_usq_edu_au/Documents/InlandRail/Analysis&amp;Writing/Morphometric&amp;Health/Analysis/Data/"/>
    </mc:Choice>
  </mc:AlternateContent>
  <xr:revisionPtr revIDLastSave="1748" documentId="11_F25DC773A252ABDACC1048B6099B43565ADE58EF" xr6:coauthVersionLast="47" xr6:coauthVersionMax="47" xr10:uidLastSave="{FF03A2C1-6AD9-4FB0-A420-A8268B6ECF5E}"/>
  <bookViews>
    <workbookView xWindow="28680" yWindow="-120" windowWidth="29040" windowHeight="15840" xr2:uid="{00000000-000D-0000-FFFF-FFFF00000000}"/>
  </bookViews>
  <sheets>
    <sheet name="Blood_data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2" i="2" l="1"/>
  <c r="N43" i="2"/>
  <c r="AI23" i="2"/>
  <c r="AI24" i="2"/>
  <c r="AI39" i="2"/>
  <c r="AI40" i="2"/>
  <c r="AI26" i="2"/>
  <c r="AI20" i="2"/>
  <c r="AI21" i="2"/>
  <c r="AI22" i="2"/>
  <c r="AI15" i="2"/>
  <c r="AI12" i="2"/>
  <c r="AI29" i="2"/>
  <c r="AI11" i="2"/>
  <c r="AI28" i="2"/>
  <c r="AI9" i="2"/>
  <c r="AI4" i="2"/>
  <c r="AI3" i="2"/>
  <c r="AI27" i="2"/>
  <c r="AI17" i="2"/>
  <c r="AI16" i="2"/>
  <c r="AI19" i="2"/>
  <c r="AI25" i="2"/>
  <c r="AI32" i="2"/>
  <c r="AI2" i="2"/>
  <c r="AI14" i="2"/>
  <c r="AI34" i="2"/>
  <c r="AI35" i="2"/>
  <c r="AI33" i="2"/>
  <c r="AI13" i="2"/>
  <c r="AI38" i="2"/>
  <c r="AI37" i="2"/>
  <c r="AI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tc={CAAA5DB0-635A-4FA5-AF9B-F444095E09EC}</author>
    <author>tc={DA73A526-B53F-46C7-A944-0D2AD49BBC51}</author>
    <author>tc={739E617A-0EB3-40AB-AECB-B2CDF0016323}</author>
    <author>tc={C9B12520-8B88-4BBC-8EE7-CC081808AB6F}</author>
    <author>tc={0EBC749E-2261-487A-BC80-13E17E3C2090}</author>
    <author>tc={B05E5201-AB9F-4A41-BC7E-347261968088}</author>
    <author>tc={AD1A2A60-326A-4EBC-B65D-CE40C09151DF}</author>
    <author>tc={EA690654-CC65-4B62-BD33-3F6E753F2E3C}</author>
    <author>tc={E53183AD-8333-4675-817F-E628455B9FD7}</author>
    <author>tc={38E3DDAE-0730-4181-B513-893BA0E19777}</author>
    <author>tc={D4D08F45-CDA1-416F-8A17-25B20652CFC6}</author>
    <author>tc={F34FE88A-DBDF-41F1-8CF4-B58E9033265D}</author>
    <author>tc={5DC73C7F-BE0D-4E75-889D-82F4C252A5C2}</author>
    <author>tc={56731673-CCF1-4A0E-AA01-C903C17F8E5A}</author>
    <author>tc={B8B4C2EA-9BB1-49FD-94B6-EF0AC80ACA84}</author>
    <author>tc={ADC68A51-CD31-44E3-8667-2BF0C448F815}</author>
    <author>tc={43768F0A-D2B4-49FE-A7C5-98586F0011E5}</author>
    <author>tc={4C247165-F983-4897-BD66-BBAEE94838DB}</author>
    <author>tc={3F61307C-4B60-49C8-B95C-395ED08F2C88}</author>
    <author>tc={2F380E2D-1641-4B94-B91A-EB018A6C0B60}</author>
    <author>tc={D7BF69F5-0185-4455-A0B6-4F220C967B20}</author>
    <author>tc={87AF0848-C35B-4EF2-B03F-BF6963BF9888}</author>
    <author>tc={54884F36-C58C-4B8C-9A2B-E4ECEAAEAF34}</author>
    <author>tc={43BF95AB-A3FB-4E8E-BF88-1E0985777FCD}</author>
    <author>tc={222B05E8-C858-48A2-9C5E-E4EEB89F9235}</author>
    <author>tc={52F98C7F-08B0-4988-ADAF-0D7DE0FF740A}</author>
    <author>tc={80A494AF-2935-420B-9A1E-D3AF8858FEC1}</author>
    <author>tc={2931C93F-1E73-412F-BAF3-A8CA2FE0B7B8}</author>
    <author>tc={C77FA830-EA4A-42AE-AC41-66DB20E0B3A6}</author>
    <author>tc={5774D355-F96F-4E80-8EB3-294ABDE13A90}</author>
    <author>tc={4D2B2D5F-0F17-48FA-A291-44E1111D2F00}</author>
    <author>tc={43AF018E-BCE8-49D6-A4AC-11D165F8E77A}</author>
    <author>tc={51444863-7915-4EB3-A3B5-B3740533CDB7}</author>
  </authors>
  <commentList>
    <comment ref="G1" authorId="0" shapeId="0" xr:uid="{CAAA5DB0-635A-4FA5-AF9B-F444095E09EC}">
      <text>
        <t>[Threaded comment]
Your version of Excel allows you to read this threaded comment; however, any edits to it will get removed if the file is opened in a newer version of Excel. Learn more: https://go.microsoft.com/fwlink/?linkid=870924
Comment:
    ug/dL</t>
      </text>
    </comment>
    <comment ref="H1" authorId="1" shapeId="0" xr:uid="{DA73A526-B53F-46C7-A944-0D2AD49BBC51}">
      <text>
        <t>[Threaded comment]
Your version of Excel allows you to read this threaded comment; however, any edits to it will get removed if the file is opened in a newer version of Excel. Learn more: https://go.microsoft.com/fwlink/?linkid=870924
Comment:
    g/L</t>
      </text>
    </comment>
    <comment ref="J1" authorId="2" shapeId="0" xr:uid="{739E617A-0EB3-40AB-AECB-B2CDF0016323}">
      <text>
        <t>[Threaded comment]
Your version of Excel allows you to read this threaded comment; however, any edits to it will get removed if the file is opened in a newer version of Excel. Learn more: https://go.microsoft.com/fwlink/?linkid=870924
Comment:
    g/L</t>
      </text>
    </comment>
    <comment ref="K1" authorId="3" shapeId="0" xr:uid="{C9B12520-8B88-4BBC-8EE7-CC081808AB6F}">
      <text>
        <t>[Threaded comment]
Your version of Excel allows you to read this threaded comment; however, any edits to it will get removed if the file is opened in a newer version of Excel. Learn more: https://go.microsoft.com/fwlink/?linkid=870924
Comment:
    x10^9/L</t>
      </text>
    </comment>
    <comment ref="L1" authorId="4" shapeId="0" xr:uid="{0EBC749E-2261-487A-BC80-13E17E3C2090}">
      <text>
        <t>[Threaded comment]
Your version of Excel allows you to read this threaded comment; however, any edits to it will get removed if the file is opened in a newer version of Excel. Learn more: https://go.microsoft.com/fwlink/?linkid=870924
Comment:
    /100 WBCs</t>
      </text>
    </comment>
    <comment ref="M1" authorId="5" shapeId="0" xr:uid="{B05E5201-AB9F-4A41-BC7E-347261968088}">
      <text>
        <t>[Threaded comment]
Your version of Excel allows you to read this threaded comment; however, any edits to it will get removed if the file is opened in a newer version of Excel. Learn more: https://go.microsoft.com/fwlink/?linkid=870924
Comment:
    x10^9/L</t>
      </text>
    </comment>
    <comment ref="N1" authorId="6" shapeId="0" xr:uid="{AD1A2A60-326A-4EBC-B65D-CE40C09151DF}">
      <text>
        <t>[Threaded comment]
Your version of Excel allows you to read this threaded comment; however, any edits to it will get removed if the file is opened in a newer version of Excel. Learn more: https://go.microsoft.com/fwlink/?linkid=870924
Comment:
    x10^9/L</t>
      </text>
    </comment>
    <comment ref="O1" authorId="7" shapeId="0" xr:uid="{EA690654-CC65-4B62-BD33-3F6E753F2E3C}">
      <text>
        <t>[Threaded comment]
Your version of Excel allows you to read this threaded comment; however, any edits to it will get removed if the file is opened in a newer version of Excel. Learn more: https://go.microsoft.com/fwlink/?linkid=870924
Comment:
    x10^9/L</t>
      </text>
    </comment>
    <comment ref="P1" authorId="8" shapeId="0" xr:uid="{E53183AD-8333-4675-817F-E628455B9FD7}">
      <text>
        <t>[Threaded comment]
Your version of Excel allows you to read this threaded comment; however, any edits to it will get removed if the file is opened in a newer version of Excel. Learn more: https://go.microsoft.com/fwlink/?linkid=870924
Comment:
    x10^9/L</t>
      </text>
    </comment>
    <comment ref="Q1" authorId="9" shapeId="0" xr:uid="{38E3DDAE-0730-4181-B513-893BA0E19777}">
      <text>
        <t>[Threaded comment]
Your version of Excel allows you to read this threaded comment; however, any edits to it will get removed if the file is opened in a newer version of Excel. Learn more: https://go.microsoft.com/fwlink/?linkid=870924
Comment:
    x10^9/L</t>
      </text>
    </comment>
    <comment ref="R1" authorId="10" shapeId="0" xr:uid="{D4D08F45-CDA1-416F-8A17-25B20652CFC6}">
      <text>
        <t>[Threaded comment]
Your version of Excel allows you to read this threaded comment; however, any edits to it will get removed if the file is opened in a newer version of Excel. Learn more: https://go.microsoft.com/fwlink/?linkid=870924
Comment:
    x10^9/L</t>
      </text>
    </comment>
    <comment ref="S1" authorId="11" shapeId="0" xr:uid="{F34FE88A-DBDF-41F1-8CF4-B58E9033265D}">
      <text>
        <t>[Threaded comment]
Your version of Excel allows you to read this threaded comment; however, any edits to it will get removed if the file is opened in a newer version of Excel. Learn more: https://go.microsoft.com/fwlink/?linkid=870924
Comment:
    mmol/L</t>
      </text>
    </comment>
    <comment ref="T1" authorId="12" shapeId="0" xr:uid="{5DC73C7F-BE0D-4E75-889D-82F4C252A5C2}">
      <text>
        <t>[Threaded comment]
Your version of Excel allows you to read this threaded comment; however, any edits to it will get removed if the file is opened in a newer version of Excel. Learn more: https://go.microsoft.com/fwlink/?linkid=870924
Comment:
    mmol/L</t>
      </text>
    </comment>
    <comment ref="U1" authorId="13" shapeId="0" xr:uid="{56731673-CCF1-4A0E-AA01-C903C17F8E5A}">
      <text>
        <t>[Threaded comment]
Your version of Excel allows you to read this threaded comment; however, any edits to it will get removed if the file is opened in a newer version of Excel. Learn more: https://go.microsoft.com/fwlink/?linkid=870924
Comment:
    mmol/L</t>
      </text>
    </comment>
    <comment ref="V1" authorId="14" shapeId="0" xr:uid="{B8B4C2EA-9BB1-49FD-94B6-EF0AC80ACA84}">
      <text>
        <t>[Threaded comment]
Your version of Excel allows you to read this threaded comment; however, any edits to it will get removed if the file is opened in a newer version of Excel. Learn more: https://go.microsoft.com/fwlink/?linkid=870924
Comment:
    mmol/L</t>
      </text>
    </comment>
    <comment ref="W1" authorId="15" shapeId="0" xr:uid="{ADC68A51-CD31-44E3-8667-2BF0C448F815}">
      <text>
        <t>[Threaded comment]
Your version of Excel allows you to read this threaded comment; however, any edits to it will get removed if the file is opened in a newer version of Excel. Learn more: https://go.microsoft.com/fwlink/?linkid=870924
Comment:
    mmol/L</t>
      </text>
    </comment>
    <comment ref="X1" authorId="16" shapeId="0" xr:uid="{43768F0A-D2B4-49FE-A7C5-98586F0011E5}">
      <text>
        <t>[Threaded comment]
Your version of Excel allows you to read this threaded comment; however, any edits to it will get removed if the file is opened in a newer version of Excel. Learn more: https://go.microsoft.com/fwlink/?linkid=870924
Comment:
    mmol/L</t>
      </text>
    </comment>
    <comment ref="Y1" authorId="17" shapeId="0" xr:uid="{4C247165-F983-4897-BD66-BBAEE94838DB}">
      <text>
        <t>[Threaded comment]
Your version of Excel allows you to read this threaded comment; however, any edits to it will get removed if the file is opened in a newer version of Excel. Learn more: https://go.microsoft.com/fwlink/?linkid=870924
Comment:
    umol/L</t>
      </text>
    </comment>
    <comment ref="Z1" authorId="18" shapeId="0" xr:uid="{3F61307C-4B60-49C8-B95C-395ED08F2C88}">
      <text>
        <t>[Threaded comment]
Your version of Excel allows you to read this threaded comment; however, any edits to it will get removed if the file is opened in a newer version of Excel. Learn more: https://go.microsoft.com/fwlink/?linkid=870924
Comment:
    mmol/L</t>
      </text>
    </comment>
    <comment ref="AA1" authorId="19" shapeId="0" xr:uid="{2F380E2D-1641-4B94-B91A-EB018A6C0B60}">
      <text>
        <t>[Threaded comment]
Your version of Excel allows you to read this threaded comment; however, any edits to it will get removed if the file is opened in a newer version of Excel. Learn more: https://go.microsoft.com/fwlink/?linkid=870924
Comment:
    umol/L</t>
      </text>
    </comment>
    <comment ref="AB1" authorId="20" shapeId="0" xr:uid="{D7BF69F5-0185-4455-A0B6-4F220C967B20}">
      <text>
        <t>[Threaded comment]
Your version of Excel allows you to read this threaded comment; however, any edits to it will get removed if the file is opened in a newer version of Excel. Learn more: https://go.microsoft.com/fwlink/?linkid=870924
Comment:
    U/L</t>
      </text>
    </comment>
    <comment ref="AC1" authorId="21" shapeId="0" xr:uid="{87AF0848-C35B-4EF2-B03F-BF6963BF9888}">
      <text>
        <t>[Threaded comment]
Your version of Excel allows you to read this threaded comment; however, any edits to it will get removed if the file is opened in a newer version of Excel. Learn more: https://go.microsoft.com/fwlink/?linkid=870924
Comment:
    U/L</t>
      </text>
    </comment>
    <comment ref="AD1" authorId="22" shapeId="0" xr:uid="{54884F36-C58C-4B8C-9A2B-E4ECEAAEAF34}">
      <text>
        <t>[Threaded comment]
Your version of Excel allows you to read this threaded comment; however, any edits to it will get removed if the file is opened in a newer version of Excel. Learn more: https://go.microsoft.com/fwlink/?linkid=870924
Comment:
    U/L</t>
      </text>
    </comment>
    <comment ref="AE1" authorId="23" shapeId="0" xr:uid="{43BF95AB-A3FB-4E8E-BF88-1E0985777FCD}">
      <text>
        <t>[Threaded comment]
Your version of Excel allows you to read this threaded comment; however, any edits to it will get removed if the file is opened in a newer version of Excel. Learn more: https://go.microsoft.com/fwlink/?linkid=870924
Comment:
    U/L</t>
      </text>
    </comment>
    <comment ref="AF1" authorId="24" shapeId="0" xr:uid="{222B05E8-C858-48A2-9C5E-E4EEB89F9235}">
      <text>
        <t>[Threaded comment]
Your version of Excel allows you to read this threaded comment; however, any edits to it will get removed if the file is opened in a newer version of Excel. Learn more: https://go.microsoft.com/fwlink/?linkid=870924
Comment:
    g/L</t>
      </text>
    </comment>
    <comment ref="AG1" authorId="25" shapeId="0" xr:uid="{52F98C7F-08B0-4988-ADAF-0D7DE0FF740A}">
      <text>
        <t>[Threaded comment]
Your version of Excel allows you to read this threaded comment; however, any edits to it will get removed if the file is opened in a newer version of Excel. Learn more: https://go.microsoft.com/fwlink/?linkid=870924
Comment:
    g/L</t>
      </text>
    </comment>
    <comment ref="AH1" authorId="26" shapeId="0" xr:uid="{80A494AF-2935-420B-9A1E-D3AF8858FEC1}">
      <text>
        <t>[Threaded comment]
Your version of Excel allows you to read this threaded comment; however, any edits to it will get removed if the file is opened in a newer version of Excel. Learn more: https://go.microsoft.com/fwlink/?linkid=870924
Comment:
    g/L</t>
      </text>
    </comment>
    <comment ref="AI1" authorId="27" shapeId="0" xr:uid="{2931C93F-1E73-412F-BAF3-A8CA2FE0B7B8}">
      <text>
        <t>[Threaded comment]
Your version of Excel allows you to read this threaded comment; however, any edits to it will get removed if the file is opened in a newer version of Excel. Learn more: https://go.microsoft.com/fwlink/?linkid=870924
Comment:
    mmol/L</t>
      </text>
    </comment>
    <comment ref="AJ1" authorId="28" shapeId="0" xr:uid="{C77FA830-EA4A-42AE-AC41-66DB20E0B3A6}">
      <text>
        <t>[Threaded comment]
Your version of Excel allows you to read this threaded comment; however, any edits to it will get removed if the file is opened in a newer version of Excel. Learn more: https://go.microsoft.com/fwlink/?linkid=870924
Comment:
    mmol/L</t>
      </text>
    </comment>
    <comment ref="AK1" authorId="29" shapeId="0" xr:uid="{5774D355-F96F-4E80-8EB3-294ABDE13A90}">
      <text>
        <t>[Threaded comment]
Your version of Excel allows you to read this threaded comment; however, any edits to it will get removed if the file is opened in a newer version of Excel. Learn more: https://go.microsoft.com/fwlink/?linkid=870924
Comment:
    mmol/L</t>
      </text>
    </comment>
    <comment ref="AL1" authorId="30" shapeId="0" xr:uid="{4D2B2D5F-0F17-48FA-A291-44E1111D2F00}">
      <text>
        <t>[Threaded comment]
Your version of Excel allows you to read this threaded comment; however, any edits to it will get removed if the file is opened in a newer version of Excel. Learn more: https://go.microsoft.com/fwlink/?linkid=870924
Comment:
    U/L</t>
      </text>
    </comment>
    <comment ref="AM1" authorId="31" shapeId="0" xr:uid="{43AF018E-BCE8-49D6-A4AC-11D165F8E77A}">
      <text>
        <t>[Threaded comment]
Your version of Excel allows you to read this threaded comment; however, any edits to it will get removed if the file is opened in a newer version of Excel. Learn more: https://go.microsoft.com/fwlink/?linkid=870924
Comment:
    mmol/L</t>
      </text>
    </comment>
    <comment ref="AN1" authorId="32" shapeId="0" xr:uid="{51444863-7915-4EB3-A3B5-B3740533CDB7}">
      <text>
        <t>[Threaded comment]
Your version of Excel allows you to read this threaded comment; however, any edits to it will get removed if the file is opened in a newer version of Excel. Learn more: https://go.microsoft.com/fwlink/?linkid=870924
Comment:
    mmol/L</t>
      </text>
    </comment>
  </commentList>
</comments>
</file>

<file path=xl/sharedStrings.xml><?xml version="1.0" encoding="utf-8"?>
<sst xmlns="http://schemas.openxmlformats.org/spreadsheetml/2006/main" count="229" uniqueCount="117">
  <si>
    <t>Date</t>
  </si>
  <si>
    <t>Age</t>
  </si>
  <si>
    <t>Sex</t>
  </si>
  <si>
    <t>Mass</t>
  </si>
  <si>
    <t>Hb</t>
  </si>
  <si>
    <t>Hct</t>
  </si>
  <si>
    <t>MCHC</t>
  </si>
  <si>
    <t>WBC</t>
  </si>
  <si>
    <t>Neut</t>
  </si>
  <si>
    <t>Lymp</t>
  </si>
  <si>
    <t>Mono</t>
  </si>
  <si>
    <t>Eos</t>
  </si>
  <si>
    <t>Baso</t>
  </si>
  <si>
    <t>Sodium</t>
  </si>
  <si>
    <t>Potassium</t>
  </si>
  <si>
    <t>Chloride</t>
  </si>
  <si>
    <t>Bicarbonate</t>
  </si>
  <si>
    <t>Urea</t>
  </si>
  <si>
    <t>Creatinine</t>
  </si>
  <si>
    <t>Glucose</t>
  </si>
  <si>
    <t>Bilirubin</t>
  </si>
  <si>
    <t>AST</t>
  </si>
  <si>
    <t>ALT</t>
  </si>
  <si>
    <t>Protein</t>
  </si>
  <si>
    <t>Albumin</t>
  </si>
  <si>
    <t>Globulin</t>
  </si>
  <si>
    <t>Calcium</t>
  </si>
  <si>
    <t>Phosphate</t>
  </si>
  <si>
    <t>Chlosterol</t>
  </si>
  <si>
    <t>Triglyceride</t>
  </si>
  <si>
    <t>Haemolysis</t>
  </si>
  <si>
    <t>Icterus</t>
  </si>
  <si>
    <t>M</t>
  </si>
  <si>
    <t>F</t>
  </si>
  <si>
    <t>GGT</t>
  </si>
  <si>
    <t>Plat</t>
  </si>
  <si>
    <t>NRBC</t>
  </si>
  <si>
    <t>Lesa</t>
  </si>
  <si>
    <t>Lana</t>
  </si>
  <si>
    <t>Wilga</t>
  </si>
  <si>
    <t>Wendy</t>
  </si>
  <si>
    <t>Wayne</t>
  </si>
  <si>
    <t>Kokoda</t>
  </si>
  <si>
    <t>Kenny</t>
  </si>
  <si>
    <t>Kay</t>
  </si>
  <si>
    <t>Logan</t>
  </si>
  <si>
    <t>Wonka</t>
  </si>
  <si>
    <t>Willow</t>
  </si>
  <si>
    <t>Koala_id</t>
  </si>
  <si>
    <t>Hardy</t>
  </si>
  <si>
    <t>Ferrel</t>
  </si>
  <si>
    <t>Nicole</t>
  </si>
  <si>
    <t>Eucalyptus</t>
  </si>
  <si>
    <t>Murray</t>
  </si>
  <si>
    <t>Chadwick</t>
  </si>
  <si>
    <t>Anne</t>
  </si>
  <si>
    <t>Angelina</t>
  </si>
  <si>
    <t>Michele</t>
  </si>
  <si>
    <t>Holland</t>
  </si>
  <si>
    <t>SDMA</t>
  </si>
  <si>
    <t>Hero</t>
  </si>
  <si>
    <t>Kathy</t>
  </si>
  <si>
    <t>Lily</t>
  </si>
  <si>
    <t>Alicia</t>
  </si>
  <si>
    <t>Geronimo</t>
  </si>
  <si>
    <t>Ronald</t>
  </si>
  <si>
    <t>Sneaky</t>
  </si>
  <si>
    <t>Speedy</t>
  </si>
  <si>
    <t>Roxette</t>
  </si>
  <si>
    <t>Forest</t>
  </si>
  <si>
    <t>Alkaline_Phosphates</t>
  </si>
  <si>
    <t>Albumin_Globulin_Ratio</t>
  </si>
  <si>
    <t>Cretine_Kinase</t>
  </si>
  <si>
    <t>Anion_Gap</t>
  </si>
  <si>
    <t>88-140</t>
  </si>
  <si>
    <t>0.29-0.44</t>
  </si>
  <si>
    <t>298-330</t>
  </si>
  <si>
    <t>&lt; 1.11</t>
  </si>
  <si>
    <t>&lt; 0.11</t>
  </si>
  <si>
    <t>&lt; 0.7</t>
  </si>
  <si>
    <t>132 - 145</t>
  </si>
  <si>
    <t>3.5 - 6.8</t>
  </si>
  <si>
    <t>93 - 107</t>
  </si>
  <si>
    <t>0.2 - 7.2</t>
  </si>
  <si>
    <t>40 - 140</t>
  </si>
  <si>
    <t>2.7 - 7.2</t>
  </si>
  <si>
    <t>0 - 8</t>
  </si>
  <si>
    <t>0 - 236</t>
  </si>
  <si>
    <t>0 - 16</t>
  </si>
  <si>
    <t>25 - 375</t>
  </si>
  <si>
    <t>53 - 83</t>
  </si>
  <si>
    <t>34 - 50</t>
  </si>
  <si>
    <t>13 - 39</t>
  </si>
  <si>
    <t>2.28 - 2.97</t>
  </si>
  <si>
    <t>0.8 - 2.4</t>
  </si>
  <si>
    <t>1.2 - 3.1</t>
  </si>
  <si>
    <t>0.5 - 3</t>
  </si>
  <si>
    <t>2.8 - 11.2</t>
  </si>
  <si>
    <t>0.2 - 5.8</t>
  </si>
  <si>
    <t>0.5 - 6.3</t>
  </si>
  <si>
    <t>All</t>
  </si>
  <si>
    <t>11.0 - 32</t>
  </si>
  <si>
    <t>12.0 - 30</t>
  </si>
  <si>
    <t>Reference_range</t>
  </si>
  <si>
    <t>Age_yr</t>
  </si>
  <si>
    <t>Sub-adult</t>
  </si>
  <si>
    <t>Adult</t>
  </si>
  <si>
    <t>2.4-22.9</t>
  </si>
  <si>
    <t>Brook</t>
  </si>
  <si>
    <t>Buddha</t>
  </si>
  <si>
    <t>Oscar</t>
  </si>
  <si>
    <t>Banshee</t>
  </si>
  <si>
    <t>Jessie</t>
  </si>
  <si>
    <t>Canning</t>
  </si>
  <si>
    <t>Creek</t>
  </si>
  <si>
    <t>Average_infected</t>
  </si>
  <si>
    <t>Average_nonInfected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</si>
</sst>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55">
    <xf numFmtId="0" fontId="0" fillId="0" borderId="0" xfId="0"/>
    <xf numFmtId="15" fontId="0" fillId="0" borderId="0" xfId="0" applyNumberFormat="1"/>
    <xf numFmtId="0" fontId="2" fillId="0" borderId="1" xfId="0" applyFont="1" applyBorder="1" applyAlignment="1">
      <alignment horizontal="center" textRotation="90"/>
    </xf>
    <xf numFmtId="0" fontId="2" fillId="0" borderId="0" xfId="0" applyFont="1" applyAlignment="1">
      <alignment horizontal="center"/>
    </xf>
    <xf numFmtId="0" fontId="2" fillId="0" borderId="1" xfId="0" applyFont="1" applyFill="1" applyBorder="1" applyAlignment="1">
      <alignment horizontal="center" textRotation="90"/>
    </xf>
    <xf numFmtId="0" fontId="0" fillId="0" borderId="0" xfId="0" applyFill="1"/>
    <xf numFmtId="2" fontId="0" fillId="0" borderId="0" xfId="0" applyNumberFormat="1"/>
    <xf numFmtId="2" fontId="0" fillId="0" borderId="0" xfId="0" applyNumberFormat="1" applyFill="1"/>
    <xf numFmtId="2" fontId="1" fillId="0" borderId="0" xfId="0" applyNumberFormat="1" applyFont="1"/>
    <xf numFmtId="2" fontId="3" fillId="0" borderId="0" xfId="0" applyNumberFormat="1" applyFont="1"/>
    <xf numFmtId="2" fontId="4" fillId="0" borderId="0" xfId="0" applyNumberFormat="1" applyFont="1"/>
    <xf numFmtId="0" fontId="0" fillId="0" borderId="0" xfId="0" applyNumberFormat="1"/>
    <xf numFmtId="0" fontId="0" fillId="0" borderId="0" xfId="0" applyNumberFormat="1" applyFill="1"/>
    <xf numFmtId="0" fontId="1" fillId="0" borderId="0" xfId="0" applyNumberFormat="1" applyFont="1"/>
    <xf numFmtId="0" fontId="4" fillId="0" borderId="0" xfId="0" applyNumberFormat="1" applyFont="1"/>
    <xf numFmtId="0" fontId="3" fillId="0" borderId="0" xfId="0" applyNumberFormat="1" applyFont="1"/>
    <xf numFmtId="0" fontId="0" fillId="0" borderId="0" xfId="1" applyNumberFormat="1" applyFont="1"/>
    <xf numFmtId="0" fontId="0" fillId="0" borderId="0" xfId="0" applyNumberFormat="1" applyFill="1" applyBorder="1"/>
    <xf numFmtId="15" fontId="3" fillId="0" borderId="0" xfId="0" applyNumberFormat="1" applyFont="1" applyFill="1"/>
    <xf numFmtId="0" fontId="6" fillId="0" borderId="0" xfId="0" applyFont="1" applyFill="1" applyAlignment="1">
      <alignment horizontal="left" vertical="top"/>
    </xf>
    <xf numFmtId="0" fontId="3" fillId="0" borderId="0" xfId="0" applyFont="1" applyFill="1"/>
    <xf numFmtId="0" fontId="4" fillId="0" borderId="0" xfId="0" applyFont="1" applyFill="1"/>
    <xf numFmtId="0" fontId="3" fillId="0" borderId="0" xfId="0" applyFont="1" applyFill="1" applyAlignment="1">
      <alignment horizontal="right"/>
    </xf>
    <xf numFmtId="15" fontId="0" fillId="0" borderId="0" xfId="0" applyNumberFormat="1" applyFill="1" applyBorder="1"/>
    <xf numFmtId="0" fontId="0" fillId="0" borderId="2" xfId="0" applyNumberFormat="1" applyFill="1" applyBorder="1"/>
    <xf numFmtId="0" fontId="0" fillId="0" borderId="0" xfId="0" applyFill="1" applyBorder="1"/>
    <xf numFmtId="0" fontId="0" fillId="0" borderId="2" xfId="0" applyBorder="1"/>
    <xf numFmtId="0" fontId="0" fillId="0" borderId="2" xfId="0" applyNumberFormat="1" applyBorder="1"/>
    <xf numFmtId="2" fontId="0" fillId="0" borderId="2" xfId="0" applyNumberFormat="1" applyBorder="1"/>
    <xf numFmtId="0" fontId="0" fillId="0" borderId="0" xfId="1" applyNumberFormat="1" applyFont="1" applyFill="1" applyBorder="1" applyAlignment="1">
      <alignment horizontal="left"/>
    </xf>
    <xf numFmtId="0" fontId="1" fillId="0" borderId="2" xfId="0" applyNumberFormat="1" applyFont="1" applyBorder="1"/>
    <xf numFmtId="0" fontId="4" fillId="0" borderId="2" xfId="0" applyNumberFormat="1" applyFont="1" applyBorder="1"/>
    <xf numFmtId="15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2" fontId="0" fillId="2" borderId="0" xfId="0" applyNumberFormat="1" applyFill="1"/>
    <xf numFmtId="0" fontId="4" fillId="2" borderId="0" xfId="0" applyNumberFormat="1" applyFont="1" applyFill="1"/>
    <xf numFmtId="0" fontId="3" fillId="2" borderId="0" xfId="0" applyNumberFormat="1" applyFont="1" applyFill="1"/>
    <xf numFmtId="0" fontId="1" fillId="2" borderId="0" xfId="0" applyNumberFormat="1" applyFont="1" applyFill="1"/>
    <xf numFmtId="0" fontId="0" fillId="2" borderId="0" xfId="1" applyNumberFormat="1" applyFont="1" applyFill="1"/>
    <xf numFmtId="15" fontId="3" fillId="2" borderId="0" xfId="0" applyNumberFormat="1" applyFont="1" applyFill="1"/>
    <xf numFmtId="0" fontId="6" fillId="2" borderId="0" xfId="0" applyFont="1" applyFill="1" applyAlignment="1">
      <alignment horizontal="left" vertical="top"/>
    </xf>
    <xf numFmtId="0" fontId="3" fillId="2" borderId="0" xfId="0" applyFont="1" applyFill="1"/>
    <xf numFmtId="0" fontId="6" fillId="2" borderId="0" xfId="0" applyFont="1" applyFill="1" applyAlignment="1">
      <alignment horizontal="right" vertical="top"/>
    </xf>
    <xf numFmtId="0" fontId="4" fillId="2" borderId="0" xfId="0" applyFont="1" applyFill="1"/>
    <xf numFmtId="0" fontId="1" fillId="2" borderId="0" xfId="0" applyFont="1" applyFill="1"/>
    <xf numFmtId="15" fontId="0" fillId="2" borderId="0" xfId="0" applyNumberFormat="1" applyFill="1" applyBorder="1"/>
    <xf numFmtId="0" fontId="0" fillId="2" borderId="0" xfId="0" applyFill="1" applyBorder="1"/>
    <xf numFmtId="0" fontId="0" fillId="2" borderId="0" xfId="0" applyNumberFormat="1" applyFill="1" applyBorder="1"/>
    <xf numFmtId="0" fontId="3" fillId="2" borderId="0" xfId="0" applyNumberFormat="1" applyFont="1" applyFill="1" applyBorder="1"/>
    <xf numFmtId="0" fontId="1" fillId="2" borderId="0" xfId="0" applyNumberFormat="1" applyFont="1" applyFill="1" applyBorder="1"/>
    <xf numFmtId="0" fontId="4" fillId="2" borderId="0" xfId="0" applyNumberFormat="1" applyFont="1" applyFill="1" applyBorder="1"/>
    <xf numFmtId="2" fontId="0" fillId="2" borderId="0" xfId="0" applyNumberFormat="1" applyFill="1" applyBorder="1"/>
    <xf numFmtId="0" fontId="3" fillId="2" borderId="0" xfId="0" applyFont="1" applyFill="1" applyAlignment="1">
      <alignment horizontal="right"/>
    </xf>
    <xf numFmtId="2" fontId="1" fillId="2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eview" id="{C49896E8-FFB1-48F7-B064-11AE9FAD91E7}" userId="Review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3-09-26T02:56:11.45" personId="{C49896E8-FFB1-48F7-B064-11AE9FAD91E7}" id="{CAAA5DB0-635A-4FA5-AF9B-F444095E09EC}">
    <text>ug/dL</text>
  </threadedComment>
  <threadedComment ref="H1" dT="2023-09-26T02:09:41.17" personId="{C49896E8-FFB1-48F7-B064-11AE9FAD91E7}" id="{DA73A526-B53F-46C7-A944-0D2AD49BBC51}">
    <text>g/L</text>
  </threadedComment>
  <threadedComment ref="J1" dT="2023-09-26T02:09:55.37" personId="{C49896E8-FFB1-48F7-B064-11AE9FAD91E7}" id="{739E617A-0EB3-40AB-AECB-B2CDF0016323}">
    <text>g/L</text>
  </threadedComment>
  <threadedComment ref="K1" dT="2023-09-26T02:24:51.80" personId="{C49896E8-FFB1-48F7-B064-11AE9FAD91E7}" id="{C9B12520-8B88-4BBC-8EE7-CC081808AB6F}">
    <text>x10^9/L</text>
  </threadedComment>
  <threadedComment ref="L1" dT="2023-09-26T02:25:08.31" personId="{C49896E8-FFB1-48F7-B064-11AE9FAD91E7}" id="{0EBC749E-2261-487A-BC80-13E17E3C2090}">
    <text>/100 WBCs</text>
  </threadedComment>
  <threadedComment ref="M1" dT="2023-09-26T02:10:38.93" personId="{C49896E8-FFB1-48F7-B064-11AE9FAD91E7}" id="{B05E5201-AB9F-4A41-BC7E-347261968088}">
    <text>x10^9/L</text>
  </threadedComment>
  <threadedComment ref="N1" dT="2023-09-26T02:10:48.03" personId="{C49896E8-FFB1-48F7-B064-11AE9FAD91E7}" id="{AD1A2A60-326A-4EBC-B65D-CE40C09151DF}">
    <text>x10^9/L</text>
  </threadedComment>
  <threadedComment ref="O1" dT="2023-09-26T02:10:53.69" personId="{C49896E8-FFB1-48F7-B064-11AE9FAD91E7}" id="{EA690654-CC65-4B62-BD33-3F6E753F2E3C}">
    <text>x10^9/L</text>
  </threadedComment>
  <threadedComment ref="P1" dT="2023-09-26T02:10:57.60" personId="{C49896E8-FFB1-48F7-B064-11AE9FAD91E7}" id="{E53183AD-8333-4675-817F-E628455B9FD7}">
    <text>x10^9/L</text>
  </threadedComment>
  <threadedComment ref="Q1" dT="2023-09-26T02:11:01.64" personId="{C49896E8-FFB1-48F7-B064-11AE9FAD91E7}" id="{38E3DDAE-0730-4181-B513-893BA0E19777}">
    <text>x10^9/L</text>
  </threadedComment>
  <threadedComment ref="R1" dT="2023-09-26T02:11:06.40" personId="{C49896E8-FFB1-48F7-B064-11AE9FAD91E7}" id="{D4D08F45-CDA1-416F-8A17-25B20652CFC6}">
    <text>x10^9/L</text>
  </threadedComment>
  <threadedComment ref="S1" dT="2023-09-26T02:11:46.44" personId="{C49896E8-FFB1-48F7-B064-11AE9FAD91E7}" id="{F34FE88A-DBDF-41F1-8CF4-B58E9033265D}">
    <text>mmol/L</text>
  </threadedComment>
  <threadedComment ref="T1" dT="2023-09-26T02:11:52.87" personId="{C49896E8-FFB1-48F7-B064-11AE9FAD91E7}" id="{5DC73C7F-BE0D-4E75-889D-82F4C252A5C2}">
    <text>mmol/L</text>
  </threadedComment>
  <threadedComment ref="U1" dT="2023-09-26T02:11:57.46" personId="{C49896E8-FFB1-48F7-B064-11AE9FAD91E7}" id="{56731673-CCF1-4A0E-AA01-C903C17F8E5A}">
    <text>mmol/L</text>
  </threadedComment>
  <threadedComment ref="V1" dT="2023-09-26T02:12:03.37" personId="{C49896E8-FFB1-48F7-B064-11AE9FAD91E7}" id="{B8B4C2EA-9BB1-49FD-94B6-EF0AC80ACA84}">
    <text>mmol/L</text>
  </threadedComment>
  <threadedComment ref="W1" dT="2023-09-26T02:12:07.06" personId="{C49896E8-FFB1-48F7-B064-11AE9FAD91E7}" id="{ADC68A51-CD31-44E3-8667-2BF0C448F815}">
    <text>mmol/L</text>
  </threadedComment>
  <threadedComment ref="X1" dT="2023-09-26T02:12:11.10" personId="{C49896E8-FFB1-48F7-B064-11AE9FAD91E7}" id="{43768F0A-D2B4-49FE-A7C5-98586F0011E5}">
    <text>mmol/L</text>
  </threadedComment>
  <threadedComment ref="Y1" dT="2023-09-26T02:12:37.73" personId="{C49896E8-FFB1-48F7-B064-11AE9FAD91E7}" id="{4C247165-F983-4897-BD66-BBAEE94838DB}">
    <text>umol/L</text>
  </threadedComment>
  <threadedComment ref="Z1" dT="2023-09-26T02:12:26.60" personId="{C49896E8-FFB1-48F7-B064-11AE9FAD91E7}" id="{3F61307C-4B60-49C8-B95C-395ED08F2C88}">
    <text>mmol/L</text>
  </threadedComment>
  <threadedComment ref="AA1" dT="2023-09-26T02:12:42.53" personId="{C49896E8-FFB1-48F7-B064-11AE9FAD91E7}" id="{2F380E2D-1641-4B94-B91A-EB018A6C0B60}">
    <text>umol/L</text>
  </threadedComment>
  <threadedComment ref="AB1" dT="2023-09-26T02:12:57.55" personId="{C49896E8-FFB1-48F7-B064-11AE9FAD91E7}" id="{D7BF69F5-0185-4455-A0B6-4F220C967B20}">
    <text>U/L</text>
  </threadedComment>
  <threadedComment ref="AC1" dT="2023-09-26T02:13:04.86" personId="{C49896E8-FFB1-48F7-B064-11AE9FAD91E7}" id="{87AF0848-C35B-4EF2-B03F-BF6963BF9888}">
    <text>U/L</text>
  </threadedComment>
  <threadedComment ref="AD1" dT="2023-09-26T02:13:51.20" personId="{C49896E8-FFB1-48F7-B064-11AE9FAD91E7}" id="{54884F36-C58C-4B8C-9A2B-E4ECEAAEAF34}">
    <text>U/L</text>
  </threadedComment>
  <threadedComment ref="AE1" dT="2023-09-26T02:13:08.75" personId="{C49896E8-FFB1-48F7-B064-11AE9FAD91E7}" id="{43BF95AB-A3FB-4E8E-BF88-1E0985777FCD}">
    <text>U/L</text>
  </threadedComment>
  <threadedComment ref="AF1" dT="2023-09-26T02:13:13.43" personId="{C49896E8-FFB1-48F7-B064-11AE9FAD91E7}" id="{222B05E8-C858-48A2-9C5E-E4EEB89F9235}">
    <text>g/L</text>
  </threadedComment>
  <threadedComment ref="AG1" dT="2023-09-26T02:14:12.73" personId="{C49896E8-FFB1-48F7-B064-11AE9FAD91E7}" id="{52F98C7F-08B0-4988-ADAF-0D7DE0FF740A}">
    <text>g/L</text>
  </threadedComment>
  <threadedComment ref="AH1" dT="2023-09-26T02:14:17.04" personId="{C49896E8-FFB1-48F7-B064-11AE9FAD91E7}" id="{80A494AF-2935-420B-9A1E-D3AF8858FEC1}">
    <text>g/L</text>
  </threadedComment>
  <threadedComment ref="AI1" dT="2023-09-26T02:14:47.36" personId="{C49896E8-FFB1-48F7-B064-11AE9FAD91E7}" id="{2931C93F-1E73-412F-BAF3-A8CA2FE0B7B8}">
    <text>mmol/L</text>
  </threadedComment>
  <threadedComment ref="AJ1" dT="2023-09-26T02:15:01.12" personId="{C49896E8-FFB1-48F7-B064-11AE9FAD91E7}" id="{C77FA830-EA4A-42AE-AC41-66DB20E0B3A6}">
    <text>mmol/L</text>
  </threadedComment>
  <threadedComment ref="AK1" dT="2023-09-26T02:15:04.59" personId="{C49896E8-FFB1-48F7-B064-11AE9FAD91E7}" id="{5774D355-F96F-4E80-8EB3-294ABDE13A90}">
    <text>mmol/L</text>
  </threadedComment>
  <threadedComment ref="AL1" dT="2023-09-26T02:14:35.90" personId="{C49896E8-FFB1-48F7-B064-11AE9FAD91E7}" id="{4D2B2D5F-0F17-48FA-A291-44E1111D2F00}">
    <text>U/L</text>
  </threadedComment>
  <threadedComment ref="AM1" dT="2023-09-26T02:15:13.26" personId="{C49896E8-FFB1-48F7-B064-11AE9FAD91E7}" id="{43AF018E-BCE8-49D6-A4AC-11D165F8E77A}">
    <text>mmol/L</text>
  </threadedComment>
  <threadedComment ref="AN1" dT="2023-09-26T02:15:17.61" personId="{C49896E8-FFB1-48F7-B064-11AE9FAD91E7}" id="{51444863-7915-4EB3-A3B5-B3740533CDB7}">
    <text>mmol/L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B652D-BBC6-4629-8977-8706F76E1E66}">
  <dimension ref="A1:AP43"/>
  <sheetViews>
    <sheetView tabSelected="1" workbookViewId="0">
      <pane xSplit="14" ySplit="1" topLeftCell="O17" activePane="bottomRight" state="frozen"/>
      <selection pane="topRight" activeCell="O1" sqref="O1"/>
      <selection pane="bottomLeft" activeCell="A2" sqref="A2"/>
      <selection pane="bottomRight" activeCell="N43" sqref="N43"/>
    </sheetView>
  </sheetViews>
  <sheetFormatPr defaultRowHeight="15" x14ac:dyDescent="0.25"/>
  <cols>
    <col min="1" max="1" width="9.85546875" bestFit="1" customWidth="1"/>
    <col min="2" max="2" width="16.28515625" bestFit="1" customWidth="1"/>
    <col min="3" max="3" width="3.7109375" bestFit="1" customWidth="1"/>
    <col min="4" max="4" width="4.5703125" bestFit="1" customWidth="1"/>
    <col min="5" max="5" width="9.5703125" bestFit="1" customWidth="1"/>
    <col min="6" max="6" width="6" bestFit="1" customWidth="1"/>
    <col min="7" max="7" width="7.85546875" style="5" bestFit="1" customWidth="1"/>
    <col min="8" max="8" width="6.7109375" bestFit="1" customWidth="1"/>
    <col min="9" max="9" width="8.85546875" bestFit="1" customWidth="1"/>
    <col min="10" max="10" width="7.7109375" bestFit="1" customWidth="1"/>
    <col min="11" max="11" width="6.5703125" bestFit="1" customWidth="1"/>
    <col min="12" max="12" width="5.5703125" bestFit="1" customWidth="1"/>
    <col min="13" max="13" width="8.7109375" bestFit="1" customWidth="1"/>
    <col min="14" max="15" width="7.7109375" bestFit="1" customWidth="1"/>
    <col min="16" max="16" width="5" bestFit="1" customWidth="1"/>
    <col min="17" max="18" width="6" bestFit="1" customWidth="1"/>
    <col min="19" max="19" width="8.5703125" bestFit="1" customWidth="1"/>
    <col min="20" max="20" width="7.7109375" bestFit="1" customWidth="1"/>
    <col min="21" max="21" width="7.5703125" bestFit="1" customWidth="1"/>
    <col min="22" max="23" width="8.140625" bestFit="1" customWidth="1"/>
    <col min="24" max="24" width="7.7109375" bestFit="1" customWidth="1"/>
    <col min="25" max="25" width="7.5703125" bestFit="1" customWidth="1"/>
    <col min="26" max="26" width="7.7109375" bestFit="1" customWidth="1"/>
    <col min="27" max="27" width="4.5703125" bestFit="1" customWidth="1"/>
    <col min="28" max="28" width="5.5703125" bestFit="1" customWidth="1"/>
    <col min="29" max="29" width="6.5703125" bestFit="1" customWidth="1"/>
    <col min="30" max="30" width="5.5703125" bestFit="1" customWidth="1"/>
    <col min="31" max="31" width="7.5703125" bestFit="1" customWidth="1"/>
    <col min="32" max="34" width="6.5703125" bestFit="1" customWidth="1"/>
    <col min="35" max="35" width="12" bestFit="1" customWidth="1"/>
    <col min="36" max="36" width="9.7109375" bestFit="1" customWidth="1"/>
    <col min="37" max="37" width="7.7109375" bestFit="1" customWidth="1"/>
    <col min="38" max="38" width="6.5703125" customWidth="1"/>
    <col min="39" max="39" width="7.7109375" bestFit="1" customWidth="1"/>
    <col min="40" max="40" width="6.140625" bestFit="1" customWidth="1"/>
    <col min="41" max="42" width="4.5703125" customWidth="1"/>
  </cols>
  <sheetData>
    <row r="1" spans="1:42" s="3" customFormat="1" ht="123" thickBot="1" x14ac:dyDescent="0.3">
      <c r="A1" s="2" t="s">
        <v>0</v>
      </c>
      <c r="B1" s="2" t="s">
        <v>48</v>
      </c>
      <c r="C1" s="2" t="s">
        <v>2</v>
      </c>
      <c r="D1" s="2" t="s">
        <v>104</v>
      </c>
      <c r="E1" s="2" t="s">
        <v>1</v>
      </c>
      <c r="F1" s="2" t="s">
        <v>3</v>
      </c>
      <c r="G1" s="4" t="s">
        <v>59</v>
      </c>
      <c r="H1" s="2" t="s">
        <v>4</v>
      </c>
      <c r="I1" s="2" t="s">
        <v>5</v>
      </c>
      <c r="J1" s="2" t="s">
        <v>6</v>
      </c>
      <c r="K1" s="2" t="s">
        <v>35</v>
      </c>
      <c r="L1" s="2" t="s">
        <v>36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73</v>
      </c>
      <c r="X1" s="2" t="s">
        <v>17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34</v>
      </c>
      <c r="AE1" s="2" t="s">
        <v>70</v>
      </c>
      <c r="AF1" s="2" t="s">
        <v>23</v>
      </c>
      <c r="AG1" s="2" t="s">
        <v>24</v>
      </c>
      <c r="AH1" s="2" t="s">
        <v>25</v>
      </c>
      <c r="AI1" s="2" t="s">
        <v>71</v>
      </c>
      <c r="AJ1" s="2" t="s">
        <v>26</v>
      </c>
      <c r="AK1" s="2" t="s">
        <v>27</v>
      </c>
      <c r="AL1" s="2" t="s">
        <v>72</v>
      </c>
      <c r="AM1" s="2" t="s">
        <v>28</v>
      </c>
      <c r="AN1" s="2" t="s">
        <v>29</v>
      </c>
      <c r="AO1" s="2" t="s">
        <v>30</v>
      </c>
      <c r="AP1" s="2" t="s">
        <v>31</v>
      </c>
    </row>
    <row r="2" spans="1:42" s="33" customFormat="1" x14ac:dyDescent="0.25">
      <c r="A2" s="32">
        <v>45168</v>
      </c>
      <c r="B2" s="33" t="s">
        <v>63</v>
      </c>
      <c r="C2" s="33" t="s">
        <v>33</v>
      </c>
      <c r="D2" s="34">
        <v>2</v>
      </c>
      <c r="E2" s="35" t="s">
        <v>105</v>
      </c>
      <c r="F2" s="34">
        <v>4.84</v>
      </c>
      <c r="G2" s="34">
        <v>14</v>
      </c>
      <c r="H2" s="34">
        <v>105</v>
      </c>
      <c r="I2" s="34">
        <v>0.36</v>
      </c>
      <c r="J2" s="36">
        <v>292</v>
      </c>
      <c r="K2" s="37">
        <v>268</v>
      </c>
      <c r="L2" s="37">
        <v>1</v>
      </c>
      <c r="M2" s="37">
        <v>5</v>
      </c>
      <c r="N2" s="37">
        <v>2.1</v>
      </c>
      <c r="O2" s="37">
        <v>2.6</v>
      </c>
      <c r="P2" s="34">
        <v>0.2</v>
      </c>
      <c r="Q2" s="34">
        <v>0.2</v>
      </c>
      <c r="R2" s="34">
        <v>0</v>
      </c>
      <c r="S2" s="34">
        <v>140</v>
      </c>
      <c r="T2" s="34">
        <v>5.6</v>
      </c>
      <c r="U2" s="34">
        <v>94</v>
      </c>
      <c r="V2" s="34">
        <v>13</v>
      </c>
      <c r="W2" s="38">
        <v>39</v>
      </c>
      <c r="X2" s="34">
        <v>1.9</v>
      </c>
      <c r="Y2" s="34">
        <v>84</v>
      </c>
      <c r="Z2" s="34">
        <v>4</v>
      </c>
      <c r="AA2" s="34">
        <v>2</v>
      </c>
      <c r="AB2" s="34">
        <v>23</v>
      </c>
      <c r="AC2" s="34">
        <v>14</v>
      </c>
      <c r="AD2" s="34">
        <v>11</v>
      </c>
      <c r="AE2" s="34">
        <v>272</v>
      </c>
      <c r="AF2" s="34">
        <v>64</v>
      </c>
      <c r="AG2" s="34">
        <v>43</v>
      </c>
      <c r="AH2" s="34">
        <v>21</v>
      </c>
      <c r="AI2" s="39">
        <f>AG2/AH2</f>
        <v>2.0476190476190474</v>
      </c>
      <c r="AJ2" s="38">
        <v>3.18</v>
      </c>
      <c r="AK2" s="35">
        <v>2</v>
      </c>
      <c r="AL2" s="34">
        <v>452</v>
      </c>
      <c r="AM2" s="35">
        <v>2.2999999999999998</v>
      </c>
      <c r="AN2" s="35">
        <v>2.1</v>
      </c>
      <c r="AO2" s="35">
        <v>0</v>
      </c>
      <c r="AP2" s="35">
        <v>0</v>
      </c>
    </row>
    <row r="3" spans="1:42" s="33" customFormat="1" x14ac:dyDescent="0.25">
      <c r="A3" s="32">
        <v>45084</v>
      </c>
      <c r="B3" s="33" t="s">
        <v>56</v>
      </c>
      <c r="C3" s="33" t="s">
        <v>33</v>
      </c>
      <c r="D3" s="34">
        <v>8</v>
      </c>
      <c r="E3" s="35" t="s">
        <v>106</v>
      </c>
      <c r="F3" s="34">
        <v>5.51</v>
      </c>
      <c r="G3" s="34">
        <v>9</v>
      </c>
      <c r="H3" s="34">
        <v>112</v>
      </c>
      <c r="I3" s="34">
        <v>0.37</v>
      </c>
      <c r="J3" s="34">
        <v>303</v>
      </c>
      <c r="K3" s="34">
        <v>170</v>
      </c>
      <c r="L3" s="38">
        <v>71</v>
      </c>
      <c r="M3" s="34">
        <v>4.5999999999999996</v>
      </c>
      <c r="N3" s="34">
        <v>1.9</v>
      </c>
      <c r="O3" s="34">
        <v>2.5</v>
      </c>
      <c r="P3" s="34">
        <v>0.1</v>
      </c>
      <c r="Q3" s="34">
        <v>0.05</v>
      </c>
      <c r="R3" s="34">
        <v>0</v>
      </c>
      <c r="S3" s="34">
        <v>143</v>
      </c>
      <c r="T3" s="34">
        <v>4.8</v>
      </c>
      <c r="U3" s="34">
        <v>97</v>
      </c>
      <c r="V3" s="34">
        <v>14</v>
      </c>
      <c r="W3" s="38">
        <v>37</v>
      </c>
      <c r="X3" s="34">
        <v>1.9</v>
      </c>
      <c r="Y3" s="34">
        <v>72</v>
      </c>
      <c r="Z3" s="34">
        <v>3.7</v>
      </c>
      <c r="AA3" s="34">
        <v>2</v>
      </c>
      <c r="AB3" s="34">
        <v>24</v>
      </c>
      <c r="AC3" s="34">
        <v>20</v>
      </c>
      <c r="AD3" s="34">
        <v>11</v>
      </c>
      <c r="AE3" s="34">
        <v>165</v>
      </c>
      <c r="AF3" s="34">
        <v>61</v>
      </c>
      <c r="AG3" s="34">
        <v>40</v>
      </c>
      <c r="AH3" s="34">
        <v>21</v>
      </c>
      <c r="AI3" s="34">
        <f>AG3/AH3</f>
        <v>1.9047619047619047</v>
      </c>
      <c r="AJ3" s="34">
        <v>2.72</v>
      </c>
      <c r="AK3" s="35">
        <v>1.3</v>
      </c>
      <c r="AL3" s="34">
        <v>282</v>
      </c>
      <c r="AM3" s="35">
        <v>1.9</v>
      </c>
      <c r="AN3" s="35">
        <v>2.4</v>
      </c>
      <c r="AO3" s="35">
        <v>0</v>
      </c>
      <c r="AP3" s="35">
        <v>0</v>
      </c>
    </row>
    <row r="4" spans="1:42" x14ac:dyDescent="0.25">
      <c r="A4" s="1">
        <v>45083</v>
      </c>
      <c r="B4" t="s">
        <v>55</v>
      </c>
      <c r="C4" t="s">
        <v>33</v>
      </c>
      <c r="D4" s="11">
        <v>12</v>
      </c>
      <c r="E4" s="6" t="s">
        <v>106</v>
      </c>
      <c r="F4" s="11">
        <v>7.29</v>
      </c>
      <c r="G4" s="12">
        <v>8</v>
      </c>
      <c r="H4" s="11">
        <v>123</v>
      </c>
      <c r="I4" s="11">
        <v>0.4</v>
      </c>
      <c r="J4" s="11">
        <v>308</v>
      </c>
      <c r="K4" s="11">
        <v>68</v>
      </c>
      <c r="L4" s="13">
        <v>15</v>
      </c>
      <c r="M4" s="11">
        <v>4.7</v>
      </c>
      <c r="N4" s="11">
        <v>2.8</v>
      </c>
      <c r="O4" s="11">
        <v>1.7</v>
      </c>
      <c r="P4" s="11">
        <v>0.1</v>
      </c>
      <c r="Q4" s="11">
        <v>0.05</v>
      </c>
      <c r="R4" s="11">
        <v>0</v>
      </c>
      <c r="S4" s="11">
        <v>143</v>
      </c>
      <c r="T4" s="11">
        <v>4.9000000000000004</v>
      </c>
      <c r="U4" s="11">
        <v>101</v>
      </c>
      <c r="V4" s="11">
        <v>18</v>
      </c>
      <c r="W4" s="11">
        <v>29</v>
      </c>
      <c r="X4" s="11">
        <v>2.6</v>
      </c>
      <c r="Y4" s="11">
        <v>84</v>
      </c>
      <c r="Z4" s="14">
        <v>3.8</v>
      </c>
      <c r="AA4" s="11">
        <v>2</v>
      </c>
      <c r="AB4" s="11">
        <v>20</v>
      </c>
      <c r="AC4" s="11">
        <v>15</v>
      </c>
      <c r="AD4" s="11">
        <v>13</v>
      </c>
      <c r="AE4" s="11">
        <v>137</v>
      </c>
      <c r="AF4" s="11">
        <v>70</v>
      </c>
      <c r="AG4" s="11">
        <v>46</v>
      </c>
      <c r="AH4" s="11">
        <v>24</v>
      </c>
      <c r="AI4" s="11">
        <f>AG4/AH4</f>
        <v>1.9166666666666667</v>
      </c>
      <c r="AJ4" s="11">
        <v>2.88</v>
      </c>
      <c r="AK4" s="6">
        <v>0.9</v>
      </c>
      <c r="AL4" s="11">
        <v>316</v>
      </c>
      <c r="AM4" s="6">
        <v>2</v>
      </c>
      <c r="AN4" s="6">
        <v>2.7</v>
      </c>
      <c r="AO4" s="6">
        <v>0</v>
      </c>
      <c r="AP4" s="6">
        <v>0</v>
      </c>
    </row>
    <row r="5" spans="1:42" x14ac:dyDescent="0.25">
      <c r="A5" s="18">
        <v>45392</v>
      </c>
      <c r="B5" s="19" t="s">
        <v>111</v>
      </c>
      <c r="C5" s="20" t="s">
        <v>33</v>
      </c>
      <c r="D5" s="20"/>
      <c r="E5" s="7" t="s">
        <v>106</v>
      </c>
      <c r="F5" s="20"/>
      <c r="G5" s="22">
        <v>10</v>
      </c>
      <c r="H5" s="20">
        <v>86</v>
      </c>
      <c r="I5" s="20">
        <v>0.26</v>
      </c>
      <c r="J5" s="20">
        <v>332</v>
      </c>
      <c r="K5" s="20"/>
      <c r="L5" s="20">
        <v>4</v>
      </c>
      <c r="M5" s="20">
        <v>7.4</v>
      </c>
      <c r="N5" s="20">
        <v>6.1</v>
      </c>
      <c r="O5" s="20">
        <v>1.2</v>
      </c>
      <c r="P5" s="20">
        <v>0.1</v>
      </c>
      <c r="Q5" s="20">
        <v>7.0000000000000007E-2</v>
      </c>
      <c r="R5" s="20">
        <v>0</v>
      </c>
      <c r="S5" s="20">
        <v>139</v>
      </c>
      <c r="T5" s="20">
        <v>6.4</v>
      </c>
      <c r="U5" s="20">
        <v>105</v>
      </c>
      <c r="V5" s="20">
        <v>17</v>
      </c>
      <c r="W5" s="20">
        <v>23</v>
      </c>
      <c r="X5" s="20">
        <v>0.7</v>
      </c>
      <c r="Y5" s="20">
        <v>89</v>
      </c>
      <c r="Z5" s="20">
        <v>6.4</v>
      </c>
      <c r="AA5" s="20">
        <v>2</v>
      </c>
      <c r="AB5" s="20">
        <v>17</v>
      </c>
      <c r="AC5" s="20">
        <v>10</v>
      </c>
      <c r="AD5" s="20">
        <v>11</v>
      </c>
      <c r="AE5" s="20">
        <v>132</v>
      </c>
      <c r="AF5" s="20">
        <v>62</v>
      </c>
      <c r="AG5" s="20">
        <v>42</v>
      </c>
      <c r="AH5" s="20">
        <v>20</v>
      </c>
      <c r="AI5" s="20">
        <v>2.1</v>
      </c>
      <c r="AJ5" s="20">
        <v>2.5</v>
      </c>
      <c r="AK5" s="20">
        <v>1.1000000000000001</v>
      </c>
      <c r="AL5" s="20">
        <v>184</v>
      </c>
      <c r="AM5" s="20">
        <v>1.3</v>
      </c>
      <c r="AN5" s="20">
        <v>1.2</v>
      </c>
      <c r="AO5" s="20">
        <v>0</v>
      </c>
      <c r="AP5" s="20">
        <v>0</v>
      </c>
    </row>
    <row r="6" spans="1:42" s="33" customFormat="1" x14ac:dyDescent="0.25">
      <c r="A6" s="40">
        <v>45364</v>
      </c>
      <c r="B6" s="41" t="s">
        <v>108</v>
      </c>
      <c r="C6" s="42" t="s">
        <v>33</v>
      </c>
      <c r="D6" s="41">
        <v>5</v>
      </c>
      <c r="E6" s="35" t="s">
        <v>106</v>
      </c>
      <c r="F6" s="41">
        <v>6</v>
      </c>
      <c r="G6" s="43">
        <v>21</v>
      </c>
      <c r="H6" s="42">
        <v>81</v>
      </c>
      <c r="I6" s="42">
        <v>0.26</v>
      </c>
      <c r="J6" s="42">
        <v>312</v>
      </c>
      <c r="K6" s="42">
        <v>163</v>
      </c>
      <c r="L6" s="42">
        <v>14</v>
      </c>
      <c r="M6" s="42">
        <v>3.5</v>
      </c>
      <c r="N6" s="42">
        <v>2.4</v>
      </c>
      <c r="O6" s="42">
        <v>1</v>
      </c>
      <c r="P6" s="42">
        <v>0</v>
      </c>
      <c r="Q6" s="42">
        <v>0.04</v>
      </c>
      <c r="R6" s="42">
        <v>0</v>
      </c>
      <c r="S6" s="42">
        <v>139</v>
      </c>
      <c r="T6" s="42">
        <v>5.0999999999999996</v>
      </c>
      <c r="U6" s="42">
        <v>103</v>
      </c>
      <c r="V6" s="42">
        <v>15</v>
      </c>
      <c r="W6" s="42">
        <v>26</v>
      </c>
      <c r="X6" s="42">
        <v>2.7</v>
      </c>
      <c r="Y6" s="42">
        <v>114</v>
      </c>
      <c r="Z6" s="44">
        <v>2.4</v>
      </c>
      <c r="AA6" s="42">
        <v>2</v>
      </c>
      <c r="AB6" s="42">
        <v>18</v>
      </c>
      <c r="AC6" s="42">
        <v>10</v>
      </c>
      <c r="AD6" s="42">
        <v>6</v>
      </c>
      <c r="AE6" s="42">
        <v>133</v>
      </c>
      <c r="AF6" s="42">
        <v>65</v>
      </c>
      <c r="AG6" s="42">
        <v>41</v>
      </c>
      <c r="AH6" s="42">
        <v>24</v>
      </c>
      <c r="AI6" s="42">
        <v>1.7</v>
      </c>
      <c r="AJ6" s="42">
        <v>2.6</v>
      </c>
      <c r="AK6" s="42">
        <v>1.2</v>
      </c>
      <c r="AL6" s="42">
        <v>451</v>
      </c>
      <c r="AM6" s="42">
        <v>1.4</v>
      </c>
      <c r="AN6" s="42">
        <v>2.1</v>
      </c>
      <c r="AO6" s="42">
        <v>0</v>
      </c>
      <c r="AP6" s="42">
        <v>0</v>
      </c>
    </row>
    <row r="7" spans="1:42" x14ac:dyDescent="0.25">
      <c r="A7" s="18">
        <v>45391</v>
      </c>
      <c r="B7" s="19" t="s">
        <v>109</v>
      </c>
      <c r="C7" s="20" t="s">
        <v>32</v>
      </c>
      <c r="D7" s="20"/>
      <c r="E7" s="7" t="s">
        <v>106</v>
      </c>
      <c r="F7" s="20"/>
      <c r="G7" s="22">
        <v>15</v>
      </c>
      <c r="H7" s="20">
        <v>102</v>
      </c>
      <c r="I7" s="20">
        <v>0.34</v>
      </c>
      <c r="J7" s="20">
        <v>300</v>
      </c>
      <c r="K7" s="20">
        <v>216</v>
      </c>
      <c r="L7" s="20">
        <v>29</v>
      </c>
      <c r="M7" s="20">
        <v>6</v>
      </c>
      <c r="N7" s="20">
        <v>4.0999999999999996</v>
      </c>
      <c r="O7" s="20">
        <v>1.8</v>
      </c>
      <c r="P7" s="20">
        <v>0.1</v>
      </c>
      <c r="Q7" s="20">
        <v>0</v>
      </c>
      <c r="R7" s="20">
        <v>0</v>
      </c>
      <c r="S7" s="20">
        <v>139</v>
      </c>
      <c r="T7" s="20">
        <v>6.6</v>
      </c>
      <c r="U7" s="20">
        <v>103</v>
      </c>
      <c r="V7" s="20">
        <v>22</v>
      </c>
      <c r="W7" s="20">
        <v>21</v>
      </c>
      <c r="X7" s="20">
        <v>2.2999999999999998</v>
      </c>
      <c r="Y7" s="20">
        <v>98</v>
      </c>
      <c r="Z7" s="21">
        <v>2.1</v>
      </c>
      <c r="AA7" s="20">
        <v>2</v>
      </c>
      <c r="AB7" s="20">
        <v>23</v>
      </c>
      <c r="AC7" s="20">
        <v>10</v>
      </c>
      <c r="AD7" s="20">
        <v>12</v>
      </c>
      <c r="AE7" s="20">
        <v>155</v>
      </c>
      <c r="AF7" s="20">
        <v>59</v>
      </c>
      <c r="AG7" s="20">
        <v>39</v>
      </c>
      <c r="AH7" s="20">
        <v>20</v>
      </c>
      <c r="AI7" s="20">
        <v>2</v>
      </c>
      <c r="AJ7" s="20">
        <v>2.5099999999999998</v>
      </c>
      <c r="AK7" s="20">
        <v>1.6</v>
      </c>
      <c r="AL7" s="20">
        <v>490</v>
      </c>
      <c r="AM7" s="20">
        <v>1.5</v>
      </c>
      <c r="AN7" s="20">
        <v>0.6</v>
      </c>
      <c r="AO7" s="20">
        <v>0</v>
      </c>
      <c r="AP7" s="20">
        <v>0</v>
      </c>
    </row>
    <row r="8" spans="1:42" s="33" customFormat="1" x14ac:dyDescent="0.25">
      <c r="A8" s="40">
        <v>45394</v>
      </c>
      <c r="B8" s="41" t="s">
        <v>113</v>
      </c>
      <c r="C8" s="42" t="s">
        <v>32</v>
      </c>
      <c r="D8" s="41">
        <v>5</v>
      </c>
      <c r="E8" s="35" t="s">
        <v>106</v>
      </c>
      <c r="F8" s="41">
        <v>8</v>
      </c>
      <c r="G8" s="43">
        <v>12</v>
      </c>
      <c r="H8" s="42">
        <v>101</v>
      </c>
      <c r="I8" s="42">
        <v>0.31</v>
      </c>
      <c r="J8" s="42">
        <v>326</v>
      </c>
      <c r="K8" s="42">
        <v>202</v>
      </c>
      <c r="L8" s="42">
        <v>140</v>
      </c>
      <c r="M8" s="42">
        <v>6</v>
      </c>
      <c r="N8" s="42">
        <v>3.4</v>
      </c>
      <c r="O8" s="42">
        <v>2.2000000000000002</v>
      </c>
      <c r="P8" s="42">
        <v>0.1</v>
      </c>
      <c r="Q8" s="42">
        <v>0.24</v>
      </c>
      <c r="R8" s="42">
        <v>0.06</v>
      </c>
      <c r="S8" s="42">
        <v>141</v>
      </c>
      <c r="T8" s="42">
        <v>5.4</v>
      </c>
      <c r="U8" s="42">
        <v>101</v>
      </c>
      <c r="V8" s="42">
        <v>24</v>
      </c>
      <c r="W8" s="42">
        <v>22</v>
      </c>
      <c r="X8" s="42">
        <v>2.1</v>
      </c>
      <c r="Y8" s="42">
        <v>88</v>
      </c>
      <c r="Z8" s="42">
        <v>3.9</v>
      </c>
      <c r="AA8" s="42">
        <v>2</v>
      </c>
      <c r="AB8" s="42">
        <v>19</v>
      </c>
      <c r="AC8" s="42">
        <v>10</v>
      </c>
      <c r="AD8" s="42">
        <v>6</v>
      </c>
      <c r="AE8" s="42">
        <v>74</v>
      </c>
      <c r="AF8" s="42">
        <v>70</v>
      </c>
      <c r="AG8" s="42">
        <v>40</v>
      </c>
      <c r="AH8" s="42">
        <v>30</v>
      </c>
      <c r="AI8" s="42">
        <v>1.3</v>
      </c>
      <c r="AJ8" s="42">
        <v>2.62</v>
      </c>
      <c r="AK8" s="42">
        <v>1.3</v>
      </c>
      <c r="AL8" s="42">
        <v>196</v>
      </c>
      <c r="AM8" s="42">
        <v>1.5</v>
      </c>
      <c r="AN8" s="42">
        <v>2.2000000000000002</v>
      </c>
      <c r="AO8" s="42">
        <v>0</v>
      </c>
      <c r="AP8" s="42">
        <v>0</v>
      </c>
    </row>
    <row r="9" spans="1:42" s="33" customFormat="1" x14ac:dyDescent="0.25">
      <c r="A9" s="32">
        <v>45083</v>
      </c>
      <c r="B9" s="33" t="s">
        <v>54</v>
      </c>
      <c r="C9" s="33" t="s">
        <v>32</v>
      </c>
      <c r="D9" s="34">
        <v>6</v>
      </c>
      <c r="E9" s="35" t="s">
        <v>106</v>
      </c>
      <c r="F9" s="34">
        <v>7.35</v>
      </c>
      <c r="G9" s="34">
        <v>11</v>
      </c>
      <c r="H9" s="34">
        <v>136</v>
      </c>
      <c r="I9" s="38">
        <v>0.46</v>
      </c>
      <c r="J9" s="38">
        <v>296</v>
      </c>
      <c r="K9" s="34">
        <v>142</v>
      </c>
      <c r="L9" s="38">
        <v>16</v>
      </c>
      <c r="M9" s="34">
        <v>3.3</v>
      </c>
      <c r="N9" s="34">
        <v>3</v>
      </c>
      <c r="O9" s="34">
        <v>0.3</v>
      </c>
      <c r="P9" s="34">
        <v>0</v>
      </c>
      <c r="Q9" s="34">
        <v>0</v>
      </c>
      <c r="R9" s="34">
        <v>0</v>
      </c>
      <c r="S9" s="34">
        <v>134</v>
      </c>
      <c r="T9" s="34">
        <v>6</v>
      </c>
      <c r="U9" s="36">
        <v>92</v>
      </c>
      <c r="V9" s="34">
        <v>14</v>
      </c>
      <c r="W9" s="38">
        <v>34</v>
      </c>
      <c r="X9" s="34">
        <v>4</v>
      </c>
      <c r="Y9" s="34">
        <v>96</v>
      </c>
      <c r="Z9" s="34">
        <v>3.8</v>
      </c>
      <c r="AA9" s="34">
        <v>2</v>
      </c>
      <c r="AB9" s="34">
        <v>20</v>
      </c>
      <c r="AC9" s="34">
        <v>20</v>
      </c>
      <c r="AD9" s="34">
        <v>8</v>
      </c>
      <c r="AE9" s="34">
        <v>79</v>
      </c>
      <c r="AF9" s="34">
        <v>63</v>
      </c>
      <c r="AG9" s="34">
        <v>41</v>
      </c>
      <c r="AH9" s="34">
        <v>22</v>
      </c>
      <c r="AI9" s="34">
        <f>AG9/AH9</f>
        <v>1.8636363636363635</v>
      </c>
      <c r="AJ9" s="34">
        <v>2.7</v>
      </c>
      <c r="AK9" s="35">
        <v>1.1000000000000001</v>
      </c>
      <c r="AL9" s="34">
        <v>277</v>
      </c>
      <c r="AM9" s="35">
        <v>1.4</v>
      </c>
      <c r="AN9" s="35">
        <v>0.8</v>
      </c>
      <c r="AO9" s="35">
        <v>0</v>
      </c>
      <c r="AP9" s="35">
        <v>0</v>
      </c>
    </row>
    <row r="10" spans="1:42" s="33" customFormat="1" x14ac:dyDescent="0.25">
      <c r="A10" s="40">
        <v>45394</v>
      </c>
      <c r="B10" s="41" t="s">
        <v>114</v>
      </c>
      <c r="C10" s="42" t="s">
        <v>33</v>
      </c>
      <c r="D10" s="41">
        <v>5</v>
      </c>
      <c r="E10" s="35" t="s">
        <v>106</v>
      </c>
      <c r="F10" s="41">
        <v>6.73</v>
      </c>
      <c r="G10" s="43">
        <v>13</v>
      </c>
      <c r="H10" s="42">
        <v>90</v>
      </c>
      <c r="I10" s="42">
        <v>0.27</v>
      </c>
      <c r="J10" s="45">
        <v>336</v>
      </c>
      <c r="K10" s="42">
        <v>265</v>
      </c>
      <c r="L10" s="42">
        <v>15</v>
      </c>
      <c r="M10" s="42">
        <v>4.4000000000000004</v>
      </c>
      <c r="N10" s="42">
        <v>3</v>
      </c>
      <c r="O10" s="42">
        <v>1.3</v>
      </c>
      <c r="P10" s="42">
        <v>0</v>
      </c>
      <c r="Q10" s="42">
        <v>0.09</v>
      </c>
      <c r="R10" s="42">
        <v>0</v>
      </c>
      <c r="S10" s="42">
        <v>141</v>
      </c>
      <c r="T10" s="42">
        <v>6.8</v>
      </c>
      <c r="U10" s="42">
        <v>102</v>
      </c>
      <c r="V10" s="42">
        <v>20</v>
      </c>
      <c r="W10" s="42">
        <v>26</v>
      </c>
      <c r="X10" s="42">
        <v>2.8</v>
      </c>
      <c r="Y10" s="42">
        <v>113</v>
      </c>
      <c r="Z10" s="42">
        <v>7.1</v>
      </c>
      <c r="AA10" s="42">
        <v>2</v>
      </c>
      <c r="AB10" s="42">
        <v>25</v>
      </c>
      <c r="AC10" s="42">
        <v>10</v>
      </c>
      <c r="AD10" s="42">
        <v>10</v>
      </c>
      <c r="AE10" s="42">
        <v>55</v>
      </c>
      <c r="AF10" s="42">
        <v>67</v>
      </c>
      <c r="AG10" s="42">
        <v>41</v>
      </c>
      <c r="AH10" s="42">
        <v>26</v>
      </c>
      <c r="AI10" s="42">
        <v>1.6</v>
      </c>
      <c r="AJ10" s="42">
        <v>2.89</v>
      </c>
      <c r="AK10" s="42">
        <v>0.8</v>
      </c>
      <c r="AL10" s="42">
        <v>272</v>
      </c>
      <c r="AM10" s="42">
        <v>1.4</v>
      </c>
      <c r="AN10" s="42">
        <v>1.3</v>
      </c>
      <c r="AO10" s="42">
        <v>0</v>
      </c>
      <c r="AP10" s="42">
        <v>0</v>
      </c>
    </row>
    <row r="11" spans="1:42" s="33" customFormat="1" x14ac:dyDescent="0.25">
      <c r="A11" s="32">
        <v>45083</v>
      </c>
      <c r="B11" s="33" t="s">
        <v>52</v>
      </c>
      <c r="C11" s="33" t="s">
        <v>33</v>
      </c>
      <c r="D11" s="34">
        <v>14</v>
      </c>
      <c r="E11" s="35" t="s">
        <v>106</v>
      </c>
      <c r="F11" s="34">
        <v>6.02</v>
      </c>
      <c r="G11" s="34">
        <v>9</v>
      </c>
      <c r="H11" s="34">
        <v>111</v>
      </c>
      <c r="I11" s="34">
        <v>0.36</v>
      </c>
      <c r="J11" s="34">
        <v>308</v>
      </c>
      <c r="K11" s="34">
        <v>183</v>
      </c>
      <c r="L11" s="38">
        <v>14</v>
      </c>
      <c r="M11" s="34">
        <v>3.3</v>
      </c>
      <c r="N11" s="34">
        <v>2</v>
      </c>
      <c r="O11" s="34">
        <v>1.1000000000000001</v>
      </c>
      <c r="P11" s="34">
        <v>0.1</v>
      </c>
      <c r="Q11" s="34">
        <v>0.13</v>
      </c>
      <c r="R11" s="34">
        <v>0</v>
      </c>
      <c r="S11" s="34">
        <v>139</v>
      </c>
      <c r="T11" s="34">
        <v>6.2</v>
      </c>
      <c r="U11" s="34">
        <v>102</v>
      </c>
      <c r="V11" s="34">
        <v>14</v>
      </c>
      <c r="W11" s="34">
        <v>29</v>
      </c>
      <c r="X11" s="34">
        <v>3.9</v>
      </c>
      <c r="Y11" s="34">
        <v>74</v>
      </c>
      <c r="Z11" s="36">
        <v>1.8</v>
      </c>
      <c r="AA11" s="34">
        <v>2</v>
      </c>
      <c r="AB11" s="34">
        <v>27</v>
      </c>
      <c r="AC11" s="34">
        <v>20</v>
      </c>
      <c r="AD11" s="34">
        <v>9</v>
      </c>
      <c r="AE11" s="34">
        <v>100</v>
      </c>
      <c r="AF11" s="34">
        <v>62</v>
      </c>
      <c r="AG11" s="34">
        <v>41</v>
      </c>
      <c r="AH11" s="34">
        <v>21</v>
      </c>
      <c r="AI11" s="34">
        <f t="shared" ref="AI11:AI17" si="0">AG11/AH11</f>
        <v>1.9523809523809523</v>
      </c>
      <c r="AJ11" s="34">
        <v>2.38</v>
      </c>
      <c r="AK11" s="35">
        <v>1.5</v>
      </c>
      <c r="AL11" s="34">
        <v>535</v>
      </c>
      <c r="AM11" s="35">
        <v>1.7</v>
      </c>
      <c r="AN11" s="35">
        <v>1.9</v>
      </c>
      <c r="AO11" s="35">
        <v>0</v>
      </c>
      <c r="AP11" s="35">
        <v>0</v>
      </c>
    </row>
    <row r="12" spans="1:42" x14ac:dyDescent="0.25">
      <c r="A12" s="1">
        <v>45082</v>
      </c>
      <c r="B12" t="s">
        <v>50</v>
      </c>
      <c r="C12" t="s">
        <v>32</v>
      </c>
      <c r="D12" s="11">
        <v>4</v>
      </c>
      <c r="E12" s="6" t="s">
        <v>106</v>
      </c>
      <c r="F12" s="11">
        <v>7.17</v>
      </c>
      <c r="G12" s="12">
        <v>10</v>
      </c>
      <c r="H12" s="11">
        <v>120</v>
      </c>
      <c r="I12" s="11">
        <v>0.4</v>
      </c>
      <c r="J12" s="11">
        <v>300</v>
      </c>
      <c r="K12" s="11">
        <v>130</v>
      </c>
      <c r="L12" s="13">
        <v>29</v>
      </c>
      <c r="M12" s="11">
        <v>4.5999999999999996</v>
      </c>
      <c r="N12" s="11">
        <v>2.9</v>
      </c>
      <c r="O12" s="11">
        <v>1.6</v>
      </c>
      <c r="P12" s="11">
        <v>0.1</v>
      </c>
      <c r="Q12" s="11">
        <v>0</v>
      </c>
      <c r="R12" s="11">
        <v>0</v>
      </c>
      <c r="S12" s="11">
        <v>139</v>
      </c>
      <c r="T12" s="11">
        <v>6.7</v>
      </c>
      <c r="U12" s="11">
        <v>98</v>
      </c>
      <c r="V12" s="11">
        <v>18</v>
      </c>
      <c r="W12" s="11">
        <v>30</v>
      </c>
      <c r="X12" s="11">
        <v>1.2</v>
      </c>
      <c r="Y12" s="11">
        <v>55</v>
      </c>
      <c r="Z12" s="14">
        <v>0.9</v>
      </c>
      <c r="AA12" s="11">
        <v>2</v>
      </c>
      <c r="AB12" s="11">
        <v>32</v>
      </c>
      <c r="AC12" s="11">
        <v>18</v>
      </c>
      <c r="AD12" s="11">
        <v>8</v>
      </c>
      <c r="AE12" s="11">
        <v>129</v>
      </c>
      <c r="AF12" s="11">
        <v>69</v>
      </c>
      <c r="AG12" s="11">
        <v>46</v>
      </c>
      <c r="AH12" s="11">
        <v>23</v>
      </c>
      <c r="AI12" s="11">
        <f t="shared" si="0"/>
        <v>2</v>
      </c>
      <c r="AJ12" s="11">
        <v>2.67</v>
      </c>
      <c r="AK12" s="6">
        <v>1.2</v>
      </c>
      <c r="AL12" s="11">
        <v>423</v>
      </c>
      <c r="AM12" s="6">
        <v>1.4</v>
      </c>
      <c r="AN12" s="6">
        <v>0.8</v>
      </c>
      <c r="AO12" s="6">
        <v>0</v>
      </c>
      <c r="AP12" s="6">
        <v>0</v>
      </c>
    </row>
    <row r="13" spans="1:42" s="33" customFormat="1" x14ac:dyDescent="0.25">
      <c r="A13" s="46">
        <v>45169</v>
      </c>
      <c r="B13" s="47" t="s">
        <v>69</v>
      </c>
      <c r="C13" s="47" t="s">
        <v>32</v>
      </c>
      <c r="D13" s="48">
        <v>5.5</v>
      </c>
      <c r="E13" s="35" t="s">
        <v>106</v>
      </c>
      <c r="F13" s="48">
        <v>6.9450000000000003</v>
      </c>
      <c r="G13" s="48">
        <v>15</v>
      </c>
      <c r="H13" s="48">
        <v>99</v>
      </c>
      <c r="I13" s="48">
        <v>0.31</v>
      </c>
      <c r="J13" s="48">
        <v>325</v>
      </c>
      <c r="K13" s="49">
        <v>155</v>
      </c>
      <c r="L13" s="50">
        <v>28</v>
      </c>
      <c r="M13" s="50">
        <v>2.2999999999999998</v>
      </c>
      <c r="N13" s="49">
        <v>1.3</v>
      </c>
      <c r="O13" s="49">
        <v>1</v>
      </c>
      <c r="P13" s="49">
        <v>0</v>
      </c>
      <c r="Q13" s="49">
        <v>0</v>
      </c>
      <c r="R13" s="49">
        <v>0</v>
      </c>
      <c r="S13" s="49">
        <v>138</v>
      </c>
      <c r="T13" s="49">
        <v>6</v>
      </c>
      <c r="U13" s="49">
        <v>97</v>
      </c>
      <c r="V13" s="51">
        <v>10</v>
      </c>
      <c r="W13" s="50">
        <v>37</v>
      </c>
      <c r="X13" s="49">
        <v>0.8</v>
      </c>
      <c r="Y13" s="49">
        <v>120</v>
      </c>
      <c r="Z13" s="49">
        <v>3.1</v>
      </c>
      <c r="AA13" s="49">
        <v>2</v>
      </c>
      <c r="AB13" s="49">
        <v>67</v>
      </c>
      <c r="AC13" s="49">
        <v>16</v>
      </c>
      <c r="AD13" s="49">
        <v>8</v>
      </c>
      <c r="AE13" s="49">
        <v>84</v>
      </c>
      <c r="AF13" s="49">
        <v>58</v>
      </c>
      <c r="AG13" s="49">
        <v>38</v>
      </c>
      <c r="AH13" s="49">
        <v>20</v>
      </c>
      <c r="AI13" s="48">
        <f t="shared" si="0"/>
        <v>1.9</v>
      </c>
      <c r="AJ13" s="34">
        <v>2.67</v>
      </c>
      <c r="AK13" s="35">
        <v>1.1000000000000001</v>
      </c>
      <c r="AL13" s="49">
        <v>329</v>
      </c>
      <c r="AM13" s="35">
        <v>1.4</v>
      </c>
      <c r="AN13" s="35">
        <v>1.5</v>
      </c>
      <c r="AO13" s="52">
        <v>0</v>
      </c>
      <c r="AP13" s="52">
        <v>0</v>
      </c>
    </row>
    <row r="14" spans="1:42" x14ac:dyDescent="0.25">
      <c r="A14" s="1">
        <v>45168</v>
      </c>
      <c r="B14" t="s">
        <v>64</v>
      </c>
      <c r="C14" t="s">
        <v>32</v>
      </c>
      <c r="D14" s="11">
        <v>9</v>
      </c>
      <c r="E14" s="6" t="s">
        <v>106</v>
      </c>
      <c r="F14" s="11">
        <v>7.665</v>
      </c>
      <c r="G14" s="12">
        <v>11</v>
      </c>
      <c r="H14" s="11">
        <v>127</v>
      </c>
      <c r="I14" s="11">
        <v>0.38</v>
      </c>
      <c r="J14" s="13">
        <v>339</v>
      </c>
      <c r="K14" s="15">
        <v>194</v>
      </c>
      <c r="L14" s="13">
        <v>47</v>
      </c>
      <c r="M14" s="15">
        <v>4.5999999999999996</v>
      </c>
      <c r="N14" s="15">
        <v>3.3</v>
      </c>
      <c r="O14" s="15">
        <v>1.2</v>
      </c>
      <c r="P14" s="11">
        <v>0</v>
      </c>
      <c r="Q14" s="11">
        <v>0</v>
      </c>
      <c r="R14" s="11">
        <v>0</v>
      </c>
      <c r="S14" s="11">
        <v>139</v>
      </c>
      <c r="T14" s="11">
        <v>6.8</v>
      </c>
      <c r="U14" s="11">
        <v>104</v>
      </c>
      <c r="V14" s="11">
        <v>14</v>
      </c>
      <c r="W14" s="11">
        <v>27</v>
      </c>
      <c r="X14" s="11">
        <v>2.6</v>
      </c>
      <c r="Y14" s="11">
        <v>70</v>
      </c>
      <c r="Z14" s="14">
        <v>1.6</v>
      </c>
      <c r="AA14" s="11">
        <v>2</v>
      </c>
      <c r="AB14" s="11">
        <v>32</v>
      </c>
      <c r="AC14" s="11">
        <v>15</v>
      </c>
      <c r="AD14" s="11">
        <v>7</v>
      </c>
      <c r="AE14" s="11">
        <v>100</v>
      </c>
      <c r="AF14" s="11">
        <v>70</v>
      </c>
      <c r="AG14" s="11">
        <v>44</v>
      </c>
      <c r="AH14" s="11">
        <v>26</v>
      </c>
      <c r="AI14" s="16">
        <f t="shared" si="0"/>
        <v>1.6923076923076923</v>
      </c>
      <c r="AJ14" s="11">
        <v>2.61</v>
      </c>
      <c r="AK14" s="6">
        <v>1</v>
      </c>
      <c r="AL14" s="11">
        <v>253</v>
      </c>
      <c r="AM14" s="6">
        <v>2.1</v>
      </c>
      <c r="AN14" s="6">
        <v>1.6</v>
      </c>
      <c r="AO14" s="6">
        <v>0</v>
      </c>
      <c r="AP14" s="6">
        <v>0</v>
      </c>
    </row>
    <row r="15" spans="1:42" x14ac:dyDescent="0.25">
      <c r="A15" s="1">
        <v>45082</v>
      </c>
      <c r="B15" t="s">
        <v>49</v>
      </c>
      <c r="C15" t="s">
        <v>32</v>
      </c>
      <c r="D15" s="11">
        <v>12</v>
      </c>
      <c r="E15" s="6" t="s">
        <v>106</v>
      </c>
      <c r="F15" s="11">
        <v>7.11</v>
      </c>
      <c r="G15" s="12">
        <v>10</v>
      </c>
      <c r="H15" s="11">
        <v>128</v>
      </c>
      <c r="I15" s="11">
        <v>0.41</v>
      </c>
      <c r="J15" s="11">
        <v>312</v>
      </c>
      <c r="K15" s="11">
        <v>213</v>
      </c>
      <c r="L15" s="13">
        <v>12</v>
      </c>
      <c r="M15" s="11">
        <v>7.4</v>
      </c>
      <c r="N15" s="11">
        <v>4.8</v>
      </c>
      <c r="O15" s="11">
        <v>2.4</v>
      </c>
      <c r="P15" s="11">
        <v>0.1</v>
      </c>
      <c r="Q15" s="11">
        <v>0</v>
      </c>
      <c r="R15" s="11">
        <v>7.0000000000000007E-2</v>
      </c>
      <c r="S15" s="11">
        <v>143</v>
      </c>
      <c r="T15" s="11">
        <v>6.7</v>
      </c>
      <c r="U15" s="11">
        <v>96</v>
      </c>
      <c r="V15" s="11">
        <v>15</v>
      </c>
      <c r="W15" s="13">
        <v>38</v>
      </c>
      <c r="X15" s="11">
        <v>3.7</v>
      </c>
      <c r="Y15" s="11">
        <v>70</v>
      </c>
      <c r="Z15" s="14">
        <v>2.2000000000000002</v>
      </c>
      <c r="AA15" s="11">
        <v>2</v>
      </c>
      <c r="AB15" s="11">
        <v>32</v>
      </c>
      <c r="AC15" s="11">
        <v>20</v>
      </c>
      <c r="AD15" s="11">
        <v>6</v>
      </c>
      <c r="AE15" s="11">
        <v>200</v>
      </c>
      <c r="AF15" s="11">
        <v>71</v>
      </c>
      <c r="AG15" s="11">
        <v>42</v>
      </c>
      <c r="AH15" s="11">
        <v>29</v>
      </c>
      <c r="AI15" s="11">
        <f t="shared" si="0"/>
        <v>1.4482758620689655</v>
      </c>
      <c r="AJ15" s="11">
        <v>2.23</v>
      </c>
      <c r="AK15" s="6">
        <v>1.2</v>
      </c>
      <c r="AL15" s="11">
        <v>280</v>
      </c>
      <c r="AM15" s="6">
        <v>2.2000000000000002</v>
      </c>
      <c r="AN15" s="6">
        <v>2.4</v>
      </c>
      <c r="AO15" s="6">
        <v>0</v>
      </c>
      <c r="AP15" s="6">
        <v>0</v>
      </c>
    </row>
    <row r="16" spans="1:42" s="33" customFormat="1" x14ac:dyDescent="0.25">
      <c r="A16" s="32">
        <v>45166</v>
      </c>
      <c r="B16" s="33" t="s">
        <v>60</v>
      </c>
      <c r="C16" s="33" t="s">
        <v>32</v>
      </c>
      <c r="D16" s="34">
        <v>11</v>
      </c>
      <c r="E16" s="35" t="s">
        <v>106</v>
      </c>
      <c r="F16" s="34">
        <v>9.02</v>
      </c>
      <c r="G16" s="34">
        <v>22</v>
      </c>
      <c r="H16" s="34">
        <v>119</v>
      </c>
      <c r="I16" s="34">
        <v>0.35</v>
      </c>
      <c r="J16" s="38">
        <v>340</v>
      </c>
      <c r="K16" s="37">
        <v>202</v>
      </c>
      <c r="L16" s="38">
        <v>9</v>
      </c>
      <c r="M16" s="37">
        <v>7.1</v>
      </c>
      <c r="N16" s="37">
        <v>4.3</v>
      </c>
      <c r="O16" s="37">
        <v>2.2999999999999998</v>
      </c>
      <c r="P16" s="34">
        <v>0.3</v>
      </c>
      <c r="Q16" s="34">
        <v>0.21</v>
      </c>
      <c r="R16" s="34">
        <v>0</v>
      </c>
      <c r="S16" s="34">
        <v>140</v>
      </c>
      <c r="T16" s="34">
        <v>4.5</v>
      </c>
      <c r="U16" s="34">
        <v>97</v>
      </c>
      <c r="V16" s="34">
        <v>18</v>
      </c>
      <c r="W16" s="34">
        <v>30</v>
      </c>
      <c r="X16" s="34">
        <v>1</v>
      </c>
      <c r="Y16" s="34">
        <v>98</v>
      </c>
      <c r="Z16" s="34">
        <v>2.7</v>
      </c>
      <c r="AA16" s="34">
        <v>2</v>
      </c>
      <c r="AB16" s="34">
        <v>34</v>
      </c>
      <c r="AC16" s="34">
        <v>15</v>
      </c>
      <c r="AD16" s="34">
        <v>5</v>
      </c>
      <c r="AE16" s="34">
        <v>73</v>
      </c>
      <c r="AF16" s="34">
        <v>71</v>
      </c>
      <c r="AG16" s="34">
        <v>42</v>
      </c>
      <c r="AH16" s="34">
        <v>29</v>
      </c>
      <c r="AI16" s="39">
        <f t="shared" si="0"/>
        <v>1.4482758620689655</v>
      </c>
      <c r="AJ16" s="34">
        <v>2.59</v>
      </c>
      <c r="AK16" s="35">
        <v>1.4</v>
      </c>
      <c r="AL16" s="34">
        <v>287</v>
      </c>
      <c r="AM16" s="35">
        <v>1.9</v>
      </c>
      <c r="AN16" s="35">
        <v>1</v>
      </c>
      <c r="AO16" s="35">
        <v>0</v>
      </c>
      <c r="AP16" s="35">
        <v>0</v>
      </c>
    </row>
    <row r="17" spans="1:42" x14ac:dyDescent="0.25">
      <c r="A17" s="1">
        <v>45084</v>
      </c>
      <c r="B17" t="s">
        <v>58</v>
      </c>
      <c r="C17" t="s">
        <v>32</v>
      </c>
      <c r="D17" s="11">
        <v>5</v>
      </c>
      <c r="E17" s="6" t="s">
        <v>106</v>
      </c>
      <c r="F17" s="11">
        <v>7.23</v>
      </c>
      <c r="G17" s="12">
        <v>8</v>
      </c>
      <c r="H17" s="11">
        <v>119</v>
      </c>
      <c r="I17" s="11">
        <v>0.4</v>
      </c>
      <c r="J17" s="11">
        <v>298</v>
      </c>
      <c r="K17" s="11">
        <v>154</v>
      </c>
      <c r="L17" s="13">
        <v>21</v>
      </c>
      <c r="M17" s="11">
        <v>3.8</v>
      </c>
      <c r="N17" s="11">
        <v>3</v>
      </c>
      <c r="O17" s="11">
        <v>0.8</v>
      </c>
      <c r="P17" s="11">
        <v>0</v>
      </c>
      <c r="Q17" s="11">
        <v>0.04</v>
      </c>
      <c r="R17" s="11">
        <v>0</v>
      </c>
      <c r="S17" s="11">
        <v>144</v>
      </c>
      <c r="T17" s="11">
        <v>5.2</v>
      </c>
      <c r="U17" s="11">
        <v>103</v>
      </c>
      <c r="V17" s="11">
        <v>17</v>
      </c>
      <c r="W17" s="11">
        <v>29</v>
      </c>
      <c r="X17" s="11">
        <v>1.6</v>
      </c>
      <c r="Y17" s="11">
        <v>74</v>
      </c>
      <c r="Z17" s="11">
        <v>3.5</v>
      </c>
      <c r="AA17" s="11">
        <v>2</v>
      </c>
      <c r="AB17" s="11">
        <v>25</v>
      </c>
      <c r="AC17" s="11">
        <v>14</v>
      </c>
      <c r="AD17" s="11">
        <v>10</v>
      </c>
      <c r="AE17" s="11">
        <v>259</v>
      </c>
      <c r="AF17" s="11">
        <v>65</v>
      </c>
      <c r="AG17" s="11">
        <v>41</v>
      </c>
      <c r="AH17" s="11">
        <v>24</v>
      </c>
      <c r="AI17" s="11">
        <f t="shared" si="0"/>
        <v>1.7083333333333333</v>
      </c>
      <c r="AJ17" s="11">
        <v>2.63</v>
      </c>
      <c r="AK17" s="6">
        <v>1</v>
      </c>
      <c r="AL17" s="11">
        <v>216</v>
      </c>
      <c r="AM17" s="6">
        <v>1.9</v>
      </c>
      <c r="AN17" s="6">
        <v>1.2</v>
      </c>
      <c r="AO17" s="6">
        <v>0</v>
      </c>
      <c r="AP17" s="6">
        <v>0</v>
      </c>
    </row>
    <row r="18" spans="1:42" s="33" customFormat="1" x14ac:dyDescent="0.25">
      <c r="A18" s="40">
        <v>45393</v>
      </c>
      <c r="B18" s="41" t="s">
        <v>112</v>
      </c>
      <c r="C18" s="42" t="s">
        <v>33</v>
      </c>
      <c r="D18" s="42"/>
      <c r="E18" s="35" t="s">
        <v>106</v>
      </c>
      <c r="F18" s="42"/>
      <c r="G18" s="53">
        <v>16</v>
      </c>
      <c r="H18" s="42">
        <v>94</v>
      </c>
      <c r="I18" s="42">
        <v>0.3</v>
      </c>
      <c r="J18" s="42">
        <v>318</v>
      </c>
      <c r="K18" s="42">
        <v>180</v>
      </c>
      <c r="L18" s="42">
        <v>4</v>
      </c>
      <c r="M18" s="42">
        <v>3.8</v>
      </c>
      <c r="N18" s="42">
        <v>2.2999999999999998</v>
      </c>
      <c r="O18" s="42">
        <v>1.4</v>
      </c>
      <c r="P18" s="42">
        <v>0</v>
      </c>
      <c r="Q18" s="42">
        <v>0.04</v>
      </c>
      <c r="R18" s="42">
        <v>0</v>
      </c>
      <c r="S18" s="42">
        <v>141</v>
      </c>
      <c r="T18" s="45">
        <v>6.9</v>
      </c>
      <c r="U18" s="42">
        <v>103</v>
      </c>
      <c r="V18" s="42">
        <v>18</v>
      </c>
      <c r="W18" s="42">
        <v>27</v>
      </c>
      <c r="X18" s="42">
        <v>2.6</v>
      </c>
      <c r="Y18" s="42">
        <v>95</v>
      </c>
      <c r="Z18" s="42">
        <v>4.3</v>
      </c>
      <c r="AA18" s="42">
        <v>2</v>
      </c>
      <c r="AB18" s="42">
        <v>23</v>
      </c>
      <c r="AC18" s="42">
        <v>10</v>
      </c>
      <c r="AD18" s="42">
        <v>7</v>
      </c>
      <c r="AE18" s="42">
        <v>124</v>
      </c>
      <c r="AF18" s="42">
        <v>56</v>
      </c>
      <c r="AG18" s="42">
        <v>35</v>
      </c>
      <c r="AH18" s="42">
        <v>21</v>
      </c>
      <c r="AI18" s="42">
        <v>1.7</v>
      </c>
      <c r="AJ18" s="42">
        <v>2.59</v>
      </c>
      <c r="AK18" s="42">
        <v>1.4</v>
      </c>
      <c r="AL18" s="42">
        <v>306</v>
      </c>
      <c r="AM18" s="42">
        <v>1.4</v>
      </c>
      <c r="AN18" s="42">
        <v>0.9</v>
      </c>
      <c r="AO18" s="42">
        <v>0</v>
      </c>
      <c r="AP18" s="42">
        <v>0</v>
      </c>
    </row>
    <row r="19" spans="1:42" s="33" customFormat="1" x14ac:dyDescent="0.25">
      <c r="A19" s="32">
        <v>45166</v>
      </c>
      <c r="B19" s="33" t="s">
        <v>61</v>
      </c>
      <c r="C19" s="33" t="s">
        <v>33</v>
      </c>
      <c r="D19" s="34">
        <v>6</v>
      </c>
      <c r="E19" s="35" t="s">
        <v>106</v>
      </c>
      <c r="F19" s="34">
        <v>5.45</v>
      </c>
      <c r="G19" s="34">
        <v>11</v>
      </c>
      <c r="H19" s="34">
        <v>104</v>
      </c>
      <c r="I19" s="34">
        <v>0.31</v>
      </c>
      <c r="J19" s="38">
        <v>337</v>
      </c>
      <c r="K19" s="37">
        <v>141</v>
      </c>
      <c r="L19" s="38">
        <v>31</v>
      </c>
      <c r="M19" s="37">
        <v>3.1</v>
      </c>
      <c r="N19" s="37">
        <v>1.8</v>
      </c>
      <c r="O19" s="37">
        <v>0.8</v>
      </c>
      <c r="P19" s="34">
        <v>0.1</v>
      </c>
      <c r="Q19" s="34">
        <v>0.37</v>
      </c>
      <c r="R19" s="34">
        <v>0</v>
      </c>
      <c r="S19" s="34">
        <v>141</v>
      </c>
      <c r="T19" s="34">
        <v>5.9</v>
      </c>
      <c r="U19" s="34">
        <v>105</v>
      </c>
      <c r="V19" s="34">
        <v>14</v>
      </c>
      <c r="W19" s="34">
        <v>28</v>
      </c>
      <c r="X19" s="34">
        <v>0.9</v>
      </c>
      <c r="Y19" s="34">
        <v>70</v>
      </c>
      <c r="Z19" s="34">
        <v>3.9</v>
      </c>
      <c r="AA19" s="34">
        <v>2</v>
      </c>
      <c r="AB19" s="34">
        <v>19</v>
      </c>
      <c r="AC19" s="34">
        <v>16</v>
      </c>
      <c r="AD19" s="34">
        <v>5</v>
      </c>
      <c r="AE19" s="34">
        <v>62</v>
      </c>
      <c r="AF19" s="34">
        <v>56</v>
      </c>
      <c r="AG19" s="34">
        <v>38</v>
      </c>
      <c r="AH19" s="34">
        <v>18</v>
      </c>
      <c r="AI19" s="39">
        <f t="shared" ref="AI19:AI29" si="1">AG19/AH19</f>
        <v>2.1111111111111112</v>
      </c>
      <c r="AJ19" s="34">
        <v>2.4900000000000002</v>
      </c>
      <c r="AK19" s="35">
        <v>0.9</v>
      </c>
      <c r="AL19" s="34">
        <v>315</v>
      </c>
      <c r="AM19" s="35">
        <v>1.4</v>
      </c>
      <c r="AN19" s="35">
        <v>1.2</v>
      </c>
      <c r="AO19" s="35">
        <v>0</v>
      </c>
      <c r="AP19" s="35">
        <v>0</v>
      </c>
    </row>
    <row r="20" spans="1:42" x14ac:dyDescent="0.25">
      <c r="A20" s="1">
        <v>45042</v>
      </c>
      <c r="B20" t="s">
        <v>44</v>
      </c>
      <c r="C20" t="s">
        <v>33</v>
      </c>
      <c r="D20" s="11">
        <v>14</v>
      </c>
      <c r="E20" s="6" t="s">
        <v>106</v>
      </c>
      <c r="F20" s="11">
        <v>5.665</v>
      </c>
      <c r="G20" s="12"/>
      <c r="H20" s="11">
        <v>106</v>
      </c>
      <c r="I20" s="11">
        <v>0.33</v>
      </c>
      <c r="J20" s="11">
        <v>321</v>
      </c>
      <c r="K20" s="11">
        <v>151</v>
      </c>
      <c r="L20" s="13">
        <v>30</v>
      </c>
      <c r="M20" s="11">
        <v>5.0999999999999996</v>
      </c>
      <c r="N20" s="11">
        <v>4.3</v>
      </c>
      <c r="O20" s="11">
        <v>0.5</v>
      </c>
      <c r="P20" s="11">
        <v>0.2</v>
      </c>
      <c r="Q20" s="11">
        <v>0.1</v>
      </c>
      <c r="R20" s="11">
        <v>0</v>
      </c>
      <c r="S20" s="13">
        <v>147</v>
      </c>
      <c r="T20" s="11">
        <v>5.7</v>
      </c>
      <c r="U20" s="11">
        <v>105</v>
      </c>
      <c r="V20" s="11">
        <v>23</v>
      </c>
      <c r="W20" s="11">
        <v>25</v>
      </c>
      <c r="X20" s="11">
        <v>2.5</v>
      </c>
      <c r="Y20" s="11">
        <v>63</v>
      </c>
      <c r="Z20" s="11">
        <v>4.4000000000000004</v>
      </c>
      <c r="AA20" s="11">
        <v>2</v>
      </c>
      <c r="AB20" s="11">
        <v>30</v>
      </c>
      <c r="AC20" s="11">
        <v>17</v>
      </c>
      <c r="AD20" s="11">
        <v>13</v>
      </c>
      <c r="AE20" s="11">
        <v>196</v>
      </c>
      <c r="AF20" s="11">
        <v>74</v>
      </c>
      <c r="AG20" s="11">
        <v>47</v>
      </c>
      <c r="AH20" s="11">
        <v>27</v>
      </c>
      <c r="AI20" s="11">
        <f t="shared" si="1"/>
        <v>1.7407407407407407</v>
      </c>
      <c r="AJ20" s="11">
        <v>2.6</v>
      </c>
      <c r="AK20" s="6">
        <v>1</v>
      </c>
      <c r="AL20" s="11">
        <v>739</v>
      </c>
      <c r="AM20" s="6">
        <v>1.4</v>
      </c>
      <c r="AN20" s="6">
        <v>1.5</v>
      </c>
      <c r="AO20" s="6">
        <v>0</v>
      </c>
      <c r="AP20" s="6">
        <v>0</v>
      </c>
    </row>
    <row r="21" spans="1:42" x14ac:dyDescent="0.25">
      <c r="A21" s="1">
        <v>45042</v>
      </c>
      <c r="B21" t="s">
        <v>43</v>
      </c>
      <c r="C21" t="s">
        <v>32</v>
      </c>
      <c r="D21" s="11">
        <v>3</v>
      </c>
      <c r="E21" s="6" t="s">
        <v>106</v>
      </c>
      <c r="F21" s="11">
        <v>6.64</v>
      </c>
      <c r="G21" s="12"/>
      <c r="H21" s="11">
        <v>129</v>
      </c>
      <c r="I21" s="11">
        <v>0.42</v>
      </c>
      <c r="J21" s="11">
        <v>307</v>
      </c>
      <c r="K21" s="11">
        <v>211</v>
      </c>
      <c r="L21" s="13">
        <v>2</v>
      </c>
      <c r="M21" s="11">
        <v>6</v>
      </c>
      <c r="N21" s="11">
        <v>2.5</v>
      </c>
      <c r="O21" s="11">
        <v>3.2</v>
      </c>
      <c r="P21" s="11">
        <v>0.2</v>
      </c>
      <c r="Q21" s="11">
        <v>0.06</v>
      </c>
      <c r="R21" s="11">
        <v>0</v>
      </c>
      <c r="S21" s="11">
        <v>145</v>
      </c>
      <c r="T21" s="11">
        <v>5.2</v>
      </c>
      <c r="U21" s="13">
        <v>109</v>
      </c>
      <c r="V21" s="11">
        <v>19</v>
      </c>
      <c r="W21" s="11">
        <v>23</v>
      </c>
      <c r="X21" s="11">
        <v>2</v>
      </c>
      <c r="Y21" s="11">
        <v>89</v>
      </c>
      <c r="Z21" s="11">
        <v>3.4</v>
      </c>
      <c r="AA21" s="11">
        <v>2</v>
      </c>
      <c r="AB21" s="11">
        <v>25</v>
      </c>
      <c r="AC21" s="11">
        <v>12</v>
      </c>
      <c r="AD21" s="11">
        <v>12</v>
      </c>
      <c r="AE21" s="11">
        <v>271</v>
      </c>
      <c r="AF21" s="11">
        <v>70</v>
      </c>
      <c r="AG21" s="11">
        <v>43</v>
      </c>
      <c r="AH21" s="11">
        <v>27</v>
      </c>
      <c r="AI21" s="11">
        <f t="shared" si="1"/>
        <v>1.5925925925925926</v>
      </c>
      <c r="AJ21" s="11">
        <v>2.7</v>
      </c>
      <c r="AK21" s="6">
        <v>1.3</v>
      </c>
      <c r="AL21" s="11">
        <v>309</v>
      </c>
      <c r="AM21" s="6">
        <v>2</v>
      </c>
      <c r="AN21" s="6">
        <v>1.5</v>
      </c>
      <c r="AO21" s="6">
        <v>0</v>
      </c>
      <c r="AP21" s="6">
        <v>0</v>
      </c>
    </row>
    <row r="22" spans="1:42" s="33" customFormat="1" x14ac:dyDescent="0.25">
      <c r="A22" s="32">
        <v>45042</v>
      </c>
      <c r="B22" s="33" t="s">
        <v>42</v>
      </c>
      <c r="C22" s="33" t="s">
        <v>33</v>
      </c>
      <c r="D22" s="34">
        <v>3</v>
      </c>
      <c r="E22" s="35" t="s">
        <v>106</v>
      </c>
      <c r="F22" s="34">
        <v>5.96</v>
      </c>
      <c r="G22" s="34"/>
      <c r="H22" s="34">
        <v>111</v>
      </c>
      <c r="I22" s="34">
        <v>0.37</v>
      </c>
      <c r="J22" s="34">
        <v>300</v>
      </c>
      <c r="K22" s="34">
        <v>112</v>
      </c>
      <c r="L22" s="38">
        <v>31</v>
      </c>
      <c r="M22" s="34">
        <v>3.4</v>
      </c>
      <c r="N22" s="34">
        <v>1.8</v>
      </c>
      <c r="O22" s="34">
        <v>1.4</v>
      </c>
      <c r="P22" s="34">
        <v>0.1</v>
      </c>
      <c r="Q22" s="34">
        <v>7.0000000000000007E-2</v>
      </c>
      <c r="R22" s="34">
        <v>0</v>
      </c>
      <c r="S22" s="34">
        <v>143</v>
      </c>
      <c r="T22" s="34">
        <v>5.5</v>
      </c>
      <c r="U22" s="34">
        <v>105</v>
      </c>
      <c r="V22" s="34">
        <v>16</v>
      </c>
      <c r="W22" s="34">
        <v>27</v>
      </c>
      <c r="X22" s="34">
        <v>1.7</v>
      </c>
      <c r="Y22" s="34">
        <v>65</v>
      </c>
      <c r="Z22" s="34">
        <v>4.7</v>
      </c>
      <c r="AA22" s="34">
        <v>2</v>
      </c>
      <c r="AB22" s="34">
        <v>18</v>
      </c>
      <c r="AC22" s="34">
        <v>14</v>
      </c>
      <c r="AD22" s="34">
        <v>11</v>
      </c>
      <c r="AE22" s="34">
        <v>203</v>
      </c>
      <c r="AF22" s="34">
        <v>71</v>
      </c>
      <c r="AG22" s="34">
        <v>42</v>
      </c>
      <c r="AH22" s="34">
        <v>29</v>
      </c>
      <c r="AI22" s="34">
        <f t="shared" si="1"/>
        <v>1.4482758620689655</v>
      </c>
      <c r="AJ22" s="34">
        <v>2.62</v>
      </c>
      <c r="AK22" s="35">
        <v>1.7</v>
      </c>
      <c r="AL22" s="34">
        <v>268</v>
      </c>
      <c r="AM22" s="35">
        <v>1.3</v>
      </c>
      <c r="AN22" s="35">
        <v>0.8</v>
      </c>
      <c r="AO22" s="35">
        <v>0</v>
      </c>
      <c r="AP22" s="35">
        <v>0</v>
      </c>
    </row>
    <row r="23" spans="1:42" x14ac:dyDescent="0.25">
      <c r="A23" s="1">
        <v>45041</v>
      </c>
      <c r="B23" t="s">
        <v>38</v>
      </c>
      <c r="C23" t="s">
        <v>33</v>
      </c>
      <c r="D23" s="11">
        <v>8</v>
      </c>
      <c r="E23" s="6" t="s">
        <v>106</v>
      </c>
      <c r="F23" s="11">
        <v>7.05</v>
      </c>
      <c r="G23" s="12"/>
      <c r="H23" s="11">
        <v>102</v>
      </c>
      <c r="I23" s="11">
        <v>0.34</v>
      </c>
      <c r="J23" s="11">
        <v>300</v>
      </c>
      <c r="K23" s="11">
        <v>338</v>
      </c>
      <c r="L23" s="13">
        <v>6</v>
      </c>
      <c r="M23" s="11">
        <v>6.6</v>
      </c>
      <c r="N23" s="11">
        <v>4.4000000000000004</v>
      </c>
      <c r="O23" s="11">
        <v>1.7</v>
      </c>
      <c r="P23" s="11">
        <v>0.2</v>
      </c>
      <c r="Q23" s="11">
        <v>0.26</v>
      </c>
      <c r="R23" s="11">
        <v>0</v>
      </c>
      <c r="S23" s="11">
        <v>142</v>
      </c>
      <c r="T23" s="13">
        <v>7.1</v>
      </c>
      <c r="U23" s="11">
        <v>103</v>
      </c>
      <c r="V23" s="11">
        <v>19</v>
      </c>
      <c r="W23" s="11">
        <v>27</v>
      </c>
      <c r="X23" s="11">
        <v>1.4</v>
      </c>
      <c r="Y23" s="11">
        <v>66</v>
      </c>
      <c r="Z23" s="14">
        <v>2.6</v>
      </c>
      <c r="AA23" s="11">
        <v>2</v>
      </c>
      <c r="AB23" s="11">
        <v>18</v>
      </c>
      <c r="AC23" s="11">
        <v>13</v>
      </c>
      <c r="AD23" s="11">
        <v>11</v>
      </c>
      <c r="AE23" s="11">
        <v>248</v>
      </c>
      <c r="AF23" s="11">
        <v>62</v>
      </c>
      <c r="AG23" s="11">
        <v>40</v>
      </c>
      <c r="AH23" s="11">
        <v>22</v>
      </c>
      <c r="AI23" s="11">
        <f t="shared" si="1"/>
        <v>1.8181818181818181</v>
      </c>
      <c r="AJ23" s="11">
        <v>2.73</v>
      </c>
      <c r="AK23" s="6">
        <v>1.3</v>
      </c>
      <c r="AL23" s="11">
        <v>347</v>
      </c>
      <c r="AM23" s="6">
        <v>2.2000000000000002</v>
      </c>
      <c r="AN23" s="6">
        <v>0.7</v>
      </c>
      <c r="AO23" s="6">
        <v>0</v>
      </c>
      <c r="AP23" s="6">
        <v>0</v>
      </c>
    </row>
    <row r="24" spans="1:42" x14ac:dyDescent="0.25">
      <c r="A24" s="1">
        <v>45041</v>
      </c>
      <c r="B24" t="s">
        <v>37</v>
      </c>
      <c r="C24" t="s">
        <v>33</v>
      </c>
      <c r="D24" s="11">
        <v>3</v>
      </c>
      <c r="E24" s="6" t="s">
        <v>106</v>
      </c>
      <c r="F24" s="11">
        <v>5.8650000000000002</v>
      </c>
      <c r="G24" s="12"/>
      <c r="H24" s="11">
        <v>108</v>
      </c>
      <c r="I24" s="11">
        <v>0.34</v>
      </c>
      <c r="J24" s="11">
        <v>318</v>
      </c>
      <c r="K24" s="11">
        <v>154</v>
      </c>
      <c r="L24" s="13">
        <v>1</v>
      </c>
      <c r="M24" s="11">
        <v>5.9</v>
      </c>
      <c r="N24" s="11">
        <v>4.0999999999999996</v>
      </c>
      <c r="O24" s="11">
        <v>1.7</v>
      </c>
      <c r="P24" s="11">
        <v>0.1</v>
      </c>
      <c r="Q24" s="11">
        <v>0.06</v>
      </c>
      <c r="R24" s="11">
        <v>0</v>
      </c>
      <c r="S24" s="11">
        <v>141</v>
      </c>
      <c r="T24" s="11">
        <v>6.7</v>
      </c>
      <c r="U24" s="11">
        <v>101</v>
      </c>
      <c r="V24" s="11">
        <v>20</v>
      </c>
      <c r="W24" s="11">
        <v>27</v>
      </c>
      <c r="X24" s="11">
        <v>3.8</v>
      </c>
      <c r="Y24" s="11">
        <v>59</v>
      </c>
      <c r="Z24" s="14">
        <v>1.7</v>
      </c>
      <c r="AA24" s="11">
        <v>2</v>
      </c>
      <c r="AB24" s="11">
        <v>18</v>
      </c>
      <c r="AC24" s="11">
        <v>10</v>
      </c>
      <c r="AD24" s="11">
        <v>13</v>
      </c>
      <c r="AE24" s="11">
        <v>181</v>
      </c>
      <c r="AF24" s="11">
        <v>67</v>
      </c>
      <c r="AG24" s="11">
        <v>45</v>
      </c>
      <c r="AH24" s="11">
        <v>22</v>
      </c>
      <c r="AI24" s="11">
        <f t="shared" si="1"/>
        <v>2.0454545454545454</v>
      </c>
      <c r="AJ24" s="11">
        <v>2.74</v>
      </c>
      <c r="AK24" s="6">
        <v>1.1000000000000001</v>
      </c>
      <c r="AL24" s="11">
        <v>242</v>
      </c>
      <c r="AM24" s="6">
        <v>1.6</v>
      </c>
      <c r="AN24" s="6">
        <v>1.6</v>
      </c>
      <c r="AO24" s="6">
        <v>0</v>
      </c>
      <c r="AP24" s="6">
        <v>0</v>
      </c>
    </row>
    <row r="25" spans="1:42" x14ac:dyDescent="0.25">
      <c r="A25" s="1">
        <v>45167</v>
      </c>
      <c r="B25" t="s">
        <v>62</v>
      </c>
      <c r="C25" t="s">
        <v>33</v>
      </c>
      <c r="D25" s="11">
        <v>5</v>
      </c>
      <c r="E25" s="6" t="s">
        <v>106</v>
      </c>
      <c r="F25" s="11">
        <v>6.9649999999999999</v>
      </c>
      <c r="G25" s="12"/>
      <c r="H25" s="11">
        <v>108</v>
      </c>
      <c r="I25" s="11">
        <v>0.32</v>
      </c>
      <c r="J25" s="13">
        <v>339</v>
      </c>
      <c r="K25" s="15">
        <v>204</v>
      </c>
      <c r="L25" s="15"/>
      <c r="M25" s="15">
        <v>6.5</v>
      </c>
      <c r="N25" s="15">
        <v>2.7</v>
      </c>
      <c r="O25" s="15">
        <v>3.3</v>
      </c>
      <c r="P25" s="11">
        <v>0.2</v>
      </c>
      <c r="Q25" s="11">
        <v>0.26</v>
      </c>
      <c r="R25" s="11">
        <v>0</v>
      </c>
      <c r="S25" s="11">
        <v>137</v>
      </c>
      <c r="T25" s="11">
        <v>5.0999999999999996</v>
      </c>
      <c r="U25" s="11">
        <v>100</v>
      </c>
      <c r="V25" s="11">
        <v>14</v>
      </c>
      <c r="W25" s="11">
        <v>28</v>
      </c>
      <c r="X25" s="11">
        <v>0.7</v>
      </c>
      <c r="Y25" s="11">
        <v>73</v>
      </c>
      <c r="Z25" s="11">
        <v>3</v>
      </c>
      <c r="AA25" s="11">
        <v>2</v>
      </c>
      <c r="AB25" s="11">
        <v>21</v>
      </c>
      <c r="AC25" s="11">
        <v>19</v>
      </c>
      <c r="AD25" s="11">
        <v>8</v>
      </c>
      <c r="AE25" s="11">
        <v>147</v>
      </c>
      <c r="AF25" s="11">
        <v>69</v>
      </c>
      <c r="AG25" s="11">
        <v>48</v>
      </c>
      <c r="AH25" s="11">
        <v>21</v>
      </c>
      <c r="AI25" s="16">
        <f t="shared" si="1"/>
        <v>2.2857142857142856</v>
      </c>
      <c r="AJ25" s="11">
        <v>2.67</v>
      </c>
      <c r="AK25" s="6">
        <v>1</v>
      </c>
      <c r="AL25" s="11">
        <v>202</v>
      </c>
      <c r="AM25" s="6">
        <v>2.6</v>
      </c>
      <c r="AN25" s="6">
        <v>0.8</v>
      </c>
      <c r="AO25" s="6">
        <v>0</v>
      </c>
      <c r="AP25" s="6">
        <v>0</v>
      </c>
    </row>
    <row r="26" spans="1:42" x14ac:dyDescent="0.25">
      <c r="A26" s="1">
        <v>45041</v>
      </c>
      <c r="B26" t="s">
        <v>45</v>
      </c>
      <c r="C26" t="s">
        <v>32</v>
      </c>
      <c r="D26" s="11">
        <v>14</v>
      </c>
      <c r="E26" s="6" t="s">
        <v>106</v>
      </c>
      <c r="F26" s="11">
        <v>8.23</v>
      </c>
      <c r="G26" s="12"/>
      <c r="H26" s="11">
        <v>116</v>
      </c>
      <c r="I26" s="11">
        <v>0.39</v>
      </c>
      <c r="J26" s="13">
        <v>297</v>
      </c>
      <c r="K26" s="11">
        <v>216</v>
      </c>
      <c r="L26" s="13">
        <v>2</v>
      </c>
      <c r="M26" s="11">
        <v>7.6</v>
      </c>
      <c r="N26" s="11">
        <v>4.9000000000000004</v>
      </c>
      <c r="O26" s="11">
        <v>1.7</v>
      </c>
      <c r="P26" s="11">
        <v>0.5</v>
      </c>
      <c r="Q26" s="11">
        <v>0.46</v>
      </c>
      <c r="R26" s="11">
        <v>0.08</v>
      </c>
      <c r="S26" s="11">
        <v>143</v>
      </c>
      <c r="T26" s="13">
        <v>7.1</v>
      </c>
      <c r="U26" s="11">
        <v>104</v>
      </c>
      <c r="V26" s="11">
        <v>18</v>
      </c>
      <c r="W26" s="11">
        <v>28</v>
      </c>
      <c r="X26" s="11">
        <v>2.1</v>
      </c>
      <c r="Y26" s="11">
        <v>62</v>
      </c>
      <c r="Z26" s="14">
        <v>1.5</v>
      </c>
      <c r="AA26" s="15">
        <v>2</v>
      </c>
      <c r="AB26" s="11">
        <v>27</v>
      </c>
      <c r="AC26" s="11">
        <v>14</v>
      </c>
      <c r="AD26" s="11">
        <v>8</v>
      </c>
      <c r="AE26" s="11">
        <v>266</v>
      </c>
      <c r="AF26" s="11">
        <v>70</v>
      </c>
      <c r="AG26" s="11">
        <v>42</v>
      </c>
      <c r="AH26" s="11">
        <v>28</v>
      </c>
      <c r="AI26" s="11">
        <f t="shared" si="1"/>
        <v>1.5</v>
      </c>
      <c r="AJ26" s="11">
        <v>2.4300000000000002</v>
      </c>
      <c r="AK26" s="6">
        <v>1.2</v>
      </c>
      <c r="AL26" s="11">
        <v>267</v>
      </c>
      <c r="AM26" s="6">
        <v>1.4</v>
      </c>
      <c r="AN26" s="6">
        <v>1.2</v>
      </c>
      <c r="AO26" s="6">
        <v>0</v>
      </c>
      <c r="AP26" s="6">
        <v>0</v>
      </c>
    </row>
    <row r="27" spans="1:42" x14ac:dyDescent="0.25">
      <c r="A27" s="1">
        <v>45084</v>
      </c>
      <c r="B27" t="s">
        <v>57</v>
      </c>
      <c r="C27" t="s">
        <v>33</v>
      </c>
      <c r="D27" s="11">
        <v>1</v>
      </c>
      <c r="E27" s="6" t="s">
        <v>105</v>
      </c>
      <c r="F27" s="11">
        <v>3.87</v>
      </c>
      <c r="G27" s="12">
        <v>12</v>
      </c>
      <c r="H27" s="11">
        <v>119</v>
      </c>
      <c r="I27" s="11">
        <v>0.4</v>
      </c>
      <c r="J27" s="11">
        <v>298</v>
      </c>
      <c r="K27" s="11">
        <v>143</v>
      </c>
      <c r="L27" s="13">
        <v>2</v>
      </c>
      <c r="M27" s="11">
        <v>5</v>
      </c>
      <c r="N27" s="11">
        <v>1.7</v>
      </c>
      <c r="O27" s="11">
        <v>3.3</v>
      </c>
      <c r="P27" s="11">
        <v>0.1</v>
      </c>
      <c r="Q27" s="11">
        <v>0</v>
      </c>
      <c r="R27" s="11">
        <v>0</v>
      </c>
      <c r="S27" s="11">
        <v>142</v>
      </c>
      <c r="T27" s="11">
        <v>4.8</v>
      </c>
      <c r="U27" s="11">
        <v>102</v>
      </c>
      <c r="V27" s="11">
        <v>20</v>
      </c>
      <c r="W27" s="11">
        <v>24</v>
      </c>
      <c r="X27" s="11">
        <v>3.3</v>
      </c>
      <c r="Y27" s="11">
        <v>60</v>
      </c>
      <c r="Z27" s="14">
        <v>3.4</v>
      </c>
      <c r="AA27" s="11">
        <v>2</v>
      </c>
      <c r="AB27" s="11">
        <v>21</v>
      </c>
      <c r="AC27" s="11">
        <v>14</v>
      </c>
      <c r="AD27" s="11">
        <v>9</v>
      </c>
      <c r="AE27" s="11">
        <v>372</v>
      </c>
      <c r="AF27" s="11">
        <v>60</v>
      </c>
      <c r="AG27" s="11">
        <v>40</v>
      </c>
      <c r="AH27" s="11">
        <v>20</v>
      </c>
      <c r="AI27" s="11">
        <f t="shared" si="1"/>
        <v>2</v>
      </c>
      <c r="AJ27" s="11">
        <v>2.75</v>
      </c>
      <c r="AK27" s="6">
        <v>1.8</v>
      </c>
      <c r="AL27" s="11">
        <v>668</v>
      </c>
      <c r="AM27" s="6">
        <v>1.6</v>
      </c>
      <c r="AN27" s="6">
        <v>0.5</v>
      </c>
      <c r="AO27" s="6">
        <v>0</v>
      </c>
      <c r="AP27" s="6">
        <v>0</v>
      </c>
    </row>
    <row r="28" spans="1:42" x14ac:dyDescent="0.25">
      <c r="A28" s="1">
        <v>45083</v>
      </c>
      <c r="B28" s="1" t="s">
        <v>53</v>
      </c>
      <c r="C28" t="s">
        <v>32</v>
      </c>
      <c r="D28" s="11">
        <v>8</v>
      </c>
      <c r="E28" s="6" t="s">
        <v>106</v>
      </c>
      <c r="F28" s="11">
        <v>7.12</v>
      </c>
      <c r="G28" s="12">
        <v>8</v>
      </c>
      <c r="H28" s="11">
        <v>118</v>
      </c>
      <c r="I28" s="11">
        <v>0.38</v>
      </c>
      <c r="J28" s="11">
        <v>311</v>
      </c>
      <c r="K28" s="11">
        <v>199</v>
      </c>
      <c r="L28" s="13">
        <v>2</v>
      </c>
      <c r="M28" s="11">
        <v>7.6</v>
      </c>
      <c r="N28" s="11">
        <v>6.2</v>
      </c>
      <c r="O28" s="11">
        <v>1.3</v>
      </c>
      <c r="P28" s="11">
        <v>0.1</v>
      </c>
      <c r="Q28" s="11">
        <v>0.08</v>
      </c>
      <c r="R28" s="11">
        <v>0</v>
      </c>
      <c r="S28" s="11">
        <v>141</v>
      </c>
      <c r="T28" s="11">
        <v>5.8</v>
      </c>
      <c r="U28" s="11">
        <v>104</v>
      </c>
      <c r="V28" s="11">
        <v>21</v>
      </c>
      <c r="W28" s="11">
        <v>22</v>
      </c>
      <c r="X28" s="11">
        <v>3.3</v>
      </c>
      <c r="Y28" s="11">
        <v>52</v>
      </c>
      <c r="Z28" s="14">
        <v>2.7</v>
      </c>
      <c r="AA28" s="11">
        <v>2</v>
      </c>
      <c r="AB28" s="11">
        <v>27</v>
      </c>
      <c r="AC28" s="11">
        <v>17</v>
      </c>
      <c r="AD28" s="11">
        <v>13</v>
      </c>
      <c r="AE28" s="11">
        <v>174</v>
      </c>
      <c r="AF28" s="11">
        <v>63</v>
      </c>
      <c r="AG28" s="11">
        <v>42</v>
      </c>
      <c r="AH28" s="11">
        <v>21</v>
      </c>
      <c r="AI28" s="11">
        <f t="shared" si="1"/>
        <v>2</v>
      </c>
      <c r="AJ28" s="11">
        <v>2.52</v>
      </c>
      <c r="AK28" s="6">
        <v>1.1000000000000001</v>
      </c>
      <c r="AL28" s="11">
        <v>592</v>
      </c>
      <c r="AM28" s="6">
        <v>1.2</v>
      </c>
      <c r="AN28" s="6">
        <v>1</v>
      </c>
      <c r="AO28" s="6">
        <v>0</v>
      </c>
      <c r="AP28" s="6">
        <v>0</v>
      </c>
    </row>
    <row r="29" spans="1:42" s="33" customFormat="1" x14ac:dyDescent="0.25">
      <c r="A29" s="32">
        <v>45082</v>
      </c>
      <c r="B29" s="33" t="s">
        <v>51</v>
      </c>
      <c r="C29" s="33" t="s">
        <v>33</v>
      </c>
      <c r="D29" s="34">
        <v>2</v>
      </c>
      <c r="E29" s="35" t="s">
        <v>105</v>
      </c>
      <c r="F29" s="34">
        <v>4.21</v>
      </c>
      <c r="G29" s="34">
        <v>16</v>
      </c>
      <c r="H29" s="34">
        <v>105</v>
      </c>
      <c r="I29" s="34">
        <v>0.32</v>
      </c>
      <c r="J29" s="38">
        <v>331</v>
      </c>
      <c r="K29" s="34">
        <v>196</v>
      </c>
      <c r="L29" s="38">
        <v>14</v>
      </c>
      <c r="M29" s="34">
        <v>3.2</v>
      </c>
      <c r="N29" s="34">
        <v>1.5</v>
      </c>
      <c r="O29" s="34">
        <v>1.6</v>
      </c>
      <c r="P29" s="34">
        <v>0</v>
      </c>
      <c r="Q29" s="34">
        <v>0</v>
      </c>
      <c r="R29" s="34">
        <v>0.03</v>
      </c>
      <c r="S29" s="34">
        <v>137</v>
      </c>
      <c r="T29" s="34">
        <v>6.5</v>
      </c>
      <c r="U29" s="34">
        <v>98</v>
      </c>
      <c r="V29" s="34">
        <v>20</v>
      </c>
      <c r="W29" s="34">
        <v>25</v>
      </c>
      <c r="X29" s="34">
        <v>2.8</v>
      </c>
      <c r="Y29" s="34">
        <v>61</v>
      </c>
      <c r="Z29" s="34">
        <v>3</v>
      </c>
      <c r="AA29" s="34">
        <v>2</v>
      </c>
      <c r="AB29" s="34">
        <v>24</v>
      </c>
      <c r="AC29" s="34">
        <v>10</v>
      </c>
      <c r="AD29" s="34">
        <v>7</v>
      </c>
      <c r="AE29" s="34">
        <v>178</v>
      </c>
      <c r="AF29" s="34">
        <v>63</v>
      </c>
      <c r="AG29" s="34">
        <v>40</v>
      </c>
      <c r="AH29" s="34">
        <v>23</v>
      </c>
      <c r="AI29" s="34">
        <f t="shared" si="1"/>
        <v>1.7391304347826086</v>
      </c>
      <c r="AJ29" s="34">
        <v>2.93</v>
      </c>
      <c r="AK29" s="35">
        <v>1.6</v>
      </c>
      <c r="AL29" s="34">
        <v>336</v>
      </c>
      <c r="AM29" s="35">
        <v>1.7</v>
      </c>
      <c r="AN29" s="35">
        <v>1.3</v>
      </c>
      <c r="AO29" s="35">
        <v>0</v>
      </c>
      <c r="AP29" s="35">
        <v>0</v>
      </c>
    </row>
    <row r="30" spans="1:42" s="33" customFormat="1" x14ac:dyDescent="0.25">
      <c r="A30" s="40">
        <v>45391</v>
      </c>
      <c r="B30" s="41" t="s">
        <v>110</v>
      </c>
      <c r="C30" s="42" t="s">
        <v>32</v>
      </c>
      <c r="D30" s="42"/>
      <c r="E30" s="35" t="s">
        <v>106</v>
      </c>
      <c r="F30" s="42"/>
      <c r="G30" s="43">
        <v>15</v>
      </c>
      <c r="H30" s="42">
        <v>99</v>
      </c>
      <c r="I30" s="42">
        <v>0.3</v>
      </c>
      <c r="J30" s="42">
        <v>327</v>
      </c>
      <c r="K30" s="42">
        <v>210</v>
      </c>
      <c r="L30" s="42"/>
      <c r="M30" s="42">
        <v>8.1</v>
      </c>
      <c r="N30" s="45">
        <v>7.2</v>
      </c>
      <c r="O30" s="42">
        <v>0.6</v>
      </c>
      <c r="P30" s="42">
        <v>0.2</v>
      </c>
      <c r="Q30" s="42">
        <v>0</v>
      </c>
      <c r="R30" s="42">
        <v>0</v>
      </c>
      <c r="S30" s="42">
        <v>139</v>
      </c>
      <c r="T30" s="42">
        <v>6.7</v>
      </c>
      <c r="U30" s="42">
        <v>100</v>
      </c>
      <c r="V30" s="42">
        <v>20</v>
      </c>
      <c r="W30" s="42">
        <v>25</v>
      </c>
      <c r="X30" s="42">
        <v>2</v>
      </c>
      <c r="Y30" s="42">
        <v>87</v>
      </c>
      <c r="Z30" s="44">
        <v>2.2000000000000002</v>
      </c>
      <c r="AA30" s="42">
        <v>2</v>
      </c>
      <c r="AB30" s="42">
        <v>36</v>
      </c>
      <c r="AC30" s="42">
        <v>13</v>
      </c>
      <c r="AD30" s="42">
        <v>10</v>
      </c>
      <c r="AE30" s="42">
        <v>228</v>
      </c>
      <c r="AF30" s="42">
        <v>63</v>
      </c>
      <c r="AG30" s="42">
        <v>44</v>
      </c>
      <c r="AH30" s="42">
        <v>19</v>
      </c>
      <c r="AI30" s="42">
        <v>2.2999999999999998</v>
      </c>
      <c r="AJ30" s="42">
        <v>2.66</v>
      </c>
      <c r="AK30" s="42">
        <v>1.4</v>
      </c>
      <c r="AL30" s="42">
        <v>777</v>
      </c>
      <c r="AM30" s="42">
        <v>2</v>
      </c>
      <c r="AN30" s="42">
        <v>0.9</v>
      </c>
      <c r="AO30" s="42">
        <v>0</v>
      </c>
      <c r="AP30" s="42">
        <v>0</v>
      </c>
    </row>
    <row r="31" spans="1:42" x14ac:dyDescent="0.25">
      <c r="A31" s="23">
        <v>45211</v>
      </c>
      <c r="B31" s="25" t="s">
        <v>103</v>
      </c>
      <c r="C31" s="25" t="s">
        <v>100</v>
      </c>
      <c r="D31" s="17"/>
      <c r="E31" s="17"/>
      <c r="F31" s="17"/>
      <c r="G31" s="29" t="s">
        <v>107</v>
      </c>
      <c r="H31" s="17" t="s">
        <v>74</v>
      </c>
      <c r="I31" s="17" t="s">
        <v>75</v>
      </c>
      <c r="J31" s="17" t="s">
        <v>76</v>
      </c>
      <c r="K31" s="17"/>
      <c r="L31" s="17"/>
      <c r="M31" s="17" t="s">
        <v>97</v>
      </c>
      <c r="N31" s="17" t="s">
        <v>99</v>
      </c>
      <c r="O31" s="17" t="s">
        <v>98</v>
      </c>
      <c r="P31" s="17" t="s">
        <v>79</v>
      </c>
      <c r="Q31" s="17" t="s">
        <v>77</v>
      </c>
      <c r="R31" s="17" t="s">
        <v>78</v>
      </c>
      <c r="S31" s="17" t="s">
        <v>80</v>
      </c>
      <c r="T31" s="17" t="s">
        <v>81</v>
      </c>
      <c r="U31" s="17" t="s">
        <v>82</v>
      </c>
      <c r="V31" s="17" t="s">
        <v>102</v>
      </c>
      <c r="W31" s="17" t="s">
        <v>101</v>
      </c>
      <c r="X31" s="17" t="s">
        <v>83</v>
      </c>
      <c r="Y31" s="17" t="s">
        <v>84</v>
      </c>
      <c r="Z31" s="17" t="s">
        <v>85</v>
      </c>
      <c r="AA31" s="17" t="s">
        <v>86</v>
      </c>
      <c r="AB31" s="17"/>
      <c r="AC31" s="17" t="s">
        <v>87</v>
      </c>
      <c r="AD31" s="17" t="s">
        <v>88</v>
      </c>
      <c r="AE31" s="17" t="s">
        <v>89</v>
      </c>
      <c r="AF31" s="17" t="s">
        <v>90</v>
      </c>
      <c r="AG31" s="17" t="s">
        <v>91</v>
      </c>
      <c r="AH31" s="17" t="s">
        <v>92</v>
      </c>
      <c r="AI31" s="17"/>
      <c r="AJ31" s="17" t="s">
        <v>93</v>
      </c>
      <c r="AK31" s="17" t="s">
        <v>94</v>
      </c>
      <c r="AL31" s="17"/>
      <c r="AM31" s="17" t="s">
        <v>95</v>
      </c>
      <c r="AN31" s="17" t="s">
        <v>96</v>
      </c>
      <c r="AO31" s="17"/>
      <c r="AP31" s="25"/>
    </row>
    <row r="32" spans="1:42" s="33" customFormat="1" x14ac:dyDescent="0.25">
      <c r="A32" s="32">
        <v>45167</v>
      </c>
      <c r="B32" s="33" t="s">
        <v>65</v>
      </c>
      <c r="C32" s="33" t="s">
        <v>32</v>
      </c>
      <c r="D32" s="34">
        <v>10</v>
      </c>
      <c r="E32" s="35" t="s">
        <v>106</v>
      </c>
      <c r="F32" s="34">
        <v>9.0350000000000001</v>
      </c>
      <c r="G32" s="34">
        <v>22</v>
      </c>
      <c r="H32" s="34">
        <v>137</v>
      </c>
      <c r="I32" s="34">
        <v>0.4</v>
      </c>
      <c r="J32" s="38">
        <v>342</v>
      </c>
      <c r="K32" s="37">
        <v>160</v>
      </c>
      <c r="L32" s="38">
        <v>3</v>
      </c>
      <c r="M32" s="37">
        <v>5.2</v>
      </c>
      <c r="N32" s="37">
        <v>4.4000000000000004</v>
      </c>
      <c r="O32" s="37">
        <v>0.6</v>
      </c>
      <c r="P32" s="37">
        <v>0.2</v>
      </c>
      <c r="Q32" s="37">
        <v>0.05</v>
      </c>
      <c r="R32" s="37">
        <v>0</v>
      </c>
      <c r="S32" s="37">
        <v>140</v>
      </c>
      <c r="T32" s="37">
        <v>6.1</v>
      </c>
      <c r="U32" s="37">
        <v>98</v>
      </c>
      <c r="V32" s="37">
        <v>17</v>
      </c>
      <c r="W32" s="37">
        <v>31</v>
      </c>
      <c r="X32" s="37">
        <v>2.7</v>
      </c>
      <c r="Y32" s="37">
        <v>98</v>
      </c>
      <c r="Z32" s="36">
        <v>0.7</v>
      </c>
      <c r="AA32" s="37">
        <v>2</v>
      </c>
      <c r="AB32" s="37">
        <v>31</v>
      </c>
      <c r="AC32" s="37">
        <v>12</v>
      </c>
      <c r="AD32" s="37">
        <v>7</v>
      </c>
      <c r="AE32" s="37">
        <v>90</v>
      </c>
      <c r="AF32" s="37">
        <v>65</v>
      </c>
      <c r="AG32" s="37">
        <v>41</v>
      </c>
      <c r="AH32" s="37">
        <v>24</v>
      </c>
      <c r="AI32" s="39">
        <f t="shared" ref="AI32:AI40" si="2">AG32/AH32</f>
        <v>1.7083333333333333</v>
      </c>
      <c r="AJ32" s="34">
        <v>2.71</v>
      </c>
      <c r="AK32" s="35">
        <v>0.9</v>
      </c>
      <c r="AL32" s="37">
        <v>314</v>
      </c>
      <c r="AM32" s="35">
        <v>2.8</v>
      </c>
      <c r="AN32" s="54">
        <v>3.2</v>
      </c>
      <c r="AO32" s="35">
        <v>0</v>
      </c>
      <c r="AP32" s="35">
        <v>0</v>
      </c>
    </row>
    <row r="33" spans="1:42" s="33" customFormat="1" ht="15.75" x14ac:dyDescent="0.25">
      <c r="A33" s="32">
        <v>45168</v>
      </c>
      <c r="B33" s="33" t="s">
        <v>68</v>
      </c>
      <c r="C33" s="33" t="s">
        <v>33</v>
      </c>
      <c r="D33" s="34">
        <v>9</v>
      </c>
      <c r="E33" s="35" t="s">
        <v>106</v>
      </c>
      <c r="F33" s="34">
        <v>6.6150000000000002</v>
      </c>
      <c r="G33" s="34">
        <v>14</v>
      </c>
      <c r="H33" s="34">
        <v>108</v>
      </c>
      <c r="I33" s="34">
        <v>0.34</v>
      </c>
      <c r="J33" s="34">
        <v>320</v>
      </c>
      <c r="K33" s="37">
        <v>209</v>
      </c>
      <c r="L33" s="38">
        <v>5</v>
      </c>
      <c r="M33" s="37">
        <v>5.0999999999999996</v>
      </c>
      <c r="N33" s="37">
        <v>1.4</v>
      </c>
      <c r="O33" s="37">
        <v>3.5</v>
      </c>
      <c r="P33" s="37">
        <v>0.1</v>
      </c>
      <c r="Q33" s="37">
        <v>0.1</v>
      </c>
      <c r="R33" s="37">
        <v>0</v>
      </c>
      <c r="S33" s="37">
        <v>142</v>
      </c>
      <c r="T33" s="37">
        <v>6.1</v>
      </c>
      <c r="U33" s="37">
        <v>99</v>
      </c>
      <c r="V33" s="36">
        <v>10</v>
      </c>
      <c r="W33" s="38">
        <v>39</v>
      </c>
      <c r="X33" s="37">
        <v>2.1</v>
      </c>
      <c r="Y33" s="37">
        <v>106</v>
      </c>
      <c r="Z33" s="36">
        <v>0.5</v>
      </c>
      <c r="AA33" s="37">
        <v>2</v>
      </c>
      <c r="AB33" s="37">
        <v>28</v>
      </c>
      <c r="AC33" s="37">
        <v>11</v>
      </c>
      <c r="AD33" s="37">
        <v>10</v>
      </c>
      <c r="AE33" s="37">
        <v>77</v>
      </c>
      <c r="AF33" s="37">
        <v>65</v>
      </c>
      <c r="AG33" s="37">
        <v>42</v>
      </c>
      <c r="AH33" s="37">
        <v>23</v>
      </c>
      <c r="AI33" s="39">
        <f t="shared" si="2"/>
        <v>1.826086956521739</v>
      </c>
      <c r="AJ33" s="34">
        <v>2.72</v>
      </c>
      <c r="AK33" s="35">
        <v>1.1000000000000001</v>
      </c>
      <c r="AL33" s="37">
        <v>340</v>
      </c>
      <c r="AM33" s="54">
        <v>3.3</v>
      </c>
      <c r="AN33" s="54">
        <v>4.3</v>
      </c>
      <c r="AO33" s="35">
        <v>1</v>
      </c>
      <c r="AP33" s="35">
        <v>0</v>
      </c>
    </row>
    <row r="34" spans="1:42" s="33" customFormat="1" ht="15.75" x14ac:dyDescent="0.25">
      <c r="A34" s="32">
        <v>45168</v>
      </c>
      <c r="B34" s="33" t="s">
        <v>66</v>
      </c>
      <c r="C34" s="33" t="s">
        <v>32</v>
      </c>
      <c r="D34" s="34">
        <v>5.5</v>
      </c>
      <c r="E34" s="35" t="s">
        <v>106</v>
      </c>
      <c r="F34" s="34">
        <v>8.2050000000000001</v>
      </c>
      <c r="G34" s="34">
        <v>18</v>
      </c>
      <c r="H34" s="34">
        <v>127</v>
      </c>
      <c r="I34" s="34">
        <v>0.41</v>
      </c>
      <c r="J34" s="34">
        <v>310</v>
      </c>
      <c r="K34" s="37">
        <v>176</v>
      </c>
      <c r="L34" s="38">
        <v>6</v>
      </c>
      <c r="M34" s="37">
        <v>4.5</v>
      </c>
      <c r="N34" s="37">
        <v>2.1</v>
      </c>
      <c r="O34" s="37">
        <v>2.2999999999999998</v>
      </c>
      <c r="P34" s="37">
        <v>0</v>
      </c>
      <c r="Q34" s="37">
        <v>0.09</v>
      </c>
      <c r="R34" s="37">
        <v>0</v>
      </c>
      <c r="S34" s="37">
        <v>140</v>
      </c>
      <c r="T34" s="38">
        <v>9.3000000000000007</v>
      </c>
      <c r="U34" s="37">
        <v>100</v>
      </c>
      <c r="V34" s="37">
        <v>20</v>
      </c>
      <c r="W34" s="37">
        <v>29</v>
      </c>
      <c r="X34" s="37">
        <v>0.8</v>
      </c>
      <c r="Y34" s="37">
        <v>81</v>
      </c>
      <c r="Z34" s="37">
        <v>4.5</v>
      </c>
      <c r="AA34" s="37">
        <v>2</v>
      </c>
      <c r="AB34" s="37">
        <v>21</v>
      </c>
      <c r="AC34" s="37">
        <v>20</v>
      </c>
      <c r="AD34" s="37">
        <v>8</v>
      </c>
      <c r="AE34" s="37">
        <v>41</v>
      </c>
      <c r="AF34" s="37">
        <v>67</v>
      </c>
      <c r="AG34" s="37">
        <v>41</v>
      </c>
      <c r="AH34" s="37">
        <v>26</v>
      </c>
      <c r="AI34" s="39">
        <f t="shared" si="2"/>
        <v>1.5769230769230769</v>
      </c>
      <c r="AJ34" s="36">
        <v>1.93</v>
      </c>
      <c r="AK34" s="35">
        <v>1</v>
      </c>
      <c r="AL34" s="37">
        <v>244</v>
      </c>
      <c r="AM34" s="35">
        <v>2.2999999999999998</v>
      </c>
      <c r="AN34" s="35">
        <v>2.7</v>
      </c>
      <c r="AO34" s="35">
        <v>0</v>
      </c>
      <c r="AP34" s="35">
        <v>0</v>
      </c>
    </row>
    <row r="35" spans="1:42" s="33" customFormat="1" ht="15.75" x14ac:dyDescent="0.25">
      <c r="A35" s="32">
        <v>45168</v>
      </c>
      <c r="B35" s="33" t="s">
        <v>67</v>
      </c>
      <c r="C35" s="33" t="s">
        <v>32</v>
      </c>
      <c r="D35" s="34">
        <v>2</v>
      </c>
      <c r="E35" s="35" t="s">
        <v>106</v>
      </c>
      <c r="F35" s="34">
        <v>8.7149999999999999</v>
      </c>
      <c r="G35" s="34">
        <v>13</v>
      </c>
      <c r="H35" s="34">
        <v>116</v>
      </c>
      <c r="I35" s="34">
        <v>0.38</v>
      </c>
      <c r="J35" s="34">
        <v>305</v>
      </c>
      <c r="K35" s="37">
        <v>211</v>
      </c>
      <c r="L35" s="38">
        <v>4</v>
      </c>
      <c r="M35" s="37">
        <v>6.8</v>
      </c>
      <c r="N35" s="37">
        <v>2.2000000000000002</v>
      </c>
      <c r="O35" s="37">
        <v>4.4000000000000004</v>
      </c>
      <c r="P35" s="37">
        <v>0</v>
      </c>
      <c r="Q35" s="37">
        <v>7.0000000000000007E-2</v>
      </c>
      <c r="R35" s="37">
        <v>7.0000000000000007E-2</v>
      </c>
      <c r="S35" s="37">
        <v>141</v>
      </c>
      <c r="T35" s="38">
        <v>7</v>
      </c>
      <c r="U35" s="37">
        <v>100</v>
      </c>
      <c r="V35" s="37">
        <v>22</v>
      </c>
      <c r="W35" s="37">
        <v>26</v>
      </c>
      <c r="X35" s="37">
        <v>2.2000000000000002</v>
      </c>
      <c r="Y35" s="37">
        <v>91</v>
      </c>
      <c r="Z35" s="37">
        <v>3.8</v>
      </c>
      <c r="AA35" s="37">
        <v>2</v>
      </c>
      <c r="AB35" s="37">
        <v>20</v>
      </c>
      <c r="AC35" s="37">
        <v>16</v>
      </c>
      <c r="AD35" s="37">
        <v>8</v>
      </c>
      <c r="AE35" s="37">
        <v>137</v>
      </c>
      <c r="AF35" s="37">
        <v>64</v>
      </c>
      <c r="AG35" s="37">
        <v>43</v>
      </c>
      <c r="AH35" s="37">
        <v>21</v>
      </c>
      <c r="AI35" s="39">
        <f t="shared" si="2"/>
        <v>2.0476190476190474</v>
      </c>
      <c r="AJ35" s="36">
        <v>2.14</v>
      </c>
      <c r="AK35" s="35">
        <v>1</v>
      </c>
      <c r="AL35" s="37">
        <v>353</v>
      </c>
      <c r="AM35" s="35">
        <v>2</v>
      </c>
      <c r="AN35" s="35">
        <v>1.5</v>
      </c>
      <c r="AO35" s="35">
        <v>0</v>
      </c>
      <c r="AP35" s="35">
        <v>0</v>
      </c>
    </row>
    <row r="36" spans="1:42" s="5" customFormat="1" ht="15.75" x14ac:dyDescent="0.25">
      <c r="A36" s="1">
        <v>45040</v>
      </c>
      <c r="B36" t="s">
        <v>41</v>
      </c>
      <c r="C36" t="s">
        <v>32</v>
      </c>
      <c r="D36" s="6">
        <v>2</v>
      </c>
      <c r="E36" s="6" t="s">
        <v>105</v>
      </c>
      <c r="F36" s="6">
        <v>4.18</v>
      </c>
      <c r="G36" s="7"/>
      <c r="H36" s="6">
        <v>119</v>
      </c>
      <c r="I36" s="6">
        <v>0.41</v>
      </c>
      <c r="J36" s="8">
        <v>290</v>
      </c>
      <c r="K36" s="9">
        <v>220</v>
      </c>
      <c r="L36" s="8">
        <v>4</v>
      </c>
      <c r="M36" s="6">
        <v>4.0999999999999996</v>
      </c>
      <c r="N36" s="6">
        <v>1.8</v>
      </c>
      <c r="O36" s="6">
        <v>2.1</v>
      </c>
      <c r="P36" s="6">
        <v>0.2</v>
      </c>
      <c r="Q36" s="6">
        <v>0.08</v>
      </c>
      <c r="R36" s="6">
        <v>0</v>
      </c>
      <c r="S36" s="6">
        <v>142</v>
      </c>
      <c r="T36" s="8">
        <v>7.9</v>
      </c>
      <c r="U36" s="6">
        <v>103</v>
      </c>
      <c r="V36" s="6">
        <v>17</v>
      </c>
      <c r="W36" s="6">
        <v>30</v>
      </c>
      <c r="X36" s="6">
        <v>1.3</v>
      </c>
      <c r="Y36" s="6">
        <v>64</v>
      </c>
      <c r="Z36" s="10">
        <v>0.5</v>
      </c>
      <c r="AA36" s="6">
        <v>2</v>
      </c>
      <c r="AB36" s="6">
        <v>27</v>
      </c>
      <c r="AC36" s="6">
        <v>14</v>
      </c>
      <c r="AD36" s="6">
        <v>12</v>
      </c>
      <c r="AE36" s="8">
        <v>473</v>
      </c>
      <c r="AF36" s="6">
        <v>64</v>
      </c>
      <c r="AG36" s="6">
        <v>42</v>
      </c>
      <c r="AH36" s="6">
        <v>22</v>
      </c>
      <c r="AI36" s="6">
        <f t="shared" si="2"/>
        <v>1.9090909090909092</v>
      </c>
      <c r="AJ36" s="6">
        <v>2.95</v>
      </c>
      <c r="AK36" s="6">
        <v>1.8</v>
      </c>
      <c r="AL36" s="6">
        <v>436</v>
      </c>
      <c r="AM36" s="6">
        <v>2.2999999999999998</v>
      </c>
      <c r="AN36" s="6">
        <v>1.4</v>
      </c>
      <c r="AO36" s="6">
        <v>0</v>
      </c>
      <c r="AP36" s="6">
        <v>0</v>
      </c>
    </row>
    <row r="37" spans="1:42" s="5" customFormat="1" ht="15.75" x14ac:dyDescent="0.25">
      <c r="A37" s="1">
        <v>45040</v>
      </c>
      <c r="B37" t="s">
        <v>40</v>
      </c>
      <c r="C37" t="s">
        <v>33</v>
      </c>
      <c r="D37" s="6">
        <v>4</v>
      </c>
      <c r="E37" s="6" t="s">
        <v>106</v>
      </c>
      <c r="F37" s="6">
        <v>6.0250000000000004</v>
      </c>
      <c r="G37" s="7"/>
      <c r="H37" s="6">
        <v>115</v>
      </c>
      <c r="I37" s="6">
        <v>0.39</v>
      </c>
      <c r="J37" s="8">
        <v>295</v>
      </c>
      <c r="K37" s="6">
        <v>190</v>
      </c>
      <c r="L37" s="8">
        <v>6</v>
      </c>
      <c r="M37" s="6">
        <v>3.3</v>
      </c>
      <c r="N37" s="6">
        <v>1.5</v>
      </c>
      <c r="O37" s="6">
        <v>1.4</v>
      </c>
      <c r="P37" s="6">
        <v>0.1</v>
      </c>
      <c r="Q37" s="6">
        <v>0.23</v>
      </c>
      <c r="R37" s="6">
        <v>0</v>
      </c>
      <c r="S37" s="6">
        <v>140</v>
      </c>
      <c r="T37" s="8">
        <v>7.9</v>
      </c>
      <c r="U37" s="6">
        <v>101</v>
      </c>
      <c r="V37" s="6">
        <v>19</v>
      </c>
      <c r="W37" s="6">
        <v>28</v>
      </c>
      <c r="X37" s="6">
        <v>1</v>
      </c>
      <c r="Y37" s="6">
        <v>71</v>
      </c>
      <c r="Z37" s="10">
        <v>1.2</v>
      </c>
      <c r="AA37" s="6">
        <v>2</v>
      </c>
      <c r="AB37" s="6">
        <v>27</v>
      </c>
      <c r="AC37" s="6">
        <v>16</v>
      </c>
      <c r="AD37" s="6">
        <v>12</v>
      </c>
      <c r="AE37" s="6">
        <v>217</v>
      </c>
      <c r="AF37" s="6">
        <v>67</v>
      </c>
      <c r="AG37" s="6">
        <v>42</v>
      </c>
      <c r="AH37" s="6">
        <v>25</v>
      </c>
      <c r="AI37" s="6">
        <f t="shared" si="2"/>
        <v>1.68</v>
      </c>
      <c r="AJ37" s="11">
        <v>2.68</v>
      </c>
      <c r="AK37" s="6">
        <v>1.3</v>
      </c>
      <c r="AL37" s="6">
        <v>254</v>
      </c>
      <c r="AM37" s="6">
        <v>1.9</v>
      </c>
      <c r="AN37" s="6">
        <v>1.1000000000000001</v>
      </c>
      <c r="AO37" s="6">
        <v>1</v>
      </c>
      <c r="AP37" s="6">
        <v>0</v>
      </c>
    </row>
    <row r="38" spans="1:42" s="5" customFormat="1" ht="15.75" x14ac:dyDescent="0.25">
      <c r="A38" s="1">
        <v>45040</v>
      </c>
      <c r="B38" t="s">
        <v>39</v>
      </c>
      <c r="C38" t="s">
        <v>33</v>
      </c>
      <c r="D38" s="6">
        <v>4</v>
      </c>
      <c r="E38" s="6" t="s">
        <v>106</v>
      </c>
      <c r="F38" s="6">
        <v>5.12</v>
      </c>
      <c r="G38" s="7"/>
      <c r="H38" s="6">
        <v>110</v>
      </c>
      <c r="I38" s="6">
        <v>0.35</v>
      </c>
      <c r="J38" s="6">
        <v>314</v>
      </c>
      <c r="K38" s="6">
        <v>180</v>
      </c>
      <c r="L38" s="8">
        <v>43</v>
      </c>
      <c r="M38" s="6">
        <v>2.8</v>
      </c>
      <c r="N38" s="6">
        <v>1.4</v>
      </c>
      <c r="O38" s="6">
        <v>1.3</v>
      </c>
      <c r="P38" s="6">
        <v>0.1</v>
      </c>
      <c r="Q38" s="6">
        <v>0.03</v>
      </c>
      <c r="R38" s="6">
        <v>0</v>
      </c>
      <c r="S38" s="8">
        <v>149</v>
      </c>
      <c r="T38" s="8">
        <v>9.1</v>
      </c>
      <c r="U38" s="8">
        <v>108</v>
      </c>
      <c r="V38" s="6">
        <v>22</v>
      </c>
      <c r="W38" s="6">
        <v>28</v>
      </c>
      <c r="X38" s="6">
        <v>2.2999999999999998</v>
      </c>
      <c r="Y38" s="6">
        <v>93</v>
      </c>
      <c r="Z38" s="10">
        <v>1.4</v>
      </c>
      <c r="AA38" s="6">
        <v>2</v>
      </c>
      <c r="AB38" s="6">
        <v>17</v>
      </c>
      <c r="AC38" s="6">
        <v>10</v>
      </c>
      <c r="AD38" s="6">
        <v>10</v>
      </c>
      <c r="AE38" s="6">
        <v>84</v>
      </c>
      <c r="AF38" s="6">
        <v>67</v>
      </c>
      <c r="AG38" s="6">
        <v>42</v>
      </c>
      <c r="AH38" s="6">
        <v>25</v>
      </c>
      <c r="AI38" s="6">
        <f t="shared" si="2"/>
        <v>1.68</v>
      </c>
      <c r="AJ38" s="11">
        <v>2.88</v>
      </c>
      <c r="AK38" s="6">
        <v>1</v>
      </c>
      <c r="AL38" s="6">
        <v>228</v>
      </c>
      <c r="AM38" s="6">
        <v>2.1</v>
      </c>
      <c r="AN38" s="6">
        <v>1.8</v>
      </c>
      <c r="AO38" s="6">
        <v>0</v>
      </c>
      <c r="AP38" s="6">
        <v>0</v>
      </c>
    </row>
    <row r="39" spans="1:42" s="5" customFormat="1" ht="15.75" x14ac:dyDescent="0.25">
      <c r="A39" s="1">
        <v>45041</v>
      </c>
      <c r="B39" t="s">
        <v>47</v>
      </c>
      <c r="C39" t="s">
        <v>33</v>
      </c>
      <c r="D39" s="11">
        <v>6</v>
      </c>
      <c r="E39" s="6" t="s">
        <v>106</v>
      </c>
      <c r="F39" s="11">
        <v>6.85</v>
      </c>
      <c r="G39" s="12"/>
      <c r="H39" s="11">
        <v>115</v>
      </c>
      <c r="I39" s="11">
        <v>0.38</v>
      </c>
      <c r="J39" s="11">
        <v>303</v>
      </c>
      <c r="K39" s="11">
        <v>106</v>
      </c>
      <c r="L39" s="13">
        <v>12</v>
      </c>
      <c r="M39" s="11">
        <v>5.0999999999999996</v>
      </c>
      <c r="N39" s="11">
        <v>4</v>
      </c>
      <c r="O39" s="11">
        <v>1</v>
      </c>
      <c r="P39" s="11">
        <v>0.1</v>
      </c>
      <c r="Q39" s="11">
        <v>0.1</v>
      </c>
      <c r="R39" s="11">
        <v>0</v>
      </c>
      <c r="S39" s="11">
        <v>142</v>
      </c>
      <c r="T39" s="11">
        <v>6.2</v>
      </c>
      <c r="U39" s="11">
        <v>103</v>
      </c>
      <c r="V39" s="11">
        <v>19</v>
      </c>
      <c r="W39" s="11">
        <v>27</v>
      </c>
      <c r="X39" s="11">
        <v>1.2</v>
      </c>
      <c r="Y39" s="11">
        <v>71</v>
      </c>
      <c r="Z39" s="14">
        <v>1.8</v>
      </c>
      <c r="AA39" s="11">
        <v>2</v>
      </c>
      <c r="AB39" s="11">
        <v>22</v>
      </c>
      <c r="AC39" s="11">
        <v>14</v>
      </c>
      <c r="AD39" s="11">
        <v>14</v>
      </c>
      <c r="AE39" s="11">
        <v>164</v>
      </c>
      <c r="AF39" s="11">
        <v>70</v>
      </c>
      <c r="AG39" s="11">
        <v>43</v>
      </c>
      <c r="AH39" s="11">
        <v>27</v>
      </c>
      <c r="AI39" s="11">
        <f t="shared" si="2"/>
        <v>1.5925925925925926</v>
      </c>
      <c r="AJ39" s="11">
        <v>2.83</v>
      </c>
      <c r="AK39" s="6">
        <v>1.3</v>
      </c>
      <c r="AL39" s="11">
        <v>242</v>
      </c>
      <c r="AM39" s="6">
        <v>1.9</v>
      </c>
      <c r="AN39" s="6">
        <v>1</v>
      </c>
      <c r="AO39" s="6">
        <v>0</v>
      </c>
      <c r="AP39" s="6">
        <v>0</v>
      </c>
    </row>
    <row r="40" spans="1:42" s="5" customFormat="1" x14ac:dyDescent="0.25">
      <c r="A40" s="1">
        <v>45041</v>
      </c>
      <c r="B40" s="26" t="s">
        <v>46</v>
      </c>
      <c r="C40" s="26" t="s">
        <v>32</v>
      </c>
      <c r="D40" s="27">
        <v>10</v>
      </c>
      <c r="E40" s="28" t="s">
        <v>106</v>
      </c>
      <c r="F40" s="27">
        <v>9.1199999999999992</v>
      </c>
      <c r="G40" s="24"/>
      <c r="H40" s="27">
        <v>117</v>
      </c>
      <c r="I40" s="27">
        <v>0.37</v>
      </c>
      <c r="J40" s="27">
        <v>316</v>
      </c>
      <c r="K40" s="27">
        <v>133</v>
      </c>
      <c r="L40" s="30">
        <v>42</v>
      </c>
      <c r="M40" s="27">
        <v>4.8</v>
      </c>
      <c r="N40" s="27">
        <v>3.8</v>
      </c>
      <c r="O40" s="27">
        <v>0.8</v>
      </c>
      <c r="P40" s="27">
        <v>0</v>
      </c>
      <c r="Q40" s="27">
        <v>0.05</v>
      </c>
      <c r="R40" s="27">
        <v>0.05</v>
      </c>
      <c r="S40" s="27">
        <v>139</v>
      </c>
      <c r="T40" s="30">
        <v>7.8</v>
      </c>
      <c r="U40" s="27">
        <v>98</v>
      </c>
      <c r="V40" s="27">
        <v>25</v>
      </c>
      <c r="W40" s="27">
        <v>24</v>
      </c>
      <c r="X40" s="27">
        <v>1.9</v>
      </c>
      <c r="Y40" s="27">
        <v>85</v>
      </c>
      <c r="Z40" s="31">
        <v>2.2999999999999998</v>
      </c>
      <c r="AA40" s="27">
        <v>2</v>
      </c>
      <c r="AB40" s="27">
        <v>30</v>
      </c>
      <c r="AC40" s="27">
        <v>13</v>
      </c>
      <c r="AD40" s="27">
        <v>11</v>
      </c>
      <c r="AE40" s="27">
        <v>154</v>
      </c>
      <c r="AF40" s="27">
        <v>70</v>
      </c>
      <c r="AG40" s="27">
        <v>42</v>
      </c>
      <c r="AH40" s="27">
        <v>28</v>
      </c>
      <c r="AI40" s="27">
        <f t="shared" si="2"/>
        <v>1.5</v>
      </c>
      <c r="AJ40" s="27">
        <v>2.69</v>
      </c>
      <c r="AK40" s="28">
        <v>1.1000000000000001</v>
      </c>
      <c r="AL40" s="27">
        <v>228</v>
      </c>
      <c r="AM40" s="28">
        <v>1.7</v>
      </c>
      <c r="AN40" s="28">
        <v>1.2</v>
      </c>
      <c r="AO40" s="28">
        <v>0</v>
      </c>
      <c r="AP40" s="28">
        <v>0</v>
      </c>
    </row>
    <row r="42" spans="1:42" x14ac:dyDescent="0.25">
      <c r="M42" t="s">
        <v>115</v>
      </c>
      <c r="N42">
        <f>AVERAGE(N2:N3,N6,N8:N11,N13,N16,N18:N19,N22,N29:N30,N32:N35)</f>
        <v>2.6722222222222225</v>
      </c>
    </row>
    <row r="43" spans="1:42" x14ac:dyDescent="0.25">
      <c r="M43" t="s">
        <v>116</v>
      </c>
      <c r="N43" s="6">
        <f>AVERAGE(N4,N5,N7,N12,N14,N15,N17,N20:N21,N23:N28,N31,N36:N40)</f>
        <v>3.5149999999999997</v>
      </c>
    </row>
  </sheetData>
  <sortState xmlns:xlrd2="http://schemas.microsoft.com/office/spreadsheetml/2017/richdata2" ref="A2:AP40">
    <sortCondition ref="B1:B40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F91E9-A9E6-4CB3-9A59-1A6AFA3027ED}">
  <dimension ref="A1:A40"/>
  <sheetViews>
    <sheetView topLeftCell="A7" workbookViewId="0">
      <selection sqref="A1:A1048576"/>
    </sheetView>
  </sheetViews>
  <sheetFormatPr defaultRowHeight="15" x14ac:dyDescent="0.25"/>
  <cols>
    <col min="1" max="1" width="16.28515625" bestFit="1" customWidth="1"/>
  </cols>
  <sheetData>
    <row r="1" spans="1:1" ht="45.75" thickBot="1" x14ac:dyDescent="0.3">
      <c r="A1" s="2" t="s">
        <v>48</v>
      </c>
    </row>
    <row r="2" spans="1:1" x14ac:dyDescent="0.25">
      <c r="A2" s="33" t="s">
        <v>63</v>
      </c>
    </row>
    <row r="3" spans="1:1" x14ac:dyDescent="0.25">
      <c r="A3" s="33" t="s">
        <v>56</v>
      </c>
    </row>
    <row r="4" spans="1:1" x14ac:dyDescent="0.25">
      <c r="A4" t="s">
        <v>55</v>
      </c>
    </row>
    <row r="5" spans="1:1" ht="15.75" x14ac:dyDescent="0.25">
      <c r="A5" s="19" t="s">
        <v>111</v>
      </c>
    </row>
    <row r="6" spans="1:1" ht="15.75" x14ac:dyDescent="0.25">
      <c r="A6" s="41" t="s">
        <v>108</v>
      </c>
    </row>
    <row r="7" spans="1:1" ht="15.75" x14ac:dyDescent="0.25">
      <c r="A7" s="19" t="s">
        <v>109</v>
      </c>
    </row>
    <row r="8" spans="1:1" ht="15.75" x14ac:dyDescent="0.25">
      <c r="A8" s="41" t="s">
        <v>113</v>
      </c>
    </row>
    <row r="9" spans="1:1" x14ac:dyDescent="0.25">
      <c r="A9" s="33" t="s">
        <v>54</v>
      </c>
    </row>
    <row r="10" spans="1:1" ht="15.75" x14ac:dyDescent="0.25">
      <c r="A10" s="41" t="s">
        <v>114</v>
      </c>
    </row>
    <row r="11" spans="1:1" x14ac:dyDescent="0.25">
      <c r="A11" s="33" t="s">
        <v>52</v>
      </c>
    </row>
    <row r="12" spans="1:1" x14ac:dyDescent="0.25">
      <c r="A12" t="s">
        <v>50</v>
      </c>
    </row>
    <row r="13" spans="1:1" x14ac:dyDescent="0.25">
      <c r="A13" s="47" t="s">
        <v>69</v>
      </c>
    </row>
    <row r="14" spans="1:1" x14ac:dyDescent="0.25">
      <c r="A14" t="s">
        <v>64</v>
      </c>
    </row>
    <row r="15" spans="1:1" x14ac:dyDescent="0.25">
      <c r="A15" t="s">
        <v>49</v>
      </c>
    </row>
    <row r="16" spans="1:1" x14ac:dyDescent="0.25">
      <c r="A16" s="33" t="s">
        <v>60</v>
      </c>
    </row>
    <row r="17" spans="1:1" x14ac:dyDescent="0.25">
      <c r="A17" t="s">
        <v>58</v>
      </c>
    </row>
    <row r="18" spans="1:1" ht="15.75" x14ac:dyDescent="0.25">
      <c r="A18" s="41" t="s">
        <v>112</v>
      </c>
    </row>
    <row r="19" spans="1:1" x14ac:dyDescent="0.25">
      <c r="A19" s="33" t="s">
        <v>61</v>
      </c>
    </row>
    <row r="20" spans="1:1" x14ac:dyDescent="0.25">
      <c r="A20" t="s">
        <v>44</v>
      </c>
    </row>
    <row r="21" spans="1:1" x14ac:dyDescent="0.25">
      <c r="A21" t="s">
        <v>43</v>
      </c>
    </row>
    <row r="22" spans="1:1" x14ac:dyDescent="0.25">
      <c r="A22" s="33" t="s">
        <v>42</v>
      </c>
    </row>
    <row r="23" spans="1:1" x14ac:dyDescent="0.25">
      <c r="A23" t="s">
        <v>38</v>
      </c>
    </row>
    <row r="24" spans="1:1" x14ac:dyDescent="0.25">
      <c r="A24" t="s">
        <v>37</v>
      </c>
    </row>
    <row r="25" spans="1:1" x14ac:dyDescent="0.25">
      <c r="A25" t="s">
        <v>62</v>
      </c>
    </row>
    <row r="26" spans="1:1" x14ac:dyDescent="0.25">
      <c r="A26" t="s">
        <v>45</v>
      </c>
    </row>
    <row r="27" spans="1:1" x14ac:dyDescent="0.25">
      <c r="A27" t="s">
        <v>57</v>
      </c>
    </row>
    <row r="28" spans="1:1" x14ac:dyDescent="0.25">
      <c r="A28" s="1" t="s">
        <v>53</v>
      </c>
    </row>
    <row r="29" spans="1:1" x14ac:dyDescent="0.25">
      <c r="A29" s="33" t="s">
        <v>51</v>
      </c>
    </row>
    <row r="30" spans="1:1" ht="15.75" x14ac:dyDescent="0.25">
      <c r="A30" s="41" t="s">
        <v>110</v>
      </c>
    </row>
    <row r="31" spans="1:1" x14ac:dyDescent="0.25">
      <c r="A31" s="25" t="s">
        <v>103</v>
      </c>
    </row>
    <row r="32" spans="1:1" x14ac:dyDescent="0.25">
      <c r="A32" s="33" t="s">
        <v>65</v>
      </c>
    </row>
    <row r="33" spans="1:1" x14ac:dyDescent="0.25">
      <c r="A33" s="33" t="s">
        <v>68</v>
      </c>
    </row>
    <row r="34" spans="1:1" x14ac:dyDescent="0.25">
      <c r="A34" s="33" t="s">
        <v>66</v>
      </c>
    </row>
    <row r="35" spans="1:1" x14ac:dyDescent="0.25">
      <c r="A35" s="33" t="s">
        <v>67</v>
      </c>
    </row>
    <row r="36" spans="1:1" x14ac:dyDescent="0.25">
      <c r="A36" t="s">
        <v>41</v>
      </c>
    </row>
    <row r="37" spans="1:1" x14ac:dyDescent="0.25">
      <c r="A37" t="s">
        <v>40</v>
      </c>
    </row>
    <row r="38" spans="1:1" x14ac:dyDescent="0.25">
      <c r="A38" t="s">
        <v>39</v>
      </c>
    </row>
    <row r="39" spans="1:1" x14ac:dyDescent="0.25">
      <c r="A39" t="s">
        <v>47</v>
      </c>
    </row>
    <row r="40" spans="1:1" x14ac:dyDescent="0.25">
      <c r="A40" s="26" t="s">
        <v>46</v>
      </c>
    </row>
  </sheetData>
  <sortState xmlns:xlrd2="http://schemas.microsoft.com/office/spreadsheetml/2017/richdata2" ref="A2:A43">
    <sortCondition ref="A1:A43"/>
  </sortState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b4fff8a3-050f-428f-b966-cc56f581f9b1}" enabled="1" method="Standard" siteId="{7dfbfb93-19b6-4985-ac7e-501a37938456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Blood_data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Damber Bista</dc:creator>
  <cp:lastModifiedBy>Damber</cp:lastModifiedBy>
  <dcterms:created xsi:type="dcterms:W3CDTF">2015-06-05T18:17:20Z</dcterms:created>
  <dcterms:modified xsi:type="dcterms:W3CDTF">2024-09-20T03:57:40Z</dcterms:modified>
</cp:coreProperties>
</file>