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LOCAL_REPO\Nuova cartella\FISICA IOT\LABORATORIO\prova 6\"/>
    </mc:Choice>
  </mc:AlternateContent>
  <xr:revisionPtr revIDLastSave="0" documentId="13_ncr:1_{0B2686DA-1DB5-4230-AD99-BE0017555BC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3" i="1" l="1"/>
  <c r="I12" i="1"/>
  <c r="I11" i="1"/>
  <c r="I10" i="1"/>
  <c r="I9" i="1"/>
  <c r="E2" i="1"/>
  <c r="E4" i="1"/>
  <c r="D3" i="1"/>
  <c r="E3" i="1" s="1"/>
  <c r="D4" i="1"/>
  <c r="D5" i="1"/>
  <c r="E5" i="1" s="1"/>
  <c r="D6" i="1"/>
  <c r="E6" i="1" s="1"/>
  <c r="D2" i="1"/>
</calcChain>
</file>

<file path=xl/sharedStrings.xml><?xml version="1.0" encoding="utf-8"?>
<sst xmlns="http://schemas.openxmlformats.org/spreadsheetml/2006/main" count="8" uniqueCount="6">
  <si>
    <t>Lambda[nm]</t>
  </si>
  <si>
    <t>Tempo[s]</t>
  </si>
  <si>
    <t>Tensione Arresto[V]</t>
  </si>
  <si>
    <t>c</t>
  </si>
  <si>
    <t>Frequenza[10^14Hz]</t>
  </si>
  <si>
    <t>Periodo[s]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</si>
</sst>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Sheet1!$I$9:$I$13</c:f>
              <c:numCache>
                <c:formatCode>General</c:formatCode>
                <c:ptCount val="5"/>
                <c:pt idx="0">
                  <c:v>475861044444444.06</c:v>
                </c:pt>
                <c:pt idx="1">
                  <c:v>499654096666667</c:v>
                </c:pt>
                <c:pt idx="2">
                  <c:v>576523957692308</c:v>
                </c:pt>
                <c:pt idx="3">
                  <c:v>637856293617021</c:v>
                </c:pt>
                <c:pt idx="4">
                  <c:v>749481145000000</c:v>
                </c:pt>
              </c:numCache>
            </c:numRef>
          </c:xVal>
          <c:yVal>
            <c:numRef>
              <c:f>Sheet1!$J$9:$J$13</c:f>
              <c:numCache>
                <c:formatCode>General</c:formatCode>
                <c:ptCount val="5"/>
                <c:pt idx="0">
                  <c:v>0.5</c:v>
                </c:pt>
                <c:pt idx="1">
                  <c:v>0.625</c:v>
                </c:pt>
                <c:pt idx="2">
                  <c:v>0.9</c:v>
                </c:pt>
                <c:pt idx="3">
                  <c:v>1.1000000000000001</c:v>
                </c:pt>
                <c:pt idx="4">
                  <c:v>1.4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49-459C-8ED2-8811109A7B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9244447"/>
        <c:axId val="2079246527"/>
      </c:scatterChart>
      <c:valAx>
        <c:axId val="2079244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79246527"/>
        <c:crosses val="autoZero"/>
        <c:crossBetween val="midCat"/>
      </c:valAx>
      <c:valAx>
        <c:axId val="2079246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79244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259080</xdr:colOff>
      <xdr:row>8</xdr:row>
      <xdr:rowOff>3810</xdr:rowOff>
    </xdr:from>
    <xdr:to>
      <xdr:col>6</xdr:col>
      <xdr:colOff>297180</xdr:colOff>
      <xdr:row>23</xdr:row>
      <xdr:rowOff>3810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5FAAF35C-A46F-1F6B-3F2F-BFB71C64EF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"/>
  <sheetViews>
    <sheetView tabSelected="1" workbookViewId="0">
      <selection activeCell="I14" sqref="I14"/>
    </sheetView>
  </sheetViews>
  <sheetFormatPr defaultRowHeight="14.4" x14ac:dyDescent="0.3"/>
  <cols>
    <col min="1" max="1" width="11.33203125" bestFit="1" customWidth="1"/>
    <col min="2" max="2" width="8.77734375" bestFit="1" customWidth="1"/>
    <col min="3" max="3" width="17.44140625" bestFit="1" customWidth="1"/>
    <col min="4" max="4" width="12" bestFit="1" customWidth="1"/>
    <col min="5" max="6" width="17.88671875" bestFit="1" customWidth="1"/>
    <col min="8" max="8" width="17.44140625" bestFit="1" customWidth="1"/>
    <col min="9" max="9" width="17.88671875" bestFit="1" customWidth="1"/>
    <col min="10" max="10" width="17.4414062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5</v>
      </c>
      <c r="E1" t="s">
        <v>4</v>
      </c>
      <c r="G1" t="s">
        <v>3</v>
      </c>
    </row>
    <row r="2" spans="1:10" x14ac:dyDescent="0.3">
      <c r="A2">
        <v>630</v>
      </c>
      <c r="B2">
        <v>40</v>
      </c>
      <c r="C2">
        <v>0.5</v>
      </c>
      <c r="D2">
        <f>A2*10^-9 / $G$2</f>
        <v>2.1014537997483581E-15</v>
      </c>
      <c r="E2">
        <f>(1/D2)*10^-14</f>
        <v>4.7586104444444448</v>
      </c>
      <c r="G2">
        <v>299792458</v>
      </c>
    </row>
    <row r="3" spans="1:10" x14ac:dyDescent="0.3">
      <c r="A3">
        <v>600</v>
      </c>
      <c r="B3">
        <v>40</v>
      </c>
      <c r="C3">
        <v>0.625</v>
      </c>
      <c r="D3">
        <f>A3*10^-9 / $G$2</f>
        <v>2.0013845711889125E-15</v>
      </c>
      <c r="E3">
        <f t="shared" ref="E3:E6" si="0">(1/D3)*10^-14</f>
        <v>4.9965409666666663</v>
      </c>
    </row>
    <row r="4" spans="1:10" x14ac:dyDescent="0.3">
      <c r="A4">
        <v>520</v>
      </c>
      <c r="B4">
        <v>20</v>
      </c>
      <c r="C4">
        <v>0.9</v>
      </c>
      <c r="D4">
        <f>A4*10^-9 / $G$2</f>
        <v>1.7345332950303907E-15</v>
      </c>
      <c r="E4">
        <f>(1/D4)*10^-14</f>
        <v>5.7652395769230766</v>
      </c>
    </row>
    <row r="5" spans="1:10" x14ac:dyDescent="0.3">
      <c r="A5">
        <v>470</v>
      </c>
      <c r="B5">
        <v>20</v>
      </c>
      <c r="C5">
        <v>1.1000000000000001</v>
      </c>
      <c r="D5">
        <f>A5*10^-9 / $G$2</f>
        <v>1.5677512474313147E-15</v>
      </c>
      <c r="E5">
        <f t="shared" si="0"/>
        <v>6.3785629361702121</v>
      </c>
    </row>
    <row r="6" spans="1:10" x14ac:dyDescent="0.3">
      <c r="A6">
        <v>400</v>
      </c>
      <c r="B6">
        <v>80</v>
      </c>
      <c r="C6">
        <v>1.4</v>
      </c>
      <c r="D6">
        <f>A6*10^-9 / $G$2</f>
        <v>1.3342563807926084E-15</v>
      </c>
      <c r="E6">
        <f t="shared" si="0"/>
        <v>7.4948114499999985</v>
      </c>
    </row>
    <row r="8" spans="1:10" x14ac:dyDescent="0.3">
      <c r="I8" t="s">
        <v>4</v>
      </c>
      <c r="J8" t="s">
        <v>2</v>
      </c>
    </row>
    <row r="9" spans="1:10" x14ac:dyDescent="0.3">
      <c r="I9">
        <f>4.75861044444444*10^14</f>
        <v>475861044444444.06</v>
      </c>
      <c r="J9">
        <v>0.5</v>
      </c>
    </row>
    <row r="10" spans="1:10" x14ac:dyDescent="0.3">
      <c r="I10">
        <f>4.99654096666667*10^14</f>
        <v>499654096666667</v>
      </c>
      <c r="J10">
        <v>0.625</v>
      </c>
    </row>
    <row r="11" spans="1:10" x14ac:dyDescent="0.3">
      <c r="I11">
        <f>5.76523957692308*10^14</f>
        <v>576523957692308</v>
      </c>
      <c r="J11">
        <v>0.9</v>
      </c>
    </row>
    <row r="12" spans="1:10" x14ac:dyDescent="0.3">
      <c r="I12">
        <f>6.37856293617021*10^14</f>
        <v>637856293617021</v>
      </c>
      <c r="J12">
        <v>1.1000000000000001</v>
      </c>
    </row>
    <row r="13" spans="1:10" x14ac:dyDescent="0.3">
      <c r="I13">
        <f>7.49481145*10^14</f>
        <v>749481145000000</v>
      </c>
      <c r="J13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 Fuma</dc:creator>
  <cp:lastModifiedBy>Dami Fuma</cp:lastModifiedBy>
  <dcterms:created xsi:type="dcterms:W3CDTF">2015-06-05T18:17:20Z</dcterms:created>
  <dcterms:modified xsi:type="dcterms:W3CDTF">2022-06-01T11:10:34Z</dcterms:modified>
</cp:coreProperties>
</file>