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REPO\Nuova cartella\FISICA IOT\LABORATORIO\prova 2\"/>
    </mc:Choice>
  </mc:AlternateContent>
  <xr:revisionPtr revIDLastSave="0" documentId="13_ncr:1_{7B5EE3A6-0070-4E3D-9533-FF7F2D62D6A8}" xr6:coauthVersionLast="47" xr6:coauthVersionMax="47" xr10:uidLastSave="{00000000-0000-0000-0000-000000000000}"/>
  <bookViews>
    <workbookView xWindow="-108" yWindow="-108" windowWidth="23256" windowHeight="12576" xr2:uid="{B204CD95-86EA-48A6-B606-8E820B93216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A39" i="1"/>
  <c r="D26" i="1"/>
  <c r="A38" i="1"/>
  <c r="D25" i="1"/>
  <c r="A37" i="1"/>
  <c r="C24" i="1"/>
  <c r="E26" i="1"/>
  <c r="C26" i="1"/>
  <c r="C25" i="1"/>
  <c r="B31" i="1"/>
  <c r="D30" i="1"/>
  <c r="E30" i="1" s="1"/>
  <c r="H18" i="1"/>
  <c r="H19" i="1" s="1"/>
  <c r="B32" i="1" s="1"/>
  <c r="H17" i="1"/>
  <c r="B30" i="1" s="1"/>
  <c r="K9" i="1"/>
  <c r="J9" i="1"/>
  <c r="I9" i="1"/>
  <c r="H9" i="1" s="1"/>
  <c r="K8" i="1"/>
  <c r="J8" i="1"/>
  <c r="I8" i="1"/>
  <c r="H8" i="1" s="1"/>
  <c r="J6" i="1"/>
  <c r="I6" i="1"/>
  <c r="I5" i="1"/>
  <c r="J5" i="1"/>
  <c r="N3" i="1"/>
  <c r="O3" i="1" s="1"/>
  <c r="N2" i="1"/>
  <c r="O2" i="1" s="1"/>
  <c r="E5" i="1"/>
  <c r="L5" i="1" s="1"/>
  <c r="E2" i="1"/>
  <c r="L2" i="1" s="1"/>
  <c r="J3" i="1"/>
  <c r="I3" i="1"/>
  <c r="J2" i="1"/>
  <c r="I2" i="1"/>
  <c r="H6" i="1"/>
  <c r="H5" i="1"/>
  <c r="H2" i="1"/>
  <c r="H3" i="1"/>
  <c r="D24" i="1" l="1"/>
  <c r="E8" i="1"/>
  <c r="L3" i="1"/>
  <c r="L6" i="1"/>
  <c r="L9" i="1" l="1"/>
  <c r="L8" i="1"/>
</calcChain>
</file>

<file path=xl/sharedStrings.xml><?xml version="1.0" encoding="utf-8"?>
<sst xmlns="http://schemas.openxmlformats.org/spreadsheetml/2006/main" count="53" uniqueCount="35">
  <si>
    <t>TIPO CIRCUITO</t>
  </si>
  <si>
    <t>RMIS  [Ω]</t>
  </si>
  <si>
    <t>RTOT_TEO</t>
  </si>
  <si>
    <t>RTOT_MIS</t>
  </si>
  <si>
    <t>SERIE</t>
  </si>
  <si>
    <t>VGEN [V]</t>
  </si>
  <si>
    <t>ITOT_TEO [mA]</t>
  </si>
  <si>
    <t>ITOT_MIS [mA]</t>
  </si>
  <si>
    <t>PARALLELO</t>
  </si>
  <si>
    <t>SERIE-PARALLELO</t>
  </si>
  <si>
    <t>VTOT_CAL</t>
  </si>
  <si>
    <t>VR1_CAL</t>
  </si>
  <si>
    <t>VR2_CAL</t>
  </si>
  <si>
    <t>IR1_MIS</t>
  </si>
  <si>
    <t>IR2_MIS</t>
  </si>
  <si>
    <r>
      <t>R1NOM [</t>
    </r>
    <r>
      <rPr>
        <sz val="11"/>
        <color theme="1"/>
        <rFont val="Calibri"/>
        <family val="2"/>
      </rPr>
      <t>Ω]</t>
    </r>
  </si>
  <si>
    <t>R2NOM [Ω]</t>
  </si>
  <si>
    <t>RMIS COL1 R1, COL2 R2</t>
  </si>
  <si>
    <t>IR3_MIS</t>
  </si>
  <si>
    <t>R1 = R3 = 1000</t>
  </si>
  <si>
    <t>IN SERIE PARALLELO</t>
  </si>
  <si>
    <t>VR3_CAL</t>
  </si>
  <si>
    <t>R1_NOM [Ω]</t>
  </si>
  <si>
    <t>R2_NOM [Ω]</t>
  </si>
  <si>
    <t>R1_MIS [Ω]</t>
  </si>
  <si>
    <t>R2_MIS [Ω]</t>
  </si>
  <si>
    <t>R3_NOM [Ω]</t>
  </si>
  <si>
    <t>R3_MIS [Ω]</t>
  </si>
  <si>
    <t>RTOT_TEO [Ω]</t>
  </si>
  <si>
    <t>RTOT_MIS [Ω]</t>
  </si>
  <si>
    <t>IR1_MIS [mA]</t>
  </si>
  <si>
    <t>IR2_MIS [mA]</t>
  </si>
  <si>
    <t>IR3_MIS [mA]</t>
  </si>
  <si>
    <t>TENSIONE</t>
  </si>
  <si>
    <t>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</si>
</sst>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0" borderId="3" xfId="0" applyFont="1" applyBorder="1"/>
    <xf numFmtId="0" fontId="0" fillId="0" borderId="0" xfId="0" applyBorder="1"/>
    <xf numFmtId="0" fontId="2" fillId="0" borderId="4" xfId="0" applyFont="1" applyBorder="1"/>
    <xf numFmtId="0" fontId="0" fillId="0" borderId="5" xfId="0" applyBorder="1"/>
    <xf numFmtId="0" fontId="2" fillId="0" borderId="7" xfId="0" applyFont="1" applyBorder="1"/>
    <xf numFmtId="0" fontId="2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6" xfId="0" applyFont="1" applyBorder="1"/>
    <xf numFmtId="0" fontId="0" fillId="0" borderId="6" xfId="0" applyBorder="1"/>
    <xf numFmtId="0" fontId="2" fillId="3" borderId="1" xfId="0" applyFont="1" applyFill="1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DFE-227E-4800-90B5-9572FB9FABC3}">
  <dimension ref="A1:P39"/>
  <sheetViews>
    <sheetView tabSelected="1" topLeftCell="A16" workbookViewId="0">
      <selection activeCell="A36" sqref="A36:B39"/>
    </sheetView>
  </sheetViews>
  <sheetFormatPr defaultRowHeight="15" x14ac:dyDescent="0.25"/>
  <cols>
    <col min="1" max="1" width="16.42578125" bestFit="1" customWidth="1"/>
    <col min="2" max="3" width="14.140625" customWidth="1"/>
    <col min="4" max="4" width="11.5703125" bestFit="1" customWidth="1"/>
    <col min="5" max="5" width="10" bestFit="1" customWidth="1"/>
    <col min="6" max="6" width="14" bestFit="1" customWidth="1"/>
    <col min="7" max="7" width="9.85546875" bestFit="1" customWidth="1"/>
    <col min="8" max="8" width="12.85546875" bestFit="1" customWidth="1"/>
    <col min="9" max="9" width="12.7109375" bestFit="1" customWidth="1"/>
    <col min="10" max="11" width="9.85546875" customWidth="1"/>
    <col min="12" max="12" width="14.42578125" bestFit="1" customWidth="1"/>
    <col min="13" max="13" width="13.5703125" bestFit="1" customWidth="1"/>
    <col min="14" max="14" width="13.7109375" bestFit="1" customWidth="1"/>
    <col min="15" max="15" width="13.5703125" bestFit="1" customWidth="1"/>
    <col min="16" max="18" width="12.28515625" bestFit="1" customWidth="1"/>
  </cols>
  <sheetData>
    <row r="1" spans="1:16" x14ac:dyDescent="0.25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21</v>
      </c>
      <c r="L1" t="s">
        <v>6</v>
      </c>
      <c r="M1" t="s">
        <v>7</v>
      </c>
      <c r="N1" t="s">
        <v>13</v>
      </c>
      <c r="O1" t="s">
        <v>14</v>
      </c>
      <c r="P1" t="s">
        <v>18</v>
      </c>
    </row>
    <row r="2" spans="1:16" x14ac:dyDescent="0.25">
      <c r="A2" s="16" t="s">
        <v>4</v>
      </c>
      <c r="B2">
        <v>1000</v>
      </c>
      <c r="C2">
        <v>10000</v>
      </c>
      <c r="D2">
        <v>992.2</v>
      </c>
      <c r="E2" s="16">
        <f>B2+C2</f>
        <v>11000</v>
      </c>
      <c r="F2" s="16">
        <v>10850</v>
      </c>
      <c r="G2">
        <v>5</v>
      </c>
      <c r="H2">
        <f>M2/1000 * $F$2</f>
        <v>5.0018500000000001</v>
      </c>
      <c r="I2">
        <f>M2*D2/1000</f>
        <v>0.45740420000000004</v>
      </c>
      <c r="J2">
        <f>D3*M2/1000</f>
        <v>4.5330129999999995</v>
      </c>
      <c r="K2">
        <v>0</v>
      </c>
      <c r="L2">
        <f>G2/$E$2*1000</f>
        <v>0.45454545454545453</v>
      </c>
      <c r="M2">
        <v>0.46100000000000002</v>
      </c>
      <c r="N2">
        <f>M2</f>
        <v>0.46100000000000002</v>
      </c>
      <c r="O2">
        <f>N2</f>
        <v>0.46100000000000002</v>
      </c>
      <c r="P2">
        <v>0</v>
      </c>
    </row>
    <row r="3" spans="1:16" x14ac:dyDescent="0.25">
      <c r="A3" s="16"/>
      <c r="B3">
        <v>1000</v>
      </c>
      <c r="C3">
        <v>10000</v>
      </c>
      <c r="D3">
        <v>9833</v>
      </c>
      <c r="E3" s="16"/>
      <c r="F3" s="16"/>
      <c r="G3">
        <v>10</v>
      </c>
      <c r="H3">
        <f>M3/1000 * $F$2</f>
        <v>10.01455</v>
      </c>
      <c r="I3">
        <f>D2*M3/1000</f>
        <v>0.91580060000000008</v>
      </c>
      <c r="J3">
        <f>D3*M3/1000</f>
        <v>9.0758590000000012</v>
      </c>
      <c r="K3">
        <v>0</v>
      </c>
      <c r="L3">
        <f>G3/$E$2*1000</f>
        <v>0.90909090909090906</v>
      </c>
      <c r="M3">
        <v>0.92300000000000004</v>
      </c>
      <c r="N3">
        <f>M3</f>
        <v>0.92300000000000004</v>
      </c>
      <c r="O3">
        <f>N3</f>
        <v>0.92300000000000004</v>
      </c>
      <c r="P3">
        <v>0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6" t="s">
        <v>8</v>
      </c>
      <c r="B5">
        <v>1000</v>
      </c>
      <c r="C5">
        <v>10000</v>
      </c>
      <c r="D5">
        <v>992.2</v>
      </c>
      <c r="E5" s="16">
        <f>(B5*C5)/(B5+C5)</f>
        <v>909.09090909090912</v>
      </c>
      <c r="F5" s="16">
        <v>899.6</v>
      </c>
      <c r="G5">
        <v>5</v>
      </c>
      <c r="H5">
        <f>M5/1000 * $F$5</f>
        <v>5.0089728000000004</v>
      </c>
      <c r="I5">
        <f>N5/1000*D5</f>
        <v>5.025493</v>
      </c>
      <c r="J5">
        <f>O5/1000*D6</f>
        <v>4.9066669999999997</v>
      </c>
      <c r="K5">
        <v>0</v>
      </c>
      <c r="L5">
        <f>G5/$E$5*1000</f>
        <v>5.5</v>
      </c>
      <c r="M5">
        <v>5.5679999999999996</v>
      </c>
      <c r="N5">
        <v>5.0650000000000004</v>
      </c>
      <c r="O5">
        <v>0.499</v>
      </c>
      <c r="P5">
        <v>0</v>
      </c>
    </row>
    <row r="6" spans="1:16" x14ac:dyDescent="0.25">
      <c r="A6" s="16"/>
      <c r="B6">
        <v>1000</v>
      </c>
      <c r="C6">
        <v>10000</v>
      </c>
      <c r="D6">
        <v>9833</v>
      </c>
      <c r="E6" s="16"/>
      <c r="F6" s="16"/>
      <c r="G6">
        <v>10</v>
      </c>
      <c r="H6">
        <f>M6/1000 * $F$5</f>
        <v>10.03054</v>
      </c>
      <c r="I6">
        <f>N6/1000*D5</f>
        <v>10.070830000000001</v>
      </c>
      <c r="J6">
        <f>O6/1000*D6</f>
        <v>9.8035010000000007</v>
      </c>
      <c r="K6">
        <v>0</v>
      </c>
      <c r="L6">
        <f>G6/$E$5*1000</f>
        <v>11</v>
      </c>
      <c r="M6">
        <v>11.15</v>
      </c>
      <c r="N6">
        <v>10.15</v>
      </c>
      <c r="O6">
        <v>0.997</v>
      </c>
      <c r="P6">
        <v>0</v>
      </c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6" t="s">
        <v>9</v>
      </c>
      <c r="B8">
        <v>1000</v>
      </c>
      <c r="C8">
        <v>10000</v>
      </c>
      <c r="D8">
        <v>992.2</v>
      </c>
      <c r="E8" s="16">
        <f>E5+B8</f>
        <v>1909.090909090909</v>
      </c>
      <c r="F8" s="16">
        <v>1886</v>
      </c>
      <c r="G8">
        <v>5</v>
      </c>
      <c r="H8">
        <f>I8+K8</f>
        <v>5.0373994</v>
      </c>
      <c r="I8">
        <f>N8/1000*D8</f>
        <v>2.3951708000000003</v>
      </c>
      <c r="J8">
        <f>O8/1000*D9</f>
        <v>2.3599199999999998</v>
      </c>
      <c r="K8">
        <f>P8/1000*D10</f>
        <v>2.6422286000000001</v>
      </c>
      <c r="L8">
        <f>G8/E8*1000</f>
        <v>2.6190476190476195</v>
      </c>
      <c r="M8">
        <v>2.6509999999999998</v>
      </c>
      <c r="N8">
        <v>2.4140000000000001</v>
      </c>
      <c r="O8">
        <v>0.24</v>
      </c>
      <c r="P8">
        <v>2.6629999999999998</v>
      </c>
    </row>
    <row r="9" spans="1:16" x14ac:dyDescent="0.25">
      <c r="A9" s="16"/>
      <c r="B9">
        <v>1000</v>
      </c>
      <c r="C9">
        <v>10000</v>
      </c>
      <c r="D9">
        <v>9833</v>
      </c>
      <c r="E9" s="16"/>
      <c r="F9" s="16"/>
      <c r="G9">
        <v>10</v>
      </c>
      <c r="H9">
        <f>I9+K9</f>
        <v>10.051978200000001</v>
      </c>
      <c r="I9">
        <f>N9/1000*D8</f>
        <v>4.7923260000000001</v>
      </c>
      <c r="J9">
        <f>O9/1000*D9</f>
        <v>4.7001739999999996</v>
      </c>
      <c r="K9">
        <f>P9/1000*D10</f>
        <v>5.2596522000000006</v>
      </c>
      <c r="L9">
        <f>G9/E8*1000</f>
        <v>5.238095238095239</v>
      </c>
      <c r="M9">
        <v>5.2990000000000004</v>
      </c>
      <c r="N9">
        <v>4.83</v>
      </c>
      <c r="O9">
        <v>0.47799999999999998</v>
      </c>
      <c r="P9">
        <v>5.3010000000000002</v>
      </c>
    </row>
    <row r="10" spans="1:16" x14ac:dyDescent="0.25">
      <c r="A10" s="16"/>
      <c r="B10">
        <v>1000</v>
      </c>
      <c r="C10">
        <v>10000</v>
      </c>
      <c r="D10">
        <v>992.2</v>
      </c>
      <c r="E10" s="16"/>
      <c r="F10" s="16"/>
    </row>
    <row r="13" spans="1:16" x14ac:dyDescent="0.25">
      <c r="B13" t="s">
        <v>17</v>
      </c>
    </row>
    <row r="14" spans="1:16" x14ac:dyDescent="0.25">
      <c r="A14" t="s">
        <v>20</v>
      </c>
      <c r="B14" t="s">
        <v>19</v>
      </c>
    </row>
    <row r="16" spans="1:16" x14ac:dyDescent="0.25">
      <c r="A16" s="14" t="s">
        <v>0</v>
      </c>
      <c r="B16" s="14" t="s">
        <v>22</v>
      </c>
      <c r="C16" s="14" t="s">
        <v>23</v>
      </c>
      <c r="D16" s="14" t="s">
        <v>26</v>
      </c>
      <c r="E16" s="14" t="s">
        <v>24</v>
      </c>
      <c r="F16" s="14" t="s">
        <v>25</v>
      </c>
      <c r="G16" s="14" t="s">
        <v>27</v>
      </c>
      <c r="H16" s="14" t="s">
        <v>28</v>
      </c>
      <c r="I16" s="14" t="s">
        <v>29</v>
      </c>
    </row>
    <row r="17" spans="1:9" x14ac:dyDescent="0.25">
      <c r="A17" s="2" t="s">
        <v>4</v>
      </c>
      <c r="B17" s="8">
        <v>1000</v>
      </c>
      <c r="C17" s="8">
        <v>10000</v>
      </c>
      <c r="D17" s="8">
        <v>0</v>
      </c>
      <c r="E17" s="3">
        <v>992.2</v>
      </c>
      <c r="F17" s="8">
        <v>9833</v>
      </c>
      <c r="G17" s="3">
        <v>0</v>
      </c>
      <c r="H17" s="8">
        <f>B17+C17</f>
        <v>11000</v>
      </c>
      <c r="I17" s="10">
        <v>10850</v>
      </c>
    </row>
    <row r="18" spans="1:9" x14ac:dyDescent="0.25">
      <c r="A18" s="2" t="s">
        <v>8</v>
      </c>
      <c r="B18" s="8">
        <v>1000</v>
      </c>
      <c r="C18" s="8">
        <v>10000</v>
      </c>
      <c r="D18" s="8">
        <v>0</v>
      </c>
      <c r="E18" s="3">
        <v>992.2</v>
      </c>
      <c r="F18" s="8">
        <v>9833</v>
      </c>
      <c r="G18" s="3">
        <v>0</v>
      </c>
      <c r="H18" s="8">
        <f>(B18*C18)/(B18+C18)</f>
        <v>909.09090909090912</v>
      </c>
      <c r="I18" s="10">
        <v>899.6</v>
      </c>
    </row>
    <row r="19" spans="1:9" x14ac:dyDescent="0.25">
      <c r="A19" s="4" t="s">
        <v>9</v>
      </c>
      <c r="B19" s="9">
        <v>1000</v>
      </c>
      <c r="C19" s="9">
        <v>10000</v>
      </c>
      <c r="D19" s="9">
        <v>1000</v>
      </c>
      <c r="E19" s="5">
        <v>992.2</v>
      </c>
      <c r="F19" s="9">
        <v>9833</v>
      </c>
      <c r="G19" s="5">
        <v>992.2</v>
      </c>
      <c r="H19" s="9">
        <f>D19+H18</f>
        <v>1909.090909090909</v>
      </c>
      <c r="I19" s="11">
        <v>1886</v>
      </c>
    </row>
    <row r="23" spans="1:9" x14ac:dyDescent="0.25">
      <c r="A23" s="14" t="s">
        <v>0</v>
      </c>
      <c r="B23" s="14" t="s">
        <v>5</v>
      </c>
      <c r="C23" s="14" t="s">
        <v>11</v>
      </c>
      <c r="D23" s="14" t="s">
        <v>12</v>
      </c>
      <c r="E23" s="14" t="s">
        <v>21</v>
      </c>
    </row>
    <row r="24" spans="1:9" x14ac:dyDescent="0.25">
      <c r="A24" s="12" t="s">
        <v>4</v>
      </c>
      <c r="B24" s="13">
        <v>10</v>
      </c>
      <c r="C24" s="13">
        <f>B30/1000*E17</f>
        <v>0.90200000000000002</v>
      </c>
      <c r="D24" s="13">
        <f>B30/1000*F17</f>
        <v>8.9390909090909094</v>
      </c>
      <c r="E24" s="13">
        <v>0</v>
      </c>
    </row>
    <row r="25" spans="1:9" x14ac:dyDescent="0.25">
      <c r="A25" s="6" t="s">
        <v>8</v>
      </c>
      <c r="B25" s="8">
        <v>10</v>
      </c>
      <c r="C25" s="8">
        <f>D31/1000*E18</f>
        <v>10.070830000000001</v>
      </c>
      <c r="D25" s="8">
        <f>E31/1000*F18</f>
        <v>9.8035010000000007</v>
      </c>
      <c r="E25" s="8">
        <v>0</v>
      </c>
    </row>
    <row r="26" spans="1:9" x14ac:dyDescent="0.25">
      <c r="A26" s="7" t="s">
        <v>9</v>
      </c>
      <c r="B26" s="9">
        <v>10</v>
      </c>
      <c r="C26" s="9">
        <f>E19*D32/1000</f>
        <v>4.7923260000000001</v>
      </c>
      <c r="D26" s="9">
        <f>E32/1000*F19</f>
        <v>4.7001739999999996</v>
      </c>
      <c r="E26" s="9">
        <f>F32/1000*G19</f>
        <v>5.2596522000000006</v>
      </c>
    </row>
    <row r="29" spans="1:9" x14ac:dyDescent="0.25">
      <c r="A29" s="14" t="s">
        <v>0</v>
      </c>
      <c r="B29" s="14" t="s">
        <v>6</v>
      </c>
      <c r="C29" s="14" t="s">
        <v>7</v>
      </c>
      <c r="D29" s="14" t="s">
        <v>30</v>
      </c>
      <c r="E29" s="14" t="s">
        <v>31</v>
      </c>
      <c r="F29" s="14" t="s">
        <v>32</v>
      </c>
    </row>
    <row r="30" spans="1:9" x14ac:dyDescent="0.25">
      <c r="A30" s="12" t="s">
        <v>4</v>
      </c>
      <c r="B30" s="13">
        <f>B24/H17*1000</f>
        <v>0.90909090909090906</v>
      </c>
      <c r="C30" s="13">
        <v>0.92300000000000004</v>
      </c>
      <c r="D30" s="15">
        <f>C30</f>
        <v>0.92300000000000004</v>
      </c>
      <c r="E30" s="13">
        <f>D30</f>
        <v>0.92300000000000004</v>
      </c>
      <c r="F30" s="13">
        <v>0</v>
      </c>
    </row>
    <row r="31" spans="1:9" x14ac:dyDescent="0.25">
      <c r="A31" s="6" t="s">
        <v>8</v>
      </c>
      <c r="B31" s="8">
        <f>B25/H18*1000</f>
        <v>11</v>
      </c>
      <c r="C31" s="8">
        <v>11.15</v>
      </c>
      <c r="D31" s="3">
        <v>10.15</v>
      </c>
      <c r="E31" s="8">
        <v>0.997</v>
      </c>
      <c r="F31" s="8">
        <v>0</v>
      </c>
    </row>
    <row r="32" spans="1:9" x14ac:dyDescent="0.25">
      <c r="A32" s="7" t="s">
        <v>9</v>
      </c>
      <c r="B32" s="9">
        <f>B26/H19*1000</f>
        <v>5.238095238095239</v>
      </c>
      <c r="C32" s="9">
        <v>5.2990000000000004</v>
      </c>
      <c r="D32" s="5">
        <v>4.83</v>
      </c>
      <c r="E32" s="9">
        <v>0.47799999999999998</v>
      </c>
      <c r="F32" s="9">
        <v>5.3010000000000002</v>
      </c>
    </row>
    <row r="36" spans="1:2" x14ac:dyDescent="0.25">
      <c r="A36" s="17" t="s">
        <v>33</v>
      </c>
      <c r="B36" s="17" t="s">
        <v>34</v>
      </c>
    </row>
    <row r="37" spans="1:2" x14ac:dyDescent="0.25">
      <c r="A37" s="13">
        <f>B30/1000*F17</f>
        <v>8.9390909090909094</v>
      </c>
      <c r="B37">
        <f>D30</f>
        <v>0.92300000000000004</v>
      </c>
    </row>
    <row r="38" spans="1:2" x14ac:dyDescent="0.25">
      <c r="A38" s="8">
        <f>E31/1000*F18</f>
        <v>9.8035010000000007</v>
      </c>
      <c r="B38" s="8">
        <v>0.997</v>
      </c>
    </row>
    <row r="39" spans="1:2" x14ac:dyDescent="0.25">
      <c r="A39" s="9">
        <f>E32/1000*F19</f>
        <v>4.7001739999999996</v>
      </c>
      <c r="B39" s="9">
        <v>0.47799999999999998</v>
      </c>
    </row>
  </sheetData>
  <mergeCells count="9">
    <mergeCell ref="A8:A10"/>
    <mergeCell ref="F8:F10"/>
    <mergeCell ref="E8:E10"/>
    <mergeCell ref="A2:A3"/>
    <mergeCell ref="F2:F3"/>
    <mergeCell ref="E2:E3"/>
    <mergeCell ref="A5:A6"/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FUMAGALLI</dc:creator>
  <cp:lastModifiedBy>Dami Fuma</cp:lastModifiedBy>
  <dcterms:created xsi:type="dcterms:W3CDTF">2022-04-01T08:49:32Z</dcterms:created>
  <dcterms:modified xsi:type="dcterms:W3CDTF">2022-04-02T18:05:09Z</dcterms:modified>
</cp:coreProperties>
</file>