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amian\Desktop\"/>
    </mc:Choice>
  </mc:AlternateContent>
  <xr:revisionPtr revIDLastSave="0" documentId="13_ncr:1_{4847D726-43DC-44D7-A39D-26690DFBC7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S14" i="1"/>
  <c r="S16" i="1"/>
  <c r="U16" i="1" s="1"/>
  <c r="S17" i="1"/>
  <c r="S18" i="1"/>
  <c r="U18" i="1" s="1"/>
  <c r="S19" i="1"/>
  <c r="S20" i="1"/>
  <c r="U20" i="1" s="1"/>
  <c r="S21" i="1"/>
  <c r="S22" i="1"/>
  <c r="U22" i="1" s="1"/>
  <c r="S23" i="1"/>
  <c r="S24" i="1"/>
  <c r="U24" i="1" s="1"/>
  <c r="S25" i="1"/>
  <c r="S26" i="1"/>
  <c r="U26" i="1" s="1"/>
  <c r="S27" i="1"/>
  <c r="S28" i="1"/>
  <c r="U28" i="1" s="1"/>
  <c r="S29" i="1"/>
  <c r="S30" i="1"/>
  <c r="U30" i="1" s="1"/>
  <c r="S31" i="1"/>
  <c r="S32" i="1"/>
  <c r="U32" i="1" s="1"/>
  <c r="S33" i="1"/>
  <c r="S34" i="1"/>
  <c r="U34" i="1" s="1"/>
  <c r="S35" i="1"/>
  <c r="S36" i="1"/>
  <c r="U36" i="1" s="1"/>
  <c r="S37" i="1"/>
  <c r="S38" i="1"/>
  <c r="U38" i="1" s="1"/>
  <c r="S39" i="1"/>
  <c r="S40" i="1"/>
  <c r="U40" i="1" s="1"/>
  <c r="S41" i="1"/>
  <c r="R7" i="1"/>
  <c r="T7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7" i="1"/>
  <c r="T39" i="1" l="1"/>
  <c r="T35" i="1"/>
  <c r="T31" i="1"/>
  <c r="T27" i="1"/>
  <c r="T23" i="1"/>
  <c r="T19" i="1"/>
  <c r="T15" i="1"/>
  <c r="T11" i="1"/>
  <c r="U39" i="1"/>
  <c r="U35" i="1"/>
  <c r="U31" i="1"/>
  <c r="U27" i="1"/>
  <c r="U23" i="1"/>
  <c r="U19" i="1"/>
  <c r="U14" i="1"/>
  <c r="T38" i="1"/>
  <c r="T34" i="1"/>
  <c r="T30" i="1"/>
  <c r="T26" i="1"/>
  <c r="T22" i="1"/>
  <c r="T18" i="1"/>
  <c r="T14" i="1"/>
  <c r="T10" i="1"/>
  <c r="T9" i="1"/>
  <c r="T33" i="1"/>
  <c r="T29" i="1"/>
  <c r="T25" i="1"/>
  <c r="T21" i="1"/>
  <c r="T17" i="1"/>
  <c r="T13" i="1"/>
  <c r="U33" i="1"/>
  <c r="U29" i="1"/>
  <c r="U25" i="1"/>
  <c r="U21" i="1"/>
  <c r="U17" i="1"/>
  <c r="T32" i="1"/>
  <c r="T28" i="1"/>
  <c r="T24" i="1"/>
  <c r="T20" i="1"/>
  <c r="T16" i="1"/>
  <c r="T12" i="1"/>
  <c r="T8" i="1"/>
  <c r="T41" i="1"/>
  <c r="T37" i="1"/>
  <c r="U41" i="1"/>
  <c r="U37" i="1"/>
  <c r="T40" i="1"/>
  <c r="T36" i="1"/>
  <c r="T42" i="1" l="1"/>
  <c r="U42" i="1"/>
</calcChain>
</file>

<file path=xl/sharedStrings.xml><?xml version="1.0" encoding="utf-8"?>
<sst xmlns="http://schemas.openxmlformats.org/spreadsheetml/2006/main" count="29" uniqueCount="14">
  <si>
    <t xml:space="preserve">rok </t>
  </si>
  <si>
    <t>Stíháno</t>
  </si>
  <si>
    <t>§ 352</t>
  </si>
  <si>
    <t xml:space="preserve">celkem </t>
  </si>
  <si>
    <t>Obž.</t>
  </si>
  <si>
    <t xml:space="preserve">Ods. </t>
  </si>
  <si>
    <t>§ 356 (§198a)</t>
  </si>
  <si>
    <t>§ 355 (§ 198)</t>
  </si>
  <si>
    <t>§ 405 (§ 261a)</t>
  </si>
  <si>
    <t>§ 403 a § 404 (§ 260 a 261)</t>
  </si>
  <si>
    <t>% Obž.</t>
  </si>
  <si>
    <t>% Ods.</t>
  </si>
  <si>
    <t>průměr</t>
  </si>
  <si>
    <r>
      <t xml:space="preserve">Příloha č. 1 - Statistika zahájených trestních stíhání, podaných obžalob a pravomocných odsouzení za vybrané TČ, kterých se lze dopustit prostřednictvím </t>
    </r>
    <r>
      <rPr>
        <i/>
        <sz val="18"/>
        <color theme="1"/>
        <rFont val="Calibri"/>
        <family val="2"/>
        <scheme val="minor"/>
      </rPr>
      <t>hate speech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</si>
</sst>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12" borderId="1" xfId="0" applyFill="1" applyBorder="1"/>
    <xf numFmtId="0" fontId="0" fillId="1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4" borderId="2" xfId="0" applyFill="1" applyBorder="1"/>
    <xf numFmtId="0" fontId="0" fillId="12" borderId="3" xfId="0" applyFill="1" applyBorder="1"/>
    <xf numFmtId="0" fontId="0" fillId="13" borderId="3" xfId="0" applyFill="1" applyBorder="1"/>
    <xf numFmtId="0" fontId="0" fillId="7" borderId="9" xfId="0" applyFill="1" applyBorder="1"/>
    <xf numFmtId="0" fontId="0" fillId="6" borderId="3" xfId="0" applyFill="1" applyBorder="1"/>
    <xf numFmtId="0" fontId="0" fillId="8" borderId="10" xfId="0" applyFill="1" applyBorder="1"/>
    <xf numFmtId="0" fontId="0" fillId="3" borderId="4" xfId="0" applyFill="1" applyBorder="1"/>
    <xf numFmtId="0" fontId="0" fillId="7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12" xfId="0" applyFill="1" applyBorder="1"/>
    <xf numFmtId="0" fontId="0" fillId="6" borderId="13" xfId="0" applyFill="1" applyBorder="1"/>
    <xf numFmtId="0" fontId="1" fillId="4" borderId="1" xfId="0" applyFont="1" applyFill="1" applyBorder="1"/>
    <xf numFmtId="0" fontId="0" fillId="9" borderId="1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" fontId="0" fillId="14" borderId="15" xfId="0" applyNumberFormat="1" applyFill="1" applyBorder="1"/>
    <xf numFmtId="1" fontId="0" fillId="14" borderId="3" xfId="0" applyNumberFormat="1" applyFill="1" applyBorder="1"/>
    <xf numFmtId="1" fontId="0" fillId="14" borderId="1" xfId="0" applyNumberFormat="1" applyFill="1" applyBorder="1"/>
    <xf numFmtId="1" fontId="0" fillId="14" borderId="19" xfId="0" applyNumberFormat="1" applyFill="1" applyBorder="1"/>
    <xf numFmtId="1" fontId="0" fillId="14" borderId="20" xfId="0" applyNumberFormat="1" applyFill="1" applyBorder="1"/>
    <xf numFmtId="0" fontId="0" fillId="8" borderId="21" xfId="0" applyFill="1" applyBorder="1"/>
    <xf numFmtId="1" fontId="0" fillId="15" borderId="5" xfId="0" applyNumberFormat="1" applyFill="1" applyBorder="1"/>
    <xf numFmtId="1" fontId="0" fillId="15" borderId="14" xfId="0" applyNumberFormat="1" applyFill="1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0" borderId="0" xfId="0" applyFont="1" applyAlignment="1">
      <alignment horizontal="left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"/>
  <sheetViews>
    <sheetView tabSelected="1" zoomScale="85" zoomScaleNormal="85" workbookViewId="0">
      <selection activeCell="O13" sqref="O13"/>
    </sheetView>
  </sheetViews>
  <sheetFormatPr defaultRowHeight="14.4" x14ac:dyDescent="0.3"/>
  <cols>
    <col min="1" max="1" width="5.77734375" customWidth="1"/>
    <col min="2" max="20" width="8.77734375" customWidth="1"/>
  </cols>
  <sheetData>
    <row r="1" spans="1:27" ht="14.4" customHeight="1" x14ac:dyDescent="0.3">
      <c r="A1" s="38" t="s">
        <v>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14.4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 spans="1:27" ht="14.4" customHeight="1" x14ac:dyDescent="0.3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15" customHeight="1" thickBot="1" x14ac:dyDescent="0.3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</row>
    <row r="5" spans="1:27" ht="15" thickBot="1" x14ac:dyDescent="0.35">
      <c r="A5" s="22" t="s">
        <v>0</v>
      </c>
      <c r="B5" s="36" t="s">
        <v>2</v>
      </c>
      <c r="C5" s="36"/>
      <c r="D5" s="36"/>
      <c r="E5" s="36" t="s">
        <v>7</v>
      </c>
      <c r="F5" s="36"/>
      <c r="G5" s="36"/>
      <c r="H5" s="36" t="s">
        <v>6</v>
      </c>
      <c r="I5" s="36"/>
      <c r="J5" s="36"/>
      <c r="K5" s="36" t="s">
        <v>9</v>
      </c>
      <c r="L5" s="36"/>
      <c r="M5" s="36"/>
      <c r="N5" s="36" t="s">
        <v>8</v>
      </c>
      <c r="O5" s="36"/>
      <c r="P5" s="37"/>
      <c r="Q5" s="33" t="s">
        <v>3</v>
      </c>
      <c r="R5" s="34"/>
      <c r="S5" s="34"/>
      <c r="T5" s="34"/>
      <c r="U5" s="35"/>
    </row>
    <row r="6" spans="1:27" ht="15" thickBot="1" x14ac:dyDescent="0.35">
      <c r="A6" s="11"/>
      <c r="B6" s="12" t="s">
        <v>1</v>
      </c>
      <c r="C6" s="13" t="s">
        <v>4</v>
      </c>
      <c r="D6" s="14" t="s">
        <v>5</v>
      </c>
      <c r="E6" s="12" t="s">
        <v>1</v>
      </c>
      <c r="F6" s="13" t="s">
        <v>4</v>
      </c>
      <c r="G6" s="14" t="s">
        <v>5</v>
      </c>
      <c r="H6" s="12" t="s">
        <v>1</v>
      </c>
      <c r="I6" s="13" t="s">
        <v>4</v>
      </c>
      <c r="J6" s="14" t="s">
        <v>5</v>
      </c>
      <c r="K6" s="12" t="s">
        <v>1</v>
      </c>
      <c r="L6" s="13" t="s">
        <v>4</v>
      </c>
      <c r="M6" s="14" t="s">
        <v>5</v>
      </c>
      <c r="N6" s="12" t="s">
        <v>1</v>
      </c>
      <c r="O6" s="13" t="s">
        <v>4</v>
      </c>
      <c r="P6" s="15" t="s">
        <v>5</v>
      </c>
      <c r="Q6" s="16" t="s">
        <v>1</v>
      </c>
      <c r="R6" s="17" t="s">
        <v>4</v>
      </c>
      <c r="S6" s="21" t="s">
        <v>5</v>
      </c>
      <c r="T6" s="23" t="s">
        <v>10</v>
      </c>
      <c r="U6" s="24" t="s">
        <v>11</v>
      </c>
    </row>
    <row r="7" spans="1:27" x14ac:dyDescent="0.3">
      <c r="A7" s="6">
        <v>1989</v>
      </c>
      <c r="B7" s="2">
        <v>0</v>
      </c>
      <c r="C7" s="3">
        <v>0</v>
      </c>
      <c r="D7" s="4"/>
      <c r="E7" s="7">
        <v>44</v>
      </c>
      <c r="F7" s="3">
        <v>25</v>
      </c>
      <c r="G7" s="4"/>
      <c r="H7" s="7">
        <v>0</v>
      </c>
      <c r="I7" s="3">
        <v>0</v>
      </c>
      <c r="J7" s="4"/>
      <c r="K7" s="7">
        <v>39</v>
      </c>
      <c r="L7" s="3">
        <v>34</v>
      </c>
      <c r="M7" s="4"/>
      <c r="N7" s="7">
        <v>0</v>
      </c>
      <c r="O7" s="3">
        <v>0</v>
      </c>
      <c r="P7" s="4">
        <v>0</v>
      </c>
      <c r="Q7" s="8">
        <f>SUM(B7+E7+H7+K7+N7)</f>
        <v>83</v>
      </c>
      <c r="R7" s="9">
        <f>SUM(C7+F7+I7+L7+O7)</f>
        <v>59</v>
      </c>
      <c r="S7" s="10"/>
      <c r="T7" s="25">
        <f>R7 / (Q7 / 100)</f>
        <v>71.0843373493976</v>
      </c>
      <c r="U7" s="26"/>
    </row>
    <row r="8" spans="1:27" x14ac:dyDescent="0.3">
      <c r="A8" s="6">
        <v>1990</v>
      </c>
      <c r="B8" s="2">
        <v>0</v>
      </c>
      <c r="C8" s="3">
        <v>0</v>
      </c>
      <c r="D8" s="4"/>
      <c r="E8" s="7">
        <v>14</v>
      </c>
      <c r="F8" s="3">
        <v>1</v>
      </c>
      <c r="G8" s="4"/>
      <c r="H8" s="7">
        <v>0</v>
      </c>
      <c r="I8" s="3">
        <v>0</v>
      </c>
      <c r="J8" s="4"/>
      <c r="K8" s="7">
        <v>7</v>
      </c>
      <c r="L8" s="3">
        <v>2</v>
      </c>
      <c r="M8" s="4"/>
      <c r="N8" s="7">
        <v>0</v>
      </c>
      <c r="O8" s="3">
        <v>0</v>
      </c>
      <c r="P8" s="4">
        <v>0</v>
      </c>
      <c r="Q8" s="8">
        <f t="shared" ref="Q8:Q41" si="0">SUM(B8+E8+H8+K8+N8)</f>
        <v>21</v>
      </c>
      <c r="R8" s="9">
        <f t="shared" ref="R8:R41" si="1">SUM(C8+F8+I8+L8+O8)</f>
        <v>3</v>
      </c>
      <c r="S8" s="10"/>
      <c r="T8" s="25">
        <f t="shared" ref="T8:T41" si="2">R8 / (Q8 / 100)</f>
        <v>14.285714285714286</v>
      </c>
      <c r="U8" s="27"/>
    </row>
    <row r="9" spans="1:27" x14ac:dyDescent="0.3">
      <c r="A9" s="6">
        <v>1991</v>
      </c>
      <c r="B9" s="2">
        <v>0</v>
      </c>
      <c r="C9" s="3">
        <v>0</v>
      </c>
      <c r="D9" s="4"/>
      <c r="E9" s="7">
        <v>6</v>
      </c>
      <c r="F9" s="3">
        <v>4</v>
      </c>
      <c r="G9" s="4"/>
      <c r="H9" s="7">
        <v>0</v>
      </c>
      <c r="I9" s="3">
        <v>0</v>
      </c>
      <c r="J9" s="4"/>
      <c r="K9" s="7">
        <v>4</v>
      </c>
      <c r="L9" s="3">
        <v>1</v>
      </c>
      <c r="M9" s="4"/>
      <c r="N9" s="7">
        <v>0</v>
      </c>
      <c r="O9" s="3">
        <v>0</v>
      </c>
      <c r="P9" s="4">
        <v>0</v>
      </c>
      <c r="Q9" s="8">
        <f t="shared" si="0"/>
        <v>10</v>
      </c>
      <c r="R9" s="9">
        <f t="shared" si="1"/>
        <v>5</v>
      </c>
      <c r="S9" s="10"/>
      <c r="T9" s="25">
        <f t="shared" si="2"/>
        <v>50</v>
      </c>
      <c r="U9" s="27"/>
    </row>
    <row r="10" spans="1:27" x14ac:dyDescent="0.3">
      <c r="A10" s="6">
        <v>1992</v>
      </c>
      <c r="B10" s="2">
        <v>0</v>
      </c>
      <c r="C10" s="3">
        <v>0</v>
      </c>
      <c r="D10" s="4"/>
      <c r="E10" s="7">
        <v>1</v>
      </c>
      <c r="F10" s="3">
        <v>1</v>
      </c>
      <c r="G10" s="4"/>
      <c r="H10" s="7">
        <v>1</v>
      </c>
      <c r="I10" s="3">
        <v>0</v>
      </c>
      <c r="J10" s="4"/>
      <c r="K10" s="7">
        <v>16</v>
      </c>
      <c r="L10" s="3">
        <v>12</v>
      </c>
      <c r="M10" s="4"/>
      <c r="N10" s="7">
        <v>0</v>
      </c>
      <c r="O10" s="3">
        <v>0</v>
      </c>
      <c r="P10" s="4">
        <v>0</v>
      </c>
      <c r="Q10" s="8">
        <f t="shared" si="0"/>
        <v>18</v>
      </c>
      <c r="R10" s="9">
        <f t="shared" si="1"/>
        <v>13</v>
      </c>
      <c r="S10" s="10"/>
      <c r="T10" s="25">
        <f t="shared" si="2"/>
        <v>72.222222222222229</v>
      </c>
      <c r="U10" s="27"/>
    </row>
    <row r="11" spans="1:27" x14ac:dyDescent="0.3">
      <c r="A11" s="6">
        <v>1993</v>
      </c>
      <c r="B11" s="2">
        <v>0</v>
      </c>
      <c r="C11" s="3">
        <v>0</v>
      </c>
      <c r="D11" s="4"/>
      <c r="E11" s="7">
        <v>15</v>
      </c>
      <c r="F11" s="3">
        <v>9</v>
      </c>
      <c r="G11" s="4"/>
      <c r="H11" s="7">
        <v>8</v>
      </c>
      <c r="I11" s="3">
        <v>4</v>
      </c>
      <c r="J11" s="4"/>
      <c r="K11" s="7">
        <v>19</v>
      </c>
      <c r="L11" s="3">
        <v>11</v>
      </c>
      <c r="M11" s="4"/>
      <c r="N11" s="7">
        <v>0</v>
      </c>
      <c r="O11" s="3">
        <v>0</v>
      </c>
      <c r="P11" s="4">
        <v>0</v>
      </c>
      <c r="Q11" s="8">
        <f t="shared" si="0"/>
        <v>42</v>
      </c>
      <c r="R11" s="9">
        <f t="shared" si="1"/>
        <v>24</v>
      </c>
      <c r="S11" s="10"/>
      <c r="T11" s="25">
        <f t="shared" si="2"/>
        <v>57.142857142857146</v>
      </c>
      <c r="U11" s="27"/>
    </row>
    <row r="12" spans="1:27" x14ac:dyDescent="0.3">
      <c r="A12" s="6">
        <v>1994</v>
      </c>
      <c r="B12" s="2">
        <v>0</v>
      </c>
      <c r="C12" s="3">
        <v>0</v>
      </c>
      <c r="D12" s="4"/>
      <c r="E12" s="7">
        <v>40</v>
      </c>
      <c r="F12" s="3">
        <v>36</v>
      </c>
      <c r="G12" s="4"/>
      <c r="H12" s="7">
        <v>13</v>
      </c>
      <c r="I12" s="3">
        <v>12</v>
      </c>
      <c r="J12" s="4"/>
      <c r="K12" s="7">
        <v>47</v>
      </c>
      <c r="L12" s="3">
        <v>45</v>
      </c>
      <c r="M12" s="4"/>
      <c r="N12" s="7">
        <v>0</v>
      </c>
      <c r="O12" s="3">
        <v>0</v>
      </c>
      <c r="P12" s="4">
        <v>0</v>
      </c>
      <c r="Q12" s="8">
        <f t="shared" si="0"/>
        <v>100</v>
      </c>
      <c r="R12" s="9">
        <f t="shared" si="1"/>
        <v>93</v>
      </c>
      <c r="S12" s="10"/>
      <c r="T12" s="25">
        <f t="shared" si="2"/>
        <v>93</v>
      </c>
      <c r="U12" s="27"/>
    </row>
    <row r="13" spans="1:27" x14ac:dyDescent="0.3">
      <c r="A13" s="6">
        <v>1995</v>
      </c>
      <c r="B13" s="2">
        <v>195</v>
      </c>
      <c r="C13" s="3">
        <v>179</v>
      </c>
      <c r="D13" s="4"/>
      <c r="E13" s="7">
        <v>112</v>
      </c>
      <c r="F13" s="3">
        <v>108</v>
      </c>
      <c r="G13" s="4"/>
      <c r="H13" s="7">
        <v>28</v>
      </c>
      <c r="I13" s="3">
        <v>22</v>
      </c>
      <c r="J13" s="4"/>
      <c r="K13" s="7">
        <v>131</v>
      </c>
      <c r="L13" s="3">
        <v>112</v>
      </c>
      <c r="M13" s="4"/>
      <c r="N13" s="7">
        <v>0</v>
      </c>
      <c r="O13" s="3">
        <v>0</v>
      </c>
      <c r="P13" s="4">
        <v>0</v>
      </c>
      <c r="Q13" s="8">
        <f t="shared" si="0"/>
        <v>466</v>
      </c>
      <c r="R13" s="9">
        <f t="shared" si="1"/>
        <v>421</v>
      </c>
      <c r="S13" s="10"/>
      <c r="T13" s="25">
        <f t="shared" si="2"/>
        <v>90.343347639484975</v>
      </c>
      <c r="U13" s="27"/>
    </row>
    <row r="14" spans="1:27" x14ac:dyDescent="0.3">
      <c r="A14" s="6">
        <v>1996</v>
      </c>
      <c r="B14" s="2">
        <v>228</v>
      </c>
      <c r="C14" s="3">
        <v>196</v>
      </c>
      <c r="D14" s="4">
        <v>56</v>
      </c>
      <c r="E14" s="7">
        <v>74</v>
      </c>
      <c r="F14" s="3">
        <v>66</v>
      </c>
      <c r="G14" s="4">
        <v>14</v>
      </c>
      <c r="H14" s="7">
        <v>30</v>
      </c>
      <c r="I14" s="3">
        <v>29</v>
      </c>
      <c r="J14" s="4">
        <v>18</v>
      </c>
      <c r="K14" s="7">
        <v>123</v>
      </c>
      <c r="L14" s="3">
        <v>111</v>
      </c>
      <c r="M14" s="4">
        <v>56</v>
      </c>
      <c r="N14" s="7">
        <v>0</v>
      </c>
      <c r="O14" s="3">
        <v>0</v>
      </c>
      <c r="P14" s="4">
        <v>0</v>
      </c>
      <c r="Q14" s="8">
        <f t="shared" si="0"/>
        <v>455</v>
      </c>
      <c r="R14" s="9">
        <f t="shared" si="1"/>
        <v>402</v>
      </c>
      <c r="S14" s="10">
        <f t="shared" ref="S14:S41" si="3">SUM(D14+G14+J14+M14+P14)</f>
        <v>144</v>
      </c>
      <c r="T14" s="25">
        <f t="shared" si="2"/>
        <v>88.35164835164835</v>
      </c>
      <c r="U14" s="27">
        <f>S14 / (Q14 / 100)</f>
        <v>31.64835164835165</v>
      </c>
    </row>
    <row r="15" spans="1:27" x14ac:dyDescent="0.3">
      <c r="A15" s="1">
        <v>1997</v>
      </c>
      <c r="B15" s="2">
        <v>179</v>
      </c>
      <c r="C15" s="3">
        <v>138</v>
      </c>
      <c r="D15" s="4"/>
      <c r="E15" s="2">
        <v>107</v>
      </c>
      <c r="F15" s="3">
        <v>103</v>
      </c>
      <c r="G15" s="4"/>
      <c r="H15" s="2">
        <v>25</v>
      </c>
      <c r="I15" s="3">
        <v>20</v>
      </c>
      <c r="J15" s="4"/>
      <c r="K15" s="2">
        <v>134</v>
      </c>
      <c r="L15" s="3">
        <v>116</v>
      </c>
      <c r="M15" s="4"/>
      <c r="N15" s="2">
        <v>0</v>
      </c>
      <c r="O15" s="3">
        <v>0</v>
      </c>
      <c r="P15" s="5">
        <v>0</v>
      </c>
      <c r="Q15" s="8">
        <f t="shared" si="0"/>
        <v>445</v>
      </c>
      <c r="R15" s="9">
        <f t="shared" si="1"/>
        <v>377</v>
      </c>
      <c r="S15" s="10"/>
      <c r="T15" s="25">
        <f t="shared" si="2"/>
        <v>84.719101123595507</v>
      </c>
      <c r="U15" s="27"/>
    </row>
    <row r="16" spans="1:27" x14ac:dyDescent="0.3">
      <c r="A16" s="1">
        <v>1998</v>
      </c>
      <c r="B16" s="2">
        <v>129</v>
      </c>
      <c r="C16" s="3">
        <v>111</v>
      </c>
      <c r="D16" s="4">
        <v>36</v>
      </c>
      <c r="E16" s="2">
        <v>124</v>
      </c>
      <c r="F16" s="3">
        <v>90</v>
      </c>
      <c r="G16" s="20">
        <v>25</v>
      </c>
      <c r="H16" s="2">
        <v>7</v>
      </c>
      <c r="I16" s="3">
        <v>6</v>
      </c>
      <c r="J16" s="4">
        <v>0</v>
      </c>
      <c r="K16" s="2">
        <v>182</v>
      </c>
      <c r="L16" s="3">
        <v>144</v>
      </c>
      <c r="M16" s="4">
        <v>15</v>
      </c>
      <c r="N16" s="2">
        <v>0</v>
      </c>
      <c r="O16" s="3">
        <v>0</v>
      </c>
      <c r="P16" s="5">
        <v>0</v>
      </c>
      <c r="Q16" s="8">
        <f t="shared" si="0"/>
        <v>442</v>
      </c>
      <c r="R16" s="9">
        <f t="shared" si="1"/>
        <v>351</v>
      </c>
      <c r="S16" s="10">
        <f t="shared" si="3"/>
        <v>76</v>
      </c>
      <c r="T16" s="25">
        <f t="shared" si="2"/>
        <v>79.411764705882348</v>
      </c>
      <c r="U16" s="27">
        <f t="shared" ref="U16:U25" si="4">S16 / (Q16 / 100)</f>
        <v>17.194570135746606</v>
      </c>
    </row>
    <row r="17" spans="1:21" x14ac:dyDescent="0.3">
      <c r="A17" s="1">
        <v>1999</v>
      </c>
      <c r="B17" s="2">
        <v>163</v>
      </c>
      <c r="C17" s="3">
        <v>147</v>
      </c>
      <c r="D17" s="4">
        <v>33</v>
      </c>
      <c r="E17" s="2">
        <v>103</v>
      </c>
      <c r="F17" s="3">
        <v>91</v>
      </c>
      <c r="G17" s="20">
        <v>31</v>
      </c>
      <c r="H17" s="2">
        <v>12</v>
      </c>
      <c r="I17" s="3">
        <v>11</v>
      </c>
      <c r="J17" s="4">
        <v>0</v>
      </c>
      <c r="K17" s="2">
        <v>211</v>
      </c>
      <c r="L17" s="3">
        <v>173</v>
      </c>
      <c r="M17" s="4">
        <v>58</v>
      </c>
      <c r="N17" s="2">
        <v>0</v>
      </c>
      <c r="O17" s="3">
        <v>0</v>
      </c>
      <c r="P17" s="5">
        <v>0</v>
      </c>
      <c r="Q17" s="8">
        <f t="shared" si="0"/>
        <v>489</v>
      </c>
      <c r="R17" s="9">
        <f t="shared" si="1"/>
        <v>422</v>
      </c>
      <c r="S17" s="10">
        <f t="shared" si="3"/>
        <v>122</v>
      </c>
      <c r="T17" s="25">
        <f t="shared" si="2"/>
        <v>86.298568507157469</v>
      </c>
      <c r="U17" s="27">
        <f t="shared" si="4"/>
        <v>24.948875255623722</v>
      </c>
    </row>
    <row r="18" spans="1:21" x14ac:dyDescent="0.3">
      <c r="A18" s="1">
        <v>2000</v>
      </c>
      <c r="B18" s="2">
        <v>122</v>
      </c>
      <c r="C18" s="3">
        <v>108</v>
      </c>
      <c r="D18" s="4">
        <v>29</v>
      </c>
      <c r="E18" s="2">
        <v>150</v>
      </c>
      <c r="F18" s="3">
        <v>129</v>
      </c>
      <c r="G18" s="20">
        <v>24</v>
      </c>
      <c r="H18" s="2">
        <v>19</v>
      </c>
      <c r="I18" s="3">
        <v>14</v>
      </c>
      <c r="J18" s="4">
        <v>0</v>
      </c>
      <c r="K18" s="2">
        <v>203</v>
      </c>
      <c r="L18" s="3">
        <v>169</v>
      </c>
      <c r="M18" s="4">
        <v>57</v>
      </c>
      <c r="N18" s="2">
        <v>0</v>
      </c>
      <c r="O18" s="3">
        <v>0</v>
      </c>
      <c r="P18" s="5">
        <v>0</v>
      </c>
      <c r="Q18" s="8">
        <f t="shared" si="0"/>
        <v>494</v>
      </c>
      <c r="R18" s="9">
        <f t="shared" si="1"/>
        <v>420</v>
      </c>
      <c r="S18" s="10">
        <f t="shared" si="3"/>
        <v>110</v>
      </c>
      <c r="T18" s="25">
        <f t="shared" si="2"/>
        <v>85.020242914979747</v>
      </c>
      <c r="U18" s="27">
        <f t="shared" si="4"/>
        <v>22.267206477732792</v>
      </c>
    </row>
    <row r="19" spans="1:21" x14ac:dyDescent="0.3">
      <c r="A19" s="1">
        <v>2001</v>
      </c>
      <c r="B19" s="2">
        <v>95</v>
      </c>
      <c r="C19" s="3">
        <v>92</v>
      </c>
      <c r="D19" s="4">
        <v>24</v>
      </c>
      <c r="E19" s="2">
        <v>127</v>
      </c>
      <c r="F19" s="3">
        <v>118</v>
      </c>
      <c r="G19" s="20">
        <v>36</v>
      </c>
      <c r="H19" s="2">
        <v>19</v>
      </c>
      <c r="I19" s="3">
        <v>16</v>
      </c>
      <c r="J19" s="4">
        <v>0</v>
      </c>
      <c r="K19" s="2">
        <v>249</v>
      </c>
      <c r="L19" s="3">
        <v>205</v>
      </c>
      <c r="M19" s="4">
        <v>39</v>
      </c>
      <c r="N19" s="2">
        <v>1</v>
      </c>
      <c r="O19" s="3">
        <v>0</v>
      </c>
      <c r="P19" s="5">
        <v>0</v>
      </c>
      <c r="Q19" s="8">
        <f t="shared" si="0"/>
        <v>491</v>
      </c>
      <c r="R19" s="9">
        <f t="shared" si="1"/>
        <v>431</v>
      </c>
      <c r="S19" s="10">
        <f t="shared" si="3"/>
        <v>99</v>
      </c>
      <c r="T19" s="25">
        <f t="shared" si="2"/>
        <v>87.780040733197552</v>
      </c>
      <c r="U19" s="27">
        <f t="shared" si="4"/>
        <v>20.162932790224033</v>
      </c>
    </row>
    <row r="20" spans="1:21" x14ac:dyDescent="0.3">
      <c r="A20" s="1">
        <v>2002</v>
      </c>
      <c r="B20" s="2">
        <v>88</v>
      </c>
      <c r="C20" s="3">
        <v>84</v>
      </c>
      <c r="D20" s="4">
        <v>35</v>
      </c>
      <c r="E20" s="2">
        <v>105</v>
      </c>
      <c r="F20" s="3">
        <v>98</v>
      </c>
      <c r="G20" s="20">
        <v>33</v>
      </c>
      <c r="H20" s="2">
        <v>4</v>
      </c>
      <c r="I20" s="3">
        <v>3</v>
      </c>
      <c r="J20" s="4">
        <v>0</v>
      </c>
      <c r="K20" s="2">
        <v>218</v>
      </c>
      <c r="L20" s="3">
        <v>199</v>
      </c>
      <c r="M20" s="4">
        <v>80</v>
      </c>
      <c r="N20" s="2">
        <v>1</v>
      </c>
      <c r="O20" s="3">
        <v>1</v>
      </c>
      <c r="P20" s="5"/>
      <c r="Q20" s="8">
        <f t="shared" si="0"/>
        <v>416</v>
      </c>
      <c r="R20" s="9">
        <f t="shared" si="1"/>
        <v>385</v>
      </c>
      <c r="S20" s="10">
        <f t="shared" si="3"/>
        <v>148</v>
      </c>
      <c r="T20" s="25">
        <f t="shared" si="2"/>
        <v>92.54807692307692</v>
      </c>
      <c r="U20" s="27">
        <f t="shared" si="4"/>
        <v>35.576923076923073</v>
      </c>
    </row>
    <row r="21" spans="1:21" x14ac:dyDescent="0.3">
      <c r="A21" s="1">
        <v>2003</v>
      </c>
      <c r="B21" s="2">
        <v>64</v>
      </c>
      <c r="C21" s="3">
        <v>56</v>
      </c>
      <c r="D21" s="4">
        <v>38</v>
      </c>
      <c r="E21" s="2">
        <v>81</v>
      </c>
      <c r="F21" s="3">
        <v>77</v>
      </c>
      <c r="G21" s="20">
        <v>22</v>
      </c>
      <c r="H21" s="2">
        <v>8</v>
      </c>
      <c r="I21" s="3">
        <v>7</v>
      </c>
      <c r="J21" s="4">
        <v>0</v>
      </c>
      <c r="K21" s="2">
        <v>124</v>
      </c>
      <c r="L21" s="3">
        <v>101</v>
      </c>
      <c r="M21" s="4">
        <v>64</v>
      </c>
      <c r="N21" s="2">
        <v>1</v>
      </c>
      <c r="O21" s="3">
        <v>1</v>
      </c>
      <c r="P21" s="5"/>
      <c r="Q21" s="8">
        <f t="shared" si="0"/>
        <v>278</v>
      </c>
      <c r="R21" s="9">
        <f t="shared" si="1"/>
        <v>242</v>
      </c>
      <c r="S21" s="10">
        <f t="shared" si="3"/>
        <v>124</v>
      </c>
      <c r="T21" s="25">
        <f t="shared" si="2"/>
        <v>87.050359712230218</v>
      </c>
      <c r="U21" s="27">
        <f t="shared" si="4"/>
        <v>44.60431654676259</v>
      </c>
    </row>
    <row r="22" spans="1:21" x14ac:dyDescent="0.3">
      <c r="A22" s="1">
        <v>2004</v>
      </c>
      <c r="B22" s="2">
        <v>75</v>
      </c>
      <c r="C22" s="3">
        <v>71</v>
      </c>
      <c r="D22" s="4">
        <v>22</v>
      </c>
      <c r="E22" s="2">
        <v>105</v>
      </c>
      <c r="F22" s="3">
        <v>101</v>
      </c>
      <c r="G22" s="20">
        <v>37</v>
      </c>
      <c r="H22" s="2">
        <v>5</v>
      </c>
      <c r="I22" s="3">
        <v>5</v>
      </c>
      <c r="J22" s="4">
        <v>0</v>
      </c>
      <c r="K22" s="2">
        <v>127</v>
      </c>
      <c r="L22" s="3">
        <v>115</v>
      </c>
      <c r="M22" s="4">
        <v>50</v>
      </c>
      <c r="N22" s="2">
        <v>3</v>
      </c>
      <c r="O22" s="3">
        <v>3</v>
      </c>
      <c r="P22" s="5"/>
      <c r="Q22" s="8">
        <f t="shared" si="0"/>
        <v>315</v>
      </c>
      <c r="R22" s="9">
        <f t="shared" si="1"/>
        <v>295</v>
      </c>
      <c r="S22" s="10">
        <f t="shared" si="3"/>
        <v>109</v>
      </c>
      <c r="T22" s="25">
        <f t="shared" si="2"/>
        <v>93.650793650793659</v>
      </c>
      <c r="U22" s="27">
        <f t="shared" si="4"/>
        <v>34.603174603174601</v>
      </c>
    </row>
    <row r="23" spans="1:21" x14ac:dyDescent="0.3">
      <c r="A23" s="1">
        <v>2005</v>
      </c>
      <c r="B23" s="2">
        <v>74</v>
      </c>
      <c r="C23" s="3">
        <v>67</v>
      </c>
      <c r="D23" s="4">
        <v>26</v>
      </c>
      <c r="E23" s="2">
        <v>90</v>
      </c>
      <c r="F23" s="3">
        <v>81</v>
      </c>
      <c r="G23" s="4">
        <v>39</v>
      </c>
      <c r="H23" s="2">
        <v>3</v>
      </c>
      <c r="I23" s="3">
        <v>2</v>
      </c>
      <c r="J23" s="4">
        <v>2</v>
      </c>
      <c r="K23" s="2">
        <v>96</v>
      </c>
      <c r="L23" s="3">
        <v>83</v>
      </c>
      <c r="M23" s="4">
        <v>67</v>
      </c>
      <c r="N23" s="2">
        <v>1</v>
      </c>
      <c r="O23" s="3">
        <v>1</v>
      </c>
      <c r="P23" s="5"/>
      <c r="Q23" s="8">
        <f t="shared" si="0"/>
        <v>264</v>
      </c>
      <c r="R23" s="9">
        <f t="shared" si="1"/>
        <v>234</v>
      </c>
      <c r="S23" s="10">
        <f t="shared" si="3"/>
        <v>134</v>
      </c>
      <c r="T23" s="25">
        <f t="shared" si="2"/>
        <v>88.636363636363626</v>
      </c>
      <c r="U23" s="27">
        <f t="shared" si="4"/>
        <v>50.757575757575758</v>
      </c>
    </row>
    <row r="24" spans="1:21" x14ac:dyDescent="0.3">
      <c r="A24" s="1">
        <v>2006</v>
      </c>
      <c r="B24" s="2">
        <v>48</v>
      </c>
      <c r="C24" s="3">
        <v>45</v>
      </c>
      <c r="D24" s="4">
        <v>21</v>
      </c>
      <c r="E24" s="2">
        <v>58</v>
      </c>
      <c r="F24" s="3">
        <v>50</v>
      </c>
      <c r="G24" s="4">
        <v>14</v>
      </c>
      <c r="H24" s="2">
        <v>3</v>
      </c>
      <c r="I24" s="3">
        <v>1</v>
      </c>
      <c r="J24" s="4">
        <v>1</v>
      </c>
      <c r="K24" s="2">
        <v>94</v>
      </c>
      <c r="L24" s="3">
        <v>80</v>
      </c>
      <c r="M24" s="4">
        <v>34</v>
      </c>
      <c r="N24" s="2">
        <v>2</v>
      </c>
      <c r="O24" s="3">
        <v>0</v>
      </c>
      <c r="P24" s="5"/>
      <c r="Q24" s="8">
        <f t="shared" si="0"/>
        <v>205</v>
      </c>
      <c r="R24" s="9">
        <f t="shared" si="1"/>
        <v>176</v>
      </c>
      <c r="S24" s="10">
        <f t="shared" si="3"/>
        <v>70</v>
      </c>
      <c r="T24" s="25">
        <f t="shared" si="2"/>
        <v>85.853658536585371</v>
      </c>
      <c r="U24" s="27">
        <f t="shared" si="4"/>
        <v>34.146341463414636</v>
      </c>
    </row>
    <row r="25" spans="1:21" x14ac:dyDescent="0.3">
      <c r="A25" s="1">
        <v>2007</v>
      </c>
      <c r="B25" s="2">
        <v>33</v>
      </c>
      <c r="C25" s="3">
        <v>31</v>
      </c>
      <c r="D25" s="4">
        <v>14</v>
      </c>
      <c r="E25" s="2">
        <v>37</v>
      </c>
      <c r="F25" s="3">
        <v>35</v>
      </c>
      <c r="G25" s="4">
        <v>13</v>
      </c>
      <c r="H25" s="2">
        <v>24</v>
      </c>
      <c r="I25" s="3">
        <v>24</v>
      </c>
      <c r="J25" s="4">
        <v>0</v>
      </c>
      <c r="K25" s="2">
        <v>77</v>
      </c>
      <c r="L25" s="3">
        <v>74</v>
      </c>
      <c r="M25" s="4">
        <v>24</v>
      </c>
      <c r="N25" s="2">
        <v>1</v>
      </c>
      <c r="O25" s="3">
        <v>1</v>
      </c>
      <c r="P25" s="5"/>
      <c r="Q25" s="8">
        <f t="shared" si="0"/>
        <v>172</v>
      </c>
      <c r="R25" s="9">
        <f t="shared" si="1"/>
        <v>165</v>
      </c>
      <c r="S25" s="10">
        <f t="shared" si="3"/>
        <v>51</v>
      </c>
      <c r="T25" s="25">
        <f t="shared" si="2"/>
        <v>95.930232558139537</v>
      </c>
      <c r="U25" s="27">
        <f t="shared" si="4"/>
        <v>29.651162790697676</v>
      </c>
    </row>
    <row r="26" spans="1:21" x14ac:dyDescent="0.3">
      <c r="A26" s="1">
        <v>2008</v>
      </c>
      <c r="B26" s="2">
        <v>31</v>
      </c>
      <c r="C26" s="3">
        <v>30</v>
      </c>
      <c r="D26" s="4">
        <v>14</v>
      </c>
      <c r="E26" s="2">
        <v>36</v>
      </c>
      <c r="F26" s="3">
        <v>35</v>
      </c>
      <c r="G26" s="4">
        <v>15</v>
      </c>
      <c r="H26" s="2">
        <v>7</v>
      </c>
      <c r="I26" s="3">
        <v>7</v>
      </c>
      <c r="J26" s="4">
        <v>0</v>
      </c>
      <c r="K26" s="2">
        <v>101</v>
      </c>
      <c r="L26" s="3">
        <v>90</v>
      </c>
      <c r="M26" s="4">
        <v>47</v>
      </c>
      <c r="N26" s="2">
        <v>8</v>
      </c>
      <c r="O26" s="3">
        <v>6</v>
      </c>
      <c r="P26" s="5"/>
      <c r="Q26" s="8">
        <f t="shared" si="0"/>
        <v>183</v>
      </c>
      <c r="R26" s="9">
        <f t="shared" si="1"/>
        <v>168</v>
      </c>
      <c r="S26" s="10">
        <f t="shared" si="3"/>
        <v>76</v>
      </c>
      <c r="T26" s="25">
        <f t="shared" si="2"/>
        <v>91.803278688524586</v>
      </c>
      <c r="U26" s="27">
        <f t="shared" ref="U26:U41" si="5">S26 / (Q26 / 100)</f>
        <v>41.530054644808743</v>
      </c>
    </row>
    <row r="27" spans="1:21" x14ac:dyDescent="0.3">
      <c r="A27" s="1">
        <v>2009</v>
      </c>
      <c r="B27" s="2">
        <v>39</v>
      </c>
      <c r="C27" s="3">
        <v>38</v>
      </c>
      <c r="D27" s="4">
        <v>30</v>
      </c>
      <c r="E27" s="2">
        <v>19</v>
      </c>
      <c r="F27" s="3">
        <v>19</v>
      </c>
      <c r="G27" s="4">
        <v>20</v>
      </c>
      <c r="H27" s="2">
        <v>7</v>
      </c>
      <c r="I27" s="3">
        <v>4</v>
      </c>
      <c r="J27" s="4">
        <v>1</v>
      </c>
      <c r="K27" s="2">
        <v>91</v>
      </c>
      <c r="L27" s="3">
        <v>84</v>
      </c>
      <c r="M27" s="4">
        <v>40</v>
      </c>
      <c r="N27" s="2">
        <v>4</v>
      </c>
      <c r="O27" s="3">
        <v>4</v>
      </c>
      <c r="P27" s="5">
        <v>3</v>
      </c>
      <c r="Q27" s="8">
        <f t="shared" si="0"/>
        <v>160</v>
      </c>
      <c r="R27" s="9">
        <f t="shared" si="1"/>
        <v>149</v>
      </c>
      <c r="S27" s="10">
        <f t="shared" si="3"/>
        <v>94</v>
      </c>
      <c r="T27" s="25">
        <f t="shared" si="2"/>
        <v>93.125</v>
      </c>
      <c r="U27" s="27">
        <f t="shared" si="5"/>
        <v>58.75</v>
      </c>
    </row>
    <row r="28" spans="1:21" x14ac:dyDescent="0.3">
      <c r="A28" s="1">
        <v>2010</v>
      </c>
      <c r="B28" s="2">
        <v>86</v>
      </c>
      <c r="C28" s="3">
        <v>81</v>
      </c>
      <c r="D28" s="4">
        <v>17</v>
      </c>
      <c r="E28" s="2">
        <v>39</v>
      </c>
      <c r="F28" s="3">
        <v>38</v>
      </c>
      <c r="G28" s="4">
        <v>21</v>
      </c>
      <c r="H28" s="2">
        <v>6</v>
      </c>
      <c r="I28" s="3">
        <v>4</v>
      </c>
      <c r="J28" s="4">
        <v>8</v>
      </c>
      <c r="K28" s="2">
        <v>81</v>
      </c>
      <c r="L28" s="3">
        <v>78</v>
      </c>
      <c r="M28" s="4">
        <v>56</v>
      </c>
      <c r="N28" s="2">
        <v>2</v>
      </c>
      <c r="O28" s="3">
        <v>2</v>
      </c>
      <c r="P28" s="4">
        <v>5</v>
      </c>
      <c r="Q28" s="8">
        <f t="shared" si="0"/>
        <v>214</v>
      </c>
      <c r="R28" s="9">
        <f t="shared" si="1"/>
        <v>203</v>
      </c>
      <c r="S28" s="10">
        <f t="shared" si="3"/>
        <v>107</v>
      </c>
      <c r="T28" s="25">
        <f t="shared" si="2"/>
        <v>94.859813084112147</v>
      </c>
      <c r="U28" s="27">
        <f t="shared" si="5"/>
        <v>50</v>
      </c>
    </row>
    <row r="29" spans="1:21" x14ac:dyDescent="0.3">
      <c r="A29" s="1">
        <v>2011</v>
      </c>
      <c r="B29" s="2">
        <v>79</v>
      </c>
      <c r="C29" s="3">
        <v>76</v>
      </c>
      <c r="D29" s="4">
        <v>23</v>
      </c>
      <c r="E29" s="2">
        <v>35</v>
      </c>
      <c r="F29" s="3">
        <v>35</v>
      </c>
      <c r="G29" s="4">
        <v>21</v>
      </c>
      <c r="H29" s="2">
        <v>5</v>
      </c>
      <c r="I29" s="3">
        <v>5</v>
      </c>
      <c r="J29" s="4">
        <v>8</v>
      </c>
      <c r="K29" s="2">
        <v>77</v>
      </c>
      <c r="L29" s="3">
        <v>72</v>
      </c>
      <c r="M29" s="4">
        <v>53</v>
      </c>
      <c r="N29" s="2">
        <v>4</v>
      </c>
      <c r="O29" s="3">
        <v>4</v>
      </c>
      <c r="P29" s="5">
        <v>1</v>
      </c>
      <c r="Q29" s="8">
        <f t="shared" si="0"/>
        <v>200</v>
      </c>
      <c r="R29" s="9">
        <f t="shared" si="1"/>
        <v>192</v>
      </c>
      <c r="S29" s="10">
        <f t="shared" si="3"/>
        <v>106</v>
      </c>
      <c r="T29" s="25">
        <f t="shared" si="2"/>
        <v>96</v>
      </c>
      <c r="U29" s="27">
        <f t="shared" si="5"/>
        <v>53</v>
      </c>
    </row>
    <row r="30" spans="1:21" x14ac:dyDescent="0.3">
      <c r="A30" s="1">
        <v>2012</v>
      </c>
      <c r="B30" s="2">
        <v>70</v>
      </c>
      <c r="C30" s="3">
        <v>68</v>
      </c>
      <c r="D30" s="4">
        <v>17</v>
      </c>
      <c r="E30" s="2">
        <v>34</v>
      </c>
      <c r="F30" s="3">
        <v>31</v>
      </c>
      <c r="G30" s="4">
        <v>30</v>
      </c>
      <c r="H30" s="2">
        <v>8</v>
      </c>
      <c r="I30" s="3">
        <v>7</v>
      </c>
      <c r="J30" s="4">
        <v>4</v>
      </c>
      <c r="K30" s="2">
        <v>79</v>
      </c>
      <c r="L30" s="3">
        <v>76</v>
      </c>
      <c r="M30" s="4">
        <v>37</v>
      </c>
      <c r="N30" s="2">
        <v>5</v>
      </c>
      <c r="O30" s="3">
        <v>5</v>
      </c>
      <c r="P30" s="5">
        <v>0</v>
      </c>
      <c r="Q30" s="8">
        <f t="shared" si="0"/>
        <v>196</v>
      </c>
      <c r="R30" s="9">
        <f t="shared" si="1"/>
        <v>187</v>
      </c>
      <c r="S30" s="10">
        <f t="shared" si="3"/>
        <v>88</v>
      </c>
      <c r="T30" s="25">
        <f t="shared" si="2"/>
        <v>95.408163265306129</v>
      </c>
      <c r="U30" s="27">
        <f t="shared" si="5"/>
        <v>44.897959183673471</v>
      </c>
    </row>
    <row r="31" spans="1:21" x14ac:dyDescent="0.3">
      <c r="A31" s="1">
        <v>2013</v>
      </c>
      <c r="B31" s="2">
        <v>20</v>
      </c>
      <c r="C31" s="3">
        <v>20</v>
      </c>
      <c r="D31" s="4">
        <v>9</v>
      </c>
      <c r="E31" s="2">
        <v>27</v>
      </c>
      <c r="F31" s="3">
        <v>25</v>
      </c>
      <c r="G31" s="4">
        <v>29</v>
      </c>
      <c r="H31" s="2">
        <v>2</v>
      </c>
      <c r="I31" s="3">
        <v>2</v>
      </c>
      <c r="J31" s="4">
        <v>0</v>
      </c>
      <c r="K31" s="2">
        <v>45</v>
      </c>
      <c r="L31" s="3">
        <v>42</v>
      </c>
      <c r="M31" s="4">
        <v>25</v>
      </c>
      <c r="N31" s="2">
        <v>1</v>
      </c>
      <c r="O31" s="3">
        <v>1</v>
      </c>
      <c r="P31" s="5">
        <v>0</v>
      </c>
      <c r="Q31" s="8">
        <f t="shared" si="0"/>
        <v>95</v>
      </c>
      <c r="R31" s="9">
        <f t="shared" si="1"/>
        <v>90</v>
      </c>
      <c r="S31" s="10">
        <f t="shared" si="3"/>
        <v>63</v>
      </c>
      <c r="T31" s="25">
        <f t="shared" si="2"/>
        <v>94.736842105263165</v>
      </c>
      <c r="U31" s="27">
        <f t="shared" si="5"/>
        <v>66.31578947368422</v>
      </c>
    </row>
    <row r="32" spans="1:21" x14ac:dyDescent="0.3">
      <c r="A32" s="1">
        <v>2014</v>
      </c>
      <c r="B32" s="2">
        <v>16</v>
      </c>
      <c r="C32" s="3">
        <v>15</v>
      </c>
      <c r="D32" s="4">
        <v>2</v>
      </c>
      <c r="E32" s="2">
        <v>23</v>
      </c>
      <c r="F32" s="3">
        <v>18</v>
      </c>
      <c r="G32" s="20">
        <v>8</v>
      </c>
      <c r="H32" s="2">
        <v>6</v>
      </c>
      <c r="I32" s="3">
        <v>6</v>
      </c>
      <c r="J32" s="4">
        <v>0</v>
      </c>
      <c r="K32" s="2">
        <v>72</v>
      </c>
      <c r="L32" s="3">
        <v>68</v>
      </c>
      <c r="M32" s="4">
        <v>42</v>
      </c>
      <c r="N32" s="2">
        <v>5</v>
      </c>
      <c r="O32" s="3">
        <v>5</v>
      </c>
      <c r="P32" s="5"/>
      <c r="Q32" s="8">
        <f t="shared" si="0"/>
        <v>122</v>
      </c>
      <c r="R32" s="9">
        <f t="shared" si="1"/>
        <v>112</v>
      </c>
      <c r="S32" s="10">
        <f t="shared" si="3"/>
        <v>52</v>
      </c>
      <c r="T32" s="25">
        <f t="shared" si="2"/>
        <v>91.803278688524586</v>
      </c>
      <c r="U32" s="27">
        <f t="shared" si="5"/>
        <v>42.622950819672134</v>
      </c>
    </row>
    <row r="33" spans="1:21" x14ac:dyDescent="0.3">
      <c r="A33" s="1">
        <v>2015</v>
      </c>
      <c r="B33" s="2">
        <v>22</v>
      </c>
      <c r="C33" s="3">
        <v>20</v>
      </c>
      <c r="D33" s="4">
        <v>9</v>
      </c>
      <c r="E33" s="2">
        <v>25</v>
      </c>
      <c r="F33" s="3">
        <v>24</v>
      </c>
      <c r="G33" s="4">
        <v>17</v>
      </c>
      <c r="H33" s="2">
        <v>4</v>
      </c>
      <c r="I33" s="3">
        <v>3</v>
      </c>
      <c r="J33" s="4">
        <v>1</v>
      </c>
      <c r="K33" s="2">
        <v>65</v>
      </c>
      <c r="L33" s="3">
        <v>53</v>
      </c>
      <c r="M33" s="4">
        <v>28</v>
      </c>
      <c r="N33" s="2">
        <v>3</v>
      </c>
      <c r="O33" s="3">
        <v>3</v>
      </c>
      <c r="P33" s="5">
        <v>1</v>
      </c>
      <c r="Q33" s="8">
        <f t="shared" si="0"/>
        <v>119</v>
      </c>
      <c r="R33" s="9">
        <f t="shared" si="1"/>
        <v>103</v>
      </c>
      <c r="S33" s="10">
        <f t="shared" si="3"/>
        <v>56</v>
      </c>
      <c r="T33" s="25">
        <f t="shared" si="2"/>
        <v>86.554621848739501</v>
      </c>
      <c r="U33" s="27">
        <f t="shared" si="5"/>
        <v>47.058823529411768</v>
      </c>
    </row>
    <row r="34" spans="1:21" x14ac:dyDescent="0.3">
      <c r="A34" s="1">
        <v>2016</v>
      </c>
      <c r="B34" s="2">
        <v>36</v>
      </c>
      <c r="C34" s="3">
        <v>36</v>
      </c>
      <c r="D34" s="4">
        <v>12</v>
      </c>
      <c r="E34" s="2">
        <v>17</v>
      </c>
      <c r="F34" s="3">
        <v>17</v>
      </c>
      <c r="G34" s="4">
        <v>17</v>
      </c>
      <c r="H34" s="2">
        <v>7</v>
      </c>
      <c r="I34" s="3">
        <v>5</v>
      </c>
      <c r="J34" s="4">
        <v>5</v>
      </c>
      <c r="K34" s="2">
        <v>27</v>
      </c>
      <c r="L34" s="3">
        <v>26</v>
      </c>
      <c r="M34" s="4">
        <v>44</v>
      </c>
      <c r="N34" s="2">
        <v>1</v>
      </c>
      <c r="O34" s="3">
        <v>1</v>
      </c>
      <c r="P34" s="5">
        <v>2</v>
      </c>
      <c r="Q34" s="8">
        <f t="shared" si="0"/>
        <v>88</v>
      </c>
      <c r="R34" s="9">
        <f t="shared" si="1"/>
        <v>85</v>
      </c>
      <c r="S34" s="10">
        <f t="shared" si="3"/>
        <v>80</v>
      </c>
      <c r="T34" s="25">
        <f t="shared" si="2"/>
        <v>96.590909090909093</v>
      </c>
      <c r="U34" s="27">
        <f t="shared" si="5"/>
        <v>90.909090909090907</v>
      </c>
    </row>
    <row r="35" spans="1:21" x14ac:dyDescent="0.3">
      <c r="A35" s="1">
        <v>2017</v>
      </c>
      <c r="B35" s="2">
        <v>13</v>
      </c>
      <c r="C35" s="3">
        <v>11</v>
      </c>
      <c r="D35" s="4">
        <v>10</v>
      </c>
      <c r="E35" s="2">
        <v>10</v>
      </c>
      <c r="F35" s="3">
        <v>9</v>
      </c>
      <c r="G35" s="4">
        <v>5</v>
      </c>
      <c r="H35" s="2">
        <v>6</v>
      </c>
      <c r="I35" s="3">
        <v>5</v>
      </c>
      <c r="J35" s="4">
        <v>5</v>
      </c>
      <c r="K35" s="2">
        <v>46</v>
      </c>
      <c r="L35" s="3">
        <v>43</v>
      </c>
      <c r="M35" s="4">
        <v>23</v>
      </c>
      <c r="N35" s="2">
        <v>4</v>
      </c>
      <c r="O35" s="3">
        <v>4</v>
      </c>
      <c r="P35" s="5">
        <v>3</v>
      </c>
      <c r="Q35" s="8">
        <f t="shared" si="0"/>
        <v>79</v>
      </c>
      <c r="R35" s="9">
        <f t="shared" si="1"/>
        <v>72</v>
      </c>
      <c r="S35" s="10">
        <f t="shared" si="3"/>
        <v>46</v>
      </c>
      <c r="T35" s="25">
        <f t="shared" si="2"/>
        <v>91.139240506329116</v>
      </c>
      <c r="U35" s="27">
        <f t="shared" si="5"/>
        <v>58.22784810126582</v>
      </c>
    </row>
    <row r="36" spans="1:21" x14ac:dyDescent="0.3">
      <c r="A36" s="1">
        <v>2018</v>
      </c>
      <c r="B36" s="2">
        <v>31</v>
      </c>
      <c r="C36" s="3">
        <v>29</v>
      </c>
      <c r="D36" s="4">
        <v>10</v>
      </c>
      <c r="E36" s="2">
        <v>26</v>
      </c>
      <c r="F36" s="3">
        <v>23</v>
      </c>
      <c r="G36" s="4">
        <v>13</v>
      </c>
      <c r="H36" s="2">
        <v>27</v>
      </c>
      <c r="I36" s="3">
        <v>20</v>
      </c>
      <c r="J36" s="4">
        <v>11</v>
      </c>
      <c r="K36" s="2">
        <v>37</v>
      </c>
      <c r="L36" s="3">
        <v>28</v>
      </c>
      <c r="M36" s="4">
        <v>25</v>
      </c>
      <c r="N36" s="2">
        <v>9</v>
      </c>
      <c r="O36" s="3">
        <v>8</v>
      </c>
      <c r="P36" s="5">
        <v>6</v>
      </c>
      <c r="Q36" s="8">
        <f t="shared" si="0"/>
        <v>130</v>
      </c>
      <c r="R36" s="9">
        <f t="shared" si="1"/>
        <v>108</v>
      </c>
      <c r="S36" s="10">
        <f t="shared" si="3"/>
        <v>65</v>
      </c>
      <c r="T36" s="25">
        <f t="shared" si="2"/>
        <v>83.07692307692308</v>
      </c>
      <c r="U36" s="27">
        <f t="shared" si="5"/>
        <v>50</v>
      </c>
    </row>
    <row r="37" spans="1:21" x14ac:dyDescent="0.3">
      <c r="A37" s="1">
        <v>2019</v>
      </c>
      <c r="B37" s="2">
        <v>34</v>
      </c>
      <c r="C37" s="3">
        <v>33</v>
      </c>
      <c r="D37" s="4">
        <v>13</v>
      </c>
      <c r="E37" s="2">
        <v>22</v>
      </c>
      <c r="F37" s="3">
        <v>19</v>
      </c>
      <c r="G37" s="4">
        <v>16</v>
      </c>
      <c r="H37" s="2">
        <v>20</v>
      </c>
      <c r="I37" s="3">
        <v>15</v>
      </c>
      <c r="J37" s="4">
        <v>9</v>
      </c>
      <c r="K37" s="2">
        <v>45</v>
      </c>
      <c r="L37" s="3">
        <v>42</v>
      </c>
      <c r="M37" s="4">
        <v>18</v>
      </c>
      <c r="N37" s="2">
        <v>9</v>
      </c>
      <c r="O37" s="3">
        <v>8</v>
      </c>
      <c r="P37" s="5">
        <v>2</v>
      </c>
      <c r="Q37" s="8">
        <f t="shared" si="0"/>
        <v>130</v>
      </c>
      <c r="R37" s="9">
        <f t="shared" si="1"/>
        <v>117</v>
      </c>
      <c r="S37" s="10">
        <f t="shared" si="3"/>
        <v>58</v>
      </c>
      <c r="T37" s="25">
        <f t="shared" si="2"/>
        <v>90</v>
      </c>
      <c r="U37" s="27">
        <f t="shared" si="5"/>
        <v>44.615384615384613</v>
      </c>
    </row>
    <row r="38" spans="1:21" x14ac:dyDescent="0.3">
      <c r="A38" s="1">
        <v>2020</v>
      </c>
      <c r="B38" s="2">
        <v>23</v>
      </c>
      <c r="C38" s="3">
        <v>20</v>
      </c>
      <c r="D38" s="4">
        <v>13</v>
      </c>
      <c r="E38" s="2">
        <v>22</v>
      </c>
      <c r="F38" s="3">
        <v>18</v>
      </c>
      <c r="G38" s="4">
        <v>10</v>
      </c>
      <c r="H38" s="2">
        <v>20</v>
      </c>
      <c r="I38" s="3">
        <v>14</v>
      </c>
      <c r="J38" s="4">
        <v>12</v>
      </c>
      <c r="K38" s="2">
        <v>41</v>
      </c>
      <c r="L38" s="3">
        <v>37</v>
      </c>
      <c r="M38" s="4">
        <v>40</v>
      </c>
      <c r="N38" s="2">
        <v>3</v>
      </c>
      <c r="O38" s="3">
        <v>3</v>
      </c>
      <c r="P38" s="5">
        <v>7</v>
      </c>
      <c r="Q38" s="8">
        <f t="shared" si="0"/>
        <v>109</v>
      </c>
      <c r="R38" s="9">
        <f t="shared" si="1"/>
        <v>92</v>
      </c>
      <c r="S38" s="10">
        <f t="shared" si="3"/>
        <v>82</v>
      </c>
      <c r="T38" s="25">
        <f t="shared" si="2"/>
        <v>84.403669724770637</v>
      </c>
      <c r="U38" s="27">
        <f t="shared" si="5"/>
        <v>75.229357798165125</v>
      </c>
    </row>
    <row r="39" spans="1:21" x14ac:dyDescent="0.3">
      <c r="A39" s="1">
        <v>2021</v>
      </c>
      <c r="B39" s="2">
        <v>27</v>
      </c>
      <c r="C39" s="3">
        <v>21</v>
      </c>
      <c r="D39" s="4">
        <v>15</v>
      </c>
      <c r="E39" s="2">
        <v>24</v>
      </c>
      <c r="F39" s="3">
        <v>20</v>
      </c>
      <c r="G39" s="4">
        <v>17</v>
      </c>
      <c r="H39" s="2">
        <v>18</v>
      </c>
      <c r="I39" s="3">
        <v>7</v>
      </c>
      <c r="J39" s="4">
        <v>5</v>
      </c>
      <c r="K39" s="2">
        <v>36</v>
      </c>
      <c r="L39" s="3">
        <v>29</v>
      </c>
      <c r="M39" s="4">
        <v>26</v>
      </c>
      <c r="N39" s="2">
        <v>4</v>
      </c>
      <c r="O39" s="3">
        <v>3</v>
      </c>
      <c r="P39" s="5">
        <v>2</v>
      </c>
      <c r="Q39" s="8">
        <f t="shared" si="0"/>
        <v>109</v>
      </c>
      <c r="R39" s="9">
        <f t="shared" si="1"/>
        <v>80</v>
      </c>
      <c r="S39" s="10">
        <f t="shared" si="3"/>
        <v>65</v>
      </c>
      <c r="T39" s="25">
        <f t="shared" si="2"/>
        <v>73.394495412844037</v>
      </c>
      <c r="U39" s="27">
        <f t="shared" si="5"/>
        <v>59.633027522935777</v>
      </c>
    </row>
    <row r="40" spans="1:21" x14ac:dyDescent="0.3">
      <c r="A40" s="1">
        <v>2022</v>
      </c>
      <c r="B40" s="2">
        <v>18</v>
      </c>
      <c r="C40" s="3">
        <v>16</v>
      </c>
      <c r="D40" s="4">
        <v>9</v>
      </c>
      <c r="E40" s="2">
        <v>24</v>
      </c>
      <c r="F40" s="3">
        <v>19</v>
      </c>
      <c r="G40" s="4">
        <v>9</v>
      </c>
      <c r="H40" s="2">
        <v>19</v>
      </c>
      <c r="I40" s="3">
        <v>6</v>
      </c>
      <c r="J40" s="4">
        <v>2</v>
      </c>
      <c r="K40" s="2">
        <v>38</v>
      </c>
      <c r="L40" s="3">
        <v>33</v>
      </c>
      <c r="M40" s="4">
        <v>24</v>
      </c>
      <c r="N40" s="2">
        <v>13</v>
      </c>
      <c r="O40" s="3">
        <v>10</v>
      </c>
      <c r="P40" s="5">
        <v>3</v>
      </c>
      <c r="Q40" s="8">
        <f t="shared" si="0"/>
        <v>112</v>
      </c>
      <c r="R40" s="9">
        <f t="shared" si="1"/>
        <v>84</v>
      </c>
      <c r="S40" s="10">
        <f t="shared" si="3"/>
        <v>47</v>
      </c>
      <c r="T40" s="25">
        <f t="shared" si="2"/>
        <v>74.999999999999986</v>
      </c>
      <c r="U40" s="27">
        <f t="shared" si="5"/>
        <v>41.964285714285708</v>
      </c>
    </row>
    <row r="41" spans="1:21" ht="15" thickBot="1" x14ac:dyDescent="0.35">
      <c r="A41" s="1">
        <v>2023</v>
      </c>
      <c r="B41" s="2">
        <v>42</v>
      </c>
      <c r="C41" s="3">
        <v>33</v>
      </c>
      <c r="D41" s="4">
        <v>12</v>
      </c>
      <c r="E41" s="2">
        <v>20</v>
      </c>
      <c r="F41" s="3">
        <v>13</v>
      </c>
      <c r="G41" s="4">
        <v>11</v>
      </c>
      <c r="H41" s="2">
        <v>30</v>
      </c>
      <c r="I41" s="3">
        <v>21</v>
      </c>
      <c r="J41" s="4">
        <v>6</v>
      </c>
      <c r="K41" s="2">
        <v>35</v>
      </c>
      <c r="L41" s="3">
        <v>25</v>
      </c>
      <c r="M41" s="4">
        <v>24</v>
      </c>
      <c r="N41" s="2">
        <v>21</v>
      </c>
      <c r="O41" s="3">
        <v>14</v>
      </c>
      <c r="P41" s="5">
        <v>9</v>
      </c>
      <c r="Q41" s="18">
        <f t="shared" si="0"/>
        <v>148</v>
      </c>
      <c r="R41" s="19">
        <f t="shared" si="1"/>
        <v>106</v>
      </c>
      <c r="S41" s="30">
        <f t="shared" si="3"/>
        <v>62</v>
      </c>
      <c r="T41" s="28">
        <f t="shared" si="2"/>
        <v>71.621621621621628</v>
      </c>
      <c r="U41" s="29">
        <f t="shared" si="5"/>
        <v>41.891891891891895</v>
      </c>
    </row>
    <row r="42" spans="1:21" ht="15" thickBot="1" x14ac:dyDescent="0.35">
      <c r="S42" s="23" t="s">
        <v>12</v>
      </c>
      <c r="T42" s="31">
        <f>AVERAGE(T7:T41)</f>
        <v>83.224205345919842</v>
      </c>
      <c r="U42" s="32">
        <f>AVERAGE(U14, U16:U41)</f>
        <v>44.896588694462878</v>
      </c>
    </row>
  </sheetData>
  <mergeCells count="7">
    <mergeCell ref="A1:AA4"/>
    <mergeCell ref="Q5:U5"/>
    <mergeCell ref="B5:D5"/>
    <mergeCell ref="E5:G5"/>
    <mergeCell ref="H5:J5"/>
    <mergeCell ref="K5:M5"/>
    <mergeCell ref="N5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Damián Nikodým</cp:lastModifiedBy>
  <dcterms:created xsi:type="dcterms:W3CDTF">2015-06-05T18:19:34Z</dcterms:created>
  <dcterms:modified xsi:type="dcterms:W3CDTF">2024-11-15T14:32:24Z</dcterms:modified>
</cp:coreProperties>
</file>