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Capstone-Project\Private\Nhân\2. Artifact and Deliverable\Requirement\"/>
    </mc:Choice>
  </mc:AlternateContent>
  <bookViews>
    <workbookView xWindow="0" yWindow="0" windowWidth="15345" windowHeight="4695"/>
  </bookViews>
  <sheets>
    <sheet name="Milestone Cha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4" i="1"/>
  <c r="G6" i="1"/>
  <c r="G5" i="1"/>
  <c r="G3" i="1"/>
  <c r="G9" i="1"/>
  <c r="G8" i="1"/>
  <c r="G14" i="1" l="1"/>
  <c r="G12" i="1"/>
  <c r="G13" i="1"/>
  <c r="G11" i="1" l="1"/>
  <c r="G10" i="1"/>
  <c r="E10" i="1"/>
  <c r="F10" i="1" s="1"/>
  <c r="E11" i="1"/>
  <c r="F11" i="1" s="1"/>
  <c r="E12" i="1"/>
  <c r="F12" i="1"/>
  <c r="E13" i="1"/>
  <c r="F13" i="1"/>
  <c r="E14" i="1"/>
  <c r="F14" i="1" s="1"/>
  <c r="E15" i="1"/>
  <c r="F15" i="1" s="1"/>
  <c r="E4" i="1" l="1"/>
  <c r="F4" i="1" l="1"/>
  <c r="E5" i="1"/>
  <c r="E3" i="1"/>
  <c r="F3" i="1" s="1"/>
  <c r="E6" i="1"/>
  <c r="E7" i="1"/>
  <c r="E8" i="1"/>
  <c r="E9" i="1"/>
  <c r="F9" i="1" l="1"/>
  <c r="F5" i="1"/>
  <c r="F8" i="1"/>
  <c r="G15" i="1"/>
  <c r="F7" i="1"/>
  <c r="F6" i="1"/>
</calcChain>
</file>

<file path=xl/sharedStrings.xml><?xml version="1.0" encoding="utf-8"?>
<sst xmlns="http://schemas.openxmlformats.org/spreadsheetml/2006/main" count="17" uniqueCount="15">
  <si>
    <t>Date</t>
  </si>
  <si>
    <t>Activity</t>
  </si>
  <si>
    <t>Text Placement</t>
  </si>
  <si>
    <t>Kick-off</t>
  </si>
  <si>
    <t>Trainning code</t>
  </si>
  <si>
    <t>Start Function: Account management</t>
  </si>
  <si>
    <t>End Function: Account management</t>
  </si>
  <si>
    <t>Start Function: Statistical management, reporting</t>
  </si>
  <si>
    <t>Start Function: Project management</t>
  </si>
  <si>
    <t>End Function: Project management</t>
  </si>
  <si>
    <t>End Function: Statistical management, reporting</t>
  </si>
  <si>
    <t>Start Function: Business trip manager. Management quit, Other functions</t>
  </si>
  <si>
    <t>End Function: Business trip manager. Management quit, Other functions</t>
  </si>
  <si>
    <t>EOMP#1</t>
  </si>
  <si>
    <t>End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</si>
</sst>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51724455495691E-3"/>
          <c:y val="0"/>
          <c:w val="0.9571150097465887"/>
          <c:h val="0.89313906111535435"/>
        </c:manualLayout>
      </c:layout>
      <c:barChart>
        <c:barDir val="col"/>
        <c:grouping val="stack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2.7277039100389263E-3"/>
                  <c:y val="-0.1570399445954067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DC4-4AA6-8275-80F5585A4852}"/>
                </c:ext>
              </c:extLst>
            </c:dLbl>
            <c:dLbl>
              <c:idx val="1"/>
              <c:layout>
                <c:manualLayout>
                  <c:x val="-1.7591763884088085E-3"/>
                  <c:y val="-0.1468760298499600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DC4-4AA6-8275-80F5585A4852}"/>
                </c:ext>
              </c:extLst>
            </c:dLbl>
            <c:dLbl>
              <c:idx val="2"/>
              <c:layout>
                <c:manualLayout>
                  <c:x val="1.2731334408019993E-17"/>
                  <c:y val="-0.183939195100612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DC4-4AA6-8275-80F5585A4852}"/>
                </c:ext>
              </c:extLst>
            </c:dLbl>
            <c:dLbl>
              <c:idx val="3"/>
              <c:layout>
                <c:manualLayout>
                  <c:x val="4.3462672533152204E-3"/>
                  <c:y val="-0.19179996834972285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DC4-4AA6-8275-80F5585A4852}"/>
                </c:ext>
              </c:extLst>
            </c:dLbl>
            <c:dLbl>
              <c:idx val="4"/>
              <c:layout>
                <c:manualLayout>
                  <c:x val="5.2770448548812342E-3"/>
                  <c:y val="-0.2110577622304951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DC4-4AA6-8275-80F5585A4852}"/>
                </c:ext>
              </c:extLst>
            </c:dLbl>
            <c:dLbl>
              <c:idx val="5"/>
              <c:layout>
                <c:manualLayout>
                  <c:x val="-3.518029903254242E-3"/>
                  <c:y val="-0.2082635694632241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DC4-4AA6-8275-80F5585A4852}"/>
                </c:ext>
              </c:extLst>
            </c:dLbl>
            <c:dLbl>
              <c:idx val="6"/>
              <c:layout>
                <c:manualLayout>
                  <c:x val="-7.4030983594075659E-4"/>
                  <c:y val="-0.1628466079040754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DC4-4AA6-8275-80F5585A4852}"/>
                </c:ext>
              </c:extLst>
            </c:dLbl>
            <c:dLbl>
              <c:idx val="7"/>
              <c:layout>
                <c:manualLayout>
                  <c:x val="3.2394961183941071E-3"/>
                  <c:y val="-0.15240960868252043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DC4-4AA6-8275-80F5585A4852}"/>
                </c:ext>
              </c:extLst>
            </c:dLbl>
            <c:dLbl>
              <c:idx val="8"/>
              <c:layout>
                <c:manualLayout>
                  <c:x val="-6.4002265950847482E-3"/>
                  <c:y val="-0.15372520678853369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2F1-4ADD-8011-9C0AB208D1ED}"/>
                </c:ext>
              </c:extLst>
            </c:dLbl>
            <c:dLbl>
              <c:idx val="9"/>
              <c:layout>
                <c:manualLayout>
                  <c:x val="1.3264634796639866E-2"/>
                  <c:y val="-0.26510594894720124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B40-4DB3-9B7E-5B954BA99E1A}"/>
                </c:ext>
              </c:extLst>
            </c:dLbl>
            <c:dLbl>
              <c:idx val="10"/>
              <c:layout>
                <c:manualLayout>
                  <c:x val="-1.2593379988279304E-3"/>
                  <c:y val="-0.2378103132926656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1BE-4C2D-BEDE-F94D2706D406}"/>
                </c:ext>
              </c:extLst>
            </c:dLbl>
            <c:dLbl>
              <c:idx val="11"/>
              <c:layout>
                <c:manualLayout>
                  <c:x val="-1.6016015006123287E-3"/>
                  <c:y val="-0.19577974159233161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1BE-4C2D-BEDE-F94D2706D406}"/>
                </c:ext>
              </c:extLst>
            </c:dLbl>
            <c:dLbl>
              <c:idx val="12"/>
              <c:layout>
                <c:manualLayout>
                  <c:x val="0"/>
                  <c:y val="-0.21587197433654126"/>
                </c:manualLayout>
              </c:layout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E1-4528-9CF1-F183E3E12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</c:errBars>
          <c:cat>
            <c:strRef>
              <c:f>'Milestone Chart'!$F$3:$F$15</c:f>
              <c:strCache>
                <c:ptCount val="13"/>
                <c:pt idx="0">
                  <c:v>Kick-off</c:v>
                </c:pt>
                <c:pt idx="1">
                  <c:v>Trainning code</c:v>
                </c:pt>
                <c:pt idx="2">
                  <c:v>Start Function: Account management</c:v>
                </c:pt>
                <c:pt idx="3">
                  <c:v>End Function: Account management</c:v>
                </c:pt>
                <c:pt idx="4">
                  <c:v>Start Function: Project management</c:v>
                </c:pt>
                <c:pt idx="5">
                  <c:v>End Function: Project management</c:v>
                </c:pt>
                <c:pt idx="6">
                  <c:v>EOMP#1</c:v>
                </c:pt>
                <c:pt idx="7">
                  <c:v>Start Function: Statistical management, reporting</c:v>
                </c:pt>
                <c:pt idx="8">
                  <c:v>End Function: Statistical management, reporting</c:v>
                </c:pt>
                <c:pt idx="9">
                  <c:v>Start Function: Business trip manager. Management quit, Other functions</c:v>
                </c:pt>
                <c:pt idx="10">
                  <c:v>End Function: Business trip manager. Management quit, Other functions</c:v>
                </c:pt>
                <c:pt idx="11">
                  <c:v>End phase 1</c:v>
                </c:pt>
                <c:pt idx="12">
                  <c:v>#N/A</c:v>
                </c:pt>
              </c:strCache>
            </c:strRef>
          </c:cat>
          <c:val>
            <c:numRef>
              <c:f>'Milestone Chart'!$G$3:$G$15</c:f>
              <c:numCache>
                <c:formatCode>General</c:formatCode>
                <c:ptCount val="13"/>
                <c:pt idx="0">
                  <c:v>10</c:v>
                </c:pt>
                <c:pt idx="1">
                  <c:v>-7</c:v>
                </c:pt>
                <c:pt idx="2">
                  <c:v>15</c:v>
                </c:pt>
                <c:pt idx="3">
                  <c:v>-9</c:v>
                </c:pt>
                <c:pt idx="4">
                  <c:v>12</c:v>
                </c:pt>
                <c:pt idx="5">
                  <c:v>-15</c:v>
                </c:pt>
                <c:pt idx="6">
                  <c:v>15</c:v>
                </c:pt>
                <c:pt idx="7">
                  <c:v>-10</c:v>
                </c:pt>
                <c:pt idx="8">
                  <c:v>10</c:v>
                </c:pt>
                <c:pt idx="9">
                  <c:v>-15</c:v>
                </c:pt>
                <c:pt idx="10">
                  <c:v>15</c:v>
                </c:pt>
                <c:pt idx="11">
                  <c:v>-15</c:v>
                </c:pt>
                <c:pt idx="1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C4-4AA6-8275-80F5585A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04032"/>
        <c:axId val="105002496"/>
      </c:bar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cat>
            <c:numRef>
              <c:f>'Milestone Chart'!$E$3:$E$15</c:f>
              <c:numCache>
                <c:formatCode>dd/mm/yyyy</c:formatCode>
                <c:ptCount val="13"/>
                <c:pt idx="0">
                  <c:v>43752</c:v>
                </c:pt>
                <c:pt idx="1">
                  <c:v>43773</c:v>
                </c:pt>
                <c:pt idx="2">
                  <c:v>43787</c:v>
                </c:pt>
                <c:pt idx="3">
                  <c:v>43793</c:v>
                </c:pt>
                <c:pt idx="4">
                  <c:v>43794</c:v>
                </c:pt>
                <c:pt idx="5">
                  <c:v>43770</c:v>
                </c:pt>
                <c:pt idx="6">
                  <c:v>43785</c:v>
                </c:pt>
                <c:pt idx="7">
                  <c:v>43801</c:v>
                </c:pt>
                <c:pt idx="8">
                  <c:v>43807</c:v>
                </c:pt>
                <c:pt idx="9">
                  <c:v>43808</c:v>
                </c:pt>
                <c:pt idx="10">
                  <c:v>43813</c:v>
                </c:pt>
                <c:pt idx="11">
                  <c:v>43814</c:v>
                </c:pt>
                <c:pt idx="12">
                  <c:v>43821</c:v>
                </c:pt>
              </c:numCache>
            </c:numRef>
          </c:cat>
          <c:val>
            <c:numRef>
              <c:f>'Milestone Chart'!$F$3:$F$15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C4-4AA6-8275-80F5585A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6832"/>
        <c:axId val="105000960"/>
      </c:lineChart>
      <c:catAx>
        <c:axId val="56616832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txPr>
          <a:bodyPr rot="0" vert="horz"/>
          <a:lstStyle/>
          <a:p>
            <a:pPr>
              <a:defRPr b="1" i="1">
                <a:ln>
                  <a:noFill/>
                </a:ln>
                <a:solidFill>
                  <a:schemeClr val="accent1">
                    <a:lumMod val="75000"/>
                  </a:schemeClr>
                </a:solidFill>
              </a:defRPr>
            </a:pPr>
            <a:endParaRPr lang="en-US"/>
          </a:p>
        </c:txPr>
        <c:crossAx val="105000960"/>
        <c:crosses val="autoZero"/>
        <c:auto val="0"/>
        <c:lblAlgn val="ctr"/>
        <c:lblOffset val="100"/>
        <c:noMultiLvlLbl val="1"/>
      </c:catAx>
      <c:valAx>
        <c:axId val="105000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616832"/>
        <c:crosses val="autoZero"/>
        <c:crossBetween val="between"/>
      </c:valAx>
      <c:valAx>
        <c:axId val="105002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5004032"/>
        <c:crosses val="max"/>
        <c:crossBetween val="between"/>
      </c:valAx>
      <c:catAx>
        <c:axId val="105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0249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5</xdr:row>
      <xdr:rowOff>42862</xdr:rowOff>
    </xdr:from>
    <xdr:to>
      <xdr:col>32</xdr:col>
      <xdr:colOff>57150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1</xdr:row>
      <xdr:rowOff>66675</xdr:rowOff>
    </xdr:from>
    <xdr:to>
      <xdr:col>23</xdr:col>
      <xdr:colOff>95250</xdr:colOff>
      <xdr:row>4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11050" y="257175"/>
          <a:ext cx="440055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1">
              <a:solidFill>
                <a:schemeClr val="accent6">
                  <a:lumMod val="50000"/>
                </a:schemeClr>
              </a:solidFill>
            </a:rPr>
            <a:t>Milestone</a:t>
          </a:r>
          <a:r>
            <a:rPr lang="en-US" sz="1400" b="1" i="1" baseline="0">
              <a:solidFill>
                <a:schemeClr val="accent6">
                  <a:lumMod val="50000"/>
                </a:schemeClr>
              </a:solidFill>
            </a:rPr>
            <a:t> Chart</a:t>
          </a:r>
          <a:endParaRPr lang="en-US" sz="1400" b="1" i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tabSelected="1" topLeftCell="A4" zoomScaleNormal="100" workbookViewId="0">
      <selection activeCell="G8" sqref="G8"/>
    </sheetView>
  </sheetViews>
  <sheetFormatPr defaultRowHeight="15" x14ac:dyDescent="0.25"/>
  <cols>
    <col min="2" max="2" width="10.7109375" bestFit="1" customWidth="1"/>
    <col min="3" max="3" width="42.28515625" customWidth="1"/>
    <col min="4" max="4" width="8.85546875" hidden="1" customWidth="1"/>
    <col min="5" max="5" width="25.42578125" hidden="1" customWidth="1"/>
    <col min="6" max="6" width="34.85546875" hidden="1" customWidth="1"/>
    <col min="7" max="7" width="29" customWidth="1"/>
    <col min="8" max="8" width="19.42578125" customWidth="1"/>
  </cols>
  <sheetData>
    <row r="2" spans="2:7" x14ac:dyDescent="0.25">
      <c r="B2" s="2" t="s">
        <v>0</v>
      </c>
      <c r="C2" s="2" t="s">
        <v>1</v>
      </c>
      <c r="E2" s="2" t="s">
        <v>0</v>
      </c>
      <c r="F2" s="2" t="s">
        <v>1</v>
      </c>
      <c r="G2" s="2" t="s">
        <v>2</v>
      </c>
    </row>
    <row r="3" spans="2:7" x14ac:dyDescent="0.25">
      <c r="B3" s="6">
        <v>43752</v>
      </c>
      <c r="C3" s="1" t="s">
        <v>3</v>
      </c>
      <c r="E3" s="4">
        <f>IF(B3&lt;&gt;"",B3,"")</f>
        <v>43752</v>
      </c>
      <c r="F3" s="1" t="str">
        <f>IF(AND(C3&lt;&gt;"",E3&lt;&gt;""),C3,NA())</f>
        <v>Kick-off</v>
      </c>
      <c r="G3" s="3">
        <f>IF(F3&lt;&gt;"",10,"")</f>
        <v>10</v>
      </c>
    </row>
    <row r="4" spans="2:7" x14ac:dyDescent="0.25">
      <c r="B4" s="6">
        <v>43773</v>
      </c>
      <c r="C4" s="1" t="s">
        <v>4</v>
      </c>
      <c r="E4" s="4">
        <f>IF(B4&lt;&gt;"",B4,"")</f>
        <v>43773</v>
      </c>
      <c r="F4" s="1" t="str">
        <f>IF(AND(C4&lt;&gt;"",E4&lt;&gt;""),C4,NA())</f>
        <v>Trainning code</v>
      </c>
      <c r="G4" s="3">
        <f>IF(F4&lt;&gt;"",-7,"")</f>
        <v>-7</v>
      </c>
    </row>
    <row r="5" spans="2:7" x14ac:dyDescent="0.25">
      <c r="B5" s="6">
        <v>43787</v>
      </c>
      <c r="C5" s="1" t="s">
        <v>5</v>
      </c>
      <c r="E5" s="4">
        <f t="shared" ref="E5:E15" si="0">IF(B5&lt;&gt;"",B5,"")</f>
        <v>43787</v>
      </c>
      <c r="F5" s="1" t="str">
        <f t="shared" ref="F5:F15" si="1">IF(AND(C5&lt;&gt;"",E5&lt;&gt;""),C5,NA())</f>
        <v>Start Function: Account management</v>
      </c>
      <c r="G5" s="3">
        <f>IF(F5&lt;&gt;"",15,"")</f>
        <v>15</v>
      </c>
    </row>
    <row r="6" spans="2:7" x14ac:dyDescent="0.25">
      <c r="B6" s="6">
        <v>43793</v>
      </c>
      <c r="C6" s="1" t="s">
        <v>6</v>
      </c>
      <c r="E6" s="4">
        <f t="shared" si="0"/>
        <v>43793</v>
      </c>
      <c r="F6" s="1" t="str">
        <f t="shared" si="1"/>
        <v>End Function: Account management</v>
      </c>
      <c r="G6" s="3">
        <f>IF(F6&lt;&gt;"",-9,"")</f>
        <v>-9</v>
      </c>
    </row>
    <row r="7" spans="2:7" x14ac:dyDescent="0.25">
      <c r="B7" s="6">
        <v>43794</v>
      </c>
      <c r="C7" s="1" t="s">
        <v>8</v>
      </c>
      <c r="E7" s="4">
        <f t="shared" si="0"/>
        <v>43794</v>
      </c>
      <c r="F7" s="1" t="str">
        <f t="shared" si="1"/>
        <v>Start Function: Project management</v>
      </c>
      <c r="G7" s="3">
        <f>IF(F7&lt;&gt;"",12,"")</f>
        <v>12</v>
      </c>
    </row>
    <row r="8" spans="2:7" x14ac:dyDescent="0.25">
      <c r="B8" s="6">
        <v>43770</v>
      </c>
      <c r="C8" s="1" t="s">
        <v>9</v>
      </c>
      <c r="E8" s="4">
        <f t="shared" si="0"/>
        <v>43770</v>
      </c>
      <c r="F8" s="1" t="str">
        <f t="shared" si="1"/>
        <v>End Function: Project management</v>
      </c>
      <c r="G8" s="3">
        <f>IF(F8&lt;&gt;"",-15,"")</f>
        <v>-15</v>
      </c>
    </row>
    <row r="9" spans="2:7" x14ac:dyDescent="0.25">
      <c r="B9" s="6">
        <v>43785</v>
      </c>
      <c r="C9" s="5" t="s">
        <v>13</v>
      </c>
      <c r="E9" s="4">
        <f t="shared" si="0"/>
        <v>43785</v>
      </c>
      <c r="F9" s="1" t="str">
        <f t="shared" si="1"/>
        <v>EOMP#1</v>
      </c>
      <c r="G9" s="3">
        <f>IF(F9&lt;&gt;"",15,"")</f>
        <v>15</v>
      </c>
    </row>
    <row r="10" spans="2:7" ht="30" x14ac:dyDescent="0.25">
      <c r="B10" s="6">
        <v>43801</v>
      </c>
      <c r="C10" s="5" t="s">
        <v>7</v>
      </c>
      <c r="E10" s="4">
        <f t="shared" ref="E10:E13" si="2">IF(B10&lt;&gt;"",B10,"")</f>
        <v>43801</v>
      </c>
      <c r="F10" s="1" t="str">
        <f t="shared" ref="F10:F13" si="3">IF(AND(C10&lt;&gt;"",E10&lt;&gt;""),C10,NA())</f>
        <v>Start Function: Statistical management, reporting</v>
      </c>
      <c r="G10" s="3">
        <f>IF(F10&lt;&gt;"",-10,"")</f>
        <v>-10</v>
      </c>
    </row>
    <row r="11" spans="2:7" ht="30" x14ac:dyDescent="0.25">
      <c r="B11" s="6">
        <v>43807</v>
      </c>
      <c r="C11" s="5" t="s">
        <v>10</v>
      </c>
      <c r="E11" s="4">
        <f t="shared" si="2"/>
        <v>43807</v>
      </c>
      <c r="F11" s="1" t="str">
        <f t="shared" si="3"/>
        <v>End Function: Statistical management, reporting</v>
      </c>
      <c r="G11" s="3">
        <f>IF(F11&lt;&gt;"",10,"")</f>
        <v>10</v>
      </c>
    </row>
    <row r="12" spans="2:7" ht="30" x14ac:dyDescent="0.25">
      <c r="B12" s="6">
        <v>43808</v>
      </c>
      <c r="C12" s="5" t="s">
        <v>11</v>
      </c>
      <c r="E12" s="4">
        <f t="shared" si="2"/>
        <v>43808</v>
      </c>
      <c r="F12" s="1" t="str">
        <f t="shared" si="3"/>
        <v>Start Function: Business trip manager. Management quit, Other functions</v>
      </c>
      <c r="G12" s="3">
        <f>IF(F12&lt;&gt;"",-15,"")</f>
        <v>-15</v>
      </c>
    </row>
    <row r="13" spans="2:7" ht="30" x14ac:dyDescent="0.25">
      <c r="B13" s="6">
        <v>43813</v>
      </c>
      <c r="C13" s="5" t="s">
        <v>12</v>
      </c>
      <c r="E13" s="4">
        <f t="shared" si="2"/>
        <v>43813</v>
      </c>
      <c r="F13" s="1" t="str">
        <f t="shared" si="3"/>
        <v>End Function: Business trip manager. Management quit, Other functions</v>
      </c>
      <c r="G13" s="3">
        <f>IF(F13&lt;&gt;"",15,"")</f>
        <v>15</v>
      </c>
    </row>
    <row r="14" spans="2:7" x14ac:dyDescent="0.25">
      <c r="B14" s="6">
        <v>43814</v>
      </c>
      <c r="C14" s="1" t="s">
        <v>14</v>
      </c>
      <c r="E14" s="4">
        <f t="shared" si="0"/>
        <v>43814</v>
      </c>
      <c r="F14" s="1" t="str">
        <f t="shared" si="1"/>
        <v>End phase 1</v>
      </c>
      <c r="G14" s="3">
        <f>IF(F14&lt;&gt;"",-15,"")</f>
        <v>-15</v>
      </c>
    </row>
    <row r="15" spans="2:7" x14ac:dyDescent="0.25">
      <c r="B15" s="6">
        <v>43821</v>
      </c>
      <c r="C15" s="1"/>
      <c r="E15" s="4">
        <f t="shared" si="0"/>
        <v>43821</v>
      </c>
      <c r="F15" s="1" t="e">
        <f t="shared" si="1"/>
        <v>#N/A</v>
      </c>
      <c r="G15" s="3" t="e">
        <f>IF(F15&lt;&gt;"",10,"")</f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 Chart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2014-06-15T07:28:53Z</dcterms:created>
  <dcterms:modified xsi:type="dcterms:W3CDTF">2019-11-04T04:07:25Z</dcterms:modified>
</cp:coreProperties>
</file>