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773099DA-C17B-464F-B7C0-01823BF23475}" xr6:coauthVersionLast="45" xr6:coauthVersionMax="45" xr10:uidLastSave="{00000000-0000-0000-0000-000000000000}"/>
  <bookViews>
    <workbookView xWindow="840" yWindow="-108" windowWidth="22308" windowHeight="13176" firstSheet="1" activeTab="5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D13" i="6"/>
  <c r="C13" i="6"/>
  <c r="B13" i="6"/>
  <c r="E11" i="6"/>
  <c r="D11" i="6"/>
  <c r="C11" i="6"/>
  <c r="B11" i="6"/>
  <c r="E9" i="6"/>
  <c r="D9" i="6"/>
  <c r="C9" i="6"/>
  <c r="B9" i="6"/>
  <c r="E6" i="6"/>
  <c r="D6" i="6"/>
  <c r="C6" i="6"/>
  <c r="B6" i="6"/>
  <c r="B5" i="7" l="1"/>
  <c r="B13" i="7" s="1"/>
  <c r="B3" i="7"/>
  <c r="B8" i="7" s="1"/>
  <c r="B9" i="7" s="1"/>
  <c r="B10" i="7" s="1"/>
  <c r="B2" i="7"/>
  <c r="B17" i="7" l="1"/>
  <c r="B14" i="7"/>
  <c r="B15" i="7" s="1"/>
  <c r="B16" i="7"/>
  <c r="B11" i="7"/>
  <c r="G7" i="5" l="1"/>
  <c r="B10" i="5"/>
  <c r="B3" i="5"/>
  <c r="G13" i="5"/>
  <c r="R12" i="5" s="1"/>
  <c r="B4" i="5" a="1"/>
  <c r="G4" i="5" a="1"/>
  <c r="B4" i="5" l="1"/>
  <c r="B16" i="5" s="1"/>
  <c r="B17" i="5" s="1"/>
  <c r="G4" i="5"/>
  <c r="R10" i="5"/>
  <c r="R5" i="5"/>
  <c r="R6" i="5"/>
  <c r="R9" i="5"/>
  <c r="R4" i="5"/>
  <c r="R7" i="5"/>
  <c r="R8" i="5"/>
  <c r="R11" i="5"/>
  <c r="G4" i="4" a="1"/>
  <c r="B4" i="4" a="1"/>
  <c r="B22" i="5" l="1"/>
  <c r="B20" i="5" s="1"/>
  <c r="B21" i="5" s="1"/>
  <c r="B26" i="5"/>
  <c r="C26" i="5" s="1"/>
  <c r="R16" i="5" a="1"/>
  <c r="R16" i="5" s="1"/>
  <c r="R19" i="5" s="1"/>
  <c r="R15" i="5" a="1"/>
  <c r="R15" i="5" s="1"/>
  <c r="R18" i="5" s="1"/>
  <c r="S22" i="5" s="1" a="1"/>
  <c r="S22" i="5" s="1"/>
  <c r="G15" i="5" s="1"/>
  <c r="G18" i="5"/>
  <c r="G17" i="5"/>
  <c r="G4" i="4"/>
  <c r="G17" i="4" s="1"/>
  <c r="B4" i="4"/>
  <c r="G23" i="5" l="1"/>
  <c r="G21" i="5" s="1"/>
  <c r="G22" i="5" s="1"/>
  <c r="G26" i="5"/>
  <c r="H26" i="5" s="1"/>
  <c r="S23" i="5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0" i="3"/>
  <c r="B16" i="2"/>
  <c r="N8" i="2"/>
  <c r="A33" i="2"/>
  <c r="C30" i="2"/>
  <c r="B22" i="4" l="1"/>
  <c r="B20" i="4" s="1"/>
  <c r="B21" i="4" s="1"/>
  <c r="B26" i="4"/>
  <c r="C26" i="4" s="1"/>
  <c r="R16" i="4" a="1"/>
  <c r="R16" i="4" s="1"/>
  <c r="R19" i="4" s="1"/>
  <c r="R15" i="4" a="1"/>
  <c r="R15" i="4" s="1"/>
  <c r="R18" i="4" s="1"/>
  <c r="S22" i="4" s="1" a="1"/>
  <c r="S22" i="4" s="1"/>
  <c r="G15" i="4" s="1"/>
  <c r="L54" i="3"/>
  <c r="I54" i="3"/>
  <c r="G19" i="3"/>
  <c r="S23" i="4" l="1" a="1"/>
  <c r="S23" i="4" s="1"/>
  <c r="G16" i="4" s="1"/>
  <c r="S21" i="4" a="1"/>
  <c r="S21" i="4" s="1"/>
  <c r="G21" i="3"/>
  <c r="G18" i="3"/>
  <c r="G16" i="3"/>
  <c r="G19" i="2"/>
  <c r="B42" i="3"/>
  <c r="G18" i="4" l="1"/>
  <c r="G14" i="4"/>
  <c r="Q63" i="3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G23" i="4" l="1"/>
  <c r="G21" i="4" s="1"/>
  <c r="G22" i="4" s="1"/>
  <c r="G26" i="4"/>
  <c r="H26" i="4" s="1"/>
  <c r="O364" i="3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<sst xmlns="http://schemas.openxmlformats.org/spreadsheetml/2006/main" count="986" uniqueCount="440">
  <si>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</si>
  <si>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</si>
  <si>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</si>
  <si>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</si>
  <si>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</si>
  <si>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</si>
  <si>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</si>
  <si>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</si>
  <si>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</si>
  <si>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</si>
  <si>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</si>
  <si>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</si>
  <si>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</si>
  <si>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</si>
  <si>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</si>
  <si>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</si>
  <si>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</si>
  <si>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</si>
  <si>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</si>
  <si>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</si>
  <si>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</si>
  <si>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</si>
  <si>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</si>
  <si>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</si>
  <si>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</si>
  <si>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</si>
  <si>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</si>
  <si>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</si>
  <si>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</si>
  <si>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</si>
  <si>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</si>
  <si>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</si>
  <si>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</si>
  <si>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</si>
  <si>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</si>
  <si>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</si>
  <si>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</si>
  <si>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</si>
  <si>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</si>
  <si>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</si>
  <si>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</si>
  <si>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</si>
  <si>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</si>
  <si>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</si>
  <si>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</si>
  <si>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</si>
  <si>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</si>
  <si>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</si>
  <si>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</si>
  <si>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</si>
  <si>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</si>
  <si>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</si>
  <si>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</si>
  <si>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</si>
  <si>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</si>
  <si>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</si>
  <si>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</si>
  <si>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</si>
  <si>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</si>
  <si>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</si>
  <si>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</si>
  <si>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</si>
  <si>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</si>
  <si>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</si>
  <si>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</si>
  <si>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</si>
  <si>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</si>
  <si>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</si>
  <si>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</si>
  <si>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</si>
  <si>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</si>
  <si>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</si>
  <si>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</si>
  <si>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</si>
  <si>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</si>
  <si>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</si>
  <si>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</si>
  <si>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</si>
  <si>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</si>
  <si>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</si>
  <si>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</si>
  <si>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</si>
  <si>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</si>
  <si>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</si>
  <si>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</si>
  <si>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</si>
  <si>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</si>
  <si>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</si>
  <si>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</si>
  <si>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</si>
  <si>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</si>
  <si>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</si>
  <si>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</si>
  <si>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</si>
  <si>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</si>
  <si>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</si>
  <si>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</si>
  <si>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</si>
  <si>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</si>
  <si>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</si>
  <si>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</si>
  <si>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</si>
  <si>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</si>
  <si>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</si>
  <si>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</si>
  <si>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</si>
  <si>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</si>
  <si>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</si>
  <si>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</si>
  <si>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</si>
  <si>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</si>
  <si>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</si>
  <si>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</si>
  <si>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</si>
  <si>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</si>
  <si>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</si>
  <si>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</si>
  <si>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</si>
  <si>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</si>
  <si>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</si>
  <si>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</si>
  <si>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</si>
  <si>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</si>
  <si>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</si>
  <si>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</si>
  <si>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</si>
  <si>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</si>
  <si>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</si>
  <si>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</si>
  <si>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</si>
  <si>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</si>
  <si>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</si>
  <si>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</si>
  <si>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</si>
  <si>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</si>
  <si>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</si>
  <si>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</si>
  <si>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</si>
  <si>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</si>
  <si>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</si>
  <si>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</si>
  <si>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</si>
  <si>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</si>
  <si>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</si>
  <si>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</si>
  <si>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</si>
  <si>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</si>
  <si>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</si>
  <si>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</si>
  <si>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</si>
  <si>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</si>
  <si>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</si>
  <si>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</si>
  <si>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</si>
  <si>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</si>
  <si>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</si>
  <si>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</si>
  <si>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</si>
  <si>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</si>
  <si>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</si>
  <si>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</si>
  <si>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</si>
  <si>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</si>
  <si>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</si>
  <si>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</si>
  <si>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</si>
  <si>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</si>
  <si>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</si>
  <si>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</si>
  <si>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</si>
  <si>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</si>
  <si>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</si>
  <si>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</si>
  <si>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</si>
  <si>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</si>
  <si>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</si>
  <si>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</si>
  <si>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</si>
  <si>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</si>
  <si>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</si>
  <si>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</si>
  <si>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</si>
  <si>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</si>
  <si>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</si>
  <si>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</si>
  <si>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</si>
  <si>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</si>
  <si>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</si>
  <si>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</si>
  <si>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</si>
  <si>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</si>
  <si>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</si>
  <si>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</si>
  <si>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</si>
  <si>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</si>
  <si>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</si>
  <si>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</si>
  <si>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</si>
  <si>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</si>
  <si>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</si>
  <si>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</si>
  <si>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</si>
  <si>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</si>
  <si>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</si>
  <si>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</si>
  <si>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</si>
  <si>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</si>
  <si>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</si>
  <si>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</si>
  <si>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</si>
  <si>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</si>
  <si>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</si>
  <si>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</si>
  <si>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</si>
  <si>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</si>
  <si>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</si>
  <si>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</si>
  <si>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</si>
  <si>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</si>
  <si>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</si>
  <si>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</si>
  <si>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</si>
  <si>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</si>
  <si>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</si>
  <si>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</si>
  <si>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</si>
  <si>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</si>
  <si>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</si>
  <si>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</si>
  <si>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</si>
  <si>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</si>
  <si>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</si>
  <si>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</si>
  <si>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</si>
  <si>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</si>
  <si>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</si>
  <si>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</si>
  <si>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</si>
  <si>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</si>
  <si>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</si>
  <si>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</si>
  <si>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</si>
  <si>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</si>
  <si>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</si>
  <si>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</si>
  <si>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</si>
  <si>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</si>
  <si>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</si>
  <si>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</si>
  <si>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</si>
  <si>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</si>
  <si>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</si>
  <si>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</si>
  <si>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</si>
  <si>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</si>
  <si>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</si>
  <si>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</si>
  <si>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</si>
  <si>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</si>
  <si>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</si>
  <si>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</si>
  <si>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</si>
  <si>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</si>
  <si>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</si>
  <si>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</si>
  <si>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</si>
  <si>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</si>
  <si>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</si>
  <si>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</si>
  <si>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</si>
  <si>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</si>
  <si>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</si>
  <si>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</si>
  <si>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</si>
  <si>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</si>
  <si>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</si>
  <si>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</si>
  <si>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</si>
  <si>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</si>
  <si>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</si>
  <si>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</si>
  <si>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</si>
  <si>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</si>
  <si>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</si>
  <si>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</si>
  <si>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</si>
  <si>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</si>
  <si>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</si>
  <si>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</si>
  <si>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</si>
  <si>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</si>
  <si>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</si>
  <si>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</si>
  <si>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</si>
  <si>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</si>
  <si>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</si>
  <si>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</si>
  <si>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</si>
  <si>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</si>
  <si>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</si>
  <si>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</si>
  <si>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</si>
  <si>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</si>
  <si>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</si>
  <si>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</si>
  <si>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</si>
  <si>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</si>
  <si>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</si>
  <si>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</si>
  <si>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</si>
  <si>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</si>
  <si>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</si>
  <si>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</si>
  <si>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</si>
  <si>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</si>
  <si>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</si>
  <si>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</si>
  <si>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</si>
  <si>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</si>
  <si>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</si>
  <si>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</si>
  <si>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</si>
  <si>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</si>
  <si>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</si>
  <si>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</si>
  <si>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</si>
  <si>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</si>
  <si>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</si>
  <si>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</si>
  <si>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</si>
  <si>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</si>
  <si>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</si>
  <si>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</si>
  <si>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</si>
  <si>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</si>
  <si>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</si>
  <si>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</si>
  <si>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</si>
  <si>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</si>
  <si>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</si>
  <si>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</si>
  <si>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</si>
  <si>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</si>
  <si>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</si>
  <si>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</si>
  <si>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</si>
  <si>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</si>
  <si>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</si>
  <si>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</si>
  <si>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</si>
  <si>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</si>
  <si>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</si>
  <si>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</si>
  <si>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</si>
  <si>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</si>
  <si>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</si>
  <si>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</si>
  <si>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</si>
  <si>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</si>
  <si>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</si>
  <si>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</si>
  <si>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</si>
  <si>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</si>
  <si>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</si>
  <si>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</si>
  <si>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</si>
  <si>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</si>
  <si>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</si>
  <si>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</si>
  <si>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</si>
  <si>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</si>
  <si>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</si>
  <si>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</si>
  <si>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</si>
  <si>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</si>
  <si>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</si>
  <si>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</si>
  <si>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</si>
  <si>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</si>
  <si>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</si>
  <si>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</si>
  <si>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</si>
  <si>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</si>
  <si>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</si>
  <si>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</si>
  <si>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</si>
  <si>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</si>
  <si>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</si>
  <si>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</si>
  <si>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</si>
  <si>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</si>
  <si>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</si>
  <si>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</si>
  <si>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</si>
  <si>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</si>
  <si>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</si>
  <si>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</si>
  <si>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</si>
  <si>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</si>
  <si>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</si>
  <si>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</si>
  <si>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</si>
  <si>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</si>
  <si>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</si>
  <si>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</si>
  <si>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</si>
  <si>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</si>
  <si>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</si>
  <si>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</si>
  <si>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6mm H9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</si>
  <si>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</si>
  <si>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</si>
  <si>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</si>
  <si>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</si>
  <si>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</si>
  <si>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</si>
  <si>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</si>
  <si>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</si>
  <si>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</si>
  <si>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</si>
  <si>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</si>
  <si>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</si>
  <si>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</si>
  <si>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5mm H9</t>
  </si>
  <si>
    <t xml:space="preserve">ref : MISUMI
-KESF5-31 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</si>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</sst>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7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INSA/MIQ4/Construction%203/Projet/Git_Damien/Projet_Constru3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sistance des engrenages"/>
      <sheetName val="Arbre 6"/>
      <sheetName val="Roulements 6"/>
      <sheetName val="Arbre 7"/>
      <sheetName val="Roulements 7"/>
      <sheetName val="Lubrification"/>
    </sheetNames>
    <sheetDataSet>
      <sheetData sheetId="0"/>
      <sheetData sheetId="1">
        <row r="3">
          <cell r="B3">
            <v>1500</v>
          </cell>
        </row>
      </sheetData>
      <sheetData sheetId="2"/>
      <sheetData sheetId="3">
        <row r="3">
          <cell r="B3">
            <v>750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5.6" thickTop="1" thickBot="1" x14ac:dyDescent="0.35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" thickTop="1" x14ac:dyDescent="0.3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3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3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3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3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3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3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3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B13" sqref="B13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3" customWidth="1"/>
    <col min="13" max="13" width="11.88671875" style="43" customWidth="1"/>
    <col min="14" max="14" width="12" customWidth="1"/>
    <col min="20" max="20" width="21.44140625" customWidth="1"/>
  </cols>
  <sheetData>
    <row r="1" spans="1:44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208" t="s">
        <v>197</v>
      </c>
      <c r="N2" s="208"/>
      <c r="O2" s="208"/>
      <c r="P2" s="208"/>
      <c r="Q2" s="208"/>
      <c r="R2" s="208"/>
      <c r="S2" s="208"/>
      <c r="T2" s="208"/>
      <c r="U2" s="14"/>
      <c r="V2" s="14"/>
      <c r="W2" s="1"/>
      <c r="X2" s="14"/>
      <c r="Y2" s="14"/>
      <c r="Z2" s="14"/>
      <c r="AA2" s="209" t="s">
        <v>198</v>
      </c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1"/>
      <c r="AO2" s="14"/>
      <c r="AP2" s="14"/>
      <c r="AQ2" s="14"/>
      <c r="AR2" s="1"/>
    </row>
    <row r="3" spans="1:44" x14ac:dyDescent="0.3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208"/>
      <c r="N3" s="208"/>
      <c r="O3" s="208"/>
      <c r="P3" s="208"/>
      <c r="Q3" s="208"/>
      <c r="R3" s="208"/>
      <c r="S3" s="208"/>
      <c r="T3" s="208"/>
      <c r="U3" s="14"/>
      <c r="V3" s="14"/>
      <c r="W3" s="1"/>
      <c r="X3" s="14"/>
      <c r="Y3" s="14"/>
      <c r="Z3" s="14"/>
      <c r="AA3" s="212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4"/>
      <c r="AO3" s="14"/>
      <c r="AP3" s="14"/>
      <c r="AQ3" s="14"/>
      <c r="AR3" s="1"/>
    </row>
    <row r="4" spans="1:44" ht="15" thickBot="1" x14ac:dyDescent="0.35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208"/>
      <c r="N4" s="208"/>
      <c r="O4" s="208"/>
      <c r="P4" s="208"/>
      <c r="Q4" s="208"/>
      <c r="R4" s="208"/>
      <c r="S4" s="208"/>
      <c r="T4" s="208"/>
      <c r="U4" s="14"/>
      <c r="V4" s="14"/>
      <c r="W4" s="1"/>
      <c r="X4" s="14"/>
      <c r="Y4" s="14"/>
      <c r="Z4" s="14"/>
      <c r="AA4" s="215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7"/>
      <c r="AO4" s="14"/>
      <c r="AP4" s="14"/>
      <c r="AQ4" s="14"/>
      <c r="AR4" s="1"/>
    </row>
    <row r="5" spans="1:44" ht="15" thickBot="1" x14ac:dyDescent="0.35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27" t="s">
        <v>93</v>
      </c>
      <c r="G8" s="227"/>
      <c r="H8" s="228"/>
      <c r="I8" s="228"/>
      <c r="J8" s="40"/>
      <c r="K8" s="14"/>
      <c r="L8" s="234" t="s">
        <v>201</v>
      </c>
      <c r="M8" s="235"/>
      <c r="N8" s="238">
        <f>0.0000341</f>
        <v>3.4100000000000002E-5</v>
      </c>
      <c r="O8" s="14"/>
      <c r="P8" s="14"/>
      <c r="Q8" s="14"/>
      <c r="R8" s="240" t="s">
        <v>200</v>
      </c>
      <c r="S8" s="241"/>
      <c r="T8" s="244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36"/>
      <c r="M9" s="237"/>
      <c r="N9" s="239"/>
      <c r="O9" s="14"/>
      <c r="P9" s="14"/>
      <c r="Q9" s="14"/>
      <c r="R9" s="242"/>
      <c r="S9" s="243"/>
      <c r="T9" s="245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206" t="s">
        <v>203</v>
      </c>
      <c r="B30" s="207"/>
      <c r="C30" s="204" t="str">
        <f>IF(ABS(C492)+ABS(D492)+ABS(E492)+ABS(G492)+ABS(H492)&lt;0.0000001,"PFD Verifié","Erreur probable")</f>
        <v>PFD Verifié</v>
      </c>
      <c r="D30" s="205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30" t="s">
        <v>212</v>
      </c>
      <c r="B31" s="231"/>
      <c r="C31" s="231"/>
      <c r="D31" s="232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33" t="str">
        <f>IF(ABS(P491)&lt;0.01*ABS(MAX(P41:P491)),"Constantes d'integration y' correctes","Constantes d'integration y' incorrectes")</f>
        <v>Constantes d'integration y' correctes</v>
      </c>
      <c r="B32" s="233"/>
      <c r="C32" s="233"/>
      <c r="D32" s="233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33" t="str">
        <f>IF(ABS(S491)&lt;0.01*ABS(MAX(S41:S491)),"Constantes d'integration z' correctes","Constantes d'integration z' incorrectes")</f>
        <v>Constantes d'integration z' correctes</v>
      </c>
      <c r="B33" s="233"/>
      <c r="C33" s="233"/>
      <c r="D33" s="233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9" t="s">
        <v>107</v>
      </c>
      <c r="B37" s="229"/>
      <c r="C37" s="229"/>
      <c r="D37" s="229"/>
      <c r="E37" s="229"/>
      <c r="F37" s="229"/>
      <c r="G37" s="229"/>
      <c r="H37" s="229"/>
      <c r="I37" s="229"/>
      <c r="J37" s="229"/>
      <c r="K37" s="229" t="s">
        <v>292</v>
      </c>
      <c r="L37" s="229"/>
      <c r="M37" s="229"/>
      <c r="N37" s="229" t="s">
        <v>175</v>
      </c>
      <c r="O37" s="229"/>
      <c r="P37" s="229"/>
      <c r="Q37" s="229"/>
      <c r="R37" s="229"/>
      <c r="S37" s="229"/>
      <c r="T37" s="229"/>
      <c r="U37" s="229"/>
      <c r="V37" s="229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218" t="s">
        <v>213</v>
      </c>
      <c r="AC79" s="219"/>
      <c r="AD79" s="219"/>
      <c r="AE79" s="219"/>
      <c r="AF79" s="219"/>
      <c r="AG79" s="219"/>
      <c r="AH79" s="219"/>
      <c r="AI79" s="219"/>
      <c r="AJ79" s="219"/>
      <c r="AK79" s="219"/>
      <c r="AL79" s="219"/>
      <c r="AM79" s="220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21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3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24"/>
      <c r="AC81" s="225"/>
      <c r="AD81" s="225"/>
      <c r="AE81" s="225"/>
      <c r="AF81" s="225"/>
      <c r="AG81" s="225"/>
      <c r="AH81" s="225"/>
      <c r="AI81" s="225"/>
      <c r="AJ81" s="225"/>
      <c r="AK81" s="225"/>
      <c r="AL81" s="225"/>
      <c r="AM81" s="226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3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3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3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3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3">
      <c r="J500" s="129"/>
      <c r="K500" s="129"/>
      <c r="L500" s="129"/>
      <c r="M500" s="129"/>
    </row>
    <row r="501" spans="10:20" x14ac:dyDescent="0.3">
      <c r="J501" s="129"/>
      <c r="K501" s="129"/>
      <c r="L501" s="129"/>
      <c r="M501" s="129"/>
    </row>
    <row r="502" spans="10:20" x14ac:dyDescent="0.3">
      <c r="J502" s="129"/>
      <c r="K502" s="129"/>
      <c r="L502" s="129"/>
      <c r="M502" s="129"/>
    </row>
    <row r="503" spans="10:20" x14ac:dyDescent="0.3">
      <c r="J503" s="129"/>
      <c r="K503" s="129"/>
      <c r="L503" s="129"/>
      <c r="M503" s="129"/>
    </row>
    <row r="504" spans="10:20" x14ac:dyDescent="0.3">
      <c r="J504" s="129"/>
      <c r="K504" s="129"/>
      <c r="L504" s="129"/>
      <c r="M504" s="129"/>
    </row>
    <row r="505" spans="10:20" x14ac:dyDescent="0.3">
      <c r="J505" s="129"/>
      <c r="K505" s="129"/>
      <c r="L505" s="129"/>
      <c r="M505" s="129"/>
    </row>
    <row r="506" spans="10:20" x14ac:dyDescent="0.3">
      <c r="J506" s="129"/>
      <c r="K506" s="129"/>
      <c r="L506" s="129"/>
      <c r="M506" s="129"/>
    </row>
    <row r="507" spans="10:20" x14ac:dyDescent="0.3">
      <c r="J507" s="129"/>
      <c r="K507" s="129"/>
      <c r="L507" s="129"/>
      <c r="M507" s="129"/>
    </row>
    <row r="508" spans="10:20" x14ac:dyDescent="0.3">
      <c r="J508" s="129"/>
      <c r="K508" s="129"/>
      <c r="L508" s="129"/>
      <c r="M508" s="129"/>
    </row>
    <row r="509" spans="10:20" x14ac:dyDescent="0.3">
      <c r="J509" s="129"/>
      <c r="K509" s="129"/>
      <c r="L509" s="129"/>
      <c r="M509" s="129"/>
    </row>
    <row r="510" spans="10:20" x14ac:dyDescent="0.3">
      <c r="J510" s="129"/>
      <c r="K510" s="129"/>
      <c r="L510" s="129"/>
      <c r="M510" s="129"/>
    </row>
    <row r="511" spans="10:20" x14ac:dyDescent="0.3">
      <c r="J511" s="129"/>
      <c r="K511" s="129"/>
      <c r="L511" s="129"/>
      <c r="M511" s="129"/>
    </row>
    <row r="512" spans="10:20" x14ac:dyDescent="0.3">
      <c r="J512" s="129"/>
      <c r="K512" s="129"/>
      <c r="L512" s="129"/>
      <c r="M512" s="129"/>
    </row>
    <row r="513" spans="10:13" x14ac:dyDescent="0.3">
      <c r="J513" s="129"/>
      <c r="K513" s="129"/>
      <c r="L513" s="129"/>
      <c r="M513" s="129"/>
    </row>
    <row r="514" spans="10:13" x14ac:dyDescent="0.3">
      <c r="J514" s="129"/>
      <c r="K514" s="129"/>
      <c r="L514" s="129"/>
      <c r="M514" s="129"/>
    </row>
    <row r="515" spans="10:13" x14ac:dyDescent="0.3">
      <c r="J515" s="129"/>
      <c r="K515" s="129"/>
      <c r="L515" s="129"/>
      <c r="M515" s="129"/>
    </row>
    <row r="516" spans="10:13" x14ac:dyDescent="0.3">
      <c r="J516" s="129"/>
      <c r="K516" s="129"/>
      <c r="L516" s="129"/>
      <c r="M516" s="129"/>
    </row>
    <row r="517" spans="10:13" x14ac:dyDescent="0.3">
      <c r="J517" s="129"/>
      <c r="K517" s="129"/>
      <c r="L517" s="129"/>
      <c r="M517" s="129"/>
    </row>
    <row r="518" spans="10:13" x14ac:dyDescent="0.3">
      <c r="J518" s="129"/>
      <c r="K518" s="129"/>
      <c r="L518" s="129"/>
      <c r="M518" s="129"/>
    </row>
    <row r="519" spans="10:13" x14ac:dyDescent="0.3">
      <c r="J519" s="129"/>
      <c r="K519" s="129"/>
      <c r="L519" s="129"/>
      <c r="M519" s="129"/>
    </row>
    <row r="520" spans="10:13" x14ac:dyDescent="0.3">
      <c r="J520" s="129"/>
      <c r="K520" s="129"/>
      <c r="L520" s="129"/>
      <c r="M520" s="129"/>
    </row>
    <row r="521" spans="10:13" x14ac:dyDescent="0.3">
      <c r="J521" s="129"/>
      <c r="K521" s="129"/>
      <c r="L521" s="129"/>
      <c r="M521" s="129"/>
    </row>
    <row r="522" spans="10:13" x14ac:dyDescent="0.3">
      <c r="J522" s="129"/>
      <c r="K522" s="129"/>
      <c r="L522" s="129"/>
      <c r="M522" s="129"/>
    </row>
    <row r="523" spans="10:13" x14ac:dyDescent="0.3">
      <c r="J523" s="129"/>
      <c r="K523" s="129"/>
      <c r="L523" s="129"/>
      <c r="M523" s="129"/>
    </row>
    <row r="524" spans="10:13" x14ac:dyDescent="0.3">
      <c r="J524" s="129"/>
      <c r="K524" s="129"/>
      <c r="L524" s="129"/>
      <c r="M524" s="129"/>
    </row>
    <row r="525" spans="10:13" x14ac:dyDescent="0.3">
      <c r="J525" s="129"/>
      <c r="K525" s="129"/>
      <c r="L525" s="129"/>
      <c r="M525" s="129"/>
    </row>
    <row r="526" spans="10:13" x14ac:dyDescent="0.3">
      <c r="J526" s="129"/>
      <c r="K526" s="129"/>
      <c r="L526" s="129"/>
      <c r="M526" s="129"/>
    </row>
    <row r="527" spans="10:13" x14ac:dyDescent="0.3">
      <c r="J527" s="129"/>
      <c r="K527" s="129"/>
      <c r="L527" s="129"/>
      <c r="M527" s="129"/>
    </row>
    <row r="528" spans="10:13" x14ac:dyDescent="0.3">
      <c r="J528" s="129"/>
      <c r="K528" s="129"/>
      <c r="L528" s="129"/>
      <c r="M528" s="129"/>
    </row>
    <row r="529" spans="10:13" x14ac:dyDescent="0.3">
      <c r="J529" s="129"/>
      <c r="K529" s="129"/>
      <c r="L529" s="129"/>
      <c r="M529" s="129"/>
    </row>
    <row r="530" spans="10:13" x14ac:dyDescent="0.3">
      <c r="J530" s="129"/>
      <c r="K530" s="129"/>
      <c r="L530" s="129"/>
      <c r="M530" s="129"/>
    </row>
    <row r="531" spans="10:13" x14ac:dyDescent="0.3">
      <c r="J531" s="129"/>
      <c r="K531" s="129"/>
      <c r="L531" s="129"/>
      <c r="M531" s="129"/>
    </row>
    <row r="532" spans="10:13" x14ac:dyDescent="0.3">
      <c r="J532" s="129"/>
      <c r="K532" s="129"/>
      <c r="L532" s="129"/>
      <c r="M532" s="129"/>
    </row>
    <row r="533" spans="10:13" x14ac:dyDescent="0.3">
      <c r="J533" s="129"/>
      <c r="K533" s="129"/>
      <c r="L533" s="129"/>
      <c r="M533" s="129"/>
    </row>
    <row r="534" spans="10:13" x14ac:dyDescent="0.3">
      <c r="J534" s="129"/>
      <c r="K534" s="129"/>
      <c r="L534" s="129"/>
      <c r="M534" s="129"/>
    </row>
    <row r="535" spans="10:13" x14ac:dyDescent="0.3">
      <c r="J535" s="129"/>
      <c r="K535" s="129"/>
      <c r="L535" s="129"/>
      <c r="M535" s="129"/>
    </row>
    <row r="536" spans="10:13" x14ac:dyDescent="0.3">
      <c r="J536" s="129"/>
      <c r="K536" s="129"/>
      <c r="L536" s="129"/>
      <c r="M536" s="129"/>
    </row>
    <row r="537" spans="10:13" x14ac:dyDescent="0.3">
      <c r="J537" s="129"/>
      <c r="K537" s="129"/>
      <c r="L537" s="129"/>
      <c r="M537" s="129"/>
    </row>
    <row r="538" spans="10:13" x14ac:dyDescent="0.3">
      <c r="J538" s="129"/>
      <c r="K538" s="129"/>
      <c r="L538" s="129"/>
      <c r="M538" s="129"/>
    </row>
    <row r="539" spans="10:13" x14ac:dyDescent="0.3">
      <c r="J539" s="129"/>
      <c r="K539" s="129"/>
      <c r="L539" s="129"/>
      <c r="M539" s="129"/>
    </row>
    <row r="540" spans="10:13" x14ac:dyDescent="0.3">
      <c r="J540" s="129"/>
      <c r="K540" s="129"/>
      <c r="L540" s="129"/>
      <c r="M540" s="129"/>
    </row>
    <row r="541" spans="10:13" x14ac:dyDescent="0.3">
      <c r="J541" s="129"/>
      <c r="K541" s="129"/>
      <c r="L541" s="129"/>
      <c r="M541" s="129"/>
    </row>
    <row r="542" spans="10:13" x14ac:dyDescent="0.3">
      <c r="J542" s="129"/>
      <c r="K542" s="129"/>
      <c r="L542" s="129"/>
      <c r="M542" s="129"/>
    </row>
    <row r="543" spans="10:13" x14ac:dyDescent="0.3">
      <c r="J543" s="129"/>
      <c r="K543" s="129"/>
      <c r="L543" s="129"/>
      <c r="M543" s="129"/>
    </row>
    <row r="544" spans="10:13" x14ac:dyDescent="0.3">
      <c r="J544" s="129"/>
      <c r="K544" s="129"/>
      <c r="L544" s="129"/>
      <c r="M544" s="129"/>
    </row>
    <row r="545" spans="10:13" x14ac:dyDescent="0.3">
      <c r="J545" s="129"/>
      <c r="K545" s="129"/>
      <c r="L545" s="129"/>
      <c r="M545" s="129"/>
    </row>
    <row r="546" spans="10:13" x14ac:dyDescent="0.3">
      <c r="J546" s="129"/>
      <c r="K546" s="129"/>
      <c r="L546" s="129"/>
      <c r="M546" s="129"/>
    </row>
    <row r="547" spans="10:13" x14ac:dyDescent="0.3">
      <c r="J547" s="129"/>
      <c r="K547" s="129"/>
      <c r="L547" s="129"/>
      <c r="M547" s="129"/>
    </row>
    <row r="548" spans="10:13" x14ac:dyDescent="0.3">
      <c r="J548" s="129"/>
      <c r="K548" s="129"/>
      <c r="L548" s="129"/>
      <c r="M548" s="129"/>
    </row>
    <row r="549" spans="10:13" x14ac:dyDescent="0.3">
      <c r="J549" s="129"/>
      <c r="K549" s="129"/>
      <c r="L549" s="129"/>
      <c r="M549" s="129"/>
    </row>
    <row r="550" spans="10:13" x14ac:dyDescent="0.3">
      <c r="J550" s="129"/>
      <c r="K550" s="129"/>
      <c r="L550" s="129"/>
      <c r="M550" s="129"/>
    </row>
    <row r="551" spans="10:13" x14ac:dyDescent="0.3">
      <c r="J551" s="129"/>
      <c r="K551" s="129"/>
      <c r="L551" s="129"/>
      <c r="M551" s="129"/>
    </row>
    <row r="552" spans="10:13" x14ac:dyDescent="0.3">
      <c r="J552" s="129"/>
      <c r="K552" s="129"/>
      <c r="L552" s="129"/>
      <c r="M552" s="129"/>
    </row>
    <row r="553" spans="10:13" x14ac:dyDescent="0.3">
      <c r="J553" s="129"/>
      <c r="K553" s="129"/>
      <c r="L553" s="129"/>
      <c r="M553" s="129"/>
    </row>
    <row r="554" spans="10:13" x14ac:dyDescent="0.3">
      <c r="J554" s="129"/>
      <c r="K554" s="129"/>
      <c r="L554" s="129"/>
      <c r="M554" s="129"/>
    </row>
    <row r="555" spans="10:13" x14ac:dyDescent="0.3">
      <c r="J555" s="129"/>
      <c r="K555" s="129"/>
      <c r="L555" s="129"/>
      <c r="M555" s="129"/>
    </row>
    <row r="556" spans="10:13" x14ac:dyDescent="0.3">
      <c r="J556" s="129"/>
      <c r="K556" s="129"/>
      <c r="L556" s="129"/>
      <c r="M556" s="129"/>
    </row>
    <row r="557" spans="10:13" x14ac:dyDescent="0.3">
      <c r="J557" s="129"/>
      <c r="K557" s="129"/>
      <c r="L557" s="129"/>
      <c r="M557" s="129"/>
    </row>
    <row r="558" spans="10:13" x14ac:dyDescent="0.3">
      <c r="J558" s="129"/>
      <c r="K558" s="129"/>
      <c r="L558" s="129"/>
      <c r="M558" s="129"/>
    </row>
    <row r="559" spans="10:13" x14ac:dyDescent="0.3">
      <c r="J559" s="129"/>
      <c r="K559" s="129"/>
      <c r="L559" s="129"/>
      <c r="M559" s="129"/>
    </row>
    <row r="560" spans="10:13" x14ac:dyDescent="0.3">
      <c r="J560" s="129"/>
      <c r="K560" s="129"/>
      <c r="L560" s="129"/>
      <c r="M560" s="129"/>
    </row>
    <row r="561" spans="10:13" x14ac:dyDescent="0.3">
      <c r="J561" s="129"/>
      <c r="K561" s="129"/>
      <c r="L561" s="129"/>
      <c r="M561" s="129"/>
    </row>
    <row r="562" spans="10:13" x14ac:dyDescent="0.3">
      <c r="J562" s="129"/>
      <c r="K562" s="129"/>
      <c r="L562" s="129"/>
      <c r="M562" s="129"/>
    </row>
    <row r="563" spans="10:13" x14ac:dyDescent="0.3">
      <c r="J563" s="129"/>
      <c r="K563" s="129"/>
      <c r="L563" s="129"/>
      <c r="M563" s="129"/>
    </row>
    <row r="564" spans="10:13" x14ac:dyDescent="0.3">
      <c r="J564" s="129"/>
      <c r="K564" s="129"/>
      <c r="L564" s="129"/>
      <c r="M564" s="129"/>
    </row>
    <row r="565" spans="10:13" x14ac:dyDescent="0.3">
      <c r="J565" s="129"/>
      <c r="K565" s="129"/>
      <c r="L565" s="129"/>
      <c r="M565" s="129"/>
    </row>
    <row r="566" spans="10:13" x14ac:dyDescent="0.3">
      <c r="J566" s="129"/>
      <c r="K566" s="129"/>
      <c r="L566" s="129"/>
      <c r="M566" s="129"/>
    </row>
    <row r="567" spans="10:13" x14ac:dyDescent="0.3">
      <c r="J567" s="129"/>
      <c r="K567" s="129"/>
      <c r="L567" s="129"/>
      <c r="M567" s="129"/>
    </row>
    <row r="568" spans="10:13" x14ac:dyDescent="0.3">
      <c r="J568" s="129"/>
      <c r="K568" s="129"/>
      <c r="L568" s="129"/>
      <c r="M568" s="129"/>
    </row>
    <row r="569" spans="10:13" x14ac:dyDescent="0.3">
      <c r="J569" s="129"/>
      <c r="K569" s="129"/>
      <c r="L569" s="129"/>
      <c r="M569" s="129"/>
    </row>
    <row r="570" spans="10:13" x14ac:dyDescent="0.3">
      <c r="J570" s="129"/>
      <c r="K570" s="129"/>
      <c r="L570" s="129"/>
      <c r="M570" s="129"/>
    </row>
    <row r="571" spans="10:13" x14ac:dyDescent="0.3">
      <c r="J571" s="129"/>
      <c r="K571" s="129"/>
      <c r="L571" s="129"/>
      <c r="M571" s="129"/>
    </row>
    <row r="572" spans="10:13" x14ac:dyDescent="0.3">
      <c r="J572" s="129"/>
      <c r="K572" s="129"/>
      <c r="L572" s="129"/>
      <c r="M572" s="129"/>
    </row>
    <row r="573" spans="10:13" x14ac:dyDescent="0.3">
      <c r="J573" s="129"/>
      <c r="K573" s="129"/>
      <c r="L573" s="129"/>
      <c r="M573" s="129"/>
    </row>
    <row r="574" spans="10:13" x14ac:dyDescent="0.3">
      <c r="J574" s="129"/>
      <c r="K574" s="129"/>
      <c r="L574" s="129"/>
      <c r="M574" s="129"/>
    </row>
    <row r="575" spans="10:13" x14ac:dyDescent="0.3">
      <c r="J575" s="129"/>
      <c r="K575" s="129"/>
      <c r="L575" s="129"/>
      <c r="M575" s="129"/>
    </row>
    <row r="576" spans="10:13" x14ac:dyDescent="0.3">
      <c r="J576" s="129"/>
      <c r="K576" s="129"/>
      <c r="L576" s="129"/>
      <c r="M576" s="129"/>
    </row>
    <row r="577" spans="10:13" x14ac:dyDescent="0.3">
      <c r="J577" s="129"/>
      <c r="K577" s="129"/>
      <c r="L577" s="129"/>
      <c r="M577" s="129"/>
    </row>
    <row r="578" spans="10:13" x14ac:dyDescent="0.3">
      <c r="J578" s="129"/>
      <c r="K578" s="129"/>
      <c r="L578" s="129"/>
      <c r="M578" s="129"/>
    </row>
    <row r="579" spans="10:13" x14ac:dyDescent="0.3">
      <c r="J579" s="129"/>
      <c r="K579" s="129"/>
      <c r="L579" s="129"/>
      <c r="M579" s="129"/>
    </row>
    <row r="580" spans="10:13" x14ac:dyDescent="0.3">
      <c r="J580" s="129"/>
      <c r="K580" s="129"/>
      <c r="L580" s="129"/>
      <c r="M580" s="129"/>
    </row>
    <row r="581" spans="10:13" x14ac:dyDescent="0.3">
      <c r="J581" s="129"/>
      <c r="K581" s="129"/>
      <c r="L581" s="129"/>
      <c r="M581" s="129"/>
    </row>
    <row r="582" spans="10:13" x14ac:dyDescent="0.3">
      <c r="J582" s="129"/>
      <c r="K582" s="129"/>
      <c r="L582" s="129"/>
      <c r="M582" s="129"/>
    </row>
    <row r="583" spans="10:13" x14ac:dyDescent="0.3">
      <c r="J583" s="129"/>
      <c r="K583" s="129"/>
      <c r="L583" s="129"/>
      <c r="M583" s="129"/>
    </row>
    <row r="584" spans="10:13" x14ac:dyDescent="0.3">
      <c r="J584" s="129"/>
      <c r="K584" s="129"/>
      <c r="L584" s="129"/>
      <c r="M584" s="129"/>
    </row>
    <row r="585" spans="10:13" x14ac:dyDescent="0.3">
      <c r="J585" s="129"/>
      <c r="K585" s="129"/>
      <c r="L585" s="129"/>
      <c r="M585" s="129"/>
    </row>
    <row r="586" spans="10:13" x14ac:dyDescent="0.3">
      <c r="J586" s="129"/>
      <c r="K586" s="129"/>
      <c r="L586" s="129"/>
      <c r="M586" s="129"/>
    </row>
    <row r="587" spans="10:13" x14ac:dyDescent="0.3">
      <c r="J587" s="129"/>
      <c r="K587" s="129"/>
      <c r="L587" s="129"/>
      <c r="M587" s="129"/>
    </row>
    <row r="588" spans="10:13" x14ac:dyDescent="0.3">
      <c r="J588" s="129"/>
      <c r="K588" s="129"/>
      <c r="L588" s="129"/>
      <c r="M588" s="129"/>
    </row>
    <row r="589" spans="10:13" x14ac:dyDescent="0.3">
      <c r="J589" s="129"/>
      <c r="K589" s="129"/>
      <c r="L589" s="129"/>
      <c r="M589" s="129"/>
    </row>
    <row r="590" spans="10:13" x14ac:dyDescent="0.3">
      <c r="J590" s="129"/>
      <c r="K590" s="129"/>
      <c r="L590" s="129"/>
      <c r="M590" s="129"/>
    </row>
    <row r="591" spans="10:13" x14ac:dyDescent="0.3">
      <c r="J591" s="129"/>
      <c r="K591" s="129"/>
      <c r="L591" s="129"/>
      <c r="M591" s="129"/>
    </row>
    <row r="592" spans="10:13" x14ac:dyDescent="0.3">
      <c r="J592" s="129"/>
      <c r="K592" s="129"/>
      <c r="L592" s="129"/>
      <c r="M592" s="129"/>
    </row>
    <row r="593" spans="10:13" x14ac:dyDescent="0.3">
      <c r="J593" s="129"/>
      <c r="K593" s="129"/>
      <c r="L593" s="129"/>
      <c r="M593" s="129"/>
    </row>
    <row r="594" spans="10:13" x14ac:dyDescent="0.3">
      <c r="J594" s="129"/>
      <c r="K594" s="129"/>
      <c r="L594" s="129"/>
      <c r="M594" s="129"/>
    </row>
    <row r="595" spans="10:13" x14ac:dyDescent="0.3">
      <c r="J595" s="129"/>
      <c r="K595" s="129"/>
      <c r="L595" s="129"/>
      <c r="M595" s="129"/>
    </row>
    <row r="596" spans="10:13" x14ac:dyDescent="0.3">
      <c r="J596" s="129"/>
      <c r="K596" s="129"/>
      <c r="L596" s="129"/>
      <c r="M596" s="129"/>
    </row>
    <row r="597" spans="10:13" x14ac:dyDescent="0.3">
      <c r="J597" s="129"/>
      <c r="K597" s="129"/>
      <c r="L597" s="129"/>
      <c r="M597" s="129"/>
    </row>
    <row r="598" spans="10:13" x14ac:dyDescent="0.3">
      <c r="J598" s="129"/>
      <c r="K598" s="129"/>
      <c r="L598" s="129"/>
      <c r="M598" s="129"/>
    </row>
    <row r="599" spans="10:13" x14ac:dyDescent="0.3">
      <c r="J599" s="129"/>
      <c r="K599" s="129"/>
      <c r="L599" s="129"/>
      <c r="M599" s="129"/>
    </row>
    <row r="600" spans="10:13" x14ac:dyDescent="0.3">
      <c r="J600" s="129"/>
      <c r="K600" s="129"/>
      <c r="L600" s="129"/>
      <c r="M600" s="129"/>
    </row>
    <row r="601" spans="10:13" x14ac:dyDescent="0.3">
      <c r="J601" s="129"/>
      <c r="K601" s="129"/>
      <c r="L601" s="129"/>
      <c r="M601" s="129"/>
    </row>
    <row r="602" spans="10:13" x14ac:dyDescent="0.3">
      <c r="J602" s="129"/>
      <c r="K602" s="129"/>
      <c r="L602" s="129"/>
      <c r="M602" s="129"/>
    </row>
    <row r="603" spans="10:13" x14ac:dyDescent="0.3">
      <c r="J603" s="129"/>
      <c r="K603" s="129"/>
      <c r="L603" s="129"/>
      <c r="M603" s="129"/>
    </row>
    <row r="604" spans="10:13" x14ac:dyDescent="0.3">
      <c r="J604" s="129"/>
      <c r="K604" s="129"/>
      <c r="L604" s="129"/>
      <c r="M604" s="129"/>
    </row>
    <row r="605" spans="10:13" x14ac:dyDescent="0.3">
      <c r="J605" s="129"/>
      <c r="K605" s="129"/>
      <c r="L605" s="129"/>
      <c r="M605" s="129"/>
    </row>
    <row r="606" spans="10:13" x14ac:dyDescent="0.3">
      <c r="J606" s="129"/>
      <c r="K606" s="129"/>
      <c r="L606" s="129"/>
      <c r="M606" s="129"/>
    </row>
    <row r="607" spans="10:13" x14ac:dyDescent="0.3">
      <c r="J607" s="129"/>
      <c r="K607" s="129"/>
      <c r="L607" s="129"/>
      <c r="M607" s="129"/>
    </row>
    <row r="608" spans="10:13" x14ac:dyDescent="0.3">
      <c r="J608" s="129"/>
      <c r="K608" s="129"/>
      <c r="L608" s="129"/>
      <c r="M608" s="129"/>
    </row>
    <row r="609" spans="10:13" x14ac:dyDescent="0.3">
      <c r="J609" s="129"/>
      <c r="K609" s="129"/>
      <c r="L609" s="129"/>
      <c r="M609" s="129"/>
    </row>
    <row r="610" spans="10:13" x14ac:dyDescent="0.3">
      <c r="J610" s="129"/>
      <c r="K610" s="129"/>
      <c r="L610" s="129"/>
      <c r="M610" s="129"/>
    </row>
    <row r="611" spans="10:13" x14ac:dyDescent="0.3">
      <c r="J611" s="129"/>
      <c r="K611" s="129"/>
      <c r="L611" s="129"/>
      <c r="M611" s="129"/>
    </row>
    <row r="612" spans="10:13" x14ac:dyDescent="0.3">
      <c r="J612" s="129"/>
      <c r="K612" s="129"/>
      <c r="L612" s="129"/>
      <c r="M612" s="129"/>
    </row>
    <row r="613" spans="10:13" x14ac:dyDescent="0.3">
      <c r="J613" s="129"/>
      <c r="K613" s="129"/>
      <c r="L613" s="129"/>
      <c r="M613" s="129"/>
    </row>
    <row r="614" spans="10:13" x14ac:dyDescent="0.3">
      <c r="J614" s="129"/>
      <c r="K614" s="129"/>
      <c r="L614" s="129"/>
      <c r="M614" s="129"/>
    </row>
    <row r="615" spans="10:13" x14ac:dyDescent="0.3">
      <c r="J615" s="129"/>
      <c r="K615" s="129"/>
      <c r="L615" s="129"/>
      <c r="M615" s="129"/>
    </row>
    <row r="616" spans="10:13" x14ac:dyDescent="0.3">
      <c r="J616" s="129"/>
      <c r="K616" s="129"/>
      <c r="L616" s="129"/>
      <c r="M616" s="129"/>
    </row>
    <row r="617" spans="10:13" x14ac:dyDescent="0.3">
      <c r="J617" s="129"/>
      <c r="K617" s="129"/>
      <c r="L617" s="129"/>
      <c r="M617" s="129"/>
    </row>
    <row r="618" spans="10:13" x14ac:dyDescent="0.3">
      <c r="J618" s="129"/>
      <c r="K618" s="129"/>
      <c r="L618" s="129"/>
      <c r="M618" s="129"/>
    </row>
    <row r="619" spans="10:13" x14ac:dyDescent="0.3">
      <c r="J619" s="129"/>
      <c r="K619" s="129"/>
      <c r="L619" s="129"/>
      <c r="M619" s="129"/>
    </row>
    <row r="620" spans="10:13" x14ac:dyDescent="0.3">
      <c r="J620" s="129"/>
      <c r="K620" s="129"/>
      <c r="L620" s="129"/>
      <c r="M620" s="129"/>
    </row>
    <row r="621" spans="10:13" x14ac:dyDescent="0.3">
      <c r="J621" s="129"/>
      <c r="K621" s="129"/>
      <c r="L621" s="129"/>
      <c r="M621" s="129"/>
    </row>
    <row r="622" spans="10:13" x14ac:dyDescent="0.3">
      <c r="J622" s="129"/>
      <c r="K622" s="129"/>
      <c r="L622" s="129"/>
      <c r="M622" s="129"/>
    </row>
    <row r="623" spans="10:13" x14ac:dyDescent="0.3">
      <c r="J623" s="129"/>
      <c r="K623" s="129"/>
      <c r="L623" s="129"/>
      <c r="M623" s="129"/>
    </row>
    <row r="624" spans="10:13" x14ac:dyDescent="0.3">
      <c r="J624" s="129"/>
      <c r="K624" s="129"/>
      <c r="L624" s="129"/>
      <c r="M624" s="129"/>
    </row>
    <row r="625" spans="10:13" x14ac:dyDescent="0.3">
      <c r="J625" s="129"/>
      <c r="K625" s="129"/>
      <c r="L625" s="129"/>
      <c r="M625" s="129"/>
    </row>
    <row r="626" spans="10:13" x14ac:dyDescent="0.3">
      <c r="J626" s="129"/>
      <c r="K626" s="129"/>
      <c r="L626" s="129"/>
      <c r="M626" s="129"/>
    </row>
    <row r="627" spans="10:13" x14ac:dyDescent="0.3">
      <c r="J627" s="129"/>
      <c r="K627" s="129"/>
      <c r="L627" s="129"/>
      <c r="M627" s="129"/>
    </row>
    <row r="628" spans="10:13" x14ac:dyDescent="0.3">
      <c r="J628" s="129"/>
      <c r="K628" s="129"/>
      <c r="L628" s="129"/>
      <c r="M628" s="129"/>
    </row>
    <row r="629" spans="10:13" x14ac:dyDescent="0.3">
      <c r="J629" s="129"/>
      <c r="K629" s="129"/>
      <c r="L629" s="129"/>
      <c r="M629" s="129"/>
    </row>
    <row r="630" spans="10:13" x14ac:dyDescent="0.3">
      <c r="J630" s="129"/>
      <c r="K630" s="129"/>
      <c r="L630" s="129"/>
      <c r="M630" s="129"/>
    </row>
    <row r="631" spans="10:13" x14ac:dyDescent="0.3">
      <c r="J631" s="129"/>
      <c r="K631" s="129"/>
      <c r="L631" s="129"/>
      <c r="M631" s="129"/>
    </row>
    <row r="632" spans="10:13" x14ac:dyDescent="0.3">
      <c r="J632" s="129"/>
      <c r="K632" s="129"/>
      <c r="L632" s="129"/>
      <c r="M632" s="129"/>
    </row>
    <row r="633" spans="10:13" x14ac:dyDescent="0.3">
      <c r="J633" s="129"/>
      <c r="K633" s="129"/>
      <c r="L633" s="129"/>
      <c r="M633" s="129"/>
    </row>
    <row r="634" spans="10:13" x14ac:dyDescent="0.3">
      <c r="J634" s="129"/>
      <c r="K634" s="129"/>
      <c r="L634" s="129"/>
      <c r="M634" s="129"/>
    </row>
    <row r="635" spans="10:13" x14ac:dyDescent="0.3">
      <c r="J635" s="129"/>
      <c r="K635" s="129"/>
      <c r="L635" s="129"/>
      <c r="M635" s="129"/>
    </row>
    <row r="636" spans="10:13" x14ac:dyDescent="0.3">
      <c r="J636" s="129"/>
      <c r="K636" s="129"/>
      <c r="L636" s="129"/>
      <c r="M636" s="129"/>
    </row>
    <row r="637" spans="10:13" x14ac:dyDescent="0.3">
      <c r="J637" s="129"/>
      <c r="K637" s="129"/>
      <c r="L637" s="129"/>
      <c r="M637" s="129"/>
    </row>
    <row r="638" spans="10:13" x14ac:dyDescent="0.3">
      <c r="J638" s="129"/>
      <c r="K638" s="129"/>
      <c r="L638" s="129"/>
      <c r="M638" s="129"/>
    </row>
    <row r="639" spans="10:13" x14ac:dyDescent="0.3">
      <c r="J639" s="129"/>
      <c r="K639" s="129"/>
      <c r="L639" s="129"/>
      <c r="M639" s="129"/>
    </row>
    <row r="640" spans="10:13" x14ac:dyDescent="0.3">
      <c r="J640" s="129"/>
      <c r="K640" s="129"/>
      <c r="L640" s="129"/>
      <c r="M640" s="129"/>
    </row>
    <row r="641" spans="10:13" x14ac:dyDescent="0.3">
      <c r="J641" s="129"/>
      <c r="K641" s="129"/>
      <c r="L641" s="129"/>
      <c r="M641" s="129"/>
    </row>
    <row r="642" spans="10:13" x14ac:dyDescent="0.3">
      <c r="J642" s="129"/>
      <c r="K642" s="129"/>
      <c r="L642" s="129"/>
      <c r="M642" s="129"/>
    </row>
    <row r="643" spans="10:13" x14ac:dyDescent="0.3">
      <c r="J643" s="129"/>
      <c r="K643" s="129"/>
      <c r="L643" s="129"/>
      <c r="M643" s="129"/>
    </row>
    <row r="644" spans="10:13" x14ac:dyDescent="0.3">
      <c r="J644" s="129"/>
      <c r="K644" s="129"/>
      <c r="L644" s="129"/>
      <c r="M644" s="129"/>
    </row>
    <row r="645" spans="10:13" x14ac:dyDescent="0.3">
      <c r="J645" s="129"/>
      <c r="K645" s="129"/>
      <c r="L645" s="129"/>
      <c r="M645" s="129"/>
    </row>
    <row r="646" spans="10:13" x14ac:dyDescent="0.3">
      <c r="J646" s="129"/>
      <c r="K646" s="129"/>
      <c r="L646" s="129"/>
      <c r="M646" s="129"/>
    </row>
    <row r="647" spans="10:13" x14ac:dyDescent="0.3">
      <c r="J647" s="129"/>
      <c r="K647" s="129"/>
      <c r="L647" s="129"/>
      <c r="M647" s="129"/>
    </row>
    <row r="648" spans="10:13" x14ac:dyDescent="0.3">
      <c r="J648" s="129"/>
      <c r="K648" s="129"/>
      <c r="L648" s="129"/>
      <c r="M648" s="129"/>
    </row>
    <row r="649" spans="10:13" x14ac:dyDescent="0.3">
      <c r="J649" s="129"/>
      <c r="K649" s="129"/>
      <c r="L649" s="129"/>
      <c r="M649" s="129"/>
    </row>
    <row r="650" spans="10:13" x14ac:dyDescent="0.3">
      <c r="J650" s="129"/>
      <c r="K650" s="129"/>
      <c r="L650" s="129"/>
      <c r="M650" s="129"/>
    </row>
    <row r="651" spans="10:13" x14ac:dyDescent="0.3">
      <c r="J651" s="129"/>
      <c r="K651" s="129"/>
      <c r="L651" s="129"/>
      <c r="M651" s="129"/>
    </row>
    <row r="652" spans="10:13" x14ac:dyDescent="0.3">
      <c r="J652" s="129"/>
      <c r="K652" s="129"/>
      <c r="L652" s="129"/>
      <c r="M652" s="129"/>
    </row>
    <row r="653" spans="10:13" x14ac:dyDescent="0.3">
      <c r="J653" s="129"/>
      <c r="K653" s="129"/>
      <c r="L653" s="129"/>
      <c r="M653" s="129"/>
    </row>
    <row r="654" spans="10:13" x14ac:dyDescent="0.3">
      <c r="J654" s="129"/>
      <c r="K654" s="129"/>
      <c r="L654" s="129"/>
      <c r="M654" s="129"/>
    </row>
    <row r="655" spans="10:13" x14ac:dyDescent="0.3">
      <c r="J655" s="129"/>
      <c r="K655" s="129"/>
      <c r="L655" s="129"/>
      <c r="M655" s="129"/>
    </row>
    <row r="656" spans="10:13" x14ac:dyDescent="0.3">
      <c r="J656" s="129"/>
      <c r="K656" s="129"/>
      <c r="L656" s="129"/>
      <c r="M656" s="129"/>
    </row>
    <row r="657" spans="10:13" x14ac:dyDescent="0.3">
      <c r="J657" s="129"/>
      <c r="K657" s="129"/>
      <c r="L657" s="129"/>
      <c r="M657" s="129"/>
    </row>
    <row r="658" spans="10:13" x14ac:dyDescent="0.3">
      <c r="J658" s="129"/>
      <c r="K658" s="129"/>
      <c r="L658" s="129"/>
      <c r="M658" s="129"/>
    </row>
    <row r="659" spans="10:13" x14ac:dyDescent="0.3">
      <c r="J659" s="129"/>
      <c r="K659" s="129"/>
      <c r="L659" s="129"/>
      <c r="M659" s="129"/>
    </row>
    <row r="660" spans="10:13" x14ac:dyDescent="0.3">
      <c r="J660" s="129"/>
      <c r="K660" s="129"/>
      <c r="L660" s="129"/>
      <c r="M660" s="129"/>
    </row>
    <row r="661" spans="10:13" x14ac:dyDescent="0.3">
      <c r="J661" s="129"/>
      <c r="K661" s="129"/>
      <c r="L661" s="129"/>
      <c r="M661" s="129"/>
    </row>
    <row r="662" spans="10:13" x14ac:dyDescent="0.3">
      <c r="J662" s="129"/>
      <c r="K662" s="129"/>
      <c r="L662" s="129"/>
      <c r="M662" s="129"/>
    </row>
    <row r="663" spans="10:13" x14ac:dyDescent="0.3">
      <c r="J663" s="129"/>
      <c r="K663" s="129"/>
      <c r="L663" s="129"/>
      <c r="M663" s="129"/>
    </row>
    <row r="664" spans="10:13" x14ac:dyDescent="0.3">
      <c r="J664" s="129"/>
      <c r="K664" s="129"/>
      <c r="L664" s="129"/>
      <c r="M664" s="129"/>
    </row>
    <row r="665" spans="10:13" x14ac:dyDescent="0.3">
      <c r="J665" s="129"/>
      <c r="K665" s="129"/>
      <c r="L665" s="129"/>
      <c r="M665" s="129"/>
    </row>
    <row r="666" spans="10:13" x14ac:dyDescent="0.3">
      <c r="J666" s="129"/>
      <c r="K666" s="129"/>
      <c r="L666" s="129"/>
      <c r="M666" s="129"/>
    </row>
    <row r="667" spans="10:13" x14ac:dyDescent="0.3">
      <c r="J667" s="129"/>
      <c r="K667" s="129"/>
      <c r="L667" s="129"/>
      <c r="M667" s="129"/>
    </row>
    <row r="668" spans="10:13" x14ac:dyDescent="0.3">
      <c r="J668" s="129"/>
      <c r="K668" s="129"/>
      <c r="L668" s="129"/>
      <c r="M668" s="129"/>
    </row>
    <row r="669" spans="10:13" x14ac:dyDescent="0.3">
      <c r="J669" s="129"/>
      <c r="K669" s="129"/>
      <c r="L669" s="129"/>
      <c r="M669" s="129"/>
    </row>
    <row r="670" spans="10:13" x14ac:dyDescent="0.3">
      <c r="J670" s="129"/>
      <c r="K670" s="129"/>
      <c r="L670" s="129"/>
      <c r="M670" s="129"/>
    </row>
    <row r="671" spans="10:13" x14ac:dyDescent="0.3">
      <c r="J671" s="129"/>
      <c r="K671" s="129"/>
      <c r="L671" s="129"/>
      <c r="M671" s="129"/>
    </row>
    <row r="672" spans="10:13" x14ac:dyDescent="0.3">
      <c r="J672" s="129"/>
      <c r="K672" s="129"/>
      <c r="L672" s="129"/>
      <c r="M672" s="129"/>
    </row>
    <row r="673" spans="10:13" x14ac:dyDescent="0.3">
      <c r="J673" s="129"/>
      <c r="K673" s="129"/>
      <c r="L673" s="129"/>
      <c r="M673" s="129"/>
    </row>
    <row r="674" spans="10:13" x14ac:dyDescent="0.3">
      <c r="J674" s="129"/>
      <c r="K674" s="129"/>
      <c r="L674" s="129"/>
      <c r="M674" s="129"/>
    </row>
    <row r="675" spans="10:13" x14ac:dyDescent="0.3">
      <c r="J675" s="129"/>
      <c r="K675" s="129"/>
      <c r="L675" s="129"/>
      <c r="M675" s="129"/>
    </row>
    <row r="676" spans="10:13" x14ac:dyDescent="0.3">
      <c r="J676" s="129"/>
      <c r="K676" s="129"/>
      <c r="L676" s="129"/>
      <c r="M676" s="129"/>
    </row>
    <row r="677" spans="10:13" x14ac:dyDescent="0.3">
      <c r="J677" s="129"/>
      <c r="K677" s="129"/>
      <c r="L677" s="129"/>
      <c r="M677" s="129"/>
    </row>
    <row r="678" spans="10:13" x14ac:dyDescent="0.3">
      <c r="J678" s="129"/>
      <c r="K678" s="129"/>
      <c r="L678" s="129"/>
      <c r="M678" s="129"/>
    </row>
    <row r="679" spans="10:13" x14ac:dyDescent="0.3">
      <c r="J679" s="129"/>
      <c r="K679" s="129"/>
      <c r="L679" s="129"/>
      <c r="M679" s="129"/>
    </row>
    <row r="680" spans="10:13" x14ac:dyDescent="0.3">
      <c r="J680" s="129"/>
      <c r="K680" s="129"/>
      <c r="L680" s="129"/>
      <c r="M680" s="129"/>
    </row>
    <row r="681" spans="10:13" x14ac:dyDescent="0.3">
      <c r="J681" s="129"/>
      <c r="K681" s="129"/>
      <c r="L681" s="129"/>
      <c r="M681" s="129"/>
    </row>
    <row r="682" spans="10:13" x14ac:dyDescent="0.3">
      <c r="J682" s="129"/>
      <c r="K682" s="129"/>
      <c r="L682" s="129"/>
      <c r="M682" s="129"/>
    </row>
    <row r="683" spans="10:13" x14ac:dyDescent="0.3">
      <c r="J683" s="129"/>
      <c r="K683" s="129"/>
      <c r="L683" s="129"/>
      <c r="M683" s="129"/>
    </row>
    <row r="684" spans="10:13" x14ac:dyDescent="0.3">
      <c r="J684" s="129"/>
      <c r="K684" s="129"/>
      <c r="L684" s="129"/>
      <c r="M684" s="129"/>
    </row>
    <row r="685" spans="10:13" x14ac:dyDescent="0.3">
      <c r="J685" s="129"/>
      <c r="K685" s="129"/>
      <c r="L685" s="129"/>
      <c r="M685" s="129"/>
    </row>
    <row r="686" spans="10:13" x14ac:dyDescent="0.3">
      <c r="J686" s="129"/>
      <c r="K686" s="129"/>
      <c r="L686" s="129"/>
      <c r="M686" s="129"/>
    </row>
    <row r="687" spans="10:13" x14ac:dyDescent="0.3">
      <c r="J687" s="129"/>
      <c r="K687" s="129"/>
      <c r="L687" s="129"/>
      <c r="M687" s="129"/>
    </row>
    <row r="688" spans="10:13" x14ac:dyDescent="0.3">
      <c r="J688" s="129"/>
      <c r="K688" s="129"/>
      <c r="L688" s="129"/>
      <c r="M688" s="129"/>
    </row>
    <row r="689" spans="10:13" x14ac:dyDescent="0.3">
      <c r="J689" s="129"/>
      <c r="K689" s="129"/>
      <c r="L689" s="129"/>
      <c r="M689" s="129"/>
    </row>
    <row r="690" spans="10:13" x14ac:dyDescent="0.3">
      <c r="J690" s="129"/>
      <c r="K690" s="129"/>
      <c r="L690" s="129"/>
      <c r="M690" s="129"/>
    </row>
    <row r="691" spans="10:13" x14ac:dyDescent="0.3">
      <c r="J691" s="129"/>
      <c r="K691" s="129"/>
      <c r="L691" s="129"/>
      <c r="M691" s="129"/>
    </row>
    <row r="692" spans="10:13" x14ac:dyDescent="0.3">
      <c r="J692" s="129"/>
      <c r="K692" s="129"/>
      <c r="L692" s="129"/>
      <c r="M692" s="129"/>
    </row>
    <row r="693" spans="10:13" x14ac:dyDescent="0.3">
      <c r="J693" s="129"/>
      <c r="K693" s="129"/>
      <c r="L693" s="129"/>
      <c r="M693" s="129"/>
    </row>
    <row r="694" spans="10:13" x14ac:dyDescent="0.3">
      <c r="J694" s="129"/>
      <c r="K694" s="129"/>
      <c r="L694" s="129"/>
      <c r="M694" s="129"/>
    </row>
    <row r="695" spans="10:13" x14ac:dyDescent="0.3">
      <c r="J695" s="129"/>
      <c r="K695" s="129"/>
      <c r="L695" s="129"/>
      <c r="M695" s="129"/>
    </row>
    <row r="696" spans="10:13" x14ac:dyDescent="0.3">
      <c r="J696" s="129"/>
      <c r="K696" s="129"/>
      <c r="L696" s="129"/>
      <c r="M696" s="129"/>
    </row>
    <row r="697" spans="10:13" x14ac:dyDescent="0.3">
      <c r="J697" s="129"/>
      <c r="K697" s="129"/>
      <c r="L697" s="129"/>
      <c r="M697" s="129"/>
    </row>
    <row r="698" spans="10:13" x14ac:dyDescent="0.3">
      <c r="J698" s="129"/>
      <c r="K698" s="129"/>
      <c r="L698" s="129"/>
      <c r="M698" s="129"/>
    </row>
    <row r="699" spans="10:13" x14ac:dyDescent="0.3">
      <c r="J699" s="129"/>
      <c r="K699" s="129"/>
      <c r="L699" s="129"/>
      <c r="M699" s="129"/>
    </row>
    <row r="700" spans="10:13" x14ac:dyDescent="0.3">
      <c r="J700" s="129"/>
      <c r="K700" s="129"/>
      <c r="L700" s="129"/>
      <c r="M700" s="129"/>
    </row>
    <row r="701" spans="10:13" x14ac:dyDescent="0.3">
      <c r="J701" s="129"/>
      <c r="K701" s="129"/>
      <c r="L701" s="129"/>
      <c r="M701" s="129"/>
    </row>
    <row r="702" spans="10:13" x14ac:dyDescent="0.3">
      <c r="J702" s="129"/>
      <c r="K702" s="129"/>
      <c r="L702" s="129"/>
      <c r="M702" s="129"/>
    </row>
    <row r="703" spans="10:13" x14ac:dyDescent="0.3">
      <c r="J703" s="129"/>
      <c r="K703" s="129"/>
      <c r="L703" s="129"/>
      <c r="M703" s="129"/>
    </row>
    <row r="704" spans="10:13" x14ac:dyDescent="0.3">
      <c r="J704" s="129"/>
      <c r="K704" s="129"/>
      <c r="L704" s="129"/>
      <c r="M704" s="129"/>
    </row>
    <row r="705" spans="10:13" x14ac:dyDescent="0.3">
      <c r="J705" s="129"/>
      <c r="K705" s="129"/>
      <c r="L705" s="129"/>
      <c r="M705" s="129"/>
    </row>
    <row r="706" spans="10:13" x14ac:dyDescent="0.3">
      <c r="J706" s="129"/>
      <c r="K706" s="129"/>
      <c r="L706" s="129"/>
      <c r="M706" s="129"/>
    </row>
    <row r="707" spans="10:13" x14ac:dyDescent="0.3">
      <c r="J707" s="129"/>
      <c r="K707" s="129"/>
      <c r="L707" s="129"/>
      <c r="M707" s="129"/>
    </row>
    <row r="708" spans="10:13" x14ac:dyDescent="0.3">
      <c r="J708" s="129"/>
      <c r="K708" s="129"/>
      <c r="L708" s="129"/>
      <c r="M708" s="129"/>
    </row>
    <row r="709" spans="10:13" x14ac:dyDescent="0.3">
      <c r="J709" s="129"/>
      <c r="K709" s="129"/>
      <c r="L709" s="129"/>
      <c r="M709" s="129"/>
    </row>
    <row r="710" spans="10:13" x14ac:dyDescent="0.3">
      <c r="J710" s="129"/>
      <c r="K710" s="129"/>
      <c r="L710" s="129"/>
      <c r="M710" s="129"/>
    </row>
    <row r="711" spans="10:13" x14ac:dyDescent="0.3">
      <c r="J711" s="129"/>
      <c r="K711" s="129"/>
      <c r="L711" s="129"/>
      <c r="M711" s="129"/>
    </row>
    <row r="712" spans="10:13" x14ac:dyDescent="0.3">
      <c r="J712" s="129"/>
      <c r="K712" s="129"/>
      <c r="L712" s="129"/>
      <c r="M712" s="129"/>
    </row>
    <row r="713" spans="10:13" x14ac:dyDescent="0.3">
      <c r="J713" s="129"/>
      <c r="K713" s="129"/>
      <c r="L713" s="129"/>
      <c r="M713" s="129"/>
    </row>
    <row r="714" spans="10:13" x14ac:dyDescent="0.3">
      <c r="J714" s="129"/>
      <c r="K714" s="129"/>
      <c r="L714" s="129"/>
      <c r="M714" s="129"/>
    </row>
    <row r="715" spans="10:13" x14ac:dyDescent="0.3">
      <c r="J715" s="129"/>
      <c r="K715" s="129"/>
      <c r="L715" s="129"/>
      <c r="M715" s="129"/>
    </row>
    <row r="716" spans="10:13" x14ac:dyDescent="0.3">
      <c r="J716" s="129"/>
      <c r="K716" s="129"/>
      <c r="L716" s="129"/>
      <c r="M716" s="129"/>
    </row>
    <row r="717" spans="10:13" x14ac:dyDescent="0.3">
      <c r="J717" s="129"/>
      <c r="K717" s="129"/>
      <c r="L717" s="129"/>
      <c r="M717" s="129"/>
    </row>
    <row r="718" spans="10:13" x14ac:dyDescent="0.3">
      <c r="J718" s="129"/>
      <c r="K718" s="129"/>
      <c r="L718" s="129"/>
      <c r="M718" s="129"/>
    </row>
    <row r="719" spans="10:13" x14ac:dyDescent="0.3">
      <c r="J719" s="129"/>
      <c r="K719" s="129"/>
      <c r="L719" s="129"/>
      <c r="M719" s="129"/>
    </row>
    <row r="720" spans="10:13" x14ac:dyDescent="0.3">
      <c r="J720" s="129"/>
      <c r="K720" s="129"/>
      <c r="L720" s="129"/>
      <c r="M720" s="129"/>
    </row>
    <row r="721" spans="10:13" x14ac:dyDescent="0.3">
      <c r="J721" s="129"/>
      <c r="K721" s="129"/>
      <c r="L721" s="129"/>
      <c r="M721" s="129"/>
    </row>
    <row r="722" spans="10:13" x14ac:dyDescent="0.3">
      <c r="J722" s="129"/>
      <c r="K722" s="129"/>
      <c r="L722" s="129"/>
      <c r="M722" s="129"/>
    </row>
    <row r="723" spans="10:13" x14ac:dyDescent="0.3">
      <c r="J723" s="129"/>
      <c r="K723" s="129"/>
      <c r="L723" s="129"/>
      <c r="M723" s="129"/>
    </row>
    <row r="724" spans="10:13" x14ac:dyDescent="0.3">
      <c r="J724" s="129"/>
      <c r="K724" s="129"/>
      <c r="L724" s="129"/>
      <c r="M724" s="129"/>
    </row>
    <row r="725" spans="10:13" x14ac:dyDescent="0.3">
      <c r="J725" s="129"/>
      <c r="K725" s="129"/>
      <c r="L725" s="129"/>
      <c r="M725" s="129"/>
    </row>
    <row r="726" spans="10:13" x14ac:dyDescent="0.3">
      <c r="J726" s="129"/>
      <c r="K726" s="129"/>
      <c r="L726" s="129"/>
      <c r="M726" s="129"/>
    </row>
    <row r="727" spans="10:13" x14ac:dyDescent="0.3">
      <c r="J727" s="129"/>
      <c r="K727" s="129"/>
      <c r="L727" s="129"/>
      <c r="M727" s="129"/>
    </row>
    <row r="728" spans="10:13" x14ac:dyDescent="0.3">
      <c r="J728" s="129"/>
      <c r="K728" s="129"/>
      <c r="L728" s="129"/>
      <c r="M728" s="129"/>
    </row>
    <row r="729" spans="10:13" x14ac:dyDescent="0.3">
      <c r="J729" s="129"/>
      <c r="K729" s="129"/>
      <c r="L729" s="129"/>
      <c r="M729" s="129"/>
    </row>
    <row r="730" spans="10:13" x14ac:dyDescent="0.3">
      <c r="J730" s="129"/>
      <c r="K730" s="129"/>
      <c r="L730" s="129"/>
      <c r="M730" s="129"/>
    </row>
    <row r="731" spans="10:13" x14ac:dyDescent="0.3">
      <c r="J731" s="129"/>
      <c r="K731" s="129"/>
      <c r="L731" s="129"/>
      <c r="M731" s="129"/>
    </row>
    <row r="732" spans="10:13" x14ac:dyDescent="0.3">
      <c r="J732" s="129"/>
      <c r="K732" s="129"/>
      <c r="L732" s="129"/>
      <c r="M732" s="129"/>
    </row>
    <row r="733" spans="10:13" x14ac:dyDescent="0.3">
      <c r="J733" s="129"/>
      <c r="K733" s="129"/>
      <c r="L733" s="129"/>
      <c r="M733" s="129"/>
    </row>
    <row r="734" spans="10:13" x14ac:dyDescent="0.3">
      <c r="J734" s="129"/>
      <c r="K734" s="129"/>
      <c r="L734" s="129"/>
      <c r="M734" s="129"/>
    </row>
    <row r="735" spans="10:13" x14ac:dyDescent="0.3">
      <c r="J735" s="129"/>
      <c r="K735" s="129"/>
      <c r="L735" s="129"/>
      <c r="M735" s="129"/>
    </row>
    <row r="736" spans="10:13" x14ac:dyDescent="0.3">
      <c r="J736" s="129"/>
      <c r="K736" s="129"/>
      <c r="L736" s="129"/>
      <c r="M736" s="129"/>
    </row>
    <row r="737" spans="10:13" x14ac:dyDescent="0.3">
      <c r="J737" s="129"/>
      <c r="K737" s="129"/>
      <c r="L737" s="129"/>
      <c r="M737" s="129"/>
    </row>
    <row r="738" spans="10:13" x14ac:dyDescent="0.3">
      <c r="J738" s="129"/>
      <c r="K738" s="129"/>
      <c r="L738" s="129"/>
      <c r="M738" s="129"/>
    </row>
    <row r="739" spans="10:13" x14ac:dyDescent="0.3">
      <c r="J739" s="129"/>
      <c r="K739" s="129"/>
      <c r="L739" s="129"/>
      <c r="M739" s="129"/>
    </row>
    <row r="740" spans="10:13" x14ac:dyDescent="0.3">
      <c r="J740" s="129"/>
      <c r="K740" s="129"/>
      <c r="L740" s="129"/>
      <c r="M740" s="129"/>
    </row>
    <row r="741" spans="10:13" x14ac:dyDescent="0.3">
      <c r="J741" s="129"/>
      <c r="K741" s="129"/>
      <c r="L741" s="129"/>
      <c r="M741" s="129"/>
    </row>
    <row r="742" spans="10:13" x14ac:dyDescent="0.3">
      <c r="J742" s="129"/>
      <c r="K742" s="129"/>
      <c r="L742" s="129"/>
      <c r="M742" s="129"/>
    </row>
    <row r="743" spans="10:13" x14ac:dyDescent="0.3">
      <c r="J743" s="129"/>
      <c r="K743" s="129"/>
      <c r="L743" s="129"/>
      <c r="M743" s="129"/>
    </row>
    <row r="744" spans="10:13" x14ac:dyDescent="0.3">
      <c r="J744" s="129"/>
      <c r="K744" s="129"/>
      <c r="L744" s="129"/>
      <c r="M744" s="129"/>
    </row>
    <row r="745" spans="10:13" x14ac:dyDescent="0.3">
      <c r="J745" s="129"/>
      <c r="K745" s="129"/>
      <c r="L745" s="129"/>
      <c r="M745" s="129"/>
    </row>
    <row r="746" spans="10:13" x14ac:dyDescent="0.3">
      <c r="J746" s="129"/>
      <c r="K746" s="129"/>
      <c r="L746" s="129"/>
      <c r="M746" s="129"/>
    </row>
    <row r="747" spans="10:13" x14ac:dyDescent="0.3">
      <c r="J747" s="129"/>
      <c r="K747" s="129"/>
      <c r="L747" s="129"/>
      <c r="M747" s="129"/>
    </row>
    <row r="748" spans="10:13" x14ac:dyDescent="0.3">
      <c r="J748" s="129"/>
      <c r="K748" s="129"/>
      <c r="L748" s="129"/>
      <c r="M748" s="129"/>
    </row>
    <row r="749" spans="10:13" x14ac:dyDescent="0.3">
      <c r="J749" s="129"/>
      <c r="K749" s="129"/>
      <c r="L749" s="129"/>
      <c r="M749" s="129"/>
    </row>
    <row r="750" spans="10:13" x14ac:dyDescent="0.3">
      <c r="J750" s="129"/>
      <c r="K750" s="129"/>
      <c r="L750" s="129"/>
      <c r="M750" s="129"/>
    </row>
    <row r="751" spans="10:13" x14ac:dyDescent="0.3">
      <c r="J751" s="129"/>
      <c r="K751" s="129"/>
      <c r="L751" s="129"/>
      <c r="M751" s="129"/>
    </row>
    <row r="752" spans="10:13" x14ac:dyDescent="0.3">
      <c r="J752" s="129"/>
      <c r="K752" s="129"/>
      <c r="L752" s="129"/>
      <c r="M752" s="129"/>
    </row>
    <row r="753" spans="10:13" x14ac:dyDescent="0.3">
      <c r="J753" s="129"/>
      <c r="K753" s="129"/>
      <c r="L753" s="129"/>
      <c r="M753" s="129"/>
    </row>
    <row r="754" spans="10:13" x14ac:dyDescent="0.3">
      <c r="J754" s="129"/>
      <c r="K754" s="129"/>
      <c r="L754" s="129"/>
      <c r="M754" s="129"/>
    </row>
    <row r="755" spans="10:13" x14ac:dyDescent="0.3">
      <c r="J755" s="129"/>
      <c r="K755" s="129"/>
      <c r="L755" s="129"/>
      <c r="M755" s="129"/>
    </row>
    <row r="756" spans="10:13" x14ac:dyDescent="0.3">
      <c r="J756" s="129"/>
      <c r="K756" s="129"/>
      <c r="L756" s="129"/>
      <c r="M756" s="129"/>
    </row>
    <row r="757" spans="10:13" x14ac:dyDescent="0.3">
      <c r="J757" s="129"/>
      <c r="K757" s="129"/>
      <c r="L757" s="129"/>
      <c r="M757" s="129"/>
    </row>
    <row r="758" spans="10:13" x14ac:dyDescent="0.3">
      <c r="J758" s="129"/>
      <c r="K758" s="129"/>
      <c r="L758" s="129"/>
      <c r="M758" s="129"/>
    </row>
    <row r="759" spans="10:13" x14ac:dyDescent="0.3">
      <c r="J759" s="129"/>
      <c r="K759" s="129"/>
      <c r="L759" s="129"/>
      <c r="M759" s="129"/>
    </row>
    <row r="760" spans="10:13" x14ac:dyDescent="0.3">
      <c r="J760" s="129"/>
      <c r="K760" s="129"/>
      <c r="L760" s="129"/>
      <c r="M760" s="129"/>
    </row>
    <row r="761" spans="10:13" x14ac:dyDescent="0.3">
      <c r="J761" s="129"/>
      <c r="K761" s="129"/>
      <c r="L761" s="129"/>
      <c r="M761" s="129"/>
    </row>
    <row r="762" spans="10:13" x14ac:dyDescent="0.3">
      <c r="J762" s="129"/>
      <c r="K762" s="129"/>
      <c r="L762" s="129"/>
      <c r="M762" s="129"/>
    </row>
    <row r="763" spans="10:13" x14ac:dyDescent="0.3">
      <c r="J763" s="129"/>
      <c r="K763" s="129"/>
      <c r="L763" s="129"/>
      <c r="M763" s="129"/>
    </row>
    <row r="764" spans="10:13" x14ac:dyDescent="0.3">
      <c r="J764" s="129"/>
      <c r="K764" s="129"/>
      <c r="L764" s="129"/>
      <c r="M764" s="129"/>
    </row>
    <row r="765" spans="10:13" x14ac:dyDescent="0.3">
      <c r="J765" s="129"/>
      <c r="K765" s="129"/>
      <c r="L765" s="129"/>
      <c r="M765" s="129"/>
    </row>
    <row r="766" spans="10:13" x14ac:dyDescent="0.3">
      <c r="J766" s="129"/>
      <c r="K766" s="129"/>
      <c r="L766" s="129"/>
      <c r="M766" s="129"/>
    </row>
    <row r="767" spans="10:13" x14ac:dyDescent="0.3">
      <c r="J767" s="129"/>
      <c r="K767" s="129"/>
      <c r="L767" s="129"/>
      <c r="M767" s="129"/>
    </row>
    <row r="768" spans="10:13" x14ac:dyDescent="0.3">
      <c r="J768" s="129"/>
      <c r="K768" s="129"/>
      <c r="L768" s="129"/>
      <c r="M768" s="129"/>
    </row>
    <row r="769" spans="10:13" x14ac:dyDescent="0.3">
      <c r="J769" s="129"/>
      <c r="K769" s="129"/>
      <c r="L769" s="129"/>
      <c r="M769" s="129"/>
    </row>
    <row r="770" spans="10:13" x14ac:dyDescent="0.3">
      <c r="J770" s="129"/>
      <c r="K770" s="129"/>
      <c r="L770" s="129"/>
      <c r="M770" s="129"/>
    </row>
    <row r="771" spans="10:13" x14ac:dyDescent="0.3">
      <c r="J771" s="129"/>
      <c r="K771" s="129"/>
      <c r="L771" s="129"/>
      <c r="M771" s="129"/>
    </row>
    <row r="772" spans="10:13" x14ac:dyDescent="0.3">
      <c r="J772" s="129"/>
      <c r="K772" s="129"/>
      <c r="L772" s="129"/>
      <c r="M772" s="129"/>
    </row>
    <row r="773" spans="10:13" x14ac:dyDescent="0.3">
      <c r="J773" s="129"/>
      <c r="K773" s="129"/>
      <c r="L773" s="129"/>
      <c r="M773" s="129"/>
    </row>
    <row r="774" spans="10:13" x14ac:dyDescent="0.3">
      <c r="J774" s="129"/>
      <c r="K774" s="129"/>
      <c r="L774" s="129"/>
      <c r="M774" s="129"/>
    </row>
    <row r="775" spans="10:13" x14ac:dyDescent="0.3">
      <c r="J775" s="129"/>
      <c r="K775" s="129"/>
      <c r="L775" s="129"/>
      <c r="M775" s="129"/>
    </row>
    <row r="776" spans="10:13" x14ac:dyDescent="0.3">
      <c r="J776" s="129"/>
      <c r="K776" s="129"/>
      <c r="L776" s="129"/>
      <c r="M776" s="129"/>
    </row>
    <row r="777" spans="10:13" x14ac:dyDescent="0.3">
      <c r="J777" s="129"/>
      <c r="K777" s="129"/>
      <c r="L777" s="129"/>
      <c r="M777" s="129"/>
    </row>
    <row r="778" spans="10:13" x14ac:dyDescent="0.3">
      <c r="J778" s="129"/>
      <c r="K778" s="129"/>
      <c r="L778" s="129"/>
      <c r="M778" s="129"/>
    </row>
    <row r="779" spans="10:13" x14ac:dyDescent="0.3">
      <c r="J779" s="129"/>
      <c r="K779" s="129"/>
      <c r="L779" s="129"/>
      <c r="M779" s="129"/>
    </row>
    <row r="780" spans="10:13" x14ac:dyDescent="0.3">
      <c r="J780" s="129"/>
      <c r="K780" s="129"/>
      <c r="L780" s="129"/>
      <c r="M780" s="129"/>
    </row>
    <row r="781" spans="10:13" x14ac:dyDescent="0.3">
      <c r="J781" s="129"/>
      <c r="K781" s="129"/>
      <c r="L781" s="129"/>
      <c r="M781" s="129"/>
    </row>
    <row r="782" spans="10:13" x14ac:dyDescent="0.3">
      <c r="J782" s="129"/>
      <c r="K782" s="129"/>
      <c r="L782" s="129"/>
      <c r="M782" s="129"/>
    </row>
    <row r="783" spans="10:13" x14ac:dyDescent="0.3">
      <c r="J783" s="129"/>
      <c r="K783" s="129"/>
      <c r="L783" s="129"/>
      <c r="M783" s="129"/>
    </row>
    <row r="784" spans="10:13" x14ac:dyDescent="0.3">
      <c r="J784" s="129"/>
      <c r="K784" s="129"/>
      <c r="L784" s="129"/>
      <c r="M784" s="129"/>
    </row>
    <row r="785" spans="10:13" x14ac:dyDescent="0.3">
      <c r="J785" s="129"/>
      <c r="K785" s="129"/>
      <c r="L785" s="129"/>
      <c r="M785" s="129"/>
    </row>
    <row r="786" spans="10:13" x14ac:dyDescent="0.3">
      <c r="J786" s="129"/>
      <c r="K786" s="129"/>
      <c r="L786" s="129"/>
      <c r="M786" s="129"/>
    </row>
    <row r="787" spans="10:13" x14ac:dyDescent="0.3">
      <c r="J787" s="129"/>
      <c r="K787" s="129"/>
      <c r="L787" s="129"/>
      <c r="M787" s="129"/>
    </row>
    <row r="788" spans="10:13" x14ac:dyDescent="0.3">
      <c r="J788" s="129"/>
      <c r="K788" s="129"/>
      <c r="L788" s="129"/>
      <c r="M788" s="129"/>
    </row>
    <row r="789" spans="10:13" x14ac:dyDescent="0.3">
      <c r="J789" s="129"/>
      <c r="K789" s="129"/>
      <c r="L789" s="129"/>
      <c r="M789" s="129"/>
    </row>
    <row r="790" spans="10:13" x14ac:dyDescent="0.3">
      <c r="J790" s="129"/>
      <c r="K790" s="129"/>
      <c r="L790" s="129"/>
      <c r="M790" s="129"/>
    </row>
    <row r="791" spans="10:13" x14ac:dyDescent="0.3">
      <c r="J791" s="129"/>
      <c r="K791" s="129"/>
      <c r="L791" s="129"/>
      <c r="M791" s="129"/>
    </row>
    <row r="792" spans="10:13" x14ac:dyDescent="0.3">
      <c r="J792" s="129"/>
      <c r="K792" s="129"/>
      <c r="L792" s="129"/>
      <c r="M792" s="129"/>
    </row>
    <row r="793" spans="10:13" x14ac:dyDescent="0.3">
      <c r="J793" s="129"/>
      <c r="K793" s="129"/>
      <c r="L793" s="129"/>
      <c r="M793" s="129"/>
    </row>
    <row r="794" spans="10:13" x14ac:dyDescent="0.3">
      <c r="J794" s="129"/>
      <c r="K794" s="129"/>
      <c r="L794" s="129"/>
      <c r="M794" s="129"/>
    </row>
    <row r="795" spans="10:13" x14ac:dyDescent="0.3">
      <c r="J795" s="129"/>
      <c r="K795" s="129"/>
      <c r="L795" s="129"/>
      <c r="M795" s="129"/>
    </row>
    <row r="796" spans="10:13" x14ac:dyDescent="0.3">
      <c r="J796" s="129"/>
      <c r="K796" s="129"/>
      <c r="L796" s="129"/>
      <c r="M796" s="129"/>
    </row>
    <row r="797" spans="10:13" x14ac:dyDescent="0.3">
      <c r="J797" s="129"/>
      <c r="K797" s="129"/>
      <c r="L797" s="129"/>
      <c r="M797" s="129"/>
    </row>
    <row r="798" spans="10:13" x14ac:dyDescent="0.3">
      <c r="J798" s="129"/>
      <c r="K798" s="129"/>
      <c r="L798" s="129"/>
      <c r="M798" s="129"/>
    </row>
    <row r="799" spans="10:13" x14ac:dyDescent="0.3">
      <c r="J799" s="129"/>
      <c r="K799" s="129"/>
      <c r="L799" s="129"/>
      <c r="M799" s="129"/>
    </row>
    <row r="800" spans="10:13" x14ac:dyDescent="0.3">
      <c r="J800" s="129"/>
      <c r="K800" s="129"/>
      <c r="L800" s="129"/>
      <c r="M800" s="129"/>
    </row>
    <row r="801" spans="10:13" x14ac:dyDescent="0.3">
      <c r="J801" s="129"/>
      <c r="K801" s="129"/>
      <c r="L801" s="129"/>
      <c r="M801" s="129"/>
    </row>
    <row r="802" spans="10:13" x14ac:dyDescent="0.3">
      <c r="J802" s="129"/>
      <c r="K802" s="129"/>
      <c r="L802" s="129"/>
      <c r="M802" s="129"/>
    </row>
    <row r="803" spans="10:13" x14ac:dyDescent="0.3">
      <c r="J803" s="129"/>
      <c r="K803" s="129"/>
      <c r="L803" s="129"/>
      <c r="M803" s="129"/>
    </row>
    <row r="804" spans="10:13" x14ac:dyDescent="0.3">
      <c r="J804" s="129"/>
      <c r="K804" s="129"/>
      <c r="L804" s="129"/>
      <c r="M804" s="129"/>
    </row>
    <row r="805" spans="10:13" x14ac:dyDescent="0.3">
      <c r="J805" s="129"/>
      <c r="K805" s="129"/>
      <c r="L805" s="129"/>
      <c r="M805" s="129"/>
    </row>
    <row r="806" spans="10:13" x14ac:dyDescent="0.3">
      <c r="J806" s="129"/>
      <c r="K806" s="129"/>
      <c r="L806" s="129"/>
      <c r="M806" s="129"/>
    </row>
    <row r="807" spans="10:13" x14ac:dyDescent="0.3">
      <c r="J807" s="129"/>
      <c r="K807" s="129"/>
      <c r="L807" s="129"/>
      <c r="M807" s="129"/>
    </row>
    <row r="808" spans="10:13" x14ac:dyDescent="0.3">
      <c r="J808" s="129"/>
      <c r="K808" s="129"/>
      <c r="L808" s="129"/>
      <c r="M808" s="129"/>
    </row>
    <row r="809" spans="10:13" x14ac:dyDescent="0.3">
      <c r="J809" s="129"/>
      <c r="K809" s="129"/>
      <c r="L809" s="129"/>
      <c r="M809" s="129"/>
    </row>
    <row r="810" spans="10:13" x14ac:dyDescent="0.3">
      <c r="J810" s="129"/>
      <c r="K810" s="129"/>
      <c r="L810" s="129"/>
      <c r="M810" s="129"/>
    </row>
    <row r="811" spans="10:13" x14ac:dyDescent="0.3">
      <c r="J811" s="129"/>
      <c r="K811" s="129"/>
      <c r="L811" s="129"/>
      <c r="M811" s="129"/>
    </row>
    <row r="812" spans="10:13" x14ac:dyDescent="0.3">
      <c r="J812" s="129"/>
      <c r="K812" s="129"/>
      <c r="L812" s="129"/>
      <c r="M812" s="129"/>
    </row>
    <row r="813" spans="10:13" x14ac:dyDescent="0.3">
      <c r="J813" s="129"/>
      <c r="K813" s="129"/>
      <c r="L813" s="129"/>
      <c r="M813" s="129"/>
    </row>
    <row r="814" spans="10:13" x14ac:dyDescent="0.3">
      <c r="J814" s="129"/>
      <c r="K814" s="129"/>
      <c r="L814" s="129"/>
      <c r="M814" s="129"/>
    </row>
    <row r="815" spans="10:13" x14ac:dyDescent="0.3">
      <c r="J815" s="129"/>
      <c r="K815" s="129"/>
      <c r="L815" s="129"/>
      <c r="M815" s="129"/>
    </row>
    <row r="816" spans="10:13" x14ac:dyDescent="0.3">
      <c r="J816" s="129"/>
      <c r="K816" s="129"/>
      <c r="L816" s="129"/>
      <c r="M816" s="129"/>
    </row>
    <row r="817" spans="10:13" x14ac:dyDescent="0.3">
      <c r="J817" s="129"/>
      <c r="K817" s="129"/>
      <c r="L817" s="129"/>
      <c r="M817" s="129"/>
    </row>
    <row r="818" spans="10:13" x14ac:dyDescent="0.3">
      <c r="J818" s="129"/>
      <c r="K818" s="129"/>
      <c r="L818" s="129"/>
      <c r="M818" s="129"/>
    </row>
    <row r="819" spans="10:13" x14ac:dyDescent="0.3">
      <c r="J819" s="129"/>
      <c r="K819" s="129"/>
      <c r="L819" s="129"/>
      <c r="M819" s="129"/>
    </row>
    <row r="820" spans="10:13" x14ac:dyDescent="0.3">
      <c r="J820" s="129"/>
      <c r="K820" s="129"/>
      <c r="L820" s="129"/>
      <c r="M820" s="129"/>
    </row>
    <row r="821" spans="10:13" x14ac:dyDescent="0.3">
      <c r="J821" s="129"/>
      <c r="K821" s="129"/>
      <c r="L821" s="129"/>
      <c r="M821" s="129"/>
    </row>
    <row r="822" spans="10:13" x14ac:dyDescent="0.3">
      <c r="J822" s="129"/>
      <c r="K822" s="129"/>
      <c r="L822" s="129"/>
      <c r="M822" s="129"/>
    </row>
    <row r="823" spans="10:13" x14ac:dyDescent="0.3">
      <c r="J823" s="129"/>
      <c r="K823" s="129"/>
      <c r="L823" s="129"/>
      <c r="M823" s="129"/>
    </row>
    <row r="824" spans="10:13" x14ac:dyDescent="0.3">
      <c r="J824" s="129"/>
      <c r="K824" s="129"/>
      <c r="L824" s="129"/>
      <c r="M824" s="129"/>
    </row>
    <row r="825" spans="10:13" x14ac:dyDescent="0.3">
      <c r="J825" s="129"/>
      <c r="K825" s="129"/>
      <c r="L825" s="129"/>
      <c r="M825" s="129"/>
    </row>
    <row r="826" spans="10:13" x14ac:dyDescent="0.3">
      <c r="J826" s="129"/>
      <c r="K826" s="129"/>
      <c r="L826" s="129"/>
      <c r="M826" s="129"/>
    </row>
    <row r="827" spans="10:13" x14ac:dyDescent="0.3">
      <c r="J827" s="129"/>
      <c r="K827" s="129"/>
      <c r="L827" s="129"/>
      <c r="M827" s="129"/>
    </row>
    <row r="828" spans="10:13" x14ac:dyDescent="0.3">
      <c r="J828" s="129"/>
      <c r="K828" s="129"/>
      <c r="L828" s="129"/>
      <c r="M828" s="129"/>
    </row>
    <row r="829" spans="10:13" x14ac:dyDescent="0.3">
      <c r="J829" s="129"/>
      <c r="K829" s="129"/>
      <c r="L829" s="129"/>
      <c r="M829" s="129"/>
    </row>
    <row r="830" spans="10:13" x14ac:dyDescent="0.3">
      <c r="J830" s="129"/>
      <c r="K830" s="129"/>
      <c r="L830" s="129"/>
      <c r="M830" s="129"/>
    </row>
    <row r="831" spans="10:13" x14ac:dyDescent="0.3">
      <c r="J831" s="129"/>
      <c r="K831" s="129"/>
      <c r="L831" s="129"/>
      <c r="M831" s="129"/>
    </row>
    <row r="832" spans="10:13" x14ac:dyDescent="0.3">
      <c r="J832" s="129"/>
      <c r="K832" s="129"/>
      <c r="L832" s="129"/>
      <c r="M832" s="129"/>
    </row>
    <row r="833" spans="10:13" x14ac:dyDescent="0.3">
      <c r="J833" s="129"/>
      <c r="K833" s="129"/>
      <c r="L833" s="129"/>
      <c r="M833" s="129"/>
    </row>
    <row r="834" spans="10:13" x14ac:dyDescent="0.3">
      <c r="J834" s="129"/>
      <c r="K834" s="129"/>
      <c r="L834" s="129"/>
      <c r="M834" s="129"/>
    </row>
    <row r="835" spans="10:13" x14ac:dyDescent="0.3">
      <c r="J835" s="129"/>
      <c r="K835" s="129"/>
      <c r="L835" s="129"/>
      <c r="M835" s="129"/>
    </row>
    <row r="836" spans="10:13" x14ac:dyDescent="0.3">
      <c r="J836" s="129"/>
      <c r="K836" s="129"/>
      <c r="L836" s="129"/>
      <c r="M836" s="129"/>
    </row>
    <row r="837" spans="10:13" x14ac:dyDescent="0.3">
      <c r="J837" s="129"/>
      <c r="K837" s="129"/>
      <c r="L837" s="129"/>
      <c r="M837" s="129"/>
    </row>
    <row r="838" spans="10:13" x14ac:dyDescent="0.3">
      <c r="J838" s="129"/>
      <c r="K838" s="129"/>
      <c r="L838" s="129"/>
      <c r="M838" s="129"/>
    </row>
    <row r="839" spans="10:13" x14ac:dyDescent="0.3">
      <c r="J839" s="129"/>
      <c r="K839" s="129"/>
      <c r="L839" s="129"/>
      <c r="M839" s="129"/>
    </row>
    <row r="840" spans="10:13" x14ac:dyDescent="0.3">
      <c r="J840" s="129"/>
      <c r="K840" s="129"/>
      <c r="L840" s="129"/>
      <c r="M840" s="129"/>
    </row>
    <row r="841" spans="10:13" x14ac:dyDescent="0.3">
      <c r="J841" s="129"/>
      <c r="K841" s="129"/>
      <c r="L841" s="129"/>
      <c r="M841" s="129"/>
    </row>
    <row r="842" spans="10:13" x14ac:dyDescent="0.3">
      <c r="J842" s="129"/>
      <c r="K842" s="129"/>
      <c r="L842" s="129"/>
      <c r="M842" s="129"/>
    </row>
    <row r="843" spans="10:13" x14ac:dyDescent="0.3">
      <c r="J843" s="129"/>
      <c r="K843" s="129"/>
      <c r="L843" s="129"/>
      <c r="M843" s="129"/>
    </row>
    <row r="844" spans="10:13" x14ac:dyDescent="0.3">
      <c r="J844" s="129"/>
      <c r="K844" s="129"/>
      <c r="L844" s="129"/>
      <c r="M844" s="129"/>
    </row>
    <row r="845" spans="10:13" x14ac:dyDescent="0.3">
      <c r="J845" s="129"/>
      <c r="K845" s="129"/>
      <c r="L845" s="129"/>
      <c r="M845" s="129"/>
    </row>
    <row r="846" spans="10:13" x14ac:dyDescent="0.3">
      <c r="J846" s="129"/>
      <c r="K846" s="129"/>
      <c r="L846" s="129"/>
      <c r="M846" s="129"/>
    </row>
    <row r="847" spans="10:13" x14ac:dyDescent="0.3">
      <c r="J847" s="129"/>
      <c r="K847" s="129"/>
      <c r="L847" s="129"/>
      <c r="M847" s="129"/>
    </row>
    <row r="848" spans="10:13" x14ac:dyDescent="0.3">
      <c r="J848" s="129"/>
      <c r="K848" s="129"/>
      <c r="L848" s="129"/>
      <c r="M848" s="129"/>
    </row>
    <row r="849" spans="10:13" x14ac:dyDescent="0.3">
      <c r="J849" s="129"/>
      <c r="K849" s="129"/>
      <c r="L849" s="129"/>
      <c r="M849" s="129"/>
    </row>
    <row r="850" spans="10:13" x14ac:dyDescent="0.3">
      <c r="J850" s="129"/>
      <c r="K850" s="129"/>
      <c r="L850" s="129"/>
      <c r="M850" s="129"/>
    </row>
    <row r="851" spans="10:13" x14ac:dyDescent="0.3">
      <c r="J851" s="129"/>
      <c r="K851" s="129"/>
      <c r="L851" s="129"/>
      <c r="M851" s="129"/>
    </row>
    <row r="852" spans="10:13" x14ac:dyDescent="0.3">
      <c r="J852" s="129"/>
      <c r="K852" s="129"/>
      <c r="L852" s="129"/>
      <c r="M852" s="129"/>
    </row>
    <row r="853" spans="10:13" x14ac:dyDescent="0.3">
      <c r="J853" s="129"/>
      <c r="K853" s="129"/>
      <c r="L853" s="129"/>
      <c r="M853" s="129"/>
    </row>
    <row r="854" spans="10:13" x14ac:dyDescent="0.3">
      <c r="J854" s="129"/>
      <c r="K854" s="129"/>
      <c r="L854" s="129"/>
      <c r="M854" s="129"/>
    </row>
    <row r="855" spans="10:13" x14ac:dyDescent="0.3">
      <c r="J855" s="129"/>
      <c r="K855" s="129"/>
      <c r="L855" s="129"/>
      <c r="M855" s="129"/>
    </row>
    <row r="856" spans="10:13" x14ac:dyDescent="0.3">
      <c r="J856" s="129"/>
      <c r="K856" s="129"/>
      <c r="L856" s="129"/>
      <c r="M856" s="129"/>
    </row>
    <row r="857" spans="10:13" x14ac:dyDescent="0.3">
      <c r="J857" s="129"/>
      <c r="K857" s="129"/>
      <c r="L857" s="129"/>
      <c r="M857" s="129"/>
    </row>
    <row r="858" spans="10:13" x14ac:dyDescent="0.3">
      <c r="J858" s="129"/>
      <c r="K858" s="129"/>
      <c r="L858" s="129"/>
      <c r="M858" s="129"/>
    </row>
    <row r="859" spans="10:13" x14ac:dyDescent="0.3">
      <c r="J859" s="129"/>
      <c r="K859" s="129"/>
      <c r="L859" s="129"/>
      <c r="M859" s="129"/>
    </row>
    <row r="860" spans="10:13" x14ac:dyDescent="0.3">
      <c r="J860" s="129"/>
      <c r="K860" s="129"/>
      <c r="L860" s="129"/>
      <c r="M860" s="129"/>
    </row>
    <row r="861" spans="10:13" x14ac:dyDescent="0.3">
      <c r="J861" s="129"/>
      <c r="K861" s="129"/>
      <c r="L861" s="129"/>
      <c r="M861" s="129"/>
    </row>
    <row r="862" spans="10:13" x14ac:dyDescent="0.3">
      <c r="J862" s="129"/>
      <c r="K862" s="129"/>
      <c r="L862" s="129"/>
      <c r="M862" s="129"/>
    </row>
    <row r="863" spans="10:13" x14ac:dyDescent="0.3">
      <c r="J863" s="129"/>
      <c r="K863" s="129"/>
      <c r="L863" s="129"/>
      <c r="M863" s="129"/>
    </row>
    <row r="864" spans="10:13" x14ac:dyDescent="0.3">
      <c r="J864" s="129"/>
      <c r="K864" s="129"/>
      <c r="L864" s="129"/>
      <c r="M864" s="129"/>
    </row>
    <row r="865" spans="10:13" x14ac:dyDescent="0.3">
      <c r="J865" s="129"/>
      <c r="K865" s="129"/>
      <c r="L865" s="129"/>
      <c r="M865" s="129"/>
    </row>
    <row r="866" spans="10:13" x14ac:dyDescent="0.3">
      <c r="J866" s="129"/>
      <c r="K866" s="129"/>
      <c r="L866" s="129"/>
      <c r="M866" s="129"/>
    </row>
    <row r="867" spans="10:13" x14ac:dyDescent="0.3">
      <c r="J867" s="129"/>
      <c r="K867" s="129"/>
      <c r="L867" s="129"/>
      <c r="M867" s="129"/>
    </row>
    <row r="868" spans="10:13" x14ac:dyDescent="0.3">
      <c r="J868" s="129"/>
      <c r="K868" s="129"/>
      <c r="L868" s="129"/>
      <c r="M868" s="129"/>
    </row>
    <row r="869" spans="10:13" x14ac:dyDescent="0.3">
      <c r="J869" s="129"/>
      <c r="K869" s="129"/>
      <c r="L869" s="129"/>
      <c r="M869" s="129"/>
    </row>
    <row r="870" spans="10:13" x14ac:dyDescent="0.3">
      <c r="J870" s="129"/>
      <c r="K870" s="129"/>
      <c r="L870" s="129"/>
      <c r="M870" s="129"/>
    </row>
    <row r="871" spans="10:13" x14ac:dyDescent="0.3">
      <c r="J871" s="129"/>
      <c r="K871" s="129"/>
      <c r="L871" s="129"/>
      <c r="M871" s="129"/>
    </row>
    <row r="872" spans="10:13" x14ac:dyDescent="0.3">
      <c r="J872" s="129"/>
      <c r="K872" s="129"/>
      <c r="L872" s="129"/>
      <c r="M872" s="129"/>
    </row>
    <row r="873" spans="10:13" x14ac:dyDescent="0.3">
      <c r="J873" s="129"/>
      <c r="K873" s="129"/>
      <c r="L873" s="129"/>
      <c r="M873" s="129"/>
    </row>
    <row r="874" spans="10:13" x14ac:dyDescent="0.3">
      <c r="J874" s="129"/>
      <c r="K874" s="129"/>
      <c r="L874" s="129"/>
      <c r="M874" s="129"/>
    </row>
    <row r="875" spans="10:13" x14ac:dyDescent="0.3">
      <c r="J875" s="129"/>
      <c r="K875" s="129"/>
      <c r="L875" s="129"/>
      <c r="M875" s="129"/>
    </row>
    <row r="876" spans="10:13" x14ac:dyDescent="0.3">
      <c r="J876" s="129"/>
      <c r="K876" s="129"/>
      <c r="L876" s="129"/>
      <c r="M876" s="129"/>
    </row>
    <row r="877" spans="10:13" x14ac:dyDescent="0.3">
      <c r="J877" s="129"/>
      <c r="K877" s="129"/>
      <c r="L877" s="129"/>
      <c r="M877" s="129"/>
    </row>
    <row r="878" spans="10:13" x14ac:dyDescent="0.3">
      <c r="J878" s="129"/>
      <c r="K878" s="129"/>
      <c r="L878" s="129"/>
      <c r="M878" s="129"/>
    </row>
    <row r="879" spans="10:13" x14ac:dyDescent="0.3">
      <c r="J879" s="129"/>
      <c r="K879" s="129"/>
      <c r="L879" s="129"/>
      <c r="M879" s="129"/>
    </row>
    <row r="880" spans="10:13" x14ac:dyDescent="0.3">
      <c r="J880" s="129"/>
      <c r="K880" s="129"/>
      <c r="L880" s="129"/>
      <c r="M880" s="129"/>
    </row>
    <row r="881" spans="10:13" x14ac:dyDescent="0.3">
      <c r="J881" s="129"/>
      <c r="K881" s="129"/>
      <c r="L881" s="129"/>
      <c r="M881" s="129"/>
    </row>
    <row r="882" spans="10:13" x14ac:dyDescent="0.3">
      <c r="J882" s="129"/>
      <c r="K882" s="129"/>
      <c r="L882" s="129"/>
      <c r="M882" s="129"/>
    </row>
    <row r="883" spans="10:13" x14ac:dyDescent="0.3">
      <c r="J883" s="129"/>
      <c r="K883" s="129"/>
      <c r="L883" s="129"/>
      <c r="M883" s="129"/>
    </row>
    <row r="884" spans="10:13" x14ac:dyDescent="0.3">
      <c r="J884" s="129"/>
      <c r="K884" s="129"/>
      <c r="L884" s="129"/>
      <c r="M884" s="129"/>
    </row>
    <row r="885" spans="10:13" x14ac:dyDescent="0.3">
      <c r="J885" s="129"/>
      <c r="K885" s="129"/>
      <c r="L885" s="129"/>
      <c r="M885" s="129"/>
    </row>
    <row r="886" spans="10:13" x14ac:dyDescent="0.3">
      <c r="J886" s="129"/>
      <c r="K886" s="129"/>
      <c r="L886" s="129"/>
      <c r="M886" s="129"/>
    </row>
    <row r="887" spans="10:13" x14ac:dyDescent="0.3">
      <c r="J887" s="129"/>
      <c r="K887" s="129"/>
      <c r="L887" s="129"/>
      <c r="M887" s="129"/>
    </row>
    <row r="888" spans="10:13" x14ac:dyDescent="0.3">
      <c r="J888" s="129"/>
      <c r="K888" s="129"/>
      <c r="L888" s="129"/>
      <c r="M888" s="129"/>
    </row>
    <row r="889" spans="10:13" x14ac:dyDescent="0.3">
      <c r="J889" s="129"/>
      <c r="K889" s="129"/>
      <c r="L889" s="129"/>
      <c r="M889" s="129"/>
    </row>
    <row r="890" spans="10:13" x14ac:dyDescent="0.3">
      <c r="J890" s="129"/>
      <c r="K890" s="129"/>
      <c r="L890" s="129"/>
      <c r="M890" s="129"/>
    </row>
    <row r="891" spans="10:13" x14ac:dyDescent="0.3">
      <c r="J891" s="129"/>
      <c r="K891" s="129"/>
      <c r="L891" s="129"/>
      <c r="M891" s="129"/>
    </row>
    <row r="892" spans="10:13" x14ac:dyDescent="0.3">
      <c r="J892" s="129"/>
      <c r="K892" s="129"/>
      <c r="L892" s="129"/>
      <c r="M892" s="129"/>
    </row>
    <row r="893" spans="10:13" x14ac:dyDescent="0.3">
      <c r="J893" s="129"/>
      <c r="K893" s="129"/>
      <c r="L893" s="129"/>
      <c r="M893" s="129"/>
    </row>
    <row r="894" spans="10:13" x14ac:dyDescent="0.3">
      <c r="J894" s="129"/>
      <c r="K894" s="129"/>
      <c r="L894" s="129"/>
      <c r="M894" s="129"/>
    </row>
    <row r="895" spans="10:13" x14ac:dyDescent="0.3">
      <c r="J895" s="129"/>
      <c r="K895" s="129"/>
      <c r="L895" s="129"/>
      <c r="M895" s="129"/>
    </row>
    <row r="896" spans="10:13" x14ac:dyDescent="0.3">
      <c r="J896" s="129"/>
      <c r="K896" s="129"/>
      <c r="L896" s="129"/>
      <c r="M896" s="129"/>
    </row>
    <row r="897" spans="10:13" x14ac:dyDescent="0.3">
      <c r="J897" s="129"/>
      <c r="K897" s="129"/>
      <c r="L897" s="129"/>
      <c r="M897" s="129"/>
    </row>
    <row r="898" spans="10:13" x14ac:dyDescent="0.3">
      <c r="J898" s="129"/>
      <c r="K898" s="129"/>
      <c r="L898" s="129"/>
      <c r="M898" s="129"/>
    </row>
    <row r="899" spans="10:13" x14ac:dyDescent="0.3">
      <c r="J899" s="129"/>
      <c r="K899" s="129"/>
      <c r="L899" s="129"/>
      <c r="M899" s="129"/>
    </row>
    <row r="900" spans="10:13" x14ac:dyDescent="0.3">
      <c r="J900" s="129"/>
      <c r="K900" s="129"/>
      <c r="L900" s="129"/>
      <c r="M900" s="129"/>
    </row>
    <row r="901" spans="10:13" x14ac:dyDescent="0.3">
      <c r="J901" s="129"/>
      <c r="K901" s="129"/>
      <c r="L901" s="129"/>
      <c r="M901" s="129"/>
    </row>
    <row r="902" spans="10:13" x14ac:dyDescent="0.3">
      <c r="J902" s="129"/>
      <c r="K902" s="129"/>
      <c r="L902" s="129"/>
      <c r="M902" s="129"/>
    </row>
    <row r="903" spans="10:13" x14ac:dyDescent="0.3">
      <c r="J903" s="129"/>
      <c r="K903" s="129"/>
      <c r="L903" s="129"/>
      <c r="M903" s="129"/>
    </row>
    <row r="904" spans="10:13" x14ac:dyDescent="0.3">
      <c r="J904" s="129"/>
      <c r="K904" s="129"/>
      <c r="L904" s="129"/>
      <c r="M904" s="129"/>
    </row>
    <row r="905" spans="10:13" x14ac:dyDescent="0.3">
      <c r="J905" s="129"/>
      <c r="K905" s="129"/>
      <c r="L905" s="129"/>
      <c r="M905" s="129"/>
    </row>
    <row r="906" spans="10:13" x14ac:dyDescent="0.3">
      <c r="J906" s="129"/>
      <c r="K906" s="129"/>
      <c r="L906" s="129"/>
      <c r="M906" s="129"/>
    </row>
    <row r="907" spans="10:13" x14ac:dyDescent="0.3">
      <c r="J907" s="129"/>
      <c r="K907" s="129"/>
      <c r="L907" s="129"/>
      <c r="M907" s="129"/>
    </row>
    <row r="908" spans="10:13" x14ac:dyDescent="0.3">
      <c r="J908" s="129"/>
      <c r="K908" s="129"/>
      <c r="L908" s="129"/>
      <c r="M908" s="129"/>
    </row>
    <row r="909" spans="10:13" x14ac:dyDescent="0.3">
      <c r="J909" s="129"/>
      <c r="K909" s="129"/>
      <c r="L909" s="129"/>
      <c r="M909" s="129"/>
    </row>
    <row r="910" spans="10:13" x14ac:dyDescent="0.3">
      <c r="J910" s="129"/>
      <c r="K910" s="129"/>
      <c r="L910" s="129"/>
      <c r="M910" s="129"/>
    </row>
    <row r="911" spans="10:13" x14ac:dyDescent="0.3">
      <c r="J911" s="129"/>
      <c r="K911" s="129"/>
      <c r="L911" s="129"/>
      <c r="M911" s="129"/>
    </row>
    <row r="912" spans="10:13" x14ac:dyDescent="0.3">
      <c r="J912" s="129"/>
      <c r="K912" s="129"/>
      <c r="L912" s="129"/>
      <c r="M912" s="129"/>
    </row>
    <row r="913" spans="10:13" x14ac:dyDescent="0.3">
      <c r="J913" s="129"/>
      <c r="K913" s="129"/>
      <c r="L913" s="129"/>
      <c r="M913" s="129"/>
    </row>
    <row r="914" spans="10:13" x14ac:dyDescent="0.3">
      <c r="J914" s="129"/>
      <c r="K914" s="129"/>
      <c r="L914" s="129"/>
      <c r="M914" s="129"/>
    </row>
    <row r="915" spans="10:13" x14ac:dyDescent="0.3">
      <c r="J915" s="129"/>
      <c r="K915" s="129"/>
      <c r="L915" s="129"/>
      <c r="M915" s="129"/>
    </row>
    <row r="916" spans="10:13" x14ac:dyDescent="0.3">
      <c r="J916" s="129"/>
      <c r="K916" s="129"/>
      <c r="L916" s="129"/>
      <c r="M916" s="129"/>
    </row>
    <row r="917" spans="10:13" x14ac:dyDescent="0.3">
      <c r="J917" s="129"/>
      <c r="K917" s="129"/>
      <c r="L917" s="129"/>
      <c r="M917" s="129"/>
    </row>
    <row r="918" spans="10:13" x14ac:dyDescent="0.3">
      <c r="J918" s="129"/>
      <c r="K918" s="129"/>
      <c r="L918" s="129"/>
      <c r="M918" s="129"/>
    </row>
    <row r="919" spans="10:13" x14ac:dyDescent="0.3">
      <c r="J919" s="129"/>
      <c r="K919" s="129"/>
      <c r="L919" s="129"/>
      <c r="M919" s="129"/>
    </row>
    <row r="920" spans="10:13" x14ac:dyDescent="0.3">
      <c r="J920" s="129"/>
      <c r="K920" s="129"/>
      <c r="L920" s="129"/>
      <c r="M920" s="129"/>
    </row>
    <row r="921" spans="10:13" x14ac:dyDescent="0.3">
      <c r="J921" s="129"/>
      <c r="K921" s="129"/>
      <c r="L921" s="129"/>
      <c r="M921" s="129"/>
    </row>
    <row r="922" spans="10:13" x14ac:dyDescent="0.3">
      <c r="J922" s="129"/>
      <c r="K922" s="129"/>
      <c r="L922" s="129"/>
      <c r="M922" s="129"/>
    </row>
    <row r="923" spans="10:13" x14ac:dyDescent="0.3">
      <c r="J923" s="129"/>
      <c r="K923" s="129"/>
      <c r="L923" s="129"/>
      <c r="M923" s="129"/>
    </row>
    <row r="924" spans="10:13" x14ac:dyDescent="0.3">
      <c r="J924" s="129"/>
      <c r="K924" s="129"/>
      <c r="L924" s="129"/>
      <c r="M924" s="129"/>
    </row>
    <row r="925" spans="10:13" x14ac:dyDescent="0.3">
      <c r="J925" s="129"/>
      <c r="K925" s="129"/>
      <c r="L925" s="129"/>
      <c r="M925" s="129"/>
    </row>
    <row r="926" spans="10:13" x14ac:dyDescent="0.3">
      <c r="J926" s="129"/>
      <c r="K926" s="129"/>
      <c r="L926" s="129"/>
      <c r="M926" s="129"/>
    </row>
    <row r="927" spans="10:13" x14ac:dyDescent="0.3">
      <c r="J927" s="129"/>
      <c r="K927" s="129"/>
      <c r="L927" s="129"/>
      <c r="M927" s="129"/>
    </row>
    <row r="928" spans="10:13" x14ac:dyDescent="0.3">
      <c r="J928" s="129"/>
      <c r="K928" s="129"/>
      <c r="L928" s="129"/>
      <c r="M928" s="129"/>
    </row>
    <row r="929" spans="10:13" x14ac:dyDescent="0.3">
      <c r="J929" s="129"/>
      <c r="K929" s="129"/>
      <c r="L929" s="129"/>
      <c r="M929" s="129"/>
    </row>
    <row r="930" spans="10:13" x14ac:dyDescent="0.3">
      <c r="J930" s="129"/>
      <c r="K930" s="129"/>
      <c r="L930" s="129"/>
      <c r="M930" s="129"/>
    </row>
    <row r="931" spans="10:13" x14ac:dyDescent="0.3">
      <c r="J931" s="129"/>
      <c r="K931" s="129"/>
      <c r="L931" s="129"/>
      <c r="M931" s="129"/>
    </row>
    <row r="932" spans="10:13" x14ac:dyDescent="0.3">
      <c r="J932" s="129"/>
      <c r="K932" s="129"/>
      <c r="L932" s="129"/>
      <c r="M932" s="129"/>
    </row>
    <row r="933" spans="10:13" x14ac:dyDescent="0.3">
      <c r="J933" s="129"/>
      <c r="K933" s="129"/>
      <c r="L933" s="129"/>
      <c r="M933" s="129"/>
    </row>
    <row r="934" spans="10:13" x14ac:dyDescent="0.3">
      <c r="J934" s="129"/>
      <c r="K934" s="129"/>
      <c r="L934" s="129"/>
      <c r="M934" s="129"/>
    </row>
    <row r="935" spans="10:13" x14ac:dyDescent="0.3">
      <c r="J935" s="129"/>
      <c r="K935" s="129"/>
      <c r="L935" s="129"/>
      <c r="M935" s="129"/>
    </row>
    <row r="936" spans="10:13" x14ac:dyDescent="0.3">
      <c r="J936" s="129"/>
      <c r="K936" s="129"/>
      <c r="L936" s="129"/>
      <c r="M936" s="129"/>
    </row>
    <row r="937" spans="10:13" x14ac:dyDescent="0.3">
      <c r="J937" s="129"/>
      <c r="K937" s="129"/>
      <c r="L937" s="129"/>
      <c r="M937" s="129"/>
    </row>
    <row r="938" spans="10:13" x14ac:dyDescent="0.3">
      <c r="J938" s="129"/>
      <c r="K938" s="129"/>
      <c r="L938" s="129"/>
      <c r="M938" s="129"/>
    </row>
    <row r="939" spans="10:13" x14ac:dyDescent="0.3">
      <c r="J939" s="129"/>
      <c r="K939" s="129"/>
      <c r="L939" s="129"/>
      <c r="M939" s="129"/>
    </row>
    <row r="940" spans="10:13" x14ac:dyDescent="0.3">
      <c r="J940" s="129"/>
      <c r="K940" s="129"/>
      <c r="L940" s="129"/>
      <c r="M940" s="129"/>
    </row>
    <row r="941" spans="10:13" x14ac:dyDescent="0.3">
      <c r="J941" s="129"/>
      <c r="K941" s="129"/>
      <c r="L941" s="129"/>
      <c r="M941" s="129"/>
    </row>
    <row r="942" spans="10:13" x14ac:dyDescent="0.3">
      <c r="J942" s="129"/>
      <c r="K942" s="129"/>
      <c r="L942" s="129"/>
      <c r="M942" s="129"/>
    </row>
    <row r="943" spans="10:13" x14ac:dyDescent="0.3">
      <c r="J943" s="129"/>
      <c r="K943" s="129"/>
      <c r="L943" s="129"/>
      <c r="M943" s="129"/>
    </row>
    <row r="944" spans="10:13" x14ac:dyDescent="0.3">
      <c r="J944" s="129"/>
      <c r="K944" s="129"/>
      <c r="L944" s="129"/>
      <c r="M944" s="129"/>
    </row>
    <row r="945" spans="10:13" x14ac:dyDescent="0.3">
      <c r="J945" s="129"/>
      <c r="K945" s="129"/>
      <c r="L945" s="129"/>
      <c r="M945" s="129"/>
    </row>
    <row r="946" spans="10:13" x14ac:dyDescent="0.3">
      <c r="J946" s="129"/>
      <c r="K946" s="129"/>
      <c r="L946" s="129"/>
      <c r="M946" s="129"/>
    </row>
    <row r="947" spans="10:13" x14ac:dyDescent="0.3">
      <c r="J947" s="129"/>
      <c r="K947" s="129"/>
      <c r="L947" s="129"/>
      <c r="M947" s="129"/>
    </row>
    <row r="948" spans="10:13" x14ac:dyDescent="0.3">
      <c r="J948" s="129"/>
      <c r="K948" s="129"/>
      <c r="L948" s="129"/>
      <c r="M948" s="129"/>
    </row>
    <row r="949" spans="10:13" x14ac:dyDescent="0.3">
      <c r="J949" s="129"/>
      <c r="K949" s="129"/>
      <c r="L949" s="129"/>
      <c r="M949" s="129"/>
    </row>
    <row r="950" spans="10:13" x14ac:dyDescent="0.3">
      <c r="J950" s="129"/>
      <c r="K950" s="129"/>
      <c r="L950" s="129"/>
      <c r="M950" s="129"/>
    </row>
    <row r="951" spans="10:13" x14ac:dyDescent="0.3">
      <c r="J951" s="129"/>
      <c r="K951" s="129"/>
      <c r="L951" s="129"/>
      <c r="M951" s="129"/>
    </row>
    <row r="952" spans="10:13" x14ac:dyDescent="0.3">
      <c r="J952" s="129"/>
      <c r="K952" s="129"/>
      <c r="L952" s="129"/>
      <c r="M952" s="129"/>
    </row>
    <row r="953" spans="10:13" x14ac:dyDescent="0.3">
      <c r="J953" s="129"/>
      <c r="K953" s="129"/>
      <c r="L953" s="129"/>
      <c r="M953" s="129"/>
    </row>
    <row r="954" spans="10:13" x14ac:dyDescent="0.3">
      <c r="J954" s="129"/>
      <c r="K954" s="129"/>
      <c r="L954" s="129"/>
      <c r="M954" s="129"/>
    </row>
    <row r="955" spans="10:13" x14ac:dyDescent="0.3">
      <c r="J955" s="129"/>
      <c r="K955" s="129"/>
      <c r="L955" s="129"/>
      <c r="M955" s="129"/>
    </row>
    <row r="956" spans="10:13" x14ac:dyDescent="0.3">
      <c r="J956" s="129"/>
      <c r="K956" s="129"/>
      <c r="L956" s="129"/>
      <c r="M956" s="129"/>
    </row>
    <row r="957" spans="10:13" x14ac:dyDescent="0.3">
      <c r="J957" s="129"/>
      <c r="K957" s="129"/>
      <c r="L957" s="129"/>
      <c r="M957" s="129"/>
    </row>
    <row r="958" spans="10:13" x14ac:dyDescent="0.3">
      <c r="J958" s="129"/>
      <c r="K958" s="129"/>
      <c r="L958" s="129"/>
      <c r="M958" s="129"/>
    </row>
    <row r="959" spans="10:13" x14ac:dyDescent="0.3">
      <c r="J959" s="129"/>
      <c r="K959" s="129"/>
      <c r="L959" s="129"/>
      <c r="M959" s="129"/>
    </row>
    <row r="960" spans="10:13" x14ac:dyDescent="0.3">
      <c r="J960" s="129"/>
      <c r="K960" s="129"/>
      <c r="L960" s="129"/>
      <c r="M960" s="129"/>
    </row>
    <row r="961" spans="10:13" x14ac:dyDescent="0.3">
      <c r="J961" s="129"/>
      <c r="K961" s="129"/>
      <c r="L961" s="129"/>
      <c r="M961" s="129"/>
    </row>
    <row r="962" spans="10:13" x14ac:dyDescent="0.3">
      <c r="J962" s="129"/>
      <c r="K962" s="129"/>
      <c r="L962" s="129"/>
      <c r="M962" s="129"/>
    </row>
    <row r="963" spans="10:13" x14ac:dyDescent="0.3">
      <c r="J963" s="129"/>
      <c r="K963" s="129"/>
      <c r="L963" s="129"/>
      <c r="M963" s="129"/>
    </row>
    <row r="964" spans="10:13" x14ac:dyDescent="0.3">
      <c r="J964" s="129"/>
      <c r="K964" s="129"/>
      <c r="L964" s="129"/>
      <c r="M964" s="129"/>
    </row>
    <row r="965" spans="10:13" x14ac:dyDescent="0.3">
      <c r="J965" s="129"/>
      <c r="K965" s="129"/>
      <c r="L965" s="129"/>
      <c r="M965" s="129"/>
    </row>
    <row r="966" spans="10:13" x14ac:dyDescent="0.3">
      <c r="J966" s="129"/>
      <c r="K966" s="129"/>
      <c r="L966" s="129"/>
      <c r="M966" s="129"/>
    </row>
    <row r="967" spans="10:13" x14ac:dyDescent="0.3">
      <c r="J967" s="129"/>
      <c r="K967" s="129"/>
      <c r="L967" s="129"/>
      <c r="M967" s="129"/>
    </row>
    <row r="968" spans="10:13" x14ac:dyDescent="0.3">
      <c r="J968" s="129"/>
      <c r="K968" s="129"/>
      <c r="L968" s="129"/>
      <c r="M968" s="129"/>
    </row>
    <row r="969" spans="10:13" x14ac:dyDescent="0.3">
      <c r="J969" s="129"/>
      <c r="K969" s="129"/>
      <c r="L969" s="129"/>
      <c r="M969" s="129"/>
    </row>
    <row r="970" spans="10:13" x14ac:dyDescent="0.3">
      <c r="J970" s="129"/>
      <c r="K970" s="129"/>
      <c r="L970" s="129"/>
      <c r="M970" s="129"/>
    </row>
    <row r="971" spans="10:13" x14ac:dyDescent="0.3">
      <c r="J971" s="129"/>
      <c r="K971" s="129"/>
      <c r="L971" s="129"/>
      <c r="M971" s="129"/>
    </row>
    <row r="972" spans="10:13" x14ac:dyDescent="0.3">
      <c r="J972" s="129"/>
      <c r="K972" s="129"/>
      <c r="L972" s="129"/>
      <c r="M972" s="129"/>
    </row>
    <row r="973" spans="10:13" x14ac:dyDescent="0.3">
      <c r="J973" s="129"/>
      <c r="K973" s="129"/>
      <c r="L973" s="129"/>
      <c r="M973" s="129"/>
    </row>
    <row r="974" spans="10:13" x14ac:dyDescent="0.3">
      <c r="J974" s="129"/>
      <c r="K974" s="129"/>
      <c r="L974" s="129"/>
      <c r="M974" s="129"/>
    </row>
    <row r="975" spans="10:13" x14ac:dyDescent="0.3">
      <c r="J975" s="129"/>
      <c r="K975" s="129"/>
      <c r="L975" s="129"/>
      <c r="M975" s="129"/>
    </row>
    <row r="976" spans="10:13" x14ac:dyDescent="0.3">
      <c r="J976" s="129"/>
      <c r="K976" s="129"/>
      <c r="L976" s="129"/>
      <c r="M976" s="129"/>
    </row>
    <row r="977" spans="10:13" x14ac:dyDescent="0.3">
      <c r="J977" s="129"/>
      <c r="K977" s="129"/>
      <c r="L977" s="129"/>
      <c r="M977" s="129"/>
    </row>
    <row r="978" spans="10:13" x14ac:dyDescent="0.3">
      <c r="J978" s="129"/>
      <c r="K978" s="129"/>
      <c r="L978" s="129"/>
      <c r="M978" s="129"/>
    </row>
    <row r="979" spans="10:13" x14ac:dyDescent="0.3">
      <c r="J979" s="129"/>
      <c r="K979" s="129"/>
      <c r="L979" s="129"/>
      <c r="M979" s="129"/>
    </row>
    <row r="980" spans="10:13" x14ac:dyDescent="0.3">
      <c r="J980" s="129"/>
      <c r="K980" s="129"/>
      <c r="L980" s="129"/>
      <c r="M980" s="129"/>
    </row>
    <row r="981" spans="10:13" x14ac:dyDescent="0.3">
      <c r="J981" s="129"/>
      <c r="K981" s="129"/>
      <c r="L981" s="129"/>
      <c r="M981" s="129"/>
    </row>
    <row r="982" spans="10:13" x14ac:dyDescent="0.3">
      <c r="J982" s="129"/>
      <c r="K982" s="129"/>
      <c r="L982" s="129"/>
      <c r="M982" s="129"/>
    </row>
    <row r="983" spans="10:13" x14ac:dyDescent="0.3">
      <c r="J983" s="129"/>
      <c r="K983" s="129"/>
      <c r="L983" s="129"/>
      <c r="M983" s="129"/>
    </row>
    <row r="984" spans="10:13" x14ac:dyDescent="0.3">
      <c r="J984" s="129"/>
      <c r="K984" s="129"/>
      <c r="L984" s="129"/>
      <c r="M984" s="129"/>
    </row>
    <row r="985" spans="10:13" x14ac:dyDescent="0.3">
      <c r="J985" s="129"/>
      <c r="K985" s="129"/>
      <c r="L985" s="129"/>
      <c r="M985" s="129"/>
    </row>
    <row r="986" spans="10:13" x14ac:dyDescent="0.3">
      <c r="J986" s="129"/>
      <c r="K986" s="129"/>
      <c r="L986" s="129"/>
      <c r="M986" s="129"/>
    </row>
    <row r="987" spans="10:13" x14ac:dyDescent="0.3">
      <c r="J987" s="129"/>
      <c r="K987" s="129"/>
      <c r="L987" s="129"/>
      <c r="M987" s="129"/>
    </row>
    <row r="988" spans="10:13" x14ac:dyDescent="0.3">
      <c r="J988" s="129"/>
      <c r="K988" s="129"/>
      <c r="L988" s="129"/>
      <c r="M988" s="129"/>
    </row>
    <row r="989" spans="10:13" x14ac:dyDescent="0.3">
      <c r="J989" s="129"/>
      <c r="K989" s="129"/>
      <c r="L989" s="129"/>
      <c r="M989" s="129"/>
    </row>
    <row r="990" spans="10:13" x14ac:dyDescent="0.3">
      <c r="J990" s="129"/>
      <c r="K990" s="129"/>
      <c r="L990" s="129"/>
      <c r="M990" s="129"/>
    </row>
    <row r="991" spans="10:13" x14ac:dyDescent="0.3">
      <c r="J991" s="129"/>
      <c r="K991" s="129"/>
      <c r="L991" s="129"/>
      <c r="M991" s="129"/>
    </row>
    <row r="992" spans="10:13" x14ac:dyDescent="0.3">
      <c r="J992" s="129"/>
      <c r="K992" s="129"/>
      <c r="L992" s="129"/>
      <c r="M992" s="129"/>
    </row>
    <row r="993" spans="10:13" x14ac:dyDescent="0.3">
      <c r="J993" s="129"/>
      <c r="K993" s="129"/>
      <c r="L993" s="129"/>
      <c r="M993" s="129"/>
    </row>
    <row r="994" spans="10:13" x14ac:dyDescent="0.3">
      <c r="J994" s="129"/>
      <c r="K994" s="129"/>
      <c r="L994" s="129"/>
      <c r="M994" s="129"/>
    </row>
    <row r="995" spans="10:13" x14ac:dyDescent="0.3">
      <c r="J995" s="129"/>
      <c r="K995" s="129"/>
      <c r="L995" s="129"/>
      <c r="M995" s="129"/>
    </row>
    <row r="996" spans="10:13" x14ac:dyDescent="0.3">
      <c r="J996" s="129"/>
      <c r="K996" s="129"/>
      <c r="L996" s="129"/>
      <c r="M996" s="129"/>
    </row>
    <row r="997" spans="10:13" x14ac:dyDescent="0.3">
      <c r="J997" s="129"/>
      <c r="K997" s="129"/>
      <c r="L997" s="129"/>
      <c r="M997" s="129"/>
    </row>
    <row r="998" spans="10:13" x14ac:dyDescent="0.3">
      <c r="J998" s="129"/>
      <c r="K998" s="129"/>
      <c r="L998" s="129"/>
      <c r="M998" s="129"/>
    </row>
    <row r="999" spans="10:13" x14ac:dyDescent="0.3">
      <c r="J999" s="129"/>
      <c r="K999" s="129"/>
      <c r="L999" s="129"/>
      <c r="M999" s="129"/>
    </row>
    <row r="1000" spans="10:13" x14ac:dyDescent="0.3">
      <c r="J1000" s="129"/>
      <c r="K1000" s="129"/>
      <c r="L1000" s="129"/>
      <c r="M1000" s="129"/>
    </row>
    <row r="1001" spans="10:13" x14ac:dyDescent="0.3">
      <c r="J1001" s="129"/>
      <c r="K1001" s="129"/>
      <c r="L1001" s="129"/>
      <c r="M1001" s="129"/>
    </row>
    <row r="1002" spans="10:13" x14ac:dyDescent="0.3">
      <c r="J1002" s="129"/>
      <c r="K1002" s="129"/>
      <c r="L1002" s="129"/>
      <c r="M1002" s="129"/>
    </row>
    <row r="1003" spans="10:13" x14ac:dyDescent="0.3">
      <c r="J1003" s="129"/>
      <c r="K1003" s="129"/>
      <c r="L1003" s="129"/>
      <c r="M1003" s="129"/>
    </row>
    <row r="1004" spans="10:13" x14ac:dyDescent="0.3">
      <c r="J1004" s="129"/>
      <c r="K1004" s="129"/>
      <c r="L1004" s="129"/>
      <c r="M1004" s="129"/>
    </row>
    <row r="1005" spans="10:13" x14ac:dyDescent="0.3">
      <c r="J1005" s="129"/>
      <c r="K1005" s="129"/>
      <c r="L1005" s="129"/>
      <c r="M1005" s="129"/>
    </row>
    <row r="1006" spans="10:13" x14ac:dyDescent="0.3">
      <c r="J1006" s="129"/>
      <c r="K1006" s="129"/>
      <c r="L1006" s="129"/>
      <c r="M1006" s="129"/>
    </row>
    <row r="1007" spans="10:13" x14ac:dyDescent="0.3">
      <c r="J1007" s="129"/>
      <c r="K1007" s="129"/>
      <c r="L1007" s="129"/>
      <c r="M1007" s="129"/>
    </row>
    <row r="1008" spans="10:13" x14ac:dyDescent="0.3">
      <c r="J1008" s="129"/>
      <c r="K1008" s="129"/>
      <c r="L1008" s="129"/>
      <c r="M1008" s="129"/>
    </row>
    <row r="1009" spans="10:13" x14ac:dyDescent="0.3">
      <c r="J1009" s="129"/>
      <c r="K1009" s="129"/>
      <c r="L1009" s="129"/>
      <c r="M1009" s="129"/>
    </row>
    <row r="1010" spans="10:13" x14ac:dyDescent="0.3">
      <c r="J1010" s="129"/>
      <c r="K1010" s="129"/>
      <c r="L1010" s="129"/>
      <c r="M1010" s="129"/>
    </row>
    <row r="1011" spans="10:13" x14ac:dyDescent="0.3">
      <c r="J1011" s="129"/>
      <c r="K1011" s="129"/>
      <c r="L1011" s="129"/>
      <c r="M1011" s="129"/>
    </row>
    <row r="1012" spans="10:13" x14ac:dyDescent="0.3">
      <c r="J1012" s="129"/>
      <c r="K1012" s="129"/>
      <c r="L1012" s="129"/>
      <c r="M1012" s="129"/>
    </row>
    <row r="1013" spans="10:13" x14ac:dyDescent="0.3">
      <c r="J1013" s="129"/>
      <c r="K1013" s="129"/>
      <c r="L1013" s="129"/>
      <c r="M1013" s="129"/>
    </row>
    <row r="1014" spans="10:13" x14ac:dyDescent="0.3">
      <c r="J1014" s="129"/>
      <c r="K1014" s="129"/>
      <c r="L1014" s="129"/>
      <c r="M1014" s="129"/>
    </row>
    <row r="1015" spans="10:13" x14ac:dyDescent="0.3">
      <c r="J1015" s="129"/>
      <c r="K1015" s="129"/>
      <c r="L1015" s="129"/>
      <c r="M1015" s="129"/>
    </row>
    <row r="1016" spans="10:13" x14ac:dyDescent="0.3">
      <c r="J1016" s="129"/>
      <c r="K1016" s="129"/>
      <c r="L1016" s="129"/>
      <c r="M1016" s="129"/>
    </row>
    <row r="1017" spans="10:13" x14ac:dyDescent="0.3">
      <c r="J1017" s="129"/>
      <c r="K1017" s="129"/>
      <c r="L1017" s="129"/>
      <c r="M1017" s="129"/>
    </row>
    <row r="1018" spans="10:13" x14ac:dyDescent="0.3">
      <c r="J1018" s="129"/>
      <c r="K1018" s="129"/>
      <c r="L1018" s="129"/>
      <c r="M1018" s="129"/>
    </row>
    <row r="1019" spans="10:13" x14ac:dyDescent="0.3">
      <c r="J1019" s="129"/>
      <c r="K1019" s="129"/>
      <c r="L1019" s="129"/>
      <c r="M1019" s="129"/>
    </row>
    <row r="1020" spans="10:13" x14ac:dyDescent="0.3">
      <c r="J1020" s="129"/>
      <c r="K1020" s="129"/>
      <c r="L1020" s="129"/>
      <c r="M1020" s="129"/>
    </row>
    <row r="1021" spans="10:13" x14ac:dyDescent="0.3">
      <c r="J1021" s="129"/>
      <c r="K1021" s="129"/>
      <c r="L1021" s="129"/>
      <c r="M1021" s="129"/>
    </row>
    <row r="1022" spans="10:13" x14ac:dyDescent="0.3">
      <c r="J1022" s="129"/>
      <c r="K1022" s="129"/>
      <c r="L1022" s="129"/>
      <c r="M1022" s="129"/>
    </row>
    <row r="1023" spans="10:13" x14ac:dyDescent="0.3">
      <c r="J1023" s="129"/>
      <c r="K1023" s="129"/>
      <c r="L1023" s="129"/>
      <c r="M1023" s="129"/>
    </row>
    <row r="1024" spans="10:13" x14ac:dyDescent="0.3">
      <c r="J1024" s="129"/>
      <c r="K1024" s="129"/>
      <c r="L1024" s="129"/>
      <c r="M1024" s="129"/>
    </row>
    <row r="1025" spans="10:13" x14ac:dyDescent="0.3">
      <c r="J1025" s="129"/>
      <c r="K1025" s="129"/>
      <c r="L1025" s="129"/>
      <c r="M1025" s="129"/>
    </row>
    <row r="1026" spans="10:13" x14ac:dyDescent="0.3">
      <c r="J1026" s="129"/>
      <c r="K1026" s="129"/>
      <c r="L1026" s="129"/>
      <c r="M1026" s="129"/>
    </row>
    <row r="1027" spans="10:13" x14ac:dyDescent="0.3">
      <c r="J1027" s="129"/>
      <c r="K1027" s="129"/>
      <c r="L1027" s="129"/>
      <c r="M1027" s="129"/>
    </row>
    <row r="1028" spans="10:13" x14ac:dyDescent="0.3">
      <c r="J1028" s="129"/>
      <c r="K1028" s="129"/>
      <c r="L1028" s="129"/>
      <c r="M1028" s="129"/>
    </row>
    <row r="1029" spans="10:13" x14ac:dyDescent="0.3">
      <c r="J1029" s="129"/>
      <c r="K1029" s="129"/>
      <c r="L1029" s="129"/>
      <c r="M1029" s="129"/>
    </row>
    <row r="1030" spans="10:13" x14ac:dyDescent="0.3">
      <c r="J1030" s="129"/>
      <c r="K1030" s="129"/>
      <c r="L1030" s="129"/>
      <c r="M1030" s="129"/>
    </row>
    <row r="1031" spans="10:13" x14ac:dyDescent="0.3">
      <c r="J1031" s="129"/>
      <c r="K1031" s="129"/>
      <c r="L1031" s="129"/>
      <c r="M1031" s="129"/>
    </row>
    <row r="1032" spans="10:13" x14ac:dyDescent="0.3">
      <c r="J1032" s="129"/>
      <c r="K1032" s="129"/>
      <c r="L1032" s="129"/>
      <c r="M1032" s="129"/>
    </row>
    <row r="1033" spans="10:13" x14ac:dyDescent="0.3">
      <c r="J1033" s="129"/>
      <c r="K1033" s="129"/>
      <c r="L1033" s="129"/>
      <c r="M1033" s="129"/>
    </row>
    <row r="1034" spans="10:13" x14ac:dyDescent="0.3">
      <c r="J1034" s="129"/>
      <c r="K1034" s="129"/>
      <c r="L1034" s="129"/>
      <c r="M1034" s="129"/>
    </row>
    <row r="1035" spans="10:13" x14ac:dyDescent="0.3">
      <c r="J1035" s="129"/>
      <c r="K1035" s="129"/>
      <c r="L1035" s="129"/>
      <c r="M1035" s="129"/>
    </row>
    <row r="1036" spans="10:13" x14ac:dyDescent="0.3">
      <c r="J1036" s="129"/>
      <c r="K1036" s="129"/>
      <c r="L1036" s="129"/>
      <c r="M1036" s="129"/>
    </row>
    <row r="1037" spans="10:13" x14ac:dyDescent="0.3">
      <c r="J1037" s="129"/>
      <c r="K1037" s="129"/>
      <c r="L1037" s="129"/>
      <c r="M1037" s="129"/>
    </row>
    <row r="1038" spans="10:13" x14ac:dyDescent="0.3">
      <c r="J1038" s="129"/>
      <c r="K1038" s="129"/>
      <c r="L1038" s="129"/>
      <c r="M1038" s="129"/>
    </row>
    <row r="1039" spans="10:13" x14ac:dyDescent="0.3">
      <c r="J1039" s="129"/>
      <c r="K1039" s="129"/>
      <c r="L1039" s="129"/>
      <c r="M1039" s="129"/>
    </row>
    <row r="1040" spans="10:13" x14ac:dyDescent="0.3">
      <c r="J1040" s="129"/>
      <c r="K1040" s="129"/>
      <c r="L1040" s="129"/>
      <c r="M1040" s="129"/>
    </row>
    <row r="1041" spans="10:13" x14ac:dyDescent="0.3">
      <c r="J1041" s="129"/>
      <c r="K1041" s="129"/>
      <c r="L1041" s="129"/>
      <c r="M1041" s="129"/>
    </row>
    <row r="1042" spans="10:13" x14ac:dyDescent="0.3">
      <c r="J1042" s="129"/>
      <c r="K1042" s="129"/>
      <c r="L1042" s="129"/>
      <c r="M1042" s="129"/>
    </row>
    <row r="1043" spans="10:13" x14ac:dyDescent="0.3">
      <c r="J1043" s="129"/>
      <c r="K1043" s="129"/>
      <c r="L1043" s="129"/>
      <c r="M1043" s="129"/>
    </row>
    <row r="1044" spans="10:13" x14ac:dyDescent="0.3">
      <c r="J1044" s="129"/>
      <c r="K1044" s="129"/>
      <c r="L1044" s="129"/>
      <c r="M1044" s="129"/>
    </row>
    <row r="1045" spans="10:13" x14ac:dyDescent="0.3">
      <c r="J1045" s="129"/>
      <c r="K1045" s="129"/>
      <c r="L1045" s="129"/>
      <c r="M1045" s="129"/>
    </row>
    <row r="1046" spans="10:13" x14ac:dyDescent="0.3">
      <c r="J1046" s="129"/>
      <c r="K1046" s="129"/>
      <c r="L1046" s="129"/>
      <c r="M1046" s="129"/>
    </row>
    <row r="1047" spans="10:13" x14ac:dyDescent="0.3">
      <c r="J1047" s="129"/>
      <c r="K1047" s="129"/>
      <c r="L1047" s="129"/>
      <c r="M1047" s="129"/>
    </row>
    <row r="1048" spans="10:13" x14ac:dyDescent="0.3">
      <c r="J1048" s="129"/>
      <c r="K1048" s="129"/>
      <c r="L1048" s="129"/>
      <c r="M1048" s="129"/>
    </row>
    <row r="1049" spans="10:13" x14ac:dyDescent="0.3">
      <c r="J1049" s="129"/>
      <c r="K1049" s="129"/>
      <c r="L1049" s="129"/>
      <c r="M1049" s="129"/>
    </row>
    <row r="1050" spans="10:13" x14ac:dyDescent="0.3">
      <c r="J1050" s="129"/>
      <c r="K1050" s="129"/>
      <c r="L1050" s="129"/>
      <c r="M1050" s="129"/>
    </row>
    <row r="1051" spans="10:13" x14ac:dyDescent="0.3">
      <c r="J1051" s="129"/>
      <c r="K1051" s="129"/>
      <c r="L1051" s="129"/>
      <c r="M1051" s="129"/>
    </row>
    <row r="1052" spans="10:13" x14ac:dyDescent="0.3">
      <c r="J1052" s="129"/>
      <c r="K1052" s="129"/>
      <c r="L1052" s="129"/>
      <c r="M1052" s="129"/>
    </row>
    <row r="1053" spans="10:13" x14ac:dyDescent="0.3">
      <c r="J1053" s="129"/>
      <c r="K1053" s="129"/>
      <c r="L1053" s="129"/>
      <c r="M1053" s="129"/>
    </row>
    <row r="1054" spans="10:13" x14ac:dyDescent="0.3">
      <c r="J1054" s="129"/>
      <c r="K1054" s="129"/>
      <c r="L1054" s="129"/>
      <c r="M1054" s="129"/>
    </row>
    <row r="1055" spans="10:13" x14ac:dyDescent="0.3">
      <c r="J1055" s="129"/>
      <c r="K1055" s="129"/>
      <c r="L1055" s="129"/>
      <c r="M1055" s="129"/>
    </row>
    <row r="1056" spans="10:13" x14ac:dyDescent="0.3">
      <c r="J1056" s="129"/>
      <c r="K1056" s="129"/>
      <c r="L1056" s="129"/>
      <c r="M1056" s="129"/>
    </row>
    <row r="1057" spans="10:13" x14ac:dyDescent="0.3">
      <c r="J1057" s="129"/>
      <c r="K1057" s="129"/>
      <c r="L1057" s="129"/>
      <c r="M1057" s="129"/>
    </row>
    <row r="1058" spans="10:13" x14ac:dyDescent="0.3">
      <c r="J1058" s="129"/>
      <c r="K1058" s="129"/>
      <c r="L1058" s="129"/>
      <c r="M1058" s="129"/>
    </row>
    <row r="1059" spans="10:13" x14ac:dyDescent="0.3">
      <c r="J1059" s="129"/>
      <c r="K1059" s="129"/>
      <c r="L1059" s="129"/>
      <c r="M1059" s="129"/>
    </row>
    <row r="1060" spans="10:13" x14ac:dyDescent="0.3">
      <c r="J1060" s="129"/>
      <c r="K1060" s="129"/>
      <c r="L1060" s="129"/>
      <c r="M1060" s="129"/>
    </row>
    <row r="1061" spans="10:13" x14ac:dyDescent="0.3">
      <c r="J1061" s="129"/>
      <c r="K1061" s="129"/>
      <c r="L1061" s="129"/>
      <c r="M1061" s="129"/>
    </row>
    <row r="1062" spans="10:13" x14ac:dyDescent="0.3">
      <c r="J1062" s="129"/>
      <c r="K1062" s="129"/>
      <c r="L1062" s="129"/>
      <c r="M1062" s="129"/>
    </row>
    <row r="1063" spans="10:13" x14ac:dyDescent="0.3">
      <c r="J1063" s="129"/>
      <c r="K1063" s="129"/>
      <c r="L1063" s="129"/>
      <c r="M1063" s="129"/>
    </row>
    <row r="1064" spans="10:13" x14ac:dyDescent="0.3">
      <c r="J1064" s="129"/>
      <c r="K1064" s="129"/>
      <c r="L1064" s="129"/>
      <c r="M1064" s="129"/>
    </row>
    <row r="1065" spans="10:13" x14ac:dyDescent="0.3">
      <c r="J1065" s="129"/>
      <c r="K1065" s="129"/>
      <c r="L1065" s="129"/>
      <c r="M1065" s="129"/>
    </row>
    <row r="1066" spans="10:13" x14ac:dyDescent="0.3">
      <c r="J1066" s="129"/>
      <c r="K1066" s="129"/>
      <c r="L1066" s="129"/>
      <c r="M1066" s="129"/>
    </row>
    <row r="1067" spans="10:13" x14ac:dyDescent="0.3">
      <c r="J1067" s="129"/>
      <c r="K1067" s="129"/>
      <c r="L1067" s="129"/>
      <c r="M1067" s="129"/>
    </row>
    <row r="1068" spans="10:13" x14ac:dyDescent="0.3">
      <c r="J1068" s="129"/>
      <c r="K1068" s="129"/>
      <c r="L1068" s="129"/>
      <c r="M1068" s="129"/>
    </row>
    <row r="1069" spans="10:13" x14ac:dyDescent="0.3">
      <c r="J1069" s="129"/>
      <c r="K1069" s="129"/>
      <c r="L1069" s="129"/>
      <c r="M1069" s="129"/>
    </row>
    <row r="1070" spans="10:13" x14ac:dyDescent="0.3">
      <c r="J1070" s="129"/>
      <c r="K1070" s="129"/>
      <c r="L1070" s="129"/>
      <c r="M1070" s="129"/>
    </row>
    <row r="1071" spans="10:13" x14ac:dyDescent="0.3">
      <c r="J1071" s="129"/>
      <c r="K1071" s="129"/>
      <c r="L1071" s="129"/>
      <c r="M1071" s="129"/>
    </row>
    <row r="1072" spans="10:13" x14ac:dyDescent="0.3">
      <c r="J1072" s="129"/>
      <c r="K1072" s="129"/>
      <c r="L1072" s="129"/>
      <c r="M1072" s="129"/>
    </row>
    <row r="1073" spans="10:13" x14ac:dyDescent="0.3">
      <c r="J1073" s="129"/>
      <c r="K1073" s="129"/>
      <c r="L1073" s="129"/>
      <c r="M1073" s="129"/>
    </row>
    <row r="1074" spans="10:13" x14ac:dyDescent="0.3">
      <c r="J1074" s="129"/>
      <c r="K1074" s="129"/>
      <c r="L1074" s="129"/>
      <c r="M1074" s="129"/>
    </row>
    <row r="1075" spans="10:13" x14ac:dyDescent="0.3">
      <c r="J1075" s="129"/>
      <c r="K1075" s="129"/>
      <c r="L1075" s="129"/>
      <c r="M1075" s="129"/>
    </row>
    <row r="1076" spans="10:13" x14ac:dyDescent="0.3">
      <c r="J1076" s="129"/>
      <c r="K1076" s="129"/>
      <c r="L1076" s="129"/>
      <c r="M1076" s="129"/>
    </row>
    <row r="1077" spans="10:13" x14ac:dyDescent="0.3">
      <c r="J1077" s="129"/>
      <c r="K1077" s="129"/>
      <c r="L1077" s="129"/>
      <c r="M1077" s="129"/>
    </row>
    <row r="1078" spans="10:13" x14ac:dyDescent="0.3">
      <c r="J1078" s="129"/>
      <c r="K1078" s="129"/>
      <c r="L1078" s="129"/>
      <c r="M1078" s="129"/>
    </row>
    <row r="1079" spans="10:13" x14ac:dyDescent="0.3">
      <c r="J1079" s="129"/>
      <c r="K1079" s="129"/>
      <c r="L1079" s="129"/>
      <c r="M1079" s="129"/>
    </row>
    <row r="1080" spans="10:13" x14ac:dyDescent="0.3">
      <c r="J1080" s="129"/>
      <c r="K1080" s="129"/>
      <c r="L1080" s="129"/>
      <c r="M1080" s="129"/>
    </row>
    <row r="1081" spans="10:13" x14ac:dyDescent="0.3">
      <c r="J1081" s="129"/>
      <c r="K1081" s="129"/>
      <c r="L1081" s="129"/>
      <c r="M1081" s="129"/>
    </row>
    <row r="1082" spans="10:13" x14ac:dyDescent="0.3">
      <c r="J1082" s="129"/>
      <c r="K1082" s="129"/>
      <c r="L1082" s="129"/>
      <c r="M1082" s="129"/>
    </row>
    <row r="1083" spans="10:13" x14ac:dyDescent="0.3">
      <c r="J1083" s="129"/>
      <c r="K1083" s="129"/>
      <c r="L1083" s="129"/>
      <c r="M1083" s="129"/>
    </row>
    <row r="1084" spans="10:13" x14ac:dyDescent="0.3">
      <c r="J1084" s="129"/>
      <c r="K1084" s="129"/>
      <c r="L1084" s="129"/>
      <c r="M1084" s="129"/>
    </row>
    <row r="1085" spans="10:13" x14ac:dyDescent="0.3">
      <c r="J1085" s="129"/>
      <c r="K1085" s="129"/>
      <c r="L1085" s="129"/>
      <c r="M1085" s="129"/>
    </row>
    <row r="1086" spans="10:13" x14ac:dyDescent="0.3">
      <c r="J1086" s="129"/>
      <c r="K1086" s="129"/>
      <c r="L1086" s="129"/>
      <c r="M1086" s="129"/>
    </row>
    <row r="1087" spans="10:13" x14ac:dyDescent="0.3">
      <c r="J1087" s="129"/>
      <c r="K1087" s="129"/>
      <c r="L1087" s="129"/>
      <c r="M1087" s="129"/>
    </row>
    <row r="1088" spans="10:13" x14ac:dyDescent="0.3">
      <c r="J1088" s="129"/>
      <c r="K1088" s="129"/>
      <c r="L1088" s="129"/>
      <c r="M1088" s="129"/>
    </row>
    <row r="1089" spans="10:13" x14ac:dyDescent="0.3">
      <c r="J1089" s="129"/>
      <c r="K1089" s="129"/>
      <c r="L1089" s="129"/>
      <c r="M1089" s="129"/>
    </row>
    <row r="1090" spans="10:13" x14ac:dyDescent="0.3">
      <c r="J1090" s="129"/>
      <c r="K1090" s="129"/>
      <c r="L1090" s="129"/>
      <c r="M1090" s="129"/>
    </row>
    <row r="1091" spans="10:13" x14ac:dyDescent="0.3">
      <c r="J1091" s="129"/>
      <c r="K1091" s="129"/>
      <c r="L1091" s="129"/>
      <c r="M1091" s="129"/>
    </row>
    <row r="1092" spans="10:13" x14ac:dyDescent="0.3">
      <c r="J1092" s="129"/>
      <c r="K1092" s="129"/>
      <c r="L1092" s="129"/>
      <c r="M1092" s="129"/>
    </row>
    <row r="1093" spans="10:13" x14ac:dyDescent="0.3">
      <c r="J1093" s="129"/>
      <c r="K1093" s="129"/>
      <c r="L1093" s="129"/>
      <c r="M1093" s="129"/>
    </row>
    <row r="1094" spans="10:13" x14ac:dyDescent="0.3">
      <c r="J1094" s="129"/>
      <c r="K1094" s="129"/>
      <c r="L1094" s="129"/>
      <c r="M1094" s="129"/>
    </row>
    <row r="1095" spans="10:13" x14ac:dyDescent="0.3">
      <c r="J1095" s="129"/>
      <c r="K1095" s="129"/>
      <c r="L1095" s="129"/>
      <c r="M1095" s="129"/>
    </row>
    <row r="1096" spans="10:13" x14ac:dyDescent="0.3">
      <c r="J1096" s="129"/>
      <c r="K1096" s="129"/>
      <c r="L1096" s="129"/>
      <c r="M1096" s="129"/>
    </row>
    <row r="1097" spans="10:13" x14ac:dyDescent="0.3">
      <c r="J1097" s="129"/>
      <c r="K1097" s="129"/>
      <c r="L1097" s="129"/>
      <c r="M1097" s="129"/>
    </row>
    <row r="1098" spans="10:13" x14ac:dyDescent="0.3">
      <c r="J1098" s="129"/>
      <c r="K1098" s="129"/>
      <c r="L1098" s="129"/>
      <c r="M1098" s="129"/>
    </row>
    <row r="1099" spans="10:13" x14ac:dyDescent="0.3">
      <c r="J1099" s="129"/>
      <c r="K1099" s="129"/>
      <c r="L1099" s="129"/>
      <c r="M1099" s="129"/>
    </row>
    <row r="1100" spans="10:13" x14ac:dyDescent="0.3">
      <c r="J1100" s="129"/>
      <c r="K1100" s="129"/>
      <c r="L1100" s="129"/>
      <c r="M1100" s="129"/>
    </row>
    <row r="1101" spans="10:13" x14ac:dyDescent="0.3">
      <c r="J1101" s="129"/>
      <c r="K1101" s="129"/>
      <c r="L1101" s="129"/>
      <c r="M1101" s="129"/>
    </row>
    <row r="1102" spans="10:13" x14ac:dyDescent="0.3">
      <c r="J1102" s="129"/>
      <c r="K1102" s="129"/>
      <c r="L1102" s="129"/>
      <c r="M1102" s="129"/>
    </row>
    <row r="1103" spans="10:13" x14ac:dyDescent="0.3">
      <c r="J1103" s="129"/>
      <c r="K1103" s="129"/>
      <c r="L1103" s="129"/>
      <c r="M1103" s="129"/>
    </row>
    <row r="1104" spans="10:13" x14ac:dyDescent="0.3">
      <c r="J1104" s="129"/>
      <c r="K1104" s="129"/>
      <c r="L1104" s="129"/>
      <c r="M1104" s="129"/>
    </row>
    <row r="1105" spans="10:13" x14ac:dyDescent="0.3">
      <c r="J1105" s="129"/>
      <c r="K1105" s="129"/>
      <c r="L1105" s="129"/>
      <c r="M1105" s="129"/>
    </row>
    <row r="1106" spans="10:13" x14ac:dyDescent="0.3">
      <c r="J1106" s="129"/>
      <c r="K1106" s="129"/>
      <c r="L1106" s="129"/>
      <c r="M1106" s="129"/>
    </row>
    <row r="1107" spans="10:13" x14ac:dyDescent="0.3">
      <c r="J1107" s="129"/>
      <c r="K1107" s="129"/>
      <c r="L1107" s="129"/>
      <c r="M1107" s="129"/>
    </row>
    <row r="1108" spans="10:13" x14ac:dyDescent="0.3">
      <c r="J1108" s="129"/>
      <c r="K1108" s="129"/>
      <c r="L1108" s="129"/>
      <c r="M1108" s="129"/>
    </row>
    <row r="1109" spans="10:13" x14ac:dyDescent="0.3">
      <c r="J1109" s="129"/>
      <c r="K1109" s="129"/>
      <c r="L1109" s="129"/>
      <c r="M1109" s="129"/>
    </row>
    <row r="1110" spans="10:13" x14ac:dyDescent="0.3">
      <c r="J1110" s="129"/>
      <c r="K1110" s="129"/>
      <c r="L1110" s="129"/>
      <c r="M1110" s="129"/>
    </row>
    <row r="1111" spans="10:13" x14ac:dyDescent="0.3">
      <c r="J1111" s="129"/>
      <c r="K1111" s="129"/>
      <c r="L1111" s="129"/>
      <c r="M1111" s="129"/>
    </row>
    <row r="1112" spans="10:13" x14ac:dyDescent="0.3">
      <c r="J1112" s="129"/>
      <c r="K1112" s="129"/>
      <c r="L1112" s="129"/>
      <c r="M1112" s="129"/>
    </row>
    <row r="1113" spans="10:13" x14ac:dyDescent="0.3">
      <c r="J1113" s="129"/>
      <c r="K1113" s="129"/>
      <c r="L1113" s="129"/>
      <c r="M1113" s="129"/>
    </row>
    <row r="1114" spans="10:13" x14ac:dyDescent="0.3">
      <c r="J1114" s="129"/>
      <c r="K1114" s="129"/>
      <c r="L1114" s="129"/>
      <c r="M1114" s="129"/>
    </row>
    <row r="1115" spans="10:13" x14ac:dyDescent="0.3">
      <c r="J1115" s="129"/>
      <c r="K1115" s="129"/>
      <c r="L1115" s="129"/>
      <c r="M1115" s="129"/>
    </row>
    <row r="1116" spans="10:13" x14ac:dyDescent="0.3">
      <c r="J1116" s="129"/>
      <c r="K1116" s="129"/>
      <c r="L1116" s="129"/>
      <c r="M1116" s="129"/>
    </row>
    <row r="1117" spans="10:13" x14ac:dyDescent="0.3">
      <c r="J1117" s="129"/>
      <c r="K1117" s="129"/>
      <c r="L1117" s="129"/>
      <c r="M1117" s="129"/>
    </row>
    <row r="1118" spans="10:13" x14ac:dyDescent="0.3">
      <c r="J1118" s="129"/>
      <c r="K1118" s="129"/>
      <c r="L1118" s="129"/>
      <c r="M1118" s="129"/>
    </row>
    <row r="1119" spans="10:13" x14ac:dyDescent="0.3">
      <c r="J1119" s="129"/>
      <c r="K1119" s="129"/>
      <c r="L1119" s="129"/>
      <c r="M1119" s="129"/>
    </row>
    <row r="1120" spans="10:13" x14ac:dyDescent="0.3">
      <c r="J1120" s="129"/>
      <c r="K1120" s="129"/>
      <c r="L1120" s="129"/>
      <c r="M1120" s="129"/>
    </row>
    <row r="1121" spans="10:13" x14ac:dyDescent="0.3">
      <c r="J1121" s="129"/>
      <c r="K1121" s="129"/>
      <c r="L1121" s="129"/>
      <c r="M1121" s="129"/>
    </row>
    <row r="1122" spans="10:13" x14ac:dyDescent="0.3">
      <c r="J1122" s="129"/>
      <c r="K1122" s="129"/>
      <c r="L1122" s="129"/>
      <c r="M1122" s="129"/>
    </row>
    <row r="1123" spans="10:13" x14ac:dyDescent="0.3">
      <c r="J1123" s="129"/>
      <c r="K1123" s="129"/>
      <c r="L1123" s="129"/>
      <c r="M1123" s="129"/>
    </row>
    <row r="1124" spans="10:13" x14ac:dyDescent="0.3">
      <c r="J1124" s="129"/>
      <c r="K1124" s="129"/>
      <c r="L1124" s="129"/>
      <c r="M1124" s="129"/>
    </row>
    <row r="1125" spans="10:13" x14ac:dyDescent="0.3">
      <c r="J1125" s="129"/>
      <c r="K1125" s="129"/>
      <c r="L1125" s="129"/>
      <c r="M1125" s="129"/>
    </row>
    <row r="1126" spans="10:13" x14ac:dyDescent="0.3">
      <c r="J1126" s="129"/>
      <c r="K1126" s="129"/>
      <c r="L1126" s="129"/>
      <c r="M1126" s="129"/>
    </row>
    <row r="1127" spans="10:13" x14ac:dyDescent="0.3">
      <c r="J1127" s="129"/>
      <c r="K1127" s="129"/>
      <c r="L1127" s="129"/>
      <c r="M1127" s="129"/>
    </row>
    <row r="1128" spans="10:13" x14ac:dyDescent="0.3">
      <c r="J1128" s="129"/>
      <c r="K1128" s="129"/>
      <c r="L1128" s="129"/>
      <c r="M1128" s="129"/>
    </row>
    <row r="1129" spans="10:13" x14ac:dyDescent="0.3">
      <c r="J1129" s="129"/>
      <c r="K1129" s="129"/>
      <c r="L1129" s="129"/>
      <c r="M1129" s="129"/>
    </row>
    <row r="1130" spans="10:13" x14ac:dyDescent="0.3">
      <c r="J1130" s="129"/>
      <c r="K1130" s="129"/>
      <c r="L1130" s="129"/>
      <c r="M1130" s="129"/>
    </row>
    <row r="1131" spans="10:13" x14ac:dyDescent="0.3">
      <c r="J1131" s="129"/>
      <c r="K1131" s="129"/>
      <c r="L1131" s="129"/>
      <c r="M1131" s="129"/>
    </row>
    <row r="1132" spans="10:13" x14ac:dyDescent="0.3">
      <c r="J1132" s="129"/>
      <c r="K1132" s="129"/>
      <c r="L1132" s="129"/>
      <c r="M1132" s="129"/>
    </row>
    <row r="1133" spans="10:13" x14ac:dyDescent="0.3">
      <c r="J1133" s="129"/>
      <c r="K1133" s="129"/>
      <c r="L1133" s="129"/>
      <c r="M1133" s="129"/>
    </row>
    <row r="1134" spans="10:13" x14ac:dyDescent="0.3">
      <c r="J1134" s="129"/>
      <c r="K1134" s="129"/>
      <c r="L1134" s="129"/>
      <c r="M1134" s="129"/>
    </row>
    <row r="1135" spans="10:13" x14ac:dyDescent="0.3">
      <c r="J1135" s="129"/>
      <c r="K1135" s="129"/>
      <c r="L1135" s="129"/>
      <c r="M1135" s="129"/>
    </row>
    <row r="1136" spans="10:13" x14ac:dyDescent="0.3">
      <c r="J1136" s="129"/>
      <c r="K1136" s="129"/>
      <c r="L1136" s="129"/>
      <c r="M1136" s="129"/>
    </row>
    <row r="1137" spans="10:13" x14ac:dyDescent="0.3">
      <c r="J1137" s="129"/>
      <c r="K1137" s="129"/>
      <c r="L1137" s="129"/>
      <c r="M1137" s="129"/>
    </row>
    <row r="1138" spans="10:13" x14ac:dyDescent="0.3">
      <c r="J1138" s="129"/>
      <c r="K1138" s="129"/>
      <c r="L1138" s="129"/>
      <c r="M1138" s="129"/>
    </row>
    <row r="1139" spans="10:13" x14ac:dyDescent="0.3">
      <c r="J1139" s="129"/>
      <c r="K1139" s="129"/>
      <c r="L1139" s="129"/>
      <c r="M1139" s="129"/>
    </row>
    <row r="1140" spans="10:13" x14ac:dyDescent="0.3">
      <c r="J1140" s="129"/>
      <c r="K1140" s="129"/>
      <c r="L1140" s="129"/>
      <c r="M1140" s="129"/>
    </row>
    <row r="1141" spans="10:13" x14ac:dyDescent="0.3">
      <c r="J1141" s="129"/>
      <c r="K1141" s="129"/>
      <c r="L1141" s="129"/>
      <c r="M1141" s="129"/>
    </row>
    <row r="1142" spans="10:13" x14ac:dyDescent="0.3">
      <c r="J1142" s="129"/>
      <c r="K1142" s="129"/>
      <c r="L1142" s="129"/>
      <c r="M1142" s="129"/>
    </row>
    <row r="1143" spans="10:13" x14ac:dyDescent="0.3">
      <c r="J1143" s="129"/>
      <c r="K1143" s="129"/>
      <c r="L1143" s="129"/>
      <c r="M1143" s="129"/>
    </row>
    <row r="1144" spans="10:13" x14ac:dyDescent="0.3">
      <c r="J1144" s="129"/>
      <c r="K1144" s="129"/>
      <c r="L1144" s="129"/>
      <c r="M1144" s="129"/>
    </row>
    <row r="1145" spans="10:13" x14ac:dyDescent="0.3">
      <c r="J1145" s="129"/>
      <c r="K1145" s="129"/>
      <c r="L1145" s="129"/>
      <c r="M1145" s="129"/>
    </row>
    <row r="1146" spans="10:13" x14ac:dyDescent="0.3">
      <c r="J1146" s="129"/>
      <c r="K1146" s="129"/>
      <c r="L1146" s="129"/>
      <c r="M1146" s="129"/>
    </row>
    <row r="1147" spans="10:13" x14ac:dyDescent="0.3">
      <c r="J1147" s="129"/>
      <c r="K1147" s="129"/>
      <c r="L1147" s="129"/>
      <c r="M1147" s="129"/>
    </row>
    <row r="1148" spans="10:13" x14ac:dyDescent="0.3">
      <c r="J1148" s="129"/>
      <c r="K1148" s="129"/>
      <c r="L1148" s="129"/>
      <c r="M1148" s="129"/>
    </row>
    <row r="1149" spans="10:13" x14ac:dyDescent="0.3">
      <c r="J1149" s="129"/>
      <c r="K1149" s="129"/>
      <c r="L1149" s="129"/>
      <c r="M1149" s="129"/>
    </row>
    <row r="1150" spans="10:13" x14ac:dyDescent="0.3">
      <c r="J1150" s="129"/>
      <c r="K1150" s="129"/>
      <c r="L1150" s="129"/>
      <c r="M1150" s="129"/>
    </row>
    <row r="1151" spans="10:13" x14ac:dyDescent="0.3">
      <c r="J1151" s="129"/>
      <c r="K1151" s="129"/>
      <c r="L1151" s="129"/>
      <c r="M1151" s="129"/>
    </row>
    <row r="1152" spans="10:13" x14ac:dyDescent="0.3">
      <c r="J1152" s="129"/>
      <c r="K1152" s="129"/>
      <c r="L1152" s="129"/>
      <c r="M1152" s="129"/>
    </row>
    <row r="1153" spans="10:13" x14ac:dyDescent="0.3">
      <c r="J1153" s="129"/>
      <c r="K1153" s="129"/>
      <c r="L1153" s="129"/>
      <c r="M1153" s="129"/>
    </row>
    <row r="1154" spans="10:13" x14ac:dyDescent="0.3">
      <c r="J1154" s="129"/>
      <c r="K1154" s="129"/>
      <c r="L1154" s="129"/>
      <c r="M1154" s="129"/>
    </row>
    <row r="1155" spans="10:13" x14ac:dyDescent="0.3">
      <c r="J1155" s="129"/>
      <c r="K1155" s="129"/>
      <c r="L1155" s="129"/>
      <c r="M1155" s="129"/>
    </row>
    <row r="1156" spans="10:13" x14ac:dyDescent="0.3">
      <c r="J1156" s="129"/>
      <c r="K1156" s="129"/>
      <c r="L1156" s="129"/>
      <c r="M1156" s="129"/>
    </row>
    <row r="1157" spans="10:13" x14ac:dyDescent="0.3">
      <c r="J1157" s="129"/>
      <c r="K1157" s="129"/>
      <c r="L1157" s="129"/>
      <c r="M1157" s="129"/>
    </row>
    <row r="1158" spans="10:13" x14ac:dyDescent="0.3">
      <c r="J1158" s="129"/>
      <c r="K1158" s="129"/>
      <c r="L1158" s="129"/>
      <c r="M1158" s="129"/>
    </row>
    <row r="1159" spans="10:13" x14ac:dyDescent="0.3">
      <c r="J1159" s="129"/>
      <c r="K1159" s="129"/>
      <c r="L1159" s="129"/>
      <c r="M1159" s="129"/>
    </row>
    <row r="1160" spans="10:13" x14ac:dyDescent="0.3">
      <c r="J1160" s="129"/>
      <c r="K1160" s="129"/>
      <c r="L1160" s="129"/>
      <c r="M1160" s="129"/>
    </row>
    <row r="1161" spans="10:13" x14ac:dyDescent="0.3">
      <c r="J1161" s="129"/>
      <c r="K1161" s="129"/>
      <c r="L1161" s="129"/>
      <c r="M1161" s="129"/>
    </row>
    <row r="1162" spans="10:13" x14ac:dyDescent="0.3">
      <c r="J1162" s="129"/>
      <c r="K1162" s="129"/>
      <c r="L1162" s="129"/>
      <c r="M1162" s="129"/>
    </row>
    <row r="1163" spans="10:13" x14ac:dyDescent="0.3">
      <c r="J1163" s="129"/>
      <c r="K1163" s="129"/>
      <c r="L1163" s="129"/>
      <c r="M1163" s="129"/>
    </row>
    <row r="1164" spans="10:13" x14ac:dyDescent="0.3">
      <c r="J1164" s="129"/>
      <c r="K1164" s="129"/>
      <c r="L1164" s="129"/>
      <c r="M1164" s="129"/>
    </row>
    <row r="1165" spans="10:13" x14ac:dyDescent="0.3">
      <c r="J1165" s="129"/>
      <c r="K1165" s="129"/>
      <c r="L1165" s="129"/>
      <c r="M1165" s="129"/>
    </row>
    <row r="1166" spans="10:13" x14ac:dyDescent="0.3">
      <c r="J1166" s="129"/>
      <c r="K1166" s="129"/>
      <c r="L1166" s="129"/>
      <c r="M1166" s="129"/>
    </row>
    <row r="1167" spans="10:13" x14ac:dyDescent="0.3">
      <c r="J1167" s="129"/>
      <c r="K1167" s="129"/>
      <c r="L1167" s="129"/>
      <c r="M1167" s="129"/>
    </row>
    <row r="1168" spans="10:13" x14ac:dyDescent="0.3">
      <c r="J1168" s="129"/>
      <c r="K1168" s="129"/>
      <c r="L1168" s="129"/>
      <c r="M1168" s="129"/>
    </row>
    <row r="1169" spans="10:13" x14ac:dyDescent="0.3">
      <c r="J1169" s="129"/>
      <c r="K1169" s="129"/>
      <c r="L1169" s="129"/>
      <c r="M1169" s="129"/>
    </row>
    <row r="1170" spans="10:13" x14ac:dyDescent="0.3">
      <c r="J1170" s="129"/>
      <c r="K1170" s="129"/>
      <c r="L1170" s="129"/>
      <c r="M1170" s="129"/>
    </row>
    <row r="1171" spans="10:13" x14ac:dyDescent="0.3">
      <c r="J1171" s="129"/>
      <c r="K1171" s="129"/>
      <c r="L1171" s="129"/>
      <c r="M1171" s="129"/>
    </row>
    <row r="1172" spans="10:13" x14ac:dyDescent="0.3">
      <c r="J1172" s="129"/>
      <c r="K1172" s="129"/>
      <c r="L1172" s="129"/>
      <c r="M1172" s="129"/>
    </row>
    <row r="1173" spans="10:13" x14ac:dyDescent="0.3">
      <c r="J1173" s="129"/>
      <c r="K1173" s="129"/>
      <c r="L1173" s="129"/>
      <c r="M1173" s="129"/>
    </row>
    <row r="1174" spans="10:13" x14ac:dyDescent="0.3">
      <c r="J1174" s="129"/>
      <c r="K1174" s="129"/>
      <c r="L1174" s="129"/>
      <c r="M1174" s="129"/>
    </row>
    <row r="1175" spans="10:13" x14ac:dyDescent="0.3">
      <c r="J1175" s="129"/>
      <c r="K1175" s="129"/>
      <c r="L1175" s="129"/>
      <c r="M1175" s="129"/>
    </row>
    <row r="1176" spans="10:13" x14ac:dyDescent="0.3">
      <c r="J1176" s="129"/>
      <c r="K1176" s="129"/>
      <c r="L1176" s="129"/>
      <c r="M1176" s="129"/>
    </row>
    <row r="1177" spans="10:13" x14ac:dyDescent="0.3">
      <c r="J1177" s="129"/>
      <c r="K1177" s="129"/>
      <c r="L1177" s="129"/>
      <c r="M1177" s="129"/>
    </row>
    <row r="1178" spans="10:13" x14ac:dyDescent="0.3">
      <c r="J1178" s="129"/>
      <c r="K1178" s="129"/>
      <c r="L1178" s="129"/>
      <c r="M1178" s="129"/>
    </row>
    <row r="1179" spans="10:13" x14ac:dyDescent="0.3">
      <c r="J1179" s="129"/>
      <c r="K1179" s="129"/>
      <c r="L1179" s="129"/>
      <c r="M1179" s="129"/>
    </row>
    <row r="1180" spans="10:13" x14ac:dyDescent="0.3">
      <c r="J1180" s="129"/>
      <c r="K1180" s="129"/>
      <c r="L1180" s="129"/>
      <c r="M1180" s="129"/>
    </row>
    <row r="1181" spans="10:13" x14ac:dyDescent="0.3">
      <c r="J1181" s="129"/>
      <c r="K1181" s="129"/>
      <c r="L1181" s="129"/>
      <c r="M1181" s="129"/>
    </row>
    <row r="1182" spans="10:13" x14ac:dyDescent="0.3">
      <c r="J1182" s="129"/>
      <c r="K1182" s="129"/>
      <c r="L1182" s="129"/>
      <c r="M1182" s="129"/>
    </row>
    <row r="1183" spans="10:13" x14ac:dyDescent="0.3">
      <c r="J1183" s="129"/>
      <c r="K1183" s="129"/>
      <c r="L1183" s="129"/>
      <c r="M1183" s="129"/>
    </row>
    <row r="1184" spans="10:13" x14ac:dyDescent="0.3">
      <c r="J1184" s="129"/>
      <c r="K1184" s="129"/>
      <c r="L1184" s="129"/>
      <c r="M1184" s="129"/>
    </row>
    <row r="1185" spans="10:13" x14ac:dyDescent="0.3">
      <c r="J1185" s="129"/>
      <c r="K1185" s="129"/>
      <c r="L1185" s="129"/>
      <c r="M1185" s="129"/>
    </row>
    <row r="1186" spans="10:13" x14ac:dyDescent="0.3">
      <c r="J1186" s="129"/>
      <c r="K1186" s="129"/>
      <c r="L1186" s="129"/>
      <c r="M1186" s="129"/>
    </row>
    <row r="1187" spans="10:13" x14ac:dyDescent="0.3">
      <c r="J1187" s="129"/>
      <c r="K1187" s="129"/>
      <c r="L1187" s="129"/>
      <c r="M1187" s="129"/>
    </row>
    <row r="1188" spans="10:13" x14ac:dyDescent="0.3">
      <c r="J1188" s="129"/>
      <c r="K1188" s="129"/>
      <c r="L1188" s="129"/>
      <c r="M1188" s="129"/>
    </row>
    <row r="1189" spans="10:13" x14ac:dyDescent="0.3">
      <c r="J1189" s="129"/>
      <c r="K1189" s="129"/>
      <c r="L1189" s="129"/>
      <c r="M1189" s="129"/>
    </row>
    <row r="1190" spans="10:13" x14ac:dyDescent="0.3">
      <c r="J1190" s="129"/>
      <c r="K1190" s="129"/>
      <c r="L1190" s="129"/>
      <c r="M1190" s="129"/>
    </row>
    <row r="1191" spans="10:13" x14ac:dyDescent="0.3">
      <c r="J1191" s="129"/>
      <c r="K1191" s="129"/>
      <c r="L1191" s="129"/>
      <c r="M1191" s="129"/>
    </row>
    <row r="1192" spans="10:13" x14ac:dyDescent="0.3">
      <c r="J1192" s="129"/>
      <c r="K1192" s="129"/>
      <c r="L1192" s="129"/>
      <c r="M1192" s="129"/>
    </row>
    <row r="1193" spans="10:13" x14ac:dyDescent="0.3">
      <c r="J1193" s="129"/>
      <c r="K1193" s="129"/>
      <c r="L1193" s="129"/>
      <c r="M1193" s="129"/>
    </row>
    <row r="1194" spans="10:13" x14ac:dyDescent="0.3">
      <c r="J1194" s="129"/>
      <c r="K1194" s="129"/>
      <c r="L1194" s="129"/>
      <c r="M1194" s="129"/>
    </row>
    <row r="1195" spans="10:13" x14ac:dyDescent="0.3">
      <c r="J1195" s="129"/>
      <c r="K1195" s="129"/>
      <c r="L1195" s="129"/>
      <c r="M1195" s="129"/>
    </row>
    <row r="1196" spans="10:13" x14ac:dyDescent="0.3">
      <c r="J1196" s="129"/>
      <c r="K1196" s="129"/>
      <c r="L1196" s="129"/>
      <c r="M1196" s="129"/>
    </row>
    <row r="1197" spans="10:13" x14ac:dyDescent="0.3">
      <c r="J1197" s="129"/>
      <c r="K1197" s="129"/>
      <c r="L1197" s="129"/>
      <c r="M1197" s="129"/>
    </row>
    <row r="1198" spans="10:13" x14ac:dyDescent="0.3">
      <c r="J1198" s="129"/>
      <c r="K1198" s="129"/>
      <c r="L1198" s="129"/>
      <c r="M1198" s="129"/>
    </row>
    <row r="1199" spans="10:13" x14ac:dyDescent="0.3">
      <c r="J1199" s="129"/>
      <c r="K1199" s="129"/>
      <c r="L1199" s="129"/>
      <c r="M1199" s="129"/>
    </row>
    <row r="1200" spans="10:13" x14ac:dyDescent="0.3">
      <c r="J1200" s="129"/>
      <c r="K1200" s="129"/>
      <c r="L1200" s="129"/>
      <c r="M1200" s="129"/>
    </row>
    <row r="1201" spans="10:13" x14ac:dyDescent="0.3">
      <c r="J1201" s="129"/>
      <c r="K1201" s="129"/>
      <c r="L1201" s="129"/>
      <c r="M1201" s="129"/>
    </row>
    <row r="1202" spans="10:13" x14ac:dyDescent="0.3">
      <c r="J1202" s="129"/>
      <c r="K1202" s="129"/>
      <c r="L1202" s="129"/>
      <c r="M1202" s="129"/>
    </row>
    <row r="1203" spans="10:13" x14ac:dyDescent="0.3">
      <c r="J1203" s="129"/>
      <c r="K1203" s="129"/>
      <c r="L1203" s="129"/>
      <c r="M1203" s="129"/>
    </row>
    <row r="1204" spans="10:13" x14ac:dyDescent="0.3">
      <c r="J1204" s="129"/>
      <c r="K1204" s="129"/>
      <c r="L1204" s="129"/>
      <c r="M1204" s="129"/>
    </row>
    <row r="1205" spans="10:13" x14ac:dyDescent="0.3">
      <c r="J1205" s="129"/>
      <c r="K1205" s="129"/>
      <c r="L1205" s="129"/>
      <c r="M1205" s="129"/>
    </row>
    <row r="1206" spans="10:13" x14ac:dyDescent="0.3">
      <c r="J1206" s="129"/>
      <c r="K1206" s="129"/>
      <c r="L1206" s="129"/>
      <c r="M1206" s="129"/>
    </row>
    <row r="1207" spans="10:13" x14ac:dyDescent="0.3">
      <c r="J1207" s="129"/>
      <c r="K1207" s="129"/>
      <c r="L1207" s="129"/>
      <c r="M1207" s="129"/>
    </row>
    <row r="1208" spans="10:13" x14ac:dyDescent="0.3">
      <c r="J1208" s="129"/>
      <c r="K1208" s="129"/>
      <c r="L1208" s="129"/>
      <c r="M1208" s="129"/>
    </row>
    <row r="1209" spans="10:13" x14ac:dyDescent="0.3">
      <c r="J1209" s="129"/>
      <c r="K1209" s="129"/>
      <c r="L1209" s="129"/>
      <c r="M1209" s="129"/>
    </row>
    <row r="1210" spans="10:13" x14ac:dyDescent="0.3">
      <c r="J1210" s="129"/>
      <c r="K1210" s="129"/>
      <c r="L1210" s="129"/>
      <c r="M1210" s="129"/>
    </row>
    <row r="1211" spans="10:13" x14ac:dyDescent="0.3">
      <c r="J1211" s="129"/>
      <c r="K1211" s="129"/>
      <c r="L1211" s="129"/>
      <c r="M1211" s="129"/>
    </row>
    <row r="1212" spans="10:13" x14ac:dyDescent="0.3">
      <c r="J1212" s="129"/>
      <c r="K1212" s="129"/>
      <c r="L1212" s="129"/>
      <c r="M1212" s="129"/>
    </row>
    <row r="1213" spans="10:13" x14ac:dyDescent="0.3">
      <c r="J1213" s="129"/>
      <c r="K1213" s="129"/>
      <c r="L1213" s="129"/>
      <c r="M1213" s="129"/>
    </row>
    <row r="1214" spans="10:13" x14ac:dyDescent="0.3">
      <c r="J1214" s="129"/>
      <c r="K1214" s="129"/>
      <c r="L1214" s="129"/>
      <c r="M1214" s="129"/>
    </row>
    <row r="1215" spans="10:13" x14ac:dyDescent="0.3">
      <c r="J1215" s="129"/>
      <c r="K1215" s="129"/>
      <c r="L1215" s="129"/>
      <c r="M1215" s="129"/>
    </row>
    <row r="1216" spans="10:13" x14ac:dyDescent="0.3">
      <c r="J1216" s="129"/>
      <c r="K1216" s="129"/>
      <c r="L1216" s="129"/>
      <c r="M1216" s="129"/>
    </row>
    <row r="1217" spans="10:13" x14ac:dyDescent="0.3">
      <c r="J1217" s="129"/>
      <c r="K1217" s="129"/>
      <c r="L1217" s="129"/>
      <c r="M1217" s="129"/>
    </row>
    <row r="1218" spans="10:13" x14ac:dyDescent="0.3">
      <c r="J1218" s="129"/>
      <c r="K1218" s="129"/>
      <c r="L1218" s="129"/>
      <c r="M1218" s="129"/>
    </row>
    <row r="1219" spans="10:13" x14ac:dyDescent="0.3">
      <c r="J1219" s="129"/>
      <c r="K1219" s="129"/>
      <c r="L1219" s="129"/>
      <c r="M1219" s="129"/>
    </row>
    <row r="1220" spans="10:13" x14ac:dyDescent="0.3">
      <c r="J1220" s="129"/>
      <c r="K1220" s="129"/>
      <c r="L1220" s="129"/>
      <c r="M1220" s="129"/>
    </row>
    <row r="1221" spans="10:13" x14ac:dyDescent="0.3">
      <c r="J1221" s="129"/>
      <c r="K1221" s="129"/>
      <c r="L1221" s="129"/>
      <c r="M1221" s="129"/>
    </row>
    <row r="1222" spans="10:13" x14ac:dyDescent="0.3">
      <c r="J1222" s="129"/>
      <c r="K1222" s="129"/>
      <c r="L1222" s="129"/>
      <c r="M1222" s="129"/>
    </row>
    <row r="1223" spans="10:13" x14ac:dyDescent="0.3">
      <c r="J1223" s="129"/>
      <c r="K1223" s="129"/>
      <c r="L1223" s="129"/>
      <c r="M1223" s="129"/>
    </row>
    <row r="1224" spans="10:13" x14ac:dyDescent="0.3">
      <c r="J1224" s="129"/>
      <c r="K1224" s="129"/>
      <c r="L1224" s="129"/>
      <c r="M1224" s="129"/>
    </row>
    <row r="1225" spans="10:13" x14ac:dyDescent="0.3">
      <c r="J1225" s="129"/>
      <c r="K1225" s="129"/>
      <c r="L1225" s="129"/>
      <c r="M1225" s="129"/>
    </row>
    <row r="1226" spans="10:13" x14ac:dyDescent="0.3">
      <c r="J1226" s="129"/>
      <c r="K1226" s="129"/>
      <c r="L1226" s="129"/>
      <c r="M1226" s="129"/>
    </row>
    <row r="1227" spans="10:13" x14ac:dyDescent="0.3">
      <c r="J1227" s="129"/>
      <c r="K1227" s="129"/>
      <c r="L1227" s="129"/>
      <c r="M1227" s="129"/>
    </row>
    <row r="1228" spans="10:13" x14ac:dyDescent="0.3">
      <c r="J1228" s="129"/>
      <c r="K1228" s="129"/>
      <c r="L1228" s="129"/>
      <c r="M1228" s="129"/>
    </row>
    <row r="1229" spans="10:13" x14ac:dyDescent="0.3">
      <c r="J1229" s="129"/>
      <c r="K1229" s="129"/>
      <c r="L1229" s="129"/>
      <c r="M1229" s="129"/>
    </row>
    <row r="1230" spans="10:13" x14ac:dyDescent="0.3">
      <c r="J1230" s="129"/>
      <c r="K1230" s="129"/>
      <c r="L1230" s="129"/>
      <c r="M1230" s="129"/>
    </row>
    <row r="1231" spans="10:13" x14ac:dyDescent="0.3">
      <c r="J1231" s="129"/>
      <c r="K1231" s="129"/>
      <c r="L1231" s="129"/>
      <c r="M1231" s="129"/>
    </row>
    <row r="1232" spans="10:13" x14ac:dyDescent="0.3">
      <c r="J1232" s="129"/>
      <c r="K1232" s="129"/>
      <c r="L1232" s="129"/>
      <c r="M1232" s="129"/>
    </row>
    <row r="1233" spans="10:13" x14ac:dyDescent="0.3">
      <c r="J1233" s="129"/>
      <c r="K1233" s="129"/>
      <c r="L1233" s="129"/>
      <c r="M1233" s="129"/>
    </row>
    <row r="1234" spans="10:13" x14ac:dyDescent="0.3">
      <c r="J1234" s="129"/>
      <c r="K1234" s="129"/>
      <c r="L1234" s="129"/>
      <c r="M1234" s="129"/>
    </row>
    <row r="1235" spans="10:13" x14ac:dyDescent="0.3">
      <c r="J1235" s="129"/>
      <c r="K1235" s="129"/>
      <c r="L1235" s="129"/>
      <c r="M1235" s="129"/>
    </row>
    <row r="1236" spans="10:13" x14ac:dyDescent="0.3">
      <c r="J1236" s="129"/>
      <c r="K1236" s="129"/>
      <c r="L1236" s="129"/>
      <c r="M1236" s="129"/>
    </row>
    <row r="1237" spans="10:13" x14ac:dyDescent="0.3">
      <c r="J1237" s="129"/>
      <c r="K1237" s="129"/>
      <c r="L1237" s="129"/>
      <c r="M1237" s="129"/>
    </row>
    <row r="1238" spans="10:13" x14ac:dyDescent="0.3">
      <c r="J1238" s="129"/>
      <c r="K1238" s="129"/>
      <c r="L1238" s="129"/>
      <c r="M1238" s="129"/>
    </row>
    <row r="1239" spans="10:13" x14ac:dyDescent="0.3">
      <c r="J1239" s="129"/>
      <c r="K1239" s="129"/>
      <c r="L1239" s="129"/>
      <c r="M1239" s="129"/>
    </row>
    <row r="1240" spans="10:13" x14ac:dyDescent="0.3">
      <c r="J1240" s="129"/>
      <c r="K1240" s="129"/>
      <c r="L1240" s="129"/>
      <c r="M1240" s="129"/>
    </row>
    <row r="1241" spans="10:13" x14ac:dyDescent="0.3">
      <c r="J1241" s="129"/>
      <c r="K1241" s="129"/>
      <c r="L1241" s="129"/>
      <c r="M1241" s="129"/>
    </row>
    <row r="1242" spans="10:13" x14ac:dyDescent="0.3">
      <c r="J1242" s="129"/>
      <c r="K1242" s="129"/>
      <c r="L1242" s="129"/>
      <c r="M1242" s="129"/>
    </row>
    <row r="1243" spans="10:13" x14ac:dyDescent="0.3">
      <c r="J1243" s="129"/>
      <c r="K1243" s="129"/>
      <c r="L1243" s="129"/>
      <c r="M1243" s="129"/>
    </row>
    <row r="1244" spans="10:13" x14ac:dyDescent="0.3">
      <c r="J1244" s="129"/>
      <c r="K1244" s="129"/>
      <c r="L1244" s="129"/>
      <c r="M1244" s="129"/>
    </row>
    <row r="1245" spans="10:13" x14ac:dyDescent="0.3">
      <c r="J1245" s="129"/>
      <c r="K1245" s="129"/>
      <c r="L1245" s="129"/>
      <c r="M1245" s="129"/>
    </row>
    <row r="1246" spans="10:13" x14ac:dyDescent="0.3">
      <c r="J1246" s="129"/>
      <c r="K1246" s="129"/>
      <c r="L1246" s="129"/>
      <c r="M1246" s="129"/>
    </row>
    <row r="1247" spans="10:13" x14ac:dyDescent="0.3">
      <c r="J1247" s="129"/>
      <c r="K1247" s="129"/>
      <c r="L1247" s="129"/>
      <c r="M1247" s="129"/>
    </row>
    <row r="1248" spans="10:13" x14ac:dyDescent="0.3">
      <c r="J1248" s="129"/>
      <c r="K1248" s="129"/>
      <c r="L1248" s="129"/>
      <c r="M1248" s="129"/>
    </row>
    <row r="1249" spans="10:13" x14ac:dyDescent="0.3">
      <c r="J1249" s="129"/>
      <c r="K1249" s="129"/>
      <c r="L1249" s="129"/>
      <c r="M1249" s="129"/>
    </row>
    <row r="1250" spans="10:13" x14ac:dyDescent="0.3">
      <c r="J1250" s="129"/>
      <c r="K1250" s="129"/>
      <c r="L1250" s="129"/>
      <c r="M1250" s="129"/>
    </row>
    <row r="1251" spans="10:13" x14ac:dyDescent="0.3">
      <c r="J1251" s="129"/>
      <c r="K1251" s="129"/>
      <c r="L1251" s="129"/>
      <c r="M1251" s="129"/>
    </row>
    <row r="1252" spans="10:13" x14ac:dyDescent="0.3">
      <c r="J1252" s="129"/>
      <c r="K1252" s="129"/>
      <c r="L1252" s="129"/>
      <c r="M1252" s="129"/>
    </row>
    <row r="1253" spans="10:13" x14ac:dyDescent="0.3">
      <c r="J1253" s="129"/>
      <c r="K1253" s="129"/>
      <c r="L1253" s="129"/>
      <c r="M1253" s="129"/>
    </row>
    <row r="1254" spans="10:13" x14ac:dyDescent="0.3">
      <c r="J1254" s="129"/>
      <c r="K1254" s="129"/>
      <c r="L1254" s="129"/>
      <c r="M1254" s="129"/>
    </row>
    <row r="1255" spans="10:13" x14ac:dyDescent="0.3">
      <c r="J1255" s="129"/>
      <c r="K1255" s="129"/>
      <c r="L1255" s="129"/>
      <c r="M1255" s="129"/>
    </row>
    <row r="1256" spans="10:13" x14ac:dyDescent="0.3">
      <c r="J1256" s="129"/>
      <c r="K1256" s="129"/>
      <c r="L1256" s="129"/>
      <c r="M1256" s="129"/>
    </row>
    <row r="1257" spans="10:13" x14ac:dyDescent="0.3">
      <c r="J1257" s="129"/>
      <c r="K1257" s="129"/>
      <c r="L1257" s="129"/>
      <c r="M1257" s="129"/>
    </row>
    <row r="1258" spans="10:13" x14ac:dyDescent="0.3">
      <c r="J1258" s="129"/>
      <c r="K1258" s="129"/>
      <c r="L1258" s="129"/>
      <c r="M1258" s="129"/>
    </row>
    <row r="1259" spans="10:13" x14ac:dyDescent="0.3">
      <c r="J1259" s="129"/>
      <c r="K1259" s="129"/>
      <c r="L1259" s="129"/>
      <c r="M1259" s="129"/>
    </row>
    <row r="1260" spans="10:13" x14ac:dyDescent="0.3">
      <c r="J1260" s="129"/>
      <c r="K1260" s="129"/>
      <c r="L1260" s="129"/>
      <c r="M1260" s="129"/>
    </row>
    <row r="1261" spans="10:13" x14ac:dyDescent="0.3">
      <c r="J1261" s="129"/>
      <c r="K1261" s="129"/>
      <c r="L1261" s="129"/>
      <c r="M1261" s="129"/>
    </row>
    <row r="1262" spans="10:13" x14ac:dyDescent="0.3">
      <c r="J1262" s="129"/>
      <c r="K1262" s="129"/>
      <c r="L1262" s="129"/>
      <c r="M1262" s="129"/>
    </row>
    <row r="1263" spans="10:13" x14ac:dyDescent="0.3">
      <c r="J1263" s="129"/>
      <c r="K1263" s="129"/>
      <c r="L1263" s="129"/>
      <c r="M1263" s="129"/>
    </row>
    <row r="1264" spans="10:13" x14ac:dyDescent="0.3">
      <c r="J1264" s="129"/>
      <c r="K1264" s="129"/>
      <c r="L1264" s="129"/>
      <c r="M1264" s="129"/>
    </row>
    <row r="1265" spans="10:13" x14ac:dyDescent="0.3">
      <c r="J1265" s="129"/>
      <c r="K1265" s="129"/>
      <c r="L1265" s="129"/>
      <c r="M1265" s="129"/>
    </row>
    <row r="1266" spans="10:13" x14ac:dyDescent="0.3">
      <c r="J1266" s="129"/>
      <c r="K1266" s="129"/>
      <c r="L1266" s="129"/>
      <c r="M1266" s="129"/>
    </row>
    <row r="1267" spans="10:13" x14ac:dyDescent="0.3">
      <c r="J1267" s="129"/>
      <c r="K1267" s="129"/>
      <c r="L1267" s="129"/>
      <c r="M1267" s="129"/>
    </row>
    <row r="1268" spans="10:13" x14ac:dyDescent="0.3">
      <c r="J1268" s="129"/>
      <c r="K1268" s="129"/>
      <c r="L1268" s="129"/>
      <c r="M1268" s="129"/>
    </row>
    <row r="1269" spans="10:13" x14ac:dyDescent="0.3">
      <c r="J1269" s="129"/>
      <c r="K1269" s="129"/>
      <c r="L1269" s="129"/>
      <c r="M1269" s="129"/>
    </row>
    <row r="1270" spans="10:13" x14ac:dyDescent="0.3">
      <c r="J1270" s="129"/>
      <c r="K1270" s="129"/>
      <c r="L1270" s="129"/>
      <c r="M1270" s="129"/>
    </row>
    <row r="1271" spans="10:13" x14ac:dyDescent="0.3">
      <c r="J1271" s="129"/>
      <c r="K1271" s="129"/>
      <c r="L1271" s="129"/>
      <c r="M1271" s="129"/>
    </row>
    <row r="1272" spans="10:13" x14ac:dyDescent="0.3">
      <c r="J1272" s="129"/>
      <c r="K1272" s="129"/>
      <c r="L1272" s="129"/>
      <c r="M1272" s="129"/>
    </row>
    <row r="1273" spans="10:13" x14ac:dyDescent="0.3">
      <c r="J1273" s="129"/>
      <c r="K1273" s="129"/>
      <c r="L1273" s="129"/>
      <c r="M1273" s="129"/>
    </row>
    <row r="1274" spans="10:13" x14ac:dyDescent="0.3">
      <c r="J1274" s="129"/>
      <c r="K1274" s="129"/>
      <c r="L1274" s="129"/>
      <c r="M1274" s="129"/>
    </row>
    <row r="1275" spans="10:13" x14ac:dyDescent="0.3">
      <c r="J1275" s="129"/>
      <c r="K1275" s="129"/>
      <c r="L1275" s="129"/>
      <c r="M1275" s="129"/>
    </row>
    <row r="1276" spans="10:13" x14ac:dyDescent="0.3">
      <c r="J1276" s="129"/>
      <c r="K1276" s="129"/>
      <c r="L1276" s="129"/>
      <c r="M1276" s="129"/>
    </row>
    <row r="1277" spans="10:13" x14ac:dyDescent="0.3">
      <c r="J1277" s="129"/>
      <c r="K1277" s="129"/>
      <c r="L1277" s="129"/>
      <c r="M1277" s="129"/>
    </row>
    <row r="1278" spans="10:13" x14ac:dyDescent="0.3">
      <c r="J1278" s="129"/>
      <c r="K1278" s="129"/>
      <c r="L1278" s="129"/>
      <c r="M1278" s="129"/>
    </row>
    <row r="1279" spans="10:13" x14ac:dyDescent="0.3">
      <c r="J1279" s="129"/>
      <c r="K1279" s="129"/>
      <c r="L1279" s="129"/>
      <c r="M1279" s="129"/>
    </row>
    <row r="1280" spans="10:13" x14ac:dyDescent="0.3">
      <c r="J1280" s="129"/>
      <c r="K1280" s="129"/>
      <c r="L1280" s="129"/>
      <c r="M1280" s="129"/>
    </row>
    <row r="1281" spans="10:13" x14ac:dyDescent="0.3">
      <c r="J1281" s="129"/>
      <c r="K1281" s="129"/>
      <c r="L1281" s="129"/>
      <c r="M1281" s="129"/>
    </row>
    <row r="1282" spans="10:13" x14ac:dyDescent="0.3">
      <c r="J1282" s="129"/>
      <c r="K1282" s="129"/>
      <c r="L1282" s="129"/>
      <c r="M1282" s="129"/>
    </row>
    <row r="1283" spans="10:13" x14ac:dyDescent="0.3">
      <c r="J1283" s="129"/>
      <c r="K1283" s="129"/>
      <c r="L1283" s="129"/>
      <c r="M1283" s="129"/>
    </row>
    <row r="1284" spans="10:13" x14ac:dyDescent="0.3">
      <c r="J1284" s="129"/>
      <c r="K1284" s="129"/>
      <c r="L1284" s="129"/>
      <c r="M1284" s="129"/>
    </row>
    <row r="1285" spans="10:13" x14ac:dyDescent="0.3">
      <c r="J1285" s="129"/>
      <c r="K1285" s="129"/>
      <c r="L1285" s="129"/>
      <c r="M1285" s="129"/>
    </row>
    <row r="1286" spans="10:13" x14ac:dyDescent="0.3">
      <c r="J1286" s="129"/>
      <c r="K1286" s="129"/>
      <c r="L1286" s="129"/>
      <c r="M1286" s="129"/>
    </row>
    <row r="1287" spans="10:13" x14ac:dyDescent="0.3">
      <c r="J1287" s="129"/>
      <c r="K1287" s="129"/>
      <c r="L1287" s="129"/>
      <c r="M1287" s="129"/>
    </row>
    <row r="1288" spans="10:13" x14ac:dyDescent="0.3">
      <c r="J1288" s="129"/>
      <c r="K1288" s="129"/>
      <c r="L1288" s="129"/>
      <c r="M1288" s="129"/>
    </row>
    <row r="1289" spans="10:13" x14ac:dyDescent="0.3">
      <c r="J1289" s="129"/>
      <c r="K1289" s="129"/>
      <c r="L1289" s="129"/>
      <c r="M1289" s="129"/>
    </row>
    <row r="1290" spans="10:13" x14ac:dyDescent="0.3">
      <c r="J1290" s="129"/>
      <c r="K1290" s="129"/>
      <c r="L1290" s="129"/>
      <c r="M1290" s="129"/>
    </row>
    <row r="1291" spans="10:13" x14ac:dyDescent="0.3">
      <c r="J1291" s="129"/>
      <c r="K1291" s="129"/>
      <c r="L1291" s="129"/>
      <c r="M1291" s="129"/>
    </row>
    <row r="1292" spans="10:13" x14ac:dyDescent="0.3">
      <c r="J1292" s="129"/>
      <c r="K1292" s="129"/>
      <c r="L1292" s="129"/>
      <c r="M1292" s="129"/>
    </row>
    <row r="1293" spans="10:13" x14ac:dyDescent="0.3">
      <c r="J1293" s="129"/>
      <c r="K1293" s="129"/>
      <c r="L1293" s="129"/>
      <c r="M1293" s="129"/>
    </row>
    <row r="1294" spans="10:13" x14ac:dyDescent="0.3">
      <c r="J1294" s="129"/>
      <c r="K1294" s="129"/>
      <c r="L1294" s="129"/>
      <c r="M1294" s="129"/>
    </row>
    <row r="1295" spans="10:13" x14ac:dyDescent="0.3">
      <c r="J1295" s="129"/>
      <c r="K1295" s="129"/>
      <c r="L1295" s="129"/>
      <c r="M1295" s="129"/>
    </row>
    <row r="1296" spans="10:13" x14ac:dyDescent="0.3">
      <c r="J1296" s="129"/>
      <c r="K1296" s="129"/>
      <c r="L1296" s="129"/>
      <c r="M1296" s="129"/>
    </row>
    <row r="1297" spans="10:13" x14ac:dyDescent="0.3">
      <c r="J1297" s="129"/>
      <c r="K1297" s="129"/>
      <c r="L1297" s="129"/>
      <c r="M1297" s="129"/>
    </row>
    <row r="1298" spans="10:13" x14ac:dyDescent="0.3">
      <c r="J1298" s="129"/>
      <c r="K1298" s="129"/>
      <c r="L1298" s="129"/>
      <c r="M1298" s="129"/>
    </row>
    <row r="1299" spans="10:13" x14ac:dyDescent="0.3">
      <c r="J1299" s="129"/>
      <c r="K1299" s="129"/>
      <c r="L1299" s="129"/>
      <c r="M1299" s="129"/>
    </row>
    <row r="1300" spans="10:13" x14ac:dyDescent="0.3">
      <c r="J1300" s="129"/>
      <c r="K1300" s="129"/>
      <c r="L1300" s="129"/>
      <c r="M1300" s="129"/>
    </row>
    <row r="1301" spans="10:13" x14ac:dyDescent="0.3">
      <c r="J1301" s="129"/>
      <c r="K1301" s="129"/>
      <c r="L1301" s="129"/>
      <c r="M1301" s="129"/>
    </row>
    <row r="1302" spans="10:13" x14ac:dyDescent="0.3">
      <c r="J1302" s="129"/>
      <c r="K1302" s="129"/>
      <c r="L1302" s="129"/>
      <c r="M1302" s="129"/>
    </row>
    <row r="1303" spans="10:13" x14ac:dyDescent="0.3">
      <c r="J1303" s="129"/>
      <c r="K1303" s="129"/>
      <c r="L1303" s="129"/>
      <c r="M1303" s="129"/>
    </row>
    <row r="1304" spans="10:13" x14ac:dyDescent="0.3">
      <c r="J1304" s="129"/>
      <c r="K1304" s="129"/>
      <c r="L1304" s="129"/>
      <c r="M1304" s="129"/>
    </row>
    <row r="1305" spans="10:13" x14ac:dyDescent="0.3">
      <c r="J1305" s="129"/>
      <c r="K1305" s="129"/>
      <c r="L1305" s="129"/>
      <c r="M1305" s="129"/>
    </row>
    <row r="1306" spans="10:13" x14ac:dyDescent="0.3">
      <c r="J1306" s="129"/>
      <c r="K1306" s="129"/>
      <c r="L1306" s="129"/>
      <c r="M1306" s="129"/>
    </row>
    <row r="1307" spans="10:13" x14ac:dyDescent="0.3">
      <c r="J1307" s="129"/>
      <c r="K1307" s="129"/>
      <c r="L1307" s="129"/>
      <c r="M1307" s="129"/>
    </row>
    <row r="1308" spans="10:13" x14ac:dyDescent="0.3">
      <c r="J1308" s="129"/>
      <c r="K1308" s="129"/>
      <c r="L1308" s="129"/>
      <c r="M1308" s="129"/>
    </row>
    <row r="1309" spans="10:13" x14ac:dyDescent="0.3">
      <c r="J1309" s="129"/>
      <c r="K1309" s="129"/>
      <c r="L1309" s="129"/>
      <c r="M1309" s="129"/>
    </row>
    <row r="1310" spans="10:13" x14ac:dyDescent="0.3">
      <c r="J1310" s="129"/>
      <c r="K1310" s="129"/>
      <c r="L1310" s="129"/>
      <c r="M1310" s="129"/>
    </row>
    <row r="1311" spans="10:13" x14ac:dyDescent="0.3">
      <c r="J1311" s="129"/>
      <c r="K1311" s="129"/>
      <c r="L1311" s="129"/>
      <c r="M1311" s="129"/>
    </row>
    <row r="1312" spans="10:13" x14ac:dyDescent="0.3">
      <c r="J1312" s="129"/>
      <c r="K1312" s="129"/>
      <c r="L1312" s="129"/>
      <c r="M1312" s="129"/>
    </row>
    <row r="1313" spans="10:13" x14ac:dyDescent="0.3">
      <c r="J1313" s="129"/>
      <c r="K1313" s="129"/>
      <c r="L1313" s="129"/>
      <c r="M1313" s="129"/>
    </row>
    <row r="1314" spans="10:13" x14ac:dyDescent="0.3">
      <c r="J1314" s="129"/>
      <c r="K1314" s="129"/>
      <c r="L1314" s="129"/>
      <c r="M1314" s="129"/>
    </row>
    <row r="1315" spans="10:13" x14ac:dyDescent="0.3">
      <c r="J1315" s="129"/>
      <c r="K1315" s="129"/>
      <c r="L1315" s="129"/>
      <c r="M1315" s="129"/>
    </row>
    <row r="1316" spans="10:13" x14ac:dyDescent="0.3">
      <c r="J1316" s="129"/>
      <c r="K1316" s="129"/>
      <c r="L1316" s="129"/>
      <c r="M1316" s="129"/>
    </row>
    <row r="1317" spans="10:13" x14ac:dyDescent="0.3">
      <c r="J1317" s="129"/>
      <c r="K1317" s="129"/>
      <c r="L1317" s="129"/>
      <c r="M1317" s="129"/>
    </row>
    <row r="1318" spans="10:13" x14ac:dyDescent="0.3">
      <c r="J1318" s="129"/>
      <c r="K1318" s="129"/>
      <c r="L1318" s="129"/>
      <c r="M1318" s="129"/>
    </row>
    <row r="1319" spans="10:13" x14ac:dyDescent="0.3">
      <c r="J1319" s="129"/>
      <c r="K1319" s="129"/>
      <c r="L1319" s="129"/>
      <c r="M1319" s="129"/>
    </row>
    <row r="1320" spans="10:13" x14ac:dyDescent="0.3">
      <c r="J1320" s="129"/>
      <c r="K1320" s="129"/>
      <c r="L1320" s="129"/>
      <c r="M1320" s="129"/>
    </row>
    <row r="1321" spans="10:13" x14ac:dyDescent="0.3">
      <c r="J1321" s="129"/>
      <c r="K1321" s="129"/>
      <c r="L1321" s="129"/>
      <c r="M1321" s="129"/>
    </row>
    <row r="1322" spans="10:13" x14ac:dyDescent="0.3">
      <c r="J1322" s="129"/>
      <c r="K1322" s="129"/>
      <c r="L1322" s="129"/>
      <c r="M1322" s="129"/>
    </row>
    <row r="1323" spans="10:13" x14ac:dyDescent="0.3">
      <c r="J1323" s="129"/>
      <c r="K1323" s="129"/>
      <c r="L1323" s="129"/>
      <c r="M1323" s="129"/>
    </row>
    <row r="1324" spans="10:13" x14ac:dyDescent="0.3">
      <c r="J1324" s="129"/>
      <c r="K1324" s="129"/>
      <c r="L1324" s="129"/>
      <c r="M1324" s="129"/>
    </row>
    <row r="1325" spans="10:13" x14ac:dyDescent="0.3">
      <c r="J1325" s="129"/>
      <c r="K1325" s="129"/>
      <c r="L1325" s="129"/>
      <c r="M1325" s="129"/>
    </row>
    <row r="1326" spans="10:13" x14ac:dyDescent="0.3">
      <c r="J1326" s="129"/>
      <c r="K1326" s="129"/>
      <c r="L1326" s="129"/>
      <c r="M1326" s="129"/>
    </row>
    <row r="1327" spans="10:13" x14ac:dyDescent="0.3">
      <c r="J1327" s="129"/>
      <c r="K1327" s="129"/>
      <c r="L1327" s="129"/>
      <c r="M1327" s="129"/>
    </row>
    <row r="1328" spans="10:13" x14ac:dyDescent="0.3">
      <c r="J1328" s="129"/>
      <c r="K1328" s="129"/>
      <c r="L1328" s="129"/>
      <c r="M1328" s="129"/>
    </row>
    <row r="1329" spans="10:13" x14ac:dyDescent="0.3">
      <c r="J1329" s="129"/>
      <c r="K1329" s="129"/>
      <c r="L1329" s="129"/>
      <c r="M1329" s="129"/>
    </row>
    <row r="1330" spans="10:13" x14ac:dyDescent="0.3">
      <c r="J1330" s="129"/>
      <c r="K1330" s="129"/>
      <c r="L1330" s="129"/>
      <c r="M1330" s="129"/>
    </row>
    <row r="1331" spans="10:13" x14ac:dyDescent="0.3">
      <c r="J1331" s="129"/>
      <c r="K1331" s="129"/>
      <c r="L1331" s="129"/>
      <c r="M1331" s="129"/>
    </row>
    <row r="1332" spans="10:13" x14ac:dyDescent="0.3">
      <c r="J1332" s="129"/>
      <c r="K1332" s="129"/>
      <c r="L1332" s="129"/>
      <c r="M1332" s="129"/>
    </row>
    <row r="1333" spans="10:13" x14ac:dyDescent="0.3">
      <c r="J1333" s="129"/>
      <c r="K1333" s="129"/>
      <c r="L1333" s="129"/>
      <c r="M1333" s="129"/>
    </row>
    <row r="1334" spans="10:13" x14ac:dyDescent="0.3">
      <c r="J1334" s="129"/>
      <c r="K1334" s="129"/>
      <c r="L1334" s="129"/>
      <c r="M1334" s="129"/>
    </row>
    <row r="1335" spans="10:13" x14ac:dyDescent="0.3">
      <c r="J1335" s="129"/>
      <c r="K1335" s="129"/>
      <c r="L1335" s="129"/>
      <c r="M1335" s="129"/>
    </row>
    <row r="1336" spans="10:13" x14ac:dyDescent="0.3">
      <c r="J1336" s="129"/>
      <c r="K1336" s="129"/>
      <c r="L1336" s="129"/>
      <c r="M1336" s="129"/>
    </row>
    <row r="1337" spans="10:13" x14ac:dyDescent="0.3">
      <c r="J1337" s="129"/>
      <c r="K1337" s="129"/>
      <c r="L1337" s="129"/>
      <c r="M1337" s="129"/>
    </row>
    <row r="1338" spans="10:13" x14ac:dyDescent="0.3">
      <c r="J1338" s="129"/>
      <c r="K1338" s="129"/>
      <c r="L1338" s="129"/>
      <c r="M1338" s="129"/>
    </row>
    <row r="1339" spans="10:13" x14ac:dyDescent="0.3">
      <c r="J1339" s="129"/>
      <c r="K1339" s="129"/>
      <c r="L1339" s="129"/>
      <c r="M1339" s="129"/>
    </row>
    <row r="1340" spans="10:13" x14ac:dyDescent="0.3">
      <c r="J1340" s="129"/>
      <c r="K1340" s="129"/>
      <c r="L1340" s="129"/>
      <c r="M1340" s="129"/>
    </row>
    <row r="1341" spans="10:13" x14ac:dyDescent="0.3">
      <c r="J1341" s="129"/>
      <c r="K1341" s="129"/>
      <c r="L1341" s="129"/>
      <c r="M1341" s="129"/>
    </row>
    <row r="1342" spans="10:13" x14ac:dyDescent="0.3">
      <c r="J1342" s="129"/>
      <c r="K1342" s="129"/>
      <c r="L1342" s="129"/>
      <c r="M1342" s="129"/>
    </row>
    <row r="1343" spans="10:13" x14ac:dyDescent="0.3">
      <c r="J1343" s="129"/>
      <c r="K1343" s="129"/>
      <c r="L1343" s="129"/>
      <c r="M1343" s="129"/>
    </row>
    <row r="1344" spans="10:13" x14ac:dyDescent="0.3">
      <c r="J1344" s="129"/>
      <c r="K1344" s="129"/>
      <c r="L1344" s="129"/>
      <c r="M1344" s="129"/>
    </row>
    <row r="1345" spans="10:13" x14ac:dyDescent="0.3">
      <c r="J1345" s="129"/>
      <c r="K1345" s="129"/>
      <c r="L1345" s="129"/>
      <c r="M1345" s="129"/>
    </row>
    <row r="1346" spans="10:13" x14ac:dyDescent="0.3">
      <c r="J1346" s="129"/>
      <c r="K1346" s="129"/>
      <c r="L1346" s="129"/>
      <c r="M1346" s="129"/>
    </row>
    <row r="1347" spans="10:13" x14ac:dyDescent="0.3">
      <c r="J1347" s="129"/>
      <c r="K1347" s="129"/>
      <c r="L1347" s="129"/>
      <c r="M1347" s="129"/>
    </row>
    <row r="1348" spans="10:13" x14ac:dyDescent="0.3">
      <c r="J1348" s="129"/>
      <c r="K1348" s="129"/>
      <c r="L1348" s="129"/>
      <c r="M1348" s="129"/>
    </row>
    <row r="1349" spans="10:13" x14ac:dyDescent="0.3">
      <c r="J1349" s="129"/>
      <c r="K1349" s="129"/>
      <c r="L1349" s="129"/>
      <c r="M1349" s="129"/>
    </row>
    <row r="1350" spans="10:13" x14ac:dyDescent="0.3">
      <c r="J1350" s="129"/>
      <c r="K1350" s="129"/>
      <c r="L1350" s="129"/>
      <c r="M1350" s="129"/>
    </row>
    <row r="1351" spans="10:13" x14ac:dyDescent="0.3">
      <c r="J1351" s="129"/>
      <c r="K1351" s="129"/>
      <c r="L1351" s="129"/>
      <c r="M1351" s="129"/>
    </row>
    <row r="1352" spans="10:13" x14ac:dyDescent="0.3">
      <c r="J1352" s="129"/>
      <c r="K1352" s="129"/>
      <c r="L1352" s="129"/>
      <c r="M1352" s="129"/>
    </row>
    <row r="1353" spans="10:13" x14ac:dyDescent="0.3">
      <c r="J1353" s="129"/>
      <c r="K1353" s="129"/>
      <c r="L1353" s="129"/>
      <c r="M1353" s="129"/>
    </row>
    <row r="1354" spans="10:13" x14ac:dyDescent="0.3">
      <c r="J1354" s="129"/>
      <c r="K1354" s="129"/>
      <c r="L1354" s="129"/>
      <c r="M1354" s="129"/>
    </row>
    <row r="1355" spans="10:13" x14ac:dyDescent="0.3">
      <c r="J1355" s="129"/>
      <c r="K1355" s="129"/>
      <c r="L1355" s="129"/>
      <c r="M1355" s="129"/>
    </row>
    <row r="1356" spans="10:13" x14ac:dyDescent="0.3">
      <c r="J1356" s="129"/>
      <c r="K1356" s="129"/>
      <c r="L1356" s="129"/>
      <c r="M1356" s="129"/>
    </row>
    <row r="1357" spans="10:13" x14ac:dyDescent="0.3">
      <c r="J1357" s="129"/>
      <c r="K1357" s="129"/>
      <c r="L1357" s="129"/>
      <c r="M1357" s="129"/>
    </row>
    <row r="1358" spans="10:13" x14ac:dyDescent="0.3">
      <c r="J1358" s="129"/>
      <c r="K1358" s="129"/>
      <c r="L1358" s="129"/>
      <c r="M1358" s="129"/>
    </row>
    <row r="1359" spans="10:13" x14ac:dyDescent="0.3">
      <c r="J1359" s="129"/>
      <c r="K1359" s="129"/>
      <c r="L1359" s="129"/>
      <c r="M1359" s="129"/>
    </row>
    <row r="1360" spans="10:13" x14ac:dyDescent="0.3">
      <c r="J1360" s="129"/>
      <c r="K1360" s="129"/>
      <c r="L1360" s="129"/>
      <c r="M1360" s="129"/>
    </row>
    <row r="1361" spans="10:13" x14ac:dyDescent="0.3">
      <c r="J1361" s="129"/>
      <c r="K1361" s="129"/>
      <c r="L1361" s="129"/>
      <c r="M1361" s="129"/>
    </row>
    <row r="1362" spans="10:13" x14ac:dyDescent="0.3">
      <c r="J1362" s="129"/>
      <c r="K1362" s="129"/>
      <c r="L1362" s="129"/>
      <c r="M1362" s="129"/>
    </row>
    <row r="1363" spans="10:13" x14ac:dyDescent="0.3">
      <c r="J1363" s="129"/>
      <c r="K1363" s="129"/>
      <c r="L1363" s="129"/>
      <c r="M1363" s="129"/>
    </row>
    <row r="1364" spans="10:13" x14ac:dyDescent="0.3">
      <c r="J1364" s="129"/>
      <c r="K1364" s="129"/>
      <c r="L1364" s="129"/>
      <c r="M1364" s="129"/>
    </row>
    <row r="1365" spans="10:13" x14ac:dyDescent="0.3">
      <c r="J1365" s="129"/>
      <c r="K1365" s="129"/>
      <c r="L1365" s="129"/>
      <c r="M1365" s="129"/>
    </row>
    <row r="1366" spans="10:13" x14ac:dyDescent="0.3">
      <c r="J1366" s="129"/>
      <c r="K1366" s="129"/>
      <c r="L1366" s="129"/>
      <c r="M1366" s="129"/>
    </row>
    <row r="1367" spans="10:13" x14ac:dyDescent="0.3">
      <c r="J1367" s="129"/>
      <c r="K1367" s="129"/>
      <c r="L1367" s="129"/>
      <c r="M1367" s="129"/>
    </row>
    <row r="1368" spans="10:13" x14ac:dyDescent="0.3">
      <c r="J1368" s="129"/>
      <c r="K1368" s="129"/>
      <c r="L1368" s="129"/>
      <c r="M1368" s="129"/>
    </row>
    <row r="1369" spans="10:13" x14ac:dyDescent="0.3">
      <c r="J1369" s="129"/>
      <c r="K1369" s="129"/>
      <c r="L1369" s="129"/>
      <c r="M1369" s="129"/>
    </row>
    <row r="1370" spans="10:13" x14ac:dyDescent="0.3">
      <c r="J1370" s="129"/>
      <c r="K1370" s="129"/>
      <c r="L1370" s="129"/>
      <c r="M1370" s="129"/>
    </row>
    <row r="1371" spans="10:13" x14ac:dyDescent="0.3">
      <c r="J1371" s="129"/>
      <c r="K1371" s="129"/>
      <c r="L1371" s="129"/>
      <c r="M1371" s="129"/>
    </row>
    <row r="1372" spans="10:13" x14ac:dyDescent="0.3">
      <c r="J1372" s="129"/>
      <c r="K1372" s="129"/>
      <c r="L1372" s="129"/>
      <c r="M1372" s="129"/>
    </row>
    <row r="1373" spans="10:13" x14ac:dyDescent="0.3">
      <c r="J1373" s="129"/>
      <c r="K1373" s="129"/>
      <c r="L1373" s="129"/>
      <c r="M1373" s="129"/>
    </row>
    <row r="1374" spans="10:13" x14ac:dyDescent="0.3">
      <c r="J1374" s="129"/>
      <c r="K1374" s="129"/>
      <c r="L1374" s="129"/>
      <c r="M1374" s="129"/>
    </row>
    <row r="1375" spans="10:13" x14ac:dyDescent="0.3">
      <c r="J1375" s="129"/>
      <c r="K1375" s="129"/>
      <c r="L1375" s="129"/>
      <c r="M1375" s="129"/>
    </row>
    <row r="1376" spans="10:13" x14ac:dyDescent="0.3">
      <c r="J1376" s="129"/>
      <c r="K1376" s="129"/>
      <c r="L1376" s="129"/>
      <c r="M1376" s="129"/>
    </row>
    <row r="1377" spans="10:13" x14ac:dyDescent="0.3">
      <c r="J1377" s="129"/>
      <c r="K1377" s="129"/>
      <c r="L1377" s="129"/>
      <c r="M1377" s="129"/>
    </row>
    <row r="1378" spans="10:13" x14ac:dyDescent="0.3">
      <c r="J1378" s="129"/>
      <c r="K1378" s="129"/>
      <c r="L1378" s="129"/>
      <c r="M1378" s="129"/>
    </row>
    <row r="1379" spans="10:13" x14ac:dyDescent="0.3">
      <c r="J1379" s="129"/>
      <c r="K1379" s="129"/>
      <c r="L1379" s="129"/>
      <c r="M1379" s="129"/>
    </row>
    <row r="1380" spans="10:13" x14ac:dyDescent="0.3">
      <c r="J1380" s="129"/>
      <c r="K1380" s="129"/>
      <c r="L1380" s="129"/>
      <c r="M1380" s="129"/>
    </row>
    <row r="1381" spans="10:13" x14ac:dyDescent="0.3">
      <c r="J1381" s="129"/>
      <c r="K1381" s="129"/>
      <c r="L1381" s="129"/>
      <c r="M1381" s="129"/>
    </row>
    <row r="1382" spans="10:13" x14ac:dyDescent="0.3">
      <c r="J1382" s="129"/>
      <c r="K1382" s="129"/>
      <c r="L1382" s="129"/>
      <c r="M1382" s="129"/>
    </row>
    <row r="1383" spans="10:13" x14ac:dyDescent="0.3">
      <c r="J1383" s="129"/>
      <c r="K1383" s="129"/>
      <c r="L1383" s="129"/>
      <c r="M1383" s="129"/>
    </row>
    <row r="1384" spans="10:13" x14ac:dyDescent="0.3">
      <c r="J1384" s="129"/>
      <c r="K1384" s="129"/>
      <c r="L1384" s="129"/>
      <c r="M1384" s="129"/>
    </row>
    <row r="1385" spans="10:13" x14ac:dyDescent="0.3">
      <c r="J1385" s="129"/>
      <c r="K1385" s="129"/>
      <c r="L1385" s="129"/>
      <c r="M1385" s="129"/>
    </row>
    <row r="1386" spans="10:13" x14ac:dyDescent="0.3">
      <c r="J1386" s="129"/>
      <c r="K1386" s="129"/>
      <c r="L1386" s="129"/>
      <c r="M1386" s="129"/>
    </row>
    <row r="1387" spans="10:13" x14ac:dyDescent="0.3">
      <c r="J1387" s="129"/>
      <c r="K1387" s="129"/>
      <c r="L1387" s="129"/>
      <c r="M1387" s="129"/>
    </row>
    <row r="1388" spans="10:13" x14ac:dyDescent="0.3">
      <c r="J1388" s="129"/>
      <c r="K1388" s="129"/>
      <c r="L1388" s="129"/>
      <c r="M1388" s="129"/>
    </row>
    <row r="1389" spans="10:13" x14ac:dyDescent="0.3">
      <c r="J1389" s="129"/>
      <c r="K1389" s="129"/>
      <c r="L1389" s="129"/>
      <c r="M1389" s="129"/>
    </row>
    <row r="1390" spans="10:13" x14ac:dyDescent="0.3">
      <c r="J1390" s="129"/>
      <c r="K1390" s="129"/>
      <c r="L1390" s="129"/>
      <c r="M1390" s="129"/>
    </row>
    <row r="1391" spans="10:13" x14ac:dyDescent="0.3">
      <c r="J1391" s="129"/>
      <c r="K1391" s="129"/>
      <c r="L1391" s="129"/>
      <c r="M1391" s="129"/>
    </row>
    <row r="1392" spans="10:13" x14ac:dyDescent="0.3">
      <c r="J1392" s="129"/>
      <c r="K1392" s="129"/>
      <c r="L1392" s="129"/>
      <c r="M1392" s="129"/>
    </row>
    <row r="1393" spans="10:13" x14ac:dyDescent="0.3">
      <c r="J1393" s="129"/>
      <c r="K1393" s="129"/>
      <c r="L1393" s="129"/>
      <c r="M1393" s="129"/>
    </row>
    <row r="1394" spans="10:13" x14ac:dyDescent="0.3">
      <c r="J1394" s="129"/>
      <c r="K1394" s="129"/>
      <c r="L1394" s="129"/>
      <c r="M1394" s="129"/>
    </row>
    <row r="1395" spans="10:13" x14ac:dyDescent="0.3">
      <c r="J1395" s="129"/>
      <c r="K1395" s="129"/>
      <c r="L1395" s="129"/>
      <c r="M1395" s="129"/>
    </row>
    <row r="1396" spans="10:13" x14ac:dyDescent="0.3">
      <c r="J1396" s="129"/>
      <c r="K1396" s="129"/>
      <c r="L1396" s="129"/>
      <c r="M1396" s="129"/>
    </row>
    <row r="1397" spans="10:13" x14ac:dyDescent="0.3">
      <c r="J1397" s="129"/>
      <c r="K1397" s="129"/>
      <c r="L1397" s="129"/>
      <c r="M1397" s="129"/>
    </row>
    <row r="1398" spans="10:13" x14ac:dyDescent="0.3">
      <c r="J1398" s="129"/>
      <c r="K1398" s="129"/>
      <c r="L1398" s="129"/>
      <c r="M1398" s="129"/>
    </row>
    <row r="1399" spans="10:13" x14ac:dyDescent="0.3">
      <c r="J1399" s="129"/>
      <c r="K1399" s="129"/>
      <c r="L1399" s="129"/>
      <c r="M1399" s="129"/>
    </row>
    <row r="1400" spans="10:13" x14ac:dyDescent="0.3">
      <c r="J1400" s="129"/>
      <c r="K1400" s="129"/>
      <c r="L1400" s="129"/>
      <c r="M1400" s="129"/>
    </row>
    <row r="1401" spans="10:13" x14ac:dyDescent="0.3">
      <c r="J1401" s="129"/>
      <c r="K1401" s="129"/>
      <c r="L1401" s="129"/>
      <c r="M1401" s="129"/>
    </row>
    <row r="1402" spans="10:13" x14ac:dyDescent="0.3">
      <c r="J1402" s="129"/>
      <c r="K1402" s="129"/>
      <c r="L1402" s="129"/>
      <c r="M1402" s="129"/>
    </row>
    <row r="1403" spans="10:13" x14ac:dyDescent="0.3">
      <c r="J1403" s="129"/>
      <c r="K1403" s="129"/>
      <c r="L1403" s="129"/>
      <c r="M1403" s="129"/>
    </row>
    <row r="1404" spans="10:13" x14ac:dyDescent="0.3">
      <c r="J1404" s="129"/>
      <c r="K1404" s="129"/>
      <c r="L1404" s="129"/>
      <c r="M1404" s="129"/>
    </row>
    <row r="1405" spans="10:13" x14ac:dyDescent="0.3">
      <c r="J1405" s="129"/>
      <c r="K1405" s="129"/>
      <c r="L1405" s="129"/>
      <c r="M1405" s="129"/>
    </row>
    <row r="1406" spans="10:13" x14ac:dyDescent="0.3">
      <c r="J1406" s="129"/>
      <c r="K1406" s="129"/>
      <c r="L1406" s="129"/>
      <c r="M1406" s="129"/>
    </row>
    <row r="1407" spans="10:13" x14ac:dyDescent="0.3">
      <c r="J1407" s="129"/>
      <c r="K1407" s="129"/>
      <c r="L1407" s="129"/>
      <c r="M1407" s="129"/>
    </row>
    <row r="1408" spans="10:13" x14ac:dyDescent="0.3">
      <c r="J1408" s="129"/>
      <c r="K1408" s="129"/>
      <c r="L1408" s="129"/>
      <c r="M1408" s="129"/>
    </row>
    <row r="1409" spans="10:13" x14ac:dyDescent="0.3">
      <c r="J1409" s="129"/>
      <c r="K1409" s="129"/>
      <c r="L1409" s="129"/>
      <c r="M1409" s="129"/>
    </row>
    <row r="1410" spans="10:13" x14ac:dyDescent="0.3">
      <c r="J1410" s="129"/>
      <c r="K1410" s="129"/>
      <c r="L1410" s="129"/>
      <c r="M1410" s="129"/>
    </row>
    <row r="1411" spans="10:13" x14ac:dyDescent="0.3">
      <c r="J1411" s="129"/>
      <c r="K1411" s="129"/>
      <c r="L1411" s="129"/>
      <c r="M1411" s="129"/>
    </row>
    <row r="1412" spans="10:13" x14ac:dyDescent="0.3">
      <c r="J1412" s="129"/>
      <c r="K1412" s="129"/>
      <c r="L1412" s="129"/>
      <c r="M1412" s="129"/>
    </row>
    <row r="1413" spans="10:13" x14ac:dyDescent="0.3">
      <c r="J1413" s="129"/>
      <c r="K1413" s="129"/>
      <c r="L1413" s="129"/>
      <c r="M1413" s="129"/>
    </row>
    <row r="1414" spans="10:13" x14ac:dyDescent="0.3">
      <c r="J1414" s="129"/>
      <c r="K1414" s="129"/>
      <c r="L1414" s="129"/>
      <c r="M1414" s="129"/>
    </row>
    <row r="1415" spans="10:13" x14ac:dyDescent="0.3">
      <c r="J1415" s="129"/>
      <c r="K1415" s="129"/>
      <c r="L1415" s="129"/>
      <c r="M1415" s="129"/>
    </row>
    <row r="1416" spans="10:13" x14ac:dyDescent="0.3">
      <c r="J1416" s="129"/>
      <c r="K1416" s="129"/>
      <c r="L1416" s="129"/>
      <c r="M1416" s="129"/>
    </row>
    <row r="1417" spans="10:13" x14ac:dyDescent="0.3">
      <c r="J1417" s="129"/>
      <c r="K1417" s="129"/>
      <c r="L1417" s="129"/>
      <c r="M1417" s="129"/>
    </row>
    <row r="1418" spans="10:13" x14ac:dyDescent="0.3">
      <c r="J1418" s="129"/>
      <c r="K1418" s="129"/>
      <c r="L1418" s="129"/>
      <c r="M1418" s="129"/>
    </row>
    <row r="1419" spans="10:13" x14ac:dyDescent="0.3">
      <c r="J1419" s="129"/>
      <c r="K1419" s="129"/>
      <c r="L1419" s="129"/>
      <c r="M1419" s="129"/>
    </row>
    <row r="1420" spans="10:13" x14ac:dyDescent="0.3">
      <c r="J1420" s="129"/>
      <c r="K1420" s="129"/>
      <c r="L1420" s="129"/>
      <c r="M1420" s="129"/>
    </row>
    <row r="1421" spans="10:13" x14ac:dyDescent="0.3">
      <c r="J1421" s="129"/>
      <c r="K1421" s="129"/>
      <c r="L1421" s="129"/>
      <c r="M1421" s="129"/>
    </row>
    <row r="1422" spans="10:13" x14ac:dyDescent="0.3">
      <c r="J1422" s="129"/>
      <c r="K1422" s="129"/>
      <c r="L1422" s="129"/>
      <c r="M1422" s="129"/>
    </row>
    <row r="1423" spans="10:13" x14ac:dyDescent="0.3">
      <c r="J1423" s="129"/>
      <c r="K1423" s="129"/>
      <c r="L1423" s="129"/>
      <c r="M1423" s="129"/>
    </row>
    <row r="1424" spans="10:13" x14ac:dyDescent="0.3">
      <c r="J1424" s="129"/>
      <c r="K1424" s="129"/>
      <c r="L1424" s="129"/>
      <c r="M1424" s="129"/>
    </row>
    <row r="1425" spans="10:13" x14ac:dyDescent="0.3">
      <c r="J1425" s="129"/>
      <c r="K1425" s="129"/>
      <c r="L1425" s="129"/>
      <c r="M1425" s="129"/>
    </row>
    <row r="1426" spans="10:13" x14ac:dyDescent="0.3">
      <c r="J1426" s="129"/>
      <c r="K1426" s="129"/>
      <c r="L1426" s="129"/>
      <c r="M1426" s="129"/>
    </row>
    <row r="1427" spans="10:13" x14ac:dyDescent="0.3">
      <c r="J1427" s="129"/>
      <c r="K1427" s="129"/>
      <c r="L1427" s="129"/>
      <c r="M1427" s="129"/>
    </row>
    <row r="1428" spans="10:13" x14ac:dyDescent="0.3">
      <c r="J1428" s="129"/>
      <c r="K1428" s="129"/>
      <c r="L1428" s="129"/>
      <c r="M1428" s="129"/>
    </row>
    <row r="1429" spans="10:13" x14ac:dyDescent="0.3">
      <c r="J1429" s="129"/>
      <c r="K1429" s="129"/>
      <c r="L1429" s="129"/>
      <c r="M1429" s="129"/>
    </row>
    <row r="1430" spans="10:13" x14ac:dyDescent="0.3">
      <c r="J1430" s="129"/>
      <c r="K1430" s="129"/>
      <c r="L1430" s="129"/>
      <c r="M1430" s="129"/>
    </row>
    <row r="1431" spans="10:13" x14ac:dyDescent="0.3">
      <c r="J1431" s="129"/>
      <c r="K1431" s="129"/>
      <c r="L1431" s="129"/>
      <c r="M1431" s="129"/>
    </row>
    <row r="1432" spans="10:13" x14ac:dyDescent="0.3">
      <c r="J1432" s="129"/>
      <c r="K1432" s="129"/>
      <c r="L1432" s="129"/>
      <c r="M1432" s="129"/>
    </row>
    <row r="1433" spans="10:13" x14ac:dyDescent="0.3">
      <c r="J1433" s="129"/>
      <c r="K1433" s="129"/>
      <c r="L1433" s="129"/>
      <c r="M1433" s="129"/>
    </row>
    <row r="1434" spans="10:13" x14ac:dyDescent="0.3">
      <c r="J1434" s="129"/>
      <c r="K1434" s="129"/>
      <c r="L1434" s="129"/>
      <c r="M1434" s="129"/>
    </row>
    <row r="1435" spans="10:13" x14ac:dyDescent="0.3">
      <c r="J1435" s="129"/>
      <c r="K1435" s="129"/>
      <c r="L1435" s="129"/>
      <c r="M1435" s="129"/>
    </row>
    <row r="1436" spans="10:13" x14ac:dyDescent="0.3">
      <c r="J1436" s="129"/>
      <c r="K1436" s="129"/>
      <c r="L1436" s="129"/>
      <c r="M1436" s="129"/>
    </row>
    <row r="1437" spans="10:13" x14ac:dyDescent="0.3">
      <c r="J1437" s="129"/>
      <c r="K1437" s="129"/>
      <c r="L1437" s="129"/>
      <c r="M1437" s="129"/>
    </row>
    <row r="1438" spans="10:13" x14ac:dyDescent="0.3">
      <c r="J1438" s="129"/>
      <c r="K1438" s="129"/>
      <c r="L1438" s="129"/>
      <c r="M1438" s="129"/>
    </row>
    <row r="1439" spans="10:13" x14ac:dyDescent="0.3">
      <c r="J1439" s="129"/>
      <c r="K1439" s="129"/>
      <c r="L1439" s="129"/>
      <c r="M1439" s="129"/>
    </row>
    <row r="1440" spans="10:13" x14ac:dyDescent="0.3">
      <c r="J1440" s="129"/>
      <c r="K1440" s="129"/>
      <c r="L1440" s="129"/>
      <c r="M1440" s="129"/>
    </row>
    <row r="1441" spans="10:13" x14ac:dyDescent="0.3">
      <c r="J1441" s="129"/>
      <c r="K1441" s="129"/>
      <c r="L1441" s="129"/>
      <c r="M1441" s="129"/>
    </row>
    <row r="1442" spans="10:13" x14ac:dyDescent="0.3">
      <c r="J1442" s="129"/>
      <c r="K1442" s="129"/>
      <c r="L1442" s="129"/>
      <c r="M1442" s="129"/>
    </row>
    <row r="1443" spans="10:13" x14ac:dyDescent="0.3">
      <c r="J1443" s="129"/>
      <c r="K1443" s="129"/>
      <c r="L1443" s="129"/>
      <c r="M1443" s="129"/>
    </row>
    <row r="1444" spans="10:13" x14ac:dyDescent="0.3">
      <c r="J1444" s="129"/>
      <c r="K1444" s="129"/>
      <c r="L1444" s="129"/>
      <c r="M1444" s="129"/>
    </row>
    <row r="1445" spans="10:13" x14ac:dyDescent="0.3">
      <c r="J1445" s="129"/>
      <c r="K1445" s="129"/>
      <c r="L1445" s="129"/>
      <c r="M1445" s="129"/>
    </row>
    <row r="1446" spans="10:13" x14ac:dyDescent="0.3">
      <c r="J1446" s="129"/>
      <c r="K1446" s="129"/>
      <c r="L1446" s="129"/>
      <c r="M1446" s="129"/>
    </row>
    <row r="1447" spans="10:13" x14ac:dyDescent="0.3">
      <c r="J1447" s="129"/>
      <c r="K1447" s="129"/>
      <c r="L1447" s="129"/>
      <c r="M1447" s="129"/>
    </row>
    <row r="1448" spans="10:13" x14ac:dyDescent="0.3">
      <c r="J1448" s="129"/>
      <c r="K1448" s="129"/>
      <c r="L1448" s="129"/>
      <c r="M1448" s="129"/>
    </row>
    <row r="1449" spans="10:13" x14ac:dyDescent="0.3">
      <c r="J1449" s="129"/>
      <c r="K1449" s="129"/>
      <c r="L1449" s="129"/>
      <c r="M1449" s="129"/>
    </row>
    <row r="1450" spans="10:13" x14ac:dyDescent="0.3">
      <c r="J1450" s="129"/>
      <c r="K1450" s="129"/>
      <c r="L1450" s="129"/>
      <c r="M1450" s="129"/>
    </row>
    <row r="1451" spans="10:13" x14ac:dyDescent="0.3">
      <c r="J1451" s="129"/>
      <c r="K1451" s="129"/>
      <c r="L1451" s="129"/>
      <c r="M1451" s="129"/>
    </row>
    <row r="1452" spans="10:13" x14ac:dyDescent="0.3">
      <c r="J1452" s="129"/>
      <c r="K1452" s="129"/>
      <c r="L1452" s="129"/>
      <c r="M1452" s="129"/>
    </row>
    <row r="1453" spans="10:13" x14ac:dyDescent="0.3">
      <c r="J1453" s="129"/>
      <c r="K1453" s="129"/>
      <c r="L1453" s="129"/>
      <c r="M1453" s="129"/>
    </row>
    <row r="1454" spans="10:13" x14ac:dyDescent="0.3">
      <c r="J1454" s="129"/>
      <c r="K1454" s="129"/>
      <c r="L1454" s="129"/>
      <c r="M1454" s="129"/>
    </row>
    <row r="1455" spans="10:13" x14ac:dyDescent="0.3">
      <c r="J1455" s="129"/>
      <c r="K1455" s="129"/>
      <c r="L1455" s="129"/>
      <c r="M1455" s="129"/>
    </row>
    <row r="1456" spans="10:13" x14ac:dyDescent="0.3">
      <c r="J1456" s="129"/>
      <c r="K1456" s="129"/>
      <c r="L1456" s="129"/>
      <c r="M1456" s="129"/>
    </row>
    <row r="1457" spans="10:13" x14ac:dyDescent="0.3">
      <c r="J1457" s="129"/>
      <c r="K1457" s="129"/>
      <c r="L1457" s="129"/>
      <c r="M1457" s="129"/>
    </row>
    <row r="1458" spans="10:13" x14ac:dyDescent="0.3">
      <c r="J1458" s="129"/>
      <c r="K1458" s="129"/>
      <c r="L1458" s="129"/>
      <c r="M1458" s="129"/>
    </row>
    <row r="1459" spans="10:13" x14ac:dyDescent="0.3">
      <c r="J1459" s="129"/>
      <c r="K1459" s="129"/>
      <c r="L1459" s="129"/>
      <c r="M1459" s="129"/>
    </row>
    <row r="1460" spans="10:13" x14ac:dyDescent="0.3">
      <c r="J1460" s="129"/>
      <c r="K1460" s="129"/>
      <c r="L1460" s="129"/>
      <c r="M1460" s="129"/>
    </row>
    <row r="1461" spans="10:13" x14ac:dyDescent="0.3">
      <c r="J1461" s="129"/>
      <c r="K1461" s="129"/>
      <c r="L1461" s="129"/>
      <c r="M1461" s="129"/>
    </row>
    <row r="1462" spans="10:13" x14ac:dyDescent="0.3">
      <c r="J1462" s="129"/>
      <c r="K1462" s="129"/>
      <c r="L1462" s="129"/>
      <c r="M1462" s="129"/>
    </row>
    <row r="1463" spans="10:13" x14ac:dyDescent="0.3">
      <c r="J1463" s="129"/>
      <c r="K1463" s="129"/>
      <c r="L1463" s="129"/>
      <c r="M1463" s="129"/>
    </row>
    <row r="1464" spans="10:13" x14ac:dyDescent="0.3">
      <c r="J1464" s="129"/>
      <c r="K1464" s="129"/>
      <c r="L1464" s="129"/>
      <c r="M1464" s="129"/>
    </row>
    <row r="1465" spans="10:13" x14ac:dyDescent="0.3">
      <c r="J1465" s="129"/>
      <c r="K1465" s="129"/>
      <c r="L1465" s="129"/>
      <c r="M1465" s="129"/>
    </row>
    <row r="1466" spans="10:13" x14ac:dyDescent="0.3">
      <c r="J1466" s="129"/>
      <c r="K1466" s="129"/>
      <c r="L1466" s="129"/>
      <c r="M1466" s="129"/>
    </row>
    <row r="1467" spans="10:13" x14ac:dyDescent="0.3">
      <c r="J1467" s="129"/>
      <c r="K1467" s="129"/>
      <c r="L1467" s="129"/>
      <c r="M1467" s="129"/>
    </row>
    <row r="1468" spans="10:13" x14ac:dyDescent="0.3">
      <c r="J1468" s="129"/>
      <c r="K1468" s="129"/>
      <c r="L1468" s="129"/>
      <c r="M1468" s="129"/>
    </row>
    <row r="1469" spans="10:13" x14ac:dyDescent="0.3">
      <c r="J1469" s="129"/>
      <c r="K1469" s="129"/>
      <c r="L1469" s="129"/>
      <c r="M1469" s="129"/>
    </row>
    <row r="1470" spans="10:13" x14ac:dyDescent="0.3">
      <c r="J1470" s="129"/>
      <c r="K1470" s="129"/>
      <c r="L1470" s="129"/>
      <c r="M1470" s="129"/>
    </row>
    <row r="1471" spans="10:13" x14ac:dyDescent="0.3">
      <c r="J1471" s="129"/>
      <c r="K1471" s="129"/>
      <c r="L1471" s="129"/>
      <c r="M1471" s="129"/>
    </row>
    <row r="1472" spans="10:13" x14ac:dyDescent="0.3">
      <c r="J1472" s="129"/>
      <c r="K1472" s="129"/>
      <c r="L1472" s="129"/>
      <c r="M1472" s="129"/>
    </row>
    <row r="1473" spans="10:13" x14ac:dyDescent="0.3">
      <c r="J1473" s="129"/>
      <c r="K1473" s="129"/>
      <c r="L1473" s="129"/>
      <c r="M1473" s="129"/>
    </row>
    <row r="1474" spans="10:13" x14ac:dyDescent="0.3">
      <c r="J1474" s="129"/>
      <c r="K1474" s="129"/>
      <c r="L1474" s="129"/>
      <c r="M1474" s="129"/>
    </row>
    <row r="1475" spans="10:13" x14ac:dyDescent="0.3">
      <c r="J1475" s="129"/>
      <c r="K1475" s="129"/>
      <c r="L1475" s="129"/>
      <c r="M1475" s="129"/>
    </row>
    <row r="1476" spans="10:13" x14ac:dyDescent="0.3">
      <c r="J1476" s="129"/>
      <c r="K1476" s="129"/>
      <c r="L1476" s="129"/>
      <c r="M1476" s="129"/>
    </row>
    <row r="1477" spans="10:13" x14ac:dyDescent="0.3">
      <c r="J1477" s="129"/>
      <c r="K1477" s="129"/>
      <c r="L1477" s="129"/>
      <c r="M1477" s="129"/>
    </row>
    <row r="1478" spans="10:13" x14ac:dyDescent="0.3">
      <c r="J1478" s="129"/>
      <c r="K1478" s="129"/>
      <c r="L1478" s="129"/>
      <c r="M1478" s="129"/>
    </row>
    <row r="1479" spans="10:13" x14ac:dyDescent="0.3">
      <c r="J1479" s="129"/>
      <c r="K1479" s="129"/>
      <c r="L1479" s="129"/>
      <c r="M1479" s="129"/>
    </row>
    <row r="1480" spans="10:13" x14ac:dyDescent="0.3">
      <c r="J1480" s="129"/>
      <c r="K1480" s="129"/>
      <c r="L1480" s="129"/>
      <c r="M1480" s="129"/>
    </row>
    <row r="1481" spans="10:13" x14ac:dyDescent="0.3">
      <c r="J1481" s="129"/>
      <c r="K1481" s="129"/>
      <c r="L1481" s="129"/>
      <c r="M1481" s="129"/>
    </row>
    <row r="1482" spans="10:13" x14ac:dyDescent="0.3">
      <c r="J1482" s="129"/>
      <c r="K1482" s="129"/>
      <c r="L1482" s="129"/>
      <c r="M1482" s="129"/>
    </row>
    <row r="1483" spans="10:13" x14ac:dyDescent="0.3">
      <c r="J1483" s="129"/>
      <c r="K1483" s="129"/>
      <c r="L1483" s="129"/>
      <c r="M1483" s="129"/>
    </row>
    <row r="1484" spans="10:13" x14ac:dyDescent="0.3">
      <c r="J1484" s="129"/>
      <c r="K1484" s="129"/>
      <c r="L1484" s="129"/>
      <c r="M1484" s="129"/>
    </row>
    <row r="1485" spans="10:13" x14ac:dyDescent="0.3">
      <c r="J1485" s="129"/>
      <c r="K1485" s="129"/>
      <c r="L1485" s="129"/>
      <c r="M1485" s="129"/>
    </row>
    <row r="1486" spans="10:13" x14ac:dyDescent="0.3">
      <c r="J1486" s="129"/>
      <c r="K1486" s="129"/>
      <c r="L1486" s="129"/>
      <c r="M1486" s="129"/>
    </row>
    <row r="1487" spans="10:13" x14ac:dyDescent="0.3">
      <c r="J1487" s="129"/>
      <c r="K1487" s="129"/>
      <c r="L1487" s="129"/>
      <c r="M1487" s="129"/>
    </row>
    <row r="1488" spans="10:13" x14ac:dyDescent="0.3">
      <c r="J1488" s="129"/>
      <c r="K1488" s="129"/>
      <c r="L1488" s="129"/>
      <c r="M1488" s="129"/>
    </row>
    <row r="1489" spans="10:13" x14ac:dyDescent="0.3">
      <c r="J1489" s="129"/>
      <c r="K1489" s="129"/>
      <c r="L1489" s="129"/>
      <c r="M1489" s="129"/>
    </row>
    <row r="1490" spans="10:13" x14ac:dyDescent="0.3">
      <c r="J1490" s="129"/>
      <c r="K1490" s="129"/>
      <c r="L1490" s="129"/>
      <c r="M1490" s="129"/>
    </row>
    <row r="1491" spans="10:13" x14ac:dyDescent="0.3">
      <c r="J1491" s="129"/>
      <c r="K1491" s="129"/>
      <c r="L1491" s="129"/>
      <c r="M1491" s="129"/>
    </row>
    <row r="1492" spans="10:13" x14ac:dyDescent="0.3">
      <c r="J1492" s="129"/>
      <c r="K1492" s="129"/>
      <c r="L1492" s="129"/>
      <c r="M1492" s="129"/>
    </row>
    <row r="1493" spans="10:13" x14ac:dyDescent="0.3">
      <c r="J1493" s="129"/>
      <c r="K1493" s="129"/>
      <c r="L1493" s="129"/>
      <c r="M1493" s="129"/>
    </row>
    <row r="1494" spans="10:13" x14ac:dyDescent="0.3">
      <c r="J1494" s="129"/>
      <c r="K1494" s="129"/>
      <c r="L1494" s="129"/>
      <c r="M1494" s="129"/>
    </row>
    <row r="1495" spans="10:13" x14ac:dyDescent="0.3">
      <c r="J1495" s="129"/>
      <c r="K1495" s="129"/>
      <c r="L1495" s="129"/>
      <c r="M1495" s="129"/>
    </row>
    <row r="1496" spans="10:13" x14ac:dyDescent="0.3">
      <c r="J1496" s="129"/>
      <c r="K1496" s="129"/>
      <c r="L1496" s="129"/>
      <c r="M1496" s="129"/>
    </row>
    <row r="1497" spans="10:13" x14ac:dyDescent="0.3">
      <c r="J1497" s="129"/>
      <c r="K1497" s="129"/>
      <c r="L1497" s="129"/>
      <c r="M1497" s="129"/>
    </row>
    <row r="1498" spans="10:13" x14ac:dyDescent="0.3">
      <c r="J1498" s="129"/>
      <c r="K1498" s="129"/>
      <c r="L1498" s="129"/>
      <c r="M1498" s="129"/>
    </row>
    <row r="1499" spans="10:13" x14ac:dyDescent="0.3">
      <c r="J1499" s="129"/>
      <c r="K1499" s="129"/>
      <c r="L1499" s="129"/>
      <c r="M1499" s="129"/>
    </row>
    <row r="1500" spans="10:13" x14ac:dyDescent="0.3">
      <c r="J1500" s="129"/>
      <c r="K1500" s="129"/>
      <c r="L1500" s="129"/>
      <c r="M1500" s="129"/>
    </row>
    <row r="1501" spans="10:13" x14ac:dyDescent="0.3">
      <c r="J1501" s="129"/>
      <c r="K1501" s="129"/>
      <c r="L1501" s="129"/>
      <c r="M1501" s="129"/>
    </row>
    <row r="1502" spans="10:13" x14ac:dyDescent="0.3">
      <c r="J1502" s="129"/>
      <c r="K1502" s="129"/>
      <c r="L1502" s="129"/>
      <c r="M1502" s="129"/>
    </row>
    <row r="1503" spans="10:13" x14ac:dyDescent="0.3">
      <c r="J1503" s="129"/>
      <c r="K1503" s="129"/>
      <c r="L1503" s="129"/>
      <c r="M1503" s="129"/>
    </row>
    <row r="1504" spans="10:13" x14ac:dyDescent="0.3">
      <c r="J1504" s="129"/>
      <c r="K1504" s="129"/>
      <c r="L1504" s="129"/>
      <c r="M1504" s="129"/>
    </row>
    <row r="1505" spans="10:13" x14ac:dyDescent="0.3">
      <c r="J1505" s="129"/>
      <c r="K1505" s="129"/>
      <c r="L1505" s="129"/>
      <c r="M1505" s="129"/>
    </row>
    <row r="1506" spans="10:13" x14ac:dyDescent="0.3">
      <c r="J1506" s="129"/>
      <c r="K1506" s="129"/>
      <c r="L1506" s="129"/>
      <c r="M1506" s="129"/>
    </row>
    <row r="1507" spans="10:13" x14ac:dyDescent="0.3">
      <c r="J1507" s="129"/>
      <c r="K1507" s="129"/>
      <c r="L1507" s="129"/>
      <c r="M1507" s="129"/>
    </row>
    <row r="1508" spans="10:13" x14ac:dyDescent="0.3">
      <c r="J1508" s="129"/>
      <c r="K1508" s="129"/>
      <c r="L1508" s="129"/>
      <c r="M1508" s="129"/>
    </row>
    <row r="1509" spans="10:13" x14ac:dyDescent="0.3">
      <c r="J1509" s="129"/>
      <c r="K1509" s="129"/>
      <c r="L1509" s="129"/>
      <c r="M1509" s="129"/>
    </row>
    <row r="1510" spans="10:13" x14ac:dyDescent="0.3">
      <c r="J1510" s="129"/>
      <c r="K1510" s="129"/>
      <c r="L1510" s="129"/>
      <c r="M1510" s="129"/>
    </row>
    <row r="1511" spans="10:13" x14ac:dyDescent="0.3">
      <c r="J1511" s="129"/>
      <c r="K1511" s="129"/>
      <c r="L1511" s="129"/>
      <c r="M1511" s="129"/>
    </row>
    <row r="1512" spans="10:13" x14ac:dyDescent="0.3">
      <c r="J1512" s="129"/>
      <c r="K1512" s="129"/>
      <c r="L1512" s="129"/>
      <c r="M1512" s="129"/>
    </row>
    <row r="1513" spans="10:13" x14ac:dyDescent="0.3">
      <c r="J1513" s="129"/>
      <c r="K1513" s="129"/>
      <c r="L1513" s="129"/>
      <c r="M1513" s="129"/>
    </row>
    <row r="1514" spans="10:13" x14ac:dyDescent="0.3">
      <c r="J1514" s="129"/>
      <c r="K1514" s="129"/>
      <c r="L1514" s="129"/>
      <c r="M1514" s="129"/>
    </row>
    <row r="1515" spans="10:13" x14ac:dyDescent="0.3">
      <c r="J1515" s="129"/>
      <c r="K1515" s="129"/>
      <c r="L1515" s="129"/>
      <c r="M1515" s="129"/>
    </row>
    <row r="1516" spans="10:13" x14ac:dyDescent="0.3">
      <c r="J1516" s="129"/>
      <c r="K1516" s="129"/>
      <c r="L1516" s="129"/>
      <c r="M1516" s="129"/>
    </row>
    <row r="1517" spans="10:13" x14ac:dyDescent="0.3">
      <c r="J1517" s="129"/>
      <c r="K1517" s="129"/>
      <c r="L1517" s="129"/>
      <c r="M1517" s="129"/>
    </row>
    <row r="1518" spans="10:13" x14ac:dyDescent="0.3">
      <c r="J1518" s="129"/>
      <c r="K1518" s="129"/>
      <c r="L1518" s="129"/>
      <c r="M1518" s="129"/>
    </row>
    <row r="1519" spans="10:13" x14ac:dyDescent="0.3">
      <c r="J1519" s="129"/>
      <c r="K1519" s="129"/>
      <c r="L1519" s="129"/>
      <c r="M1519" s="129"/>
    </row>
    <row r="1520" spans="10:13" x14ac:dyDescent="0.3">
      <c r="J1520" s="129"/>
      <c r="K1520" s="129"/>
      <c r="L1520" s="129"/>
      <c r="M1520" s="129"/>
    </row>
    <row r="1521" spans="10:13" x14ac:dyDescent="0.3">
      <c r="J1521" s="129"/>
      <c r="K1521" s="129"/>
      <c r="L1521" s="129"/>
      <c r="M1521" s="129"/>
    </row>
    <row r="1522" spans="10:13" x14ac:dyDescent="0.3">
      <c r="J1522" s="129"/>
      <c r="K1522" s="129"/>
      <c r="L1522" s="129"/>
      <c r="M1522" s="129"/>
    </row>
    <row r="1523" spans="10:13" x14ac:dyDescent="0.3">
      <c r="J1523" s="129"/>
      <c r="K1523" s="129"/>
      <c r="L1523" s="129"/>
      <c r="M1523" s="129"/>
    </row>
    <row r="1524" spans="10:13" x14ac:dyDescent="0.3">
      <c r="J1524" s="129"/>
      <c r="K1524" s="129"/>
      <c r="L1524" s="129"/>
      <c r="M1524" s="129"/>
    </row>
    <row r="1525" spans="10:13" x14ac:dyDescent="0.3">
      <c r="J1525" s="129"/>
      <c r="K1525" s="129"/>
      <c r="L1525" s="129"/>
      <c r="M1525" s="129"/>
    </row>
    <row r="1526" spans="10:13" x14ac:dyDescent="0.3">
      <c r="J1526" s="129"/>
      <c r="K1526" s="129"/>
      <c r="L1526" s="129"/>
      <c r="M1526" s="129"/>
    </row>
    <row r="1527" spans="10:13" x14ac:dyDescent="0.3">
      <c r="J1527" s="129"/>
      <c r="K1527" s="129"/>
      <c r="L1527" s="129"/>
      <c r="M1527" s="129"/>
    </row>
    <row r="1528" spans="10:13" x14ac:dyDescent="0.3">
      <c r="J1528" s="129"/>
      <c r="K1528" s="129"/>
      <c r="L1528" s="129"/>
      <c r="M1528" s="129"/>
    </row>
    <row r="1529" spans="10:13" x14ac:dyDescent="0.3">
      <c r="J1529" s="129"/>
      <c r="K1529" s="129"/>
      <c r="L1529" s="129"/>
      <c r="M1529" s="129"/>
    </row>
    <row r="1530" spans="10:13" x14ac:dyDescent="0.3">
      <c r="J1530" s="129"/>
      <c r="K1530" s="129"/>
      <c r="L1530" s="129"/>
      <c r="M1530" s="129"/>
    </row>
    <row r="1531" spans="10:13" x14ac:dyDescent="0.3">
      <c r="J1531" s="129"/>
      <c r="K1531" s="129"/>
      <c r="L1531" s="129"/>
      <c r="M1531" s="129"/>
    </row>
    <row r="1532" spans="10:13" x14ac:dyDescent="0.3">
      <c r="J1532" s="129"/>
      <c r="K1532" s="129"/>
      <c r="L1532" s="129"/>
      <c r="M1532" s="129"/>
    </row>
    <row r="1533" spans="10:13" x14ac:dyDescent="0.3">
      <c r="J1533" s="129"/>
      <c r="K1533" s="129"/>
      <c r="L1533" s="129"/>
      <c r="M1533" s="129"/>
    </row>
    <row r="1534" spans="10:13" x14ac:dyDescent="0.3">
      <c r="J1534" s="129"/>
      <c r="K1534" s="129"/>
      <c r="L1534" s="129"/>
      <c r="M1534" s="129"/>
    </row>
    <row r="1535" spans="10:13" x14ac:dyDescent="0.3">
      <c r="J1535" s="129"/>
      <c r="K1535" s="129"/>
      <c r="L1535" s="129"/>
      <c r="M1535" s="129"/>
    </row>
    <row r="1536" spans="10:13" x14ac:dyDescent="0.3">
      <c r="J1536" s="129"/>
      <c r="K1536" s="129"/>
      <c r="L1536" s="129"/>
      <c r="M1536" s="129"/>
    </row>
    <row r="1537" spans="10:13" x14ac:dyDescent="0.3">
      <c r="J1537" s="129"/>
      <c r="K1537" s="129"/>
      <c r="L1537" s="129"/>
      <c r="M1537" s="129"/>
    </row>
    <row r="1538" spans="10:13" x14ac:dyDescent="0.3">
      <c r="J1538" s="129"/>
      <c r="K1538" s="129"/>
      <c r="L1538" s="129"/>
      <c r="M1538" s="129"/>
    </row>
    <row r="1539" spans="10:13" x14ac:dyDescent="0.3">
      <c r="J1539" s="129"/>
      <c r="K1539" s="129"/>
      <c r="L1539" s="129"/>
      <c r="M1539" s="129"/>
    </row>
    <row r="1540" spans="10:13" x14ac:dyDescent="0.3">
      <c r="J1540" s="129"/>
      <c r="K1540" s="129"/>
      <c r="L1540" s="129"/>
      <c r="M1540" s="129"/>
    </row>
    <row r="1541" spans="10:13" x14ac:dyDescent="0.3">
      <c r="J1541" s="129"/>
      <c r="K1541" s="129"/>
      <c r="L1541" s="129"/>
      <c r="M1541" s="129"/>
    </row>
    <row r="1542" spans="10:13" x14ac:dyDescent="0.3">
      <c r="J1542" s="129"/>
      <c r="K1542" s="129"/>
      <c r="L1542" s="129"/>
      <c r="M1542" s="129"/>
    </row>
    <row r="1543" spans="10:13" x14ac:dyDescent="0.3">
      <c r="J1543" s="129"/>
      <c r="K1543" s="129"/>
      <c r="L1543" s="129"/>
      <c r="M1543" s="129"/>
    </row>
    <row r="1544" spans="10:13" x14ac:dyDescent="0.3">
      <c r="J1544" s="129"/>
      <c r="K1544" s="129"/>
      <c r="L1544" s="129"/>
      <c r="M1544" s="129"/>
    </row>
    <row r="1545" spans="10:13" x14ac:dyDescent="0.3">
      <c r="J1545" s="129"/>
      <c r="K1545" s="129"/>
      <c r="L1545" s="129"/>
      <c r="M1545" s="129"/>
    </row>
    <row r="1546" spans="10:13" x14ac:dyDescent="0.3">
      <c r="J1546" s="129"/>
      <c r="K1546" s="129"/>
      <c r="L1546" s="129"/>
      <c r="M1546" s="129"/>
    </row>
    <row r="1547" spans="10:13" x14ac:dyDescent="0.3">
      <c r="J1547" s="129"/>
      <c r="K1547" s="129"/>
      <c r="L1547" s="129"/>
      <c r="M1547" s="129"/>
    </row>
    <row r="1548" spans="10:13" x14ac:dyDescent="0.3">
      <c r="J1548" s="129"/>
      <c r="K1548" s="129"/>
      <c r="L1548" s="129"/>
      <c r="M1548" s="129"/>
    </row>
    <row r="1549" spans="10:13" x14ac:dyDescent="0.3">
      <c r="J1549" s="129"/>
      <c r="K1549" s="129"/>
      <c r="L1549" s="129"/>
      <c r="M1549" s="129"/>
    </row>
    <row r="1550" spans="10:13" x14ac:dyDescent="0.3">
      <c r="J1550" s="129"/>
      <c r="K1550" s="129"/>
      <c r="L1550" s="129"/>
      <c r="M1550" s="129"/>
    </row>
    <row r="1551" spans="10:13" x14ac:dyDescent="0.3">
      <c r="J1551" s="129"/>
      <c r="K1551" s="129"/>
      <c r="L1551" s="129"/>
      <c r="M1551" s="129"/>
    </row>
    <row r="1552" spans="10:13" x14ac:dyDescent="0.3">
      <c r="J1552" s="129"/>
      <c r="K1552" s="129"/>
      <c r="L1552" s="129"/>
      <c r="M1552" s="129"/>
    </row>
    <row r="1553" spans="10:13" x14ac:dyDescent="0.3">
      <c r="J1553" s="129"/>
      <c r="K1553" s="129"/>
      <c r="L1553" s="129"/>
      <c r="M1553" s="129"/>
    </row>
    <row r="1554" spans="10:13" x14ac:dyDescent="0.3">
      <c r="J1554" s="129"/>
      <c r="K1554" s="129"/>
      <c r="L1554" s="129"/>
      <c r="M1554" s="129"/>
    </row>
    <row r="1555" spans="10:13" x14ac:dyDescent="0.3">
      <c r="J1555" s="129"/>
      <c r="K1555" s="129"/>
      <c r="L1555" s="129"/>
      <c r="M1555" s="129"/>
    </row>
    <row r="1556" spans="10:13" x14ac:dyDescent="0.3">
      <c r="J1556" s="129"/>
      <c r="K1556" s="129"/>
      <c r="L1556" s="129"/>
      <c r="M1556" s="129"/>
    </row>
    <row r="1557" spans="10:13" x14ac:dyDescent="0.3">
      <c r="J1557" s="129"/>
      <c r="K1557" s="129"/>
      <c r="L1557" s="129"/>
      <c r="M1557" s="129"/>
    </row>
    <row r="1558" spans="10:13" x14ac:dyDescent="0.3">
      <c r="J1558" s="129"/>
      <c r="K1558" s="129"/>
      <c r="L1558" s="129"/>
      <c r="M1558" s="129"/>
    </row>
    <row r="1559" spans="10:13" x14ac:dyDescent="0.3">
      <c r="J1559" s="129"/>
      <c r="K1559" s="129"/>
      <c r="L1559" s="129"/>
      <c r="M1559" s="129"/>
    </row>
    <row r="1560" spans="10:13" x14ac:dyDescent="0.3">
      <c r="J1560" s="129"/>
      <c r="K1560" s="129"/>
      <c r="L1560" s="129"/>
      <c r="M1560" s="129"/>
    </row>
    <row r="1561" spans="10:13" x14ac:dyDescent="0.3">
      <c r="J1561" s="129"/>
      <c r="K1561" s="129"/>
      <c r="L1561" s="129"/>
      <c r="M1561" s="129"/>
    </row>
    <row r="1562" spans="10:13" x14ac:dyDescent="0.3">
      <c r="J1562" s="129"/>
      <c r="K1562" s="129"/>
      <c r="L1562" s="129"/>
      <c r="M1562" s="129"/>
    </row>
    <row r="1563" spans="10:13" x14ac:dyDescent="0.3">
      <c r="J1563" s="129"/>
      <c r="K1563" s="129"/>
      <c r="L1563" s="129"/>
      <c r="M1563" s="129"/>
    </row>
    <row r="1564" spans="10:13" x14ac:dyDescent="0.3">
      <c r="J1564" s="129"/>
      <c r="K1564" s="129"/>
      <c r="L1564" s="129"/>
      <c r="M1564" s="129"/>
    </row>
    <row r="1565" spans="10:13" x14ac:dyDescent="0.3">
      <c r="J1565" s="129"/>
      <c r="K1565" s="129"/>
      <c r="L1565" s="129"/>
      <c r="M1565" s="129"/>
    </row>
    <row r="1566" spans="10:13" x14ac:dyDescent="0.3">
      <c r="J1566" s="129"/>
      <c r="K1566" s="129"/>
      <c r="L1566" s="129"/>
      <c r="M1566" s="129"/>
    </row>
    <row r="1567" spans="10:13" x14ac:dyDescent="0.3">
      <c r="J1567" s="129"/>
      <c r="K1567" s="129"/>
      <c r="L1567" s="129"/>
      <c r="M1567" s="129"/>
    </row>
    <row r="1568" spans="10:13" x14ac:dyDescent="0.3">
      <c r="J1568" s="129"/>
      <c r="K1568" s="129"/>
      <c r="L1568" s="129"/>
      <c r="M1568" s="129"/>
    </row>
    <row r="1569" spans="10:13" x14ac:dyDescent="0.3">
      <c r="J1569" s="129"/>
      <c r="K1569" s="129"/>
      <c r="L1569" s="129"/>
      <c r="M1569" s="129"/>
    </row>
    <row r="1570" spans="10:13" x14ac:dyDescent="0.3">
      <c r="J1570" s="129"/>
      <c r="K1570" s="129"/>
      <c r="L1570" s="129"/>
      <c r="M1570" s="129"/>
    </row>
    <row r="1571" spans="10:13" x14ac:dyDescent="0.3">
      <c r="J1571" s="129"/>
      <c r="K1571" s="129"/>
      <c r="L1571" s="129"/>
      <c r="M1571" s="129"/>
    </row>
    <row r="1572" spans="10:13" x14ac:dyDescent="0.3">
      <c r="J1572" s="129"/>
      <c r="K1572" s="129"/>
      <c r="L1572" s="129"/>
      <c r="M1572" s="129"/>
    </row>
    <row r="1573" spans="10:13" x14ac:dyDescent="0.3">
      <c r="J1573" s="129"/>
      <c r="K1573" s="129"/>
      <c r="L1573" s="129"/>
      <c r="M1573" s="129"/>
    </row>
    <row r="1574" spans="10:13" x14ac:dyDescent="0.3">
      <c r="J1574" s="129"/>
      <c r="K1574" s="129"/>
      <c r="L1574" s="129"/>
      <c r="M1574" s="129"/>
    </row>
    <row r="1575" spans="10:13" x14ac:dyDescent="0.3">
      <c r="J1575" s="129"/>
      <c r="K1575" s="129"/>
      <c r="L1575" s="129"/>
      <c r="M1575" s="129"/>
    </row>
    <row r="1576" spans="10:13" x14ac:dyDescent="0.3">
      <c r="J1576" s="129"/>
      <c r="K1576" s="129"/>
      <c r="L1576" s="129"/>
      <c r="M1576" s="129"/>
    </row>
    <row r="1577" spans="10:13" x14ac:dyDescent="0.3">
      <c r="J1577" s="129"/>
      <c r="K1577" s="129"/>
      <c r="L1577" s="129"/>
      <c r="M1577" s="129"/>
    </row>
    <row r="1578" spans="10:13" x14ac:dyDescent="0.3">
      <c r="J1578" s="129"/>
      <c r="K1578" s="129"/>
      <c r="L1578" s="129"/>
      <c r="M1578" s="129"/>
    </row>
    <row r="1579" spans="10:13" x14ac:dyDescent="0.3">
      <c r="J1579" s="129"/>
      <c r="K1579" s="129"/>
      <c r="L1579" s="129"/>
      <c r="M1579" s="129"/>
    </row>
    <row r="1580" spans="10:13" x14ac:dyDescent="0.3">
      <c r="J1580" s="129"/>
      <c r="K1580" s="129"/>
      <c r="L1580" s="129"/>
      <c r="M1580" s="129"/>
    </row>
    <row r="1581" spans="10:13" x14ac:dyDescent="0.3">
      <c r="J1581" s="129"/>
      <c r="K1581" s="129"/>
      <c r="L1581" s="129"/>
      <c r="M1581" s="129"/>
    </row>
    <row r="1582" spans="10:13" x14ac:dyDescent="0.3">
      <c r="J1582" s="129"/>
      <c r="K1582" s="129"/>
      <c r="L1582" s="129"/>
      <c r="M1582" s="129"/>
    </row>
    <row r="1583" spans="10:13" x14ac:dyDescent="0.3">
      <c r="J1583" s="129"/>
      <c r="K1583" s="129"/>
      <c r="L1583" s="129"/>
      <c r="M1583" s="129"/>
    </row>
    <row r="1584" spans="10:13" x14ac:dyDescent="0.3">
      <c r="J1584" s="129"/>
      <c r="K1584" s="129"/>
      <c r="L1584" s="129"/>
      <c r="M1584" s="129"/>
    </row>
    <row r="1585" spans="10:13" x14ac:dyDescent="0.3">
      <c r="J1585" s="129"/>
      <c r="K1585" s="129"/>
      <c r="L1585" s="129"/>
      <c r="M1585" s="129"/>
    </row>
    <row r="1586" spans="10:13" x14ac:dyDescent="0.3">
      <c r="J1586" s="129"/>
      <c r="K1586" s="129"/>
      <c r="L1586" s="129"/>
      <c r="M1586" s="129"/>
    </row>
    <row r="1587" spans="10:13" x14ac:dyDescent="0.3">
      <c r="J1587" s="129"/>
      <c r="K1587" s="129"/>
      <c r="L1587" s="129"/>
      <c r="M1587" s="129"/>
    </row>
    <row r="1588" spans="10:13" x14ac:dyDescent="0.3">
      <c r="J1588" s="129"/>
      <c r="K1588" s="129"/>
      <c r="L1588" s="129"/>
      <c r="M1588" s="129"/>
    </row>
    <row r="1589" spans="10:13" x14ac:dyDescent="0.3">
      <c r="J1589" s="129"/>
      <c r="K1589" s="129"/>
      <c r="L1589" s="129"/>
      <c r="M1589" s="129"/>
    </row>
    <row r="1590" spans="10:13" x14ac:dyDescent="0.3">
      <c r="J1590" s="129"/>
      <c r="K1590" s="129"/>
      <c r="L1590" s="129"/>
      <c r="M1590" s="129"/>
    </row>
    <row r="1591" spans="10:13" x14ac:dyDescent="0.3">
      <c r="J1591" s="129"/>
      <c r="K1591" s="129"/>
      <c r="L1591" s="129"/>
      <c r="M1591" s="129"/>
    </row>
    <row r="1592" spans="10:13" x14ac:dyDescent="0.3">
      <c r="J1592" s="129"/>
      <c r="K1592" s="129"/>
      <c r="L1592" s="129"/>
      <c r="M1592" s="129"/>
    </row>
    <row r="1593" spans="10:13" x14ac:dyDescent="0.3">
      <c r="J1593" s="129"/>
      <c r="K1593" s="129"/>
      <c r="L1593" s="129"/>
      <c r="M1593" s="129"/>
    </row>
    <row r="1594" spans="10:13" x14ac:dyDescent="0.3">
      <c r="J1594" s="129"/>
      <c r="K1594" s="129"/>
      <c r="L1594" s="129"/>
      <c r="M1594" s="129"/>
    </row>
    <row r="1595" spans="10:13" x14ac:dyDescent="0.3">
      <c r="J1595" s="129"/>
      <c r="K1595" s="129"/>
      <c r="L1595" s="129"/>
      <c r="M1595" s="129"/>
    </row>
    <row r="1596" spans="10:13" x14ac:dyDescent="0.3">
      <c r="J1596" s="129"/>
      <c r="K1596" s="129"/>
      <c r="L1596" s="129"/>
      <c r="M1596" s="129"/>
    </row>
    <row r="1597" spans="10:13" x14ac:dyDescent="0.3">
      <c r="J1597" s="129"/>
      <c r="K1597" s="129"/>
      <c r="L1597" s="129"/>
      <c r="M1597" s="129"/>
    </row>
    <row r="1598" spans="10:13" x14ac:dyDescent="0.3">
      <c r="J1598" s="129"/>
      <c r="K1598" s="129"/>
      <c r="L1598" s="129"/>
      <c r="M1598" s="129"/>
    </row>
    <row r="1599" spans="10:13" x14ac:dyDescent="0.3">
      <c r="J1599" s="129"/>
      <c r="K1599" s="129"/>
      <c r="L1599" s="129"/>
      <c r="M1599" s="129"/>
    </row>
    <row r="1600" spans="10:13" x14ac:dyDescent="0.3">
      <c r="J1600" s="129"/>
      <c r="K1600" s="129"/>
      <c r="L1600" s="129"/>
      <c r="M1600" s="129"/>
    </row>
    <row r="1601" spans="10:13" x14ac:dyDescent="0.3">
      <c r="J1601" s="129"/>
      <c r="K1601" s="129"/>
      <c r="L1601" s="129"/>
      <c r="M1601" s="129"/>
    </row>
    <row r="1602" spans="10:13" x14ac:dyDescent="0.3">
      <c r="J1602" s="129"/>
      <c r="K1602" s="129"/>
      <c r="L1602" s="129"/>
      <c r="M1602" s="129"/>
    </row>
    <row r="1603" spans="10:13" x14ac:dyDescent="0.3">
      <c r="J1603" s="129"/>
      <c r="K1603" s="129"/>
      <c r="L1603" s="129"/>
      <c r="M1603" s="129"/>
    </row>
    <row r="1604" spans="10:13" x14ac:dyDescent="0.3">
      <c r="J1604" s="129"/>
      <c r="K1604" s="129"/>
      <c r="L1604" s="129"/>
      <c r="M1604" s="129"/>
    </row>
    <row r="1605" spans="10:13" x14ac:dyDescent="0.3">
      <c r="J1605" s="129"/>
      <c r="K1605" s="129"/>
      <c r="L1605" s="129"/>
      <c r="M1605" s="129"/>
    </row>
    <row r="1606" spans="10:13" x14ac:dyDescent="0.3">
      <c r="J1606" s="129"/>
      <c r="K1606" s="129"/>
      <c r="L1606" s="129"/>
      <c r="M1606" s="129"/>
    </row>
    <row r="1607" spans="10:13" x14ac:dyDescent="0.3">
      <c r="J1607" s="129"/>
      <c r="K1607" s="129"/>
      <c r="L1607" s="129"/>
      <c r="M1607" s="129"/>
    </row>
    <row r="1608" spans="10:13" x14ac:dyDescent="0.3">
      <c r="J1608" s="129"/>
      <c r="K1608" s="129"/>
      <c r="L1608" s="129"/>
      <c r="M1608" s="129"/>
    </row>
    <row r="1609" spans="10:13" x14ac:dyDescent="0.3">
      <c r="J1609" s="129"/>
      <c r="K1609" s="129"/>
      <c r="L1609" s="129"/>
      <c r="M1609" s="129"/>
    </row>
    <row r="1610" spans="10:13" x14ac:dyDescent="0.3">
      <c r="J1610" s="129"/>
      <c r="K1610" s="129"/>
      <c r="L1610" s="129"/>
      <c r="M1610" s="129"/>
    </row>
    <row r="1611" spans="10:13" x14ac:dyDescent="0.3">
      <c r="J1611" s="129"/>
      <c r="K1611" s="129"/>
      <c r="L1611" s="129"/>
      <c r="M1611" s="129"/>
    </row>
    <row r="1612" spans="10:13" x14ac:dyDescent="0.3">
      <c r="J1612" s="129"/>
      <c r="K1612" s="129"/>
      <c r="L1612" s="129"/>
      <c r="M1612" s="129"/>
    </row>
    <row r="1613" spans="10:13" x14ac:dyDescent="0.3">
      <c r="J1613" s="129"/>
      <c r="K1613" s="129"/>
      <c r="L1613" s="129"/>
      <c r="M1613" s="129"/>
    </row>
    <row r="1614" spans="10:13" x14ac:dyDescent="0.3">
      <c r="J1614" s="129"/>
      <c r="K1614" s="129"/>
      <c r="L1614" s="129"/>
      <c r="M1614" s="129"/>
    </row>
    <row r="1615" spans="10:13" x14ac:dyDescent="0.3">
      <c r="J1615" s="129"/>
      <c r="K1615" s="129"/>
      <c r="L1615" s="129"/>
      <c r="M1615" s="129"/>
    </row>
    <row r="1616" spans="10:13" x14ac:dyDescent="0.3">
      <c r="J1616" s="129"/>
      <c r="K1616" s="129"/>
      <c r="L1616" s="129"/>
      <c r="M1616" s="129"/>
    </row>
    <row r="1617" spans="10:13" x14ac:dyDescent="0.3">
      <c r="J1617" s="129"/>
      <c r="K1617" s="129"/>
      <c r="L1617" s="129"/>
      <c r="M1617" s="129"/>
    </row>
    <row r="1618" spans="10:13" x14ac:dyDescent="0.3">
      <c r="J1618" s="129"/>
      <c r="K1618" s="129"/>
      <c r="L1618" s="129"/>
      <c r="M1618" s="129"/>
    </row>
    <row r="1619" spans="10:13" x14ac:dyDescent="0.3">
      <c r="J1619" s="129"/>
      <c r="K1619" s="129"/>
      <c r="L1619" s="129"/>
      <c r="M1619" s="129"/>
    </row>
    <row r="1620" spans="10:13" x14ac:dyDescent="0.3">
      <c r="J1620" s="129"/>
      <c r="K1620" s="129"/>
      <c r="L1620" s="129"/>
      <c r="M1620" s="129"/>
    </row>
    <row r="1621" spans="10:13" x14ac:dyDescent="0.3">
      <c r="J1621" s="129"/>
      <c r="K1621" s="129"/>
      <c r="L1621" s="129"/>
      <c r="M1621" s="129"/>
    </row>
    <row r="1622" spans="10:13" x14ac:dyDescent="0.3">
      <c r="J1622" s="129"/>
      <c r="K1622" s="129"/>
      <c r="L1622" s="129"/>
      <c r="M1622" s="129"/>
    </row>
    <row r="1623" spans="10:13" x14ac:dyDescent="0.3">
      <c r="J1623" s="129"/>
      <c r="K1623" s="129"/>
      <c r="L1623" s="129"/>
      <c r="M1623" s="129"/>
    </row>
    <row r="1624" spans="10:13" x14ac:dyDescent="0.3">
      <c r="J1624" s="129"/>
      <c r="K1624" s="129"/>
      <c r="L1624" s="129"/>
      <c r="M1624" s="129"/>
    </row>
    <row r="1625" spans="10:13" x14ac:dyDescent="0.3">
      <c r="J1625" s="129"/>
      <c r="K1625" s="129"/>
      <c r="L1625" s="129"/>
      <c r="M1625" s="129"/>
    </row>
    <row r="1626" spans="10:13" x14ac:dyDescent="0.3">
      <c r="J1626" s="129"/>
      <c r="K1626" s="129"/>
      <c r="L1626" s="129"/>
      <c r="M1626" s="129"/>
    </row>
    <row r="1627" spans="10:13" x14ac:dyDescent="0.3">
      <c r="J1627" s="129"/>
      <c r="K1627" s="129"/>
      <c r="L1627" s="129"/>
      <c r="M1627" s="129"/>
    </row>
    <row r="1628" spans="10:13" x14ac:dyDescent="0.3">
      <c r="J1628" s="129"/>
      <c r="K1628" s="129"/>
      <c r="L1628" s="129"/>
      <c r="M1628" s="129"/>
    </row>
    <row r="1629" spans="10:13" x14ac:dyDescent="0.3">
      <c r="J1629" s="129"/>
      <c r="K1629" s="129"/>
      <c r="L1629" s="129"/>
      <c r="M1629" s="129"/>
    </row>
    <row r="1630" spans="10:13" x14ac:dyDescent="0.3">
      <c r="J1630" s="129"/>
      <c r="K1630" s="129"/>
      <c r="L1630" s="129"/>
      <c r="M1630" s="129"/>
    </row>
    <row r="1631" spans="10:13" x14ac:dyDescent="0.3">
      <c r="J1631" s="129"/>
      <c r="K1631" s="129"/>
      <c r="L1631" s="129"/>
      <c r="M1631" s="129"/>
    </row>
    <row r="1632" spans="10:13" x14ac:dyDescent="0.3">
      <c r="J1632" s="129"/>
      <c r="K1632" s="129"/>
      <c r="L1632" s="129"/>
      <c r="M1632" s="129"/>
    </row>
    <row r="1633" spans="10:13" x14ac:dyDescent="0.3">
      <c r="J1633" s="129"/>
      <c r="K1633" s="129"/>
      <c r="L1633" s="129"/>
      <c r="M1633" s="129"/>
    </row>
    <row r="1634" spans="10:13" x14ac:dyDescent="0.3">
      <c r="J1634" s="129"/>
      <c r="K1634" s="129"/>
      <c r="L1634" s="129"/>
      <c r="M1634" s="129"/>
    </row>
    <row r="1635" spans="10:13" x14ac:dyDescent="0.3">
      <c r="J1635" s="129"/>
      <c r="K1635" s="129"/>
      <c r="L1635" s="129"/>
      <c r="M1635" s="129"/>
    </row>
    <row r="1636" spans="10:13" x14ac:dyDescent="0.3">
      <c r="J1636" s="129"/>
      <c r="K1636" s="129"/>
      <c r="L1636" s="129"/>
      <c r="M1636" s="129"/>
    </row>
    <row r="1637" spans="10:13" x14ac:dyDescent="0.3">
      <c r="J1637" s="129"/>
      <c r="K1637" s="129"/>
      <c r="L1637" s="129"/>
      <c r="M1637" s="129"/>
    </row>
    <row r="1638" spans="10:13" x14ac:dyDescent="0.3">
      <c r="J1638" s="129"/>
      <c r="K1638" s="129"/>
      <c r="L1638" s="129"/>
      <c r="M1638" s="129"/>
    </row>
    <row r="1639" spans="10:13" x14ac:dyDescent="0.3">
      <c r="J1639" s="129"/>
      <c r="K1639" s="129"/>
      <c r="L1639" s="129"/>
      <c r="M1639" s="129"/>
    </row>
    <row r="1640" spans="10:13" x14ac:dyDescent="0.3">
      <c r="J1640" s="129"/>
      <c r="K1640" s="129"/>
      <c r="L1640" s="129"/>
      <c r="M1640" s="129"/>
    </row>
    <row r="1641" spans="10:13" x14ac:dyDescent="0.3">
      <c r="J1641" s="129"/>
      <c r="K1641" s="129"/>
      <c r="L1641" s="129"/>
      <c r="M1641" s="129"/>
    </row>
    <row r="1642" spans="10:13" x14ac:dyDescent="0.3">
      <c r="J1642" s="129"/>
      <c r="K1642" s="129"/>
      <c r="L1642" s="129"/>
      <c r="M1642" s="129"/>
    </row>
    <row r="1643" spans="10:13" x14ac:dyDescent="0.3">
      <c r="J1643" s="129"/>
      <c r="K1643" s="129"/>
      <c r="L1643" s="129"/>
      <c r="M1643" s="129"/>
    </row>
    <row r="1644" spans="10:13" x14ac:dyDescent="0.3">
      <c r="J1644" s="129"/>
      <c r="K1644" s="129"/>
      <c r="L1644" s="129"/>
      <c r="M1644" s="129"/>
    </row>
    <row r="1645" spans="10:13" x14ac:dyDescent="0.3">
      <c r="J1645" s="129"/>
      <c r="K1645" s="129"/>
      <c r="L1645" s="129"/>
      <c r="M1645" s="129"/>
    </row>
    <row r="1646" spans="10:13" x14ac:dyDescent="0.3">
      <c r="J1646" s="129"/>
      <c r="K1646" s="129"/>
      <c r="L1646" s="129"/>
      <c r="M1646" s="129"/>
    </row>
    <row r="1647" spans="10:13" x14ac:dyDescent="0.3">
      <c r="J1647" s="129"/>
      <c r="K1647" s="129"/>
      <c r="L1647" s="129"/>
      <c r="M1647" s="129"/>
    </row>
    <row r="1648" spans="10:13" x14ac:dyDescent="0.3">
      <c r="J1648" s="129"/>
      <c r="K1648" s="129"/>
      <c r="L1648" s="129"/>
      <c r="M1648" s="129"/>
    </row>
    <row r="1649" spans="10:13" x14ac:dyDescent="0.3">
      <c r="J1649" s="129"/>
      <c r="K1649" s="129"/>
      <c r="L1649" s="129"/>
      <c r="M1649" s="129"/>
    </row>
    <row r="1650" spans="10:13" x14ac:dyDescent="0.3">
      <c r="J1650" s="129"/>
      <c r="K1650" s="129"/>
      <c r="L1650" s="129"/>
      <c r="M1650" s="129"/>
    </row>
    <row r="1651" spans="10:13" x14ac:dyDescent="0.3">
      <c r="J1651" s="129"/>
      <c r="K1651" s="129"/>
      <c r="L1651" s="129"/>
      <c r="M1651" s="129"/>
    </row>
    <row r="1652" spans="10:13" x14ac:dyDescent="0.3">
      <c r="J1652" s="129"/>
      <c r="K1652" s="129"/>
      <c r="L1652" s="129"/>
      <c r="M1652" s="129"/>
    </row>
    <row r="1653" spans="10:13" x14ac:dyDescent="0.3">
      <c r="J1653" s="129"/>
      <c r="K1653" s="129"/>
      <c r="L1653" s="129"/>
      <c r="M1653" s="129"/>
    </row>
    <row r="1654" spans="10:13" x14ac:dyDescent="0.3">
      <c r="J1654" s="129"/>
      <c r="K1654" s="129"/>
      <c r="L1654" s="129"/>
      <c r="M1654" s="129"/>
    </row>
    <row r="1655" spans="10:13" x14ac:dyDescent="0.3">
      <c r="J1655" s="129"/>
      <c r="K1655" s="129"/>
      <c r="L1655" s="129"/>
      <c r="M1655" s="129"/>
    </row>
    <row r="1656" spans="10:13" x14ac:dyDescent="0.3">
      <c r="J1656" s="129"/>
      <c r="K1656" s="129"/>
      <c r="L1656" s="129"/>
      <c r="M1656" s="129"/>
    </row>
    <row r="1657" spans="10:13" x14ac:dyDescent="0.3">
      <c r="J1657" s="129"/>
      <c r="K1657" s="129"/>
      <c r="L1657" s="129"/>
      <c r="M1657" s="129"/>
    </row>
    <row r="1658" spans="10:13" x14ac:dyDescent="0.3">
      <c r="J1658" s="129"/>
      <c r="K1658" s="129"/>
      <c r="L1658" s="129"/>
      <c r="M1658" s="129"/>
    </row>
    <row r="1659" spans="10:13" x14ac:dyDescent="0.3">
      <c r="J1659" s="129"/>
      <c r="K1659" s="129"/>
      <c r="L1659" s="129"/>
      <c r="M1659" s="129"/>
    </row>
    <row r="1660" spans="10:13" x14ac:dyDescent="0.3">
      <c r="J1660" s="129"/>
      <c r="K1660" s="129"/>
      <c r="L1660" s="129"/>
      <c r="M1660" s="129"/>
    </row>
    <row r="1661" spans="10:13" x14ac:dyDescent="0.3">
      <c r="J1661" s="129"/>
      <c r="K1661" s="129"/>
      <c r="L1661" s="129"/>
      <c r="M1661" s="129"/>
    </row>
    <row r="1662" spans="10:13" x14ac:dyDescent="0.3">
      <c r="J1662" s="129"/>
      <c r="K1662" s="129"/>
      <c r="L1662" s="129"/>
      <c r="M1662" s="129"/>
    </row>
    <row r="1663" spans="10:13" x14ac:dyDescent="0.3">
      <c r="J1663" s="129"/>
      <c r="K1663" s="129"/>
      <c r="L1663" s="129"/>
      <c r="M1663" s="129"/>
    </row>
    <row r="1664" spans="10:13" x14ac:dyDescent="0.3">
      <c r="J1664" s="129"/>
      <c r="K1664" s="129"/>
      <c r="L1664" s="129"/>
      <c r="M1664" s="129"/>
    </row>
    <row r="1665" spans="10:13" x14ac:dyDescent="0.3">
      <c r="J1665" s="129"/>
      <c r="K1665" s="129"/>
      <c r="L1665" s="129"/>
      <c r="M1665" s="129"/>
    </row>
    <row r="1666" spans="10:13" x14ac:dyDescent="0.3">
      <c r="J1666" s="129"/>
      <c r="K1666" s="129"/>
      <c r="L1666" s="129"/>
      <c r="M1666" s="129"/>
    </row>
    <row r="1667" spans="10:13" x14ac:dyDescent="0.3">
      <c r="J1667" s="129"/>
      <c r="K1667" s="129"/>
      <c r="L1667" s="129"/>
      <c r="M1667" s="129"/>
    </row>
    <row r="1668" spans="10:13" x14ac:dyDescent="0.3">
      <c r="J1668" s="129"/>
      <c r="K1668" s="129"/>
      <c r="L1668" s="129"/>
      <c r="M1668" s="129"/>
    </row>
    <row r="1669" spans="10:13" x14ac:dyDescent="0.3">
      <c r="J1669" s="129"/>
      <c r="K1669" s="129"/>
      <c r="L1669" s="129"/>
      <c r="M1669" s="129"/>
    </row>
    <row r="1670" spans="10:13" x14ac:dyDescent="0.3">
      <c r="J1670" s="129"/>
      <c r="K1670" s="129"/>
      <c r="L1670" s="129"/>
      <c r="M1670" s="129"/>
    </row>
    <row r="1671" spans="10:13" x14ac:dyDescent="0.3">
      <c r="J1671" s="129"/>
      <c r="K1671" s="129"/>
      <c r="L1671" s="129"/>
      <c r="M1671" s="129"/>
    </row>
    <row r="1672" spans="10:13" x14ac:dyDescent="0.3">
      <c r="J1672" s="129"/>
      <c r="K1672" s="129"/>
      <c r="L1672" s="129"/>
      <c r="M1672" s="129"/>
    </row>
    <row r="1673" spans="10:13" x14ac:dyDescent="0.3">
      <c r="J1673" s="129"/>
      <c r="K1673" s="129"/>
      <c r="L1673" s="129"/>
      <c r="M1673" s="129"/>
    </row>
    <row r="1674" spans="10:13" x14ac:dyDescent="0.3">
      <c r="J1674" s="129"/>
      <c r="K1674" s="129"/>
      <c r="L1674" s="129"/>
      <c r="M1674" s="129"/>
    </row>
    <row r="1675" spans="10:13" x14ac:dyDescent="0.3">
      <c r="J1675" s="129"/>
      <c r="K1675" s="129"/>
      <c r="L1675" s="129"/>
      <c r="M1675" s="129"/>
    </row>
    <row r="1676" spans="10:13" x14ac:dyDescent="0.3">
      <c r="J1676" s="129"/>
      <c r="K1676" s="129"/>
      <c r="L1676" s="129"/>
      <c r="M1676" s="129"/>
    </row>
    <row r="1677" spans="10:13" x14ac:dyDescent="0.3">
      <c r="J1677" s="129"/>
      <c r="K1677" s="129"/>
      <c r="L1677" s="129"/>
      <c r="M1677" s="129"/>
    </row>
    <row r="1678" spans="10:13" x14ac:dyDescent="0.3">
      <c r="J1678" s="129"/>
      <c r="K1678" s="129"/>
      <c r="L1678" s="129"/>
      <c r="M1678" s="129"/>
    </row>
    <row r="1679" spans="10:13" x14ac:dyDescent="0.3">
      <c r="J1679" s="129"/>
      <c r="K1679" s="129"/>
      <c r="L1679" s="129"/>
      <c r="M1679" s="129"/>
    </row>
    <row r="1680" spans="10:13" x14ac:dyDescent="0.3">
      <c r="J1680" s="129"/>
      <c r="K1680" s="129"/>
      <c r="L1680" s="129"/>
      <c r="M1680" s="129"/>
    </row>
    <row r="1681" spans="10:13" x14ac:dyDescent="0.3">
      <c r="J1681" s="129"/>
      <c r="K1681" s="129"/>
      <c r="L1681" s="129"/>
      <c r="M1681" s="129"/>
    </row>
    <row r="1682" spans="10:13" x14ac:dyDescent="0.3">
      <c r="J1682" s="129"/>
      <c r="K1682" s="129"/>
      <c r="L1682" s="129"/>
      <c r="M1682" s="129"/>
    </row>
    <row r="1683" spans="10:13" x14ac:dyDescent="0.3">
      <c r="J1683" s="129"/>
      <c r="K1683" s="129"/>
      <c r="L1683" s="129"/>
      <c r="M1683" s="129"/>
    </row>
    <row r="1684" spans="10:13" x14ac:dyDescent="0.3">
      <c r="J1684" s="129"/>
      <c r="K1684" s="129"/>
      <c r="L1684" s="129"/>
      <c r="M1684" s="129"/>
    </row>
    <row r="1685" spans="10:13" x14ac:dyDescent="0.3">
      <c r="J1685" s="129"/>
      <c r="K1685" s="129"/>
      <c r="L1685" s="129"/>
      <c r="M1685" s="129"/>
    </row>
    <row r="1686" spans="10:13" x14ac:dyDescent="0.3">
      <c r="J1686" s="129"/>
      <c r="K1686" s="129"/>
      <c r="L1686" s="129"/>
      <c r="M1686" s="129"/>
    </row>
    <row r="1687" spans="10:13" x14ac:dyDescent="0.3">
      <c r="J1687" s="129"/>
      <c r="K1687" s="129"/>
      <c r="L1687" s="129"/>
      <c r="M1687" s="129"/>
    </row>
    <row r="1688" spans="10:13" x14ac:dyDescent="0.3">
      <c r="J1688" s="129"/>
      <c r="K1688" s="129"/>
      <c r="L1688" s="129"/>
      <c r="M1688" s="129"/>
    </row>
    <row r="1689" spans="10:13" x14ac:dyDescent="0.3">
      <c r="J1689" s="129"/>
      <c r="K1689" s="129"/>
      <c r="L1689" s="129"/>
      <c r="M1689" s="129"/>
    </row>
    <row r="1690" spans="10:13" x14ac:dyDescent="0.3">
      <c r="J1690" s="129"/>
      <c r="K1690" s="129"/>
      <c r="L1690" s="129"/>
      <c r="M1690" s="129"/>
    </row>
    <row r="1691" spans="10:13" x14ac:dyDescent="0.3">
      <c r="J1691" s="129"/>
      <c r="K1691" s="129"/>
      <c r="L1691" s="129"/>
      <c r="M1691" s="129"/>
    </row>
    <row r="1692" spans="10:13" x14ac:dyDescent="0.3">
      <c r="J1692" s="129"/>
      <c r="K1692" s="129"/>
      <c r="L1692" s="129"/>
      <c r="M1692" s="129"/>
    </row>
    <row r="1693" spans="10:13" x14ac:dyDescent="0.3">
      <c r="J1693" s="129"/>
      <c r="K1693" s="129"/>
      <c r="L1693" s="129"/>
      <c r="M1693" s="129"/>
    </row>
    <row r="1694" spans="10:13" x14ac:dyDescent="0.3">
      <c r="J1694" s="129"/>
      <c r="K1694" s="129"/>
      <c r="L1694" s="129"/>
      <c r="M1694" s="129"/>
    </row>
    <row r="1695" spans="10:13" x14ac:dyDescent="0.3">
      <c r="J1695" s="129"/>
      <c r="K1695" s="129"/>
      <c r="L1695" s="129"/>
      <c r="M1695" s="129"/>
    </row>
    <row r="1696" spans="10:13" x14ac:dyDescent="0.3">
      <c r="J1696" s="129"/>
      <c r="K1696" s="129"/>
      <c r="L1696" s="129"/>
      <c r="M1696" s="129"/>
    </row>
    <row r="1697" spans="10:13" x14ac:dyDescent="0.3">
      <c r="J1697" s="129"/>
      <c r="K1697" s="129"/>
      <c r="L1697" s="129"/>
      <c r="M1697" s="129"/>
    </row>
    <row r="1698" spans="10:13" x14ac:dyDescent="0.3">
      <c r="J1698" s="129"/>
      <c r="K1698" s="129"/>
      <c r="L1698" s="129"/>
      <c r="M1698" s="129"/>
    </row>
    <row r="1699" spans="10:13" x14ac:dyDescent="0.3">
      <c r="J1699" s="129"/>
      <c r="K1699" s="129"/>
      <c r="L1699" s="129"/>
      <c r="M1699" s="129"/>
    </row>
    <row r="1700" spans="10:13" x14ac:dyDescent="0.3">
      <c r="J1700" s="129"/>
      <c r="K1700" s="129"/>
      <c r="L1700" s="129"/>
      <c r="M1700" s="129"/>
    </row>
    <row r="1701" spans="10:13" x14ac:dyDescent="0.3">
      <c r="J1701" s="129"/>
      <c r="K1701" s="129"/>
      <c r="L1701" s="129"/>
      <c r="M1701" s="129"/>
    </row>
    <row r="1702" spans="10:13" x14ac:dyDescent="0.3">
      <c r="J1702" s="129"/>
      <c r="K1702" s="129"/>
      <c r="L1702" s="129"/>
      <c r="M1702" s="129"/>
    </row>
    <row r="1703" spans="10:13" x14ac:dyDescent="0.3">
      <c r="J1703" s="129"/>
      <c r="K1703" s="129"/>
      <c r="L1703" s="129"/>
      <c r="M1703" s="129"/>
    </row>
    <row r="1704" spans="10:13" x14ac:dyDescent="0.3">
      <c r="J1704" s="129"/>
      <c r="K1704" s="129"/>
      <c r="L1704" s="129"/>
      <c r="M1704" s="129"/>
    </row>
    <row r="1705" spans="10:13" x14ac:dyDescent="0.3">
      <c r="J1705" s="129"/>
      <c r="K1705" s="129"/>
      <c r="L1705" s="129"/>
      <c r="M1705" s="129"/>
    </row>
    <row r="1706" spans="10:13" x14ac:dyDescent="0.3">
      <c r="J1706" s="129"/>
      <c r="K1706" s="129"/>
      <c r="L1706" s="129"/>
      <c r="M1706" s="129"/>
    </row>
    <row r="1707" spans="10:13" x14ac:dyDescent="0.3">
      <c r="J1707" s="129"/>
      <c r="K1707" s="129"/>
      <c r="L1707" s="129"/>
      <c r="M1707" s="129"/>
    </row>
    <row r="1708" spans="10:13" x14ac:dyDescent="0.3">
      <c r="J1708" s="129"/>
      <c r="K1708" s="129"/>
      <c r="L1708" s="129"/>
      <c r="M1708" s="129"/>
    </row>
    <row r="1709" spans="10:13" x14ac:dyDescent="0.3">
      <c r="J1709" s="129"/>
      <c r="K1709" s="129"/>
      <c r="L1709" s="129"/>
      <c r="M1709" s="129"/>
    </row>
    <row r="1710" spans="10:13" x14ac:dyDescent="0.3">
      <c r="J1710" s="129"/>
      <c r="K1710" s="129"/>
      <c r="L1710" s="129"/>
      <c r="M1710" s="129"/>
    </row>
    <row r="1711" spans="10:13" x14ac:dyDescent="0.3">
      <c r="J1711" s="129"/>
      <c r="K1711" s="129"/>
      <c r="L1711" s="129"/>
      <c r="M1711" s="129"/>
    </row>
    <row r="1712" spans="10:13" x14ac:dyDescent="0.3">
      <c r="J1712" s="129"/>
      <c r="K1712" s="129"/>
      <c r="L1712" s="129"/>
      <c r="M1712" s="129"/>
    </row>
    <row r="1713" spans="10:13" x14ac:dyDescent="0.3">
      <c r="J1713" s="129"/>
      <c r="K1713" s="129"/>
      <c r="L1713" s="129"/>
      <c r="M1713" s="129"/>
    </row>
    <row r="1714" spans="10:13" x14ac:dyDescent="0.3">
      <c r="J1714" s="129"/>
      <c r="K1714" s="129"/>
      <c r="L1714" s="129"/>
      <c r="M1714" s="129"/>
    </row>
    <row r="1715" spans="10:13" x14ac:dyDescent="0.3">
      <c r="J1715" s="129"/>
      <c r="K1715" s="129"/>
      <c r="L1715" s="129"/>
      <c r="M1715" s="129"/>
    </row>
    <row r="1716" spans="10:13" x14ac:dyDescent="0.3">
      <c r="J1716" s="129"/>
      <c r="K1716" s="129"/>
      <c r="L1716" s="129"/>
      <c r="M1716" s="129"/>
    </row>
    <row r="1717" spans="10:13" x14ac:dyDescent="0.3">
      <c r="J1717" s="129"/>
      <c r="K1717" s="129"/>
      <c r="L1717" s="129"/>
      <c r="M1717" s="129"/>
    </row>
    <row r="1718" spans="10:13" x14ac:dyDescent="0.3">
      <c r="J1718" s="129"/>
      <c r="K1718" s="129"/>
      <c r="L1718" s="129"/>
      <c r="M1718" s="129"/>
    </row>
    <row r="1719" spans="10:13" x14ac:dyDescent="0.3">
      <c r="J1719" s="129"/>
      <c r="K1719" s="129"/>
      <c r="L1719" s="129"/>
      <c r="M1719" s="129"/>
    </row>
    <row r="1720" spans="10:13" x14ac:dyDescent="0.3">
      <c r="J1720" s="129"/>
      <c r="K1720" s="129"/>
      <c r="L1720" s="129"/>
      <c r="M1720" s="129"/>
    </row>
    <row r="1721" spans="10:13" x14ac:dyDescent="0.3">
      <c r="J1721" s="129"/>
      <c r="K1721" s="129"/>
      <c r="L1721" s="129"/>
      <c r="M1721" s="129"/>
    </row>
    <row r="1722" spans="10:13" x14ac:dyDescent="0.3">
      <c r="J1722" s="129"/>
      <c r="K1722" s="129"/>
      <c r="L1722" s="129"/>
      <c r="M1722" s="129"/>
    </row>
    <row r="1723" spans="10:13" x14ac:dyDescent="0.3">
      <c r="J1723" s="129"/>
      <c r="K1723" s="129"/>
      <c r="L1723" s="129"/>
      <c r="M1723" s="129"/>
    </row>
    <row r="1724" spans="10:13" x14ac:dyDescent="0.3">
      <c r="J1724" s="129"/>
      <c r="K1724" s="129"/>
      <c r="L1724" s="129"/>
      <c r="M1724" s="129"/>
    </row>
    <row r="1725" spans="10:13" x14ac:dyDescent="0.3">
      <c r="J1725" s="129"/>
      <c r="K1725" s="129"/>
      <c r="L1725" s="129"/>
      <c r="M1725" s="129"/>
    </row>
    <row r="1726" spans="10:13" x14ac:dyDescent="0.3">
      <c r="J1726" s="129"/>
      <c r="K1726" s="129"/>
      <c r="L1726" s="129"/>
      <c r="M1726" s="129"/>
    </row>
    <row r="1727" spans="10:13" x14ac:dyDescent="0.3">
      <c r="J1727" s="129"/>
      <c r="K1727" s="129"/>
      <c r="L1727" s="129"/>
      <c r="M1727" s="129"/>
    </row>
    <row r="1728" spans="10:13" x14ac:dyDescent="0.3">
      <c r="J1728" s="129"/>
      <c r="K1728" s="129"/>
      <c r="L1728" s="129"/>
      <c r="M1728" s="129"/>
    </row>
    <row r="1729" spans="10:13" x14ac:dyDescent="0.3">
      <c r="J1729" s="129"/>
      <c r="K1729" s="129"/>
      <c r="L1729" s="129"/>
      <c r="M1729" s="129"/>
    </row>
    <row r="1730" spans="10:13" x14ac:dyDescent="0.3">
      <c r="J1730" s="129"/>
      <c r="K1730" s="129"/>
      <c r="L1730" s="129"/>
      <c r="M1730" s="129"/>
    </row>
    <row r="1731" spans="10:13" x14ac:dyDescent="0.3">
      <c r="J1731" s="129"/>
      <c r="K1731" s="129"/>
      <c r="L1731" s="129"/>
      <c r="M1731" s="129"/>
    </row>
    <row r="1732" spans="10:13" x14ac:dyDescent="0.3">
      <c r="J1732" s="129"/>
      <c r="K1732" s="129"/>
      <c r="L1732" s="129"/>
      <c r="M1732" s="129"/>
    </row>
    <row r="1733" spans="10:13" x14ac:dyDescent="0.3">
      <c r="J1733" s="129"/>
      <c r="K1733" s="129"/>
      <c r="L1733" s="129"/>
      <c r="M1733" s="129"/>
    </row>
    <row r="1734" spans="10:13" x14ac:dyDescent="0.3">
      <c r="J1734" s="129"/>
      <c r="K1734" s="129"/>
      <c r="L1734" s="129"/>
      <c r="M1734" s="129"/>
    </row>
    <row r="1735" spans="10:13" x14ac:dyDescent="0.3">
      <c r="J1735" s="129"/>
      <c r="K1735" s="129"/>
      <c r="L1735" s="129"/>
      <c r="M1735" s="129"/>
    </row>
    <row r="1736" spans="10:13" x14ac:dyDescent="0.3">
      <c r="J1736" s="129"/>
      <c r="K1736" s="129"/>
      <c r="L1736" s="129"/>
      <c r="M1736" s="129"/>
    </row>
    <row r="1737" spans="10:13" x14ac:dyDescent="0.3">
      <c r="J1737" s="129"/>
      <c r="K1737" s="129"/>
      <c r="L1737" s="129"/>
      <c r="M1737" s="129"/>
    </row>
    <row r="1738" spans="10:13" x14ac:dyDescent="0.3">
      <c r="J1738" s="129"/>
      <c r="K1738" s="129"/>
      <c r="L1738" s="129"/>
      <c r="M1738" s="129"/>
    </row>
    <row r="1739" spans="10:13" x14ac:dyDescent="0.3">
      <c r="J1739" s="129"/>
      <c r="K1739" s="129"/>
      <c r="L1739" s="129"/>
      <c r="M1739" s="129"/>
    </row>
    <row r="1740" spans="10:13" x14ac:dyDescent="0.3">
      <c r="J1740" s="129"/>
      <c r="K1740" s="129"/>
      <c r="L1740" s="129"/>
      <c r="M1740" s="129"/>
    </row>
    <row r="1741" spans="10:13" x14ac:dyDescent="0.3">
      <c r="J1741" s="129"/>
      <c r="K1741" s="129"/>
      <c r="L1741" s="129"/>
      <c r="M1741" s="129"/>
    </row>
    <row r="1742" spans="10:13" x14ac:dyDescent="0.3">
      <c r="J1742" s="129"/>
      <c r="K1742" s="129"/>
      <c r="L1742" s="129"/>
      <c r="M1742" s="129"/>
    </row>
    <row r="1743" spans="10:13" x14ac:dyDescent="0.3">
      <c r="J1743" s="129"/>
      <c r="K1743" s="129"/>
      <c r="L1743" s="129"/>
      <c r="M1743" s="129"/>
    </row>
    <row r="1744" spans="10:13" x14ac:dyDescent="0.3">
      <c r="J1744" s="129"/>
      <c r="K1744" s="129"/>
      <c r="L1744" s="129"/>
      <c r="M1744" s="129"/>
    </row>
    <row r="1745" spans="10:13" x14ac:dyDescent="0.3">
      <c r="J1745" s="129"/>
      <c r="K1745" s="129"/>
      <c r="L1745" s="129"/>
      <c r="M1745" s="129"/>
    </row>
    <row r="1746" spans="10:13" x14ac:dyDescent="0.3">
      <c r="J1746" s="129"/>
      <c r="K1746" s="129"/>
      <c r="L1746" s="129"/>
      <c r="M1746" s="129"/>
    </row>
    <row r="1747" spans="10:13" x14ac:dyDescent="0.3">
      <c r="J1747" s="129"/>
      <c r="K1747" s="129"/>
      <c r="L1747" s="129"/>
      <c r="M1747" s="129"/>
    </row>
    <row r="1748" spans="10:13" x14ac:dyDescent="0.3">
      <c r="J1748" s="129"/>
      <c r="K1748" s="129"/>
      <c r="L1748" s="129"/>
      <c r="M1748" s="129"/>
    </row>
    <row r="1749" spans="10:13" x14ac:dyDescent="0.3">
      <c r="J1749" s="129"/>
      <c r="K1749" s="129"/>
      <c r="L1749" s="129"/>
      <c r="M1749" s="129"/>
    </row>
    <row r="1750" spans="10:13" x14ac:dyDescent="0.3">
      <c r="J1750" s="129"/>
      <c r="K1750" s="129"/>
      <c r="L1750" s="129"/>
      <c r="M1750" s="129"/>
    </row>
    <row r="1751" spans="10:13" x14ac:dyDescent="0.3">
      <c r="J1751" s="129"/>
      <c r="K1751" s="129"/>
      <c r="L1751" s="129"/>
      <c r="M1751" s="129"/>
    </row>
    <row r="1752" spans="10:13" x14ac:dyDescent="0.3">
      <c r="J1752" s="129"/>
      <c r="K1752" s="129"/>
      <c r="L1752" s="129"/>
      <c r="M1752" s="129"/>
    </row>
    <row r="1753" spans="10:13" x14ac:dyDescent="0.3">
      <c r="J1753" s="129"/>
      <c r="K1753" s="129"/>
      <c r="L1753" s="129"/>
      <c r="M1753" s="129"/>
    </row>
    <row r="1754" spans="10:13" x14ac:dyDescent="0.3">
      <c r="J1754" s="129"/>
      <c r="K1754" s="129"/>
      <c r="L1754" s="129"/>
      <c r="M1754" s="129"/>
    </row>
    <row r="1755" spans="10:13" x14ac:dyDescent="0.3">
      <c r="J1755" s="129"/>
      <c r="K1755" s="129"/>
      <c r="L1755" s="129"/>
      <c r="M1755" s="129"/>
    </row>
    <row r="1756" spans="10:13" x14ac:dyDescent="0.3">
      <c r="J1756" s="129"/>
      <c r="K1756" s="129"/>
      <c r="L1756" s="129"/>
      <c r="M1756" s="129"/>
    </row>
    <row r="1757" spans="10:13" x14ac:dyDescent="0.3">
      <c r="J1757" s="129"/>
      <c r="K1757" s="129"/>
      <c r="L1757" s="129"/>
      <c r="M1757" s="129"/>
    </row>
    <row r="1758" spans="10:13" x14ac:dyDescent="0.3">
      <c r="J1758" s="129"/>
      <c r="K1758" s="129"/>
      <c r="L1758" s="129"/>
      <c r="M1758" s="129"/>
    </row>
    <row r="1759" spans="10:13" x14ac:dyDescent="0.3">
      <c r="J1759" s="129"/>
      <c r="K1759" s="129"/>
      <c r="L1759" s="129"/>
      <c r="M1759" s="129"/>
    </row>
    <row r="1760" spans="10:13" x14ac:dyDescent="0.3">
      <c r="J1760" s="129"/>
      <c r="K1760" s="129"/>
      <c r="L1760" s="129"/>
      <c r="M1760" s="129"/>
    </row>
    <row r="1761" spans="10:13" x14ac:dyDescent="0.3">
      <c r="J1761" s="129"/>
      <c r="K1761" s="129"/>
      <c r="L1761" s="129"/>
      <c r="M1761" s="129"/>
    </row>
    <row r="1762" spans="10:13" x14ac:dyDescent="0.3">
      <c r="J1762" s="129"/>
      <c r="K1762" s="129"/>
      <c r="L1762" s="129"/>
      <c r="M1762" s="129"/>
    </row>
    <row r="1763" spans="10:13" x14ac:dyDescent="0.3">
      <c r="J1763" s="129"/>
      <c r="K1763" s="129"/>
      <c r="L1763" s="129"/>
      <c r="M1763" s="129"/>
    </row>
    <row r="1764" spans="10:13" x14ac:dyDescent="0.3">
      <c r="J1764" s="129"/>
      <c r="K1764" s="129"/>
      <c r="L1764" s="129"/>
      <c r="M1764" s="129"/>
    </row>
    <row r="1765" spans="10:13" x14ac:dyDescent="0.3">
      <c r="J1765" s="129"/>
      <c r="K1765" s="129"/>
      <c r="L1765" s="129"/>
      <c r="M1765" s="129"/>
    </row>
    <row r="1766" spans="10:13" x14ac:dyDescent="0.3">
      <c r="J1766" s="129"/>
      <c r="K1766" s="129"/>
      <c r="L1766" s="129"/>
      <c r="M1766" s="129"/>
    </row>
    <row r="1767" spans="10:13" x14ac:dyDescent="0.3">
      <c r="J1767" s="129"/>
      <c r="K1767" s="129"/>
      <c r="L1767" s="129"/>
      <c r="M1767" s="129"/>
    </row>
    <row r="1768" spans="10:13" x14ac:dyDescent="0.3">
      <c r="J1768" s="129"/>
      <c r="K1768" s="129"/>
      <c r="L1768" s="129"/>
      <c r="M1768" s="129"/>
    </row>
    <row r="1769" spans="10:13" x14ac:dyDescent="0.3">
      <c r="J1769" s="129"/>
      <c r="K1769" s="129"/>
      <c r="L1769" s="129"/>
      <c r="M1769" s="129"/>
    </row>
    <row r="1770" spans="10:13" x14ac:dyDescent="0.3">
      <c r="J1770" s="129"/>
      <c r="K1770" s="129"/>
      <c r="L1770" s="129"/>
      <c r="M1770" s="129"/>
    </row>
    <row r="1771" spans="10:13" x14ac:dyDescent="0.3">
      <c r="J1771" s="129"/>
      <c r="K1771" s="129"/>
      <c r="L1771" s="129"/>
      <c r="M1771" s="129"/>
    </row>
    <row r="1772" spans="10:13" x14ac:dyDescent="0.3">
      <c r="J1772" s="129"/>
      <c r="K1772" s="129"/>
      <c r="L1772" s="129"/>
      <c r="M1772" s="129"/>
    </row>
    <row r="1773" spans="10:13" x14ac:dyDescent="0.3">
      <c r="J1773" s="129"/>
      <c r="K1773" s="129"/>
      <c r="L1773" s="129"/>
      <c r="M1773" s="129"/>
    </row>
    <row r="1774" spans="10:13" x14ac:dyDescent="0.3">
      <c r="J1774" s="129"/>
      <c r="K1774" s="129"/>
      <c r="L1774" s="129"/>
      <c r="M1774" s="129"/>
    </row>
    <row r="1775" spans="10:13" x14ac:dyDescent="0.3">
      <c r="J1775" s="129"/>
      <c r="K1775" s="129"/>
      <c r="L1775" s="129"/>
      <c r="M1775" s="129"/>
    </row>
    <row r="1776" spans="10:13" x14ac:dyDescent="0.3">
      <c r="J1776" s="129"/>
      <c r="K1776" s="129"/>
      <c r="L1776" s="129"/>
      <c r="M1776" s="129"/>
    </row>
    <row r="1777" spans="10:13" x14ac:dyDescent="0.3">
      <c r="J1777" s="129"/>
      <c r="K1777" s="129"/>
      <c r="L1777" s="129"/>
      <c r="M1777" s="129"/>
    </row>
    <row r="1778" spans="10:13" x14ac:dyDescent="0.3">
      <c r="J1778" s="129"/>
      <c r="K1778" s="129"/>
      <c r="L1778" s="129"/>
      <c r="M1778" s="129"/>
    </row>
    <row r="1779" spans="10:13" x14ac:dyDescent="0.3">
      <c r="J1779" s="129"/>
      <c r="K1779" s="129"/>
      <c r="L1779" s="129"/>
      <c r="M1779" s="129"/>
    </row>
    <row r="1780" spans="10:13" x14ac:dyDescent="0.3">
      <c r="J1780" s="129"/>
      <c r="K1780" s="129"/>
      <c r="L1780" s="129"/>
      <c r="M1780" s="129"/>
    </row>
    <row r="1781" spans="10:13" x14ac:dyDescent="0.3">
      <c r="J1781" s="129"/>
      <c r="K1781" s="129"/>
      <c r="L1781" s="129"/>
      <c r="M1781" s="129"/>
    </row>
    <row r="1782" spans="10:13" x14ac:dyDescent="0.3">
      <c r="J1782" s="129"/>
      <c r="K1782" s="129"/>
      <c r="L1782" s="129"/>
      <c r="M1782" s="129"/>
    </row>
    <row r="1783" spans="10:13" x14ac:dyDescent="0.3">
      <c r="J1783" s="129"/>
      <c r="K1783" s="129"/>
      <c r="L1783" s="129"/>
      <c r="M1783" s="129"/>
    </row>
    <row r="1784" spans="10:13" x14ac:dyDescent="0.3">
      <c r="J1784" s="129"/>
      <c r="K1784" s="129"/>
      <c r="L1784" s="129"/>
      <c r="M1784" s="129"/>
    </row>
    <row r="1785" spans="10:13" x14ac:dyDescent="0.3">
      <c r="J1785" s="129"/>
      <c r="K1785" s="129"/>
      <c r="L1785" s="129"/>
      <c r="M1785" s="129"/>
    </row>
    <row r="1786" spans="10:13" x14ac:dyDescent="0.3">
      <c r="J1786" s="129"/>
      <c r="K1786" s="129"/>
      <c r="L1786" s="129"/>
      <c r="M1786" s="129"/>
    </row>
    <row r="1787" spans="10:13" x14ac:dyDescent="0.3">
      <c r="J1787" s="129"/>
      <c r="K1787" s="129"/>
      <c r="L1787" s="129"/>
      <c r="M1787" s="129"/>
    </row>
    <row r="1788" spans="10:13" x14ac:dyDescent="0.3">
      <c r="J1788" s="129"/>
      <c r="K1788" s="129"/>
      <c r="L1788" s="129"/>
      <c r="M1788" s="129"/>
    </row>
    <row r="1789" spans="10:13" x14ac:dyDescent="0.3">
      <c r="J1789" s="129"/>
      <c r="K1789" s="129"/>
      <c r="L1789" s="129"/>
      <c r="M1789" s="129"/>
    </row>
    <row r="1790" spans="10:13" x14ac:dyDescent="0.3">
      <c r="J1790" s="129"/>
      <c r="K1790" s="129"/>
      <c r="L1790" s="129"/>
      <c r="M1790" s="129"/>
    </row>
    <row r="1791" spans="10:13" x14ac:dyDescent="0.3">
      <c r="J1791" s="129"/>
      <c r="K1791" s="129"/>
      <c r="L1791" s="129"/>
      <c r="M1791" s="129"/>
    </row>
    <row r="1792" spans="10:13" x14ac:dyDescent="0.3">
      <c r="J1792" s="129"/>
      <c r="K1792" s="129"/>
      <c r="L1792" s="129"/>
      <c r="M1792" s="129"/>
    </row>
    <row r="1793" spans="10:13" x14ac:dyDescent="0.3">
      <c r="J1793" s="129"/>
      <c r="K1793" s="129"/>
      <c r="L1793" s="129"/>
      <c r="M1793" s="129"/>
    </row>
    <row r="1794" spans="10:13" x14ac:dyDescent="0.3">
      <c r="J1794" s="129"/>
      <c r="K1794" s="129"/>
      <c r="L1794" s="129"/>
      <c r="M1794" s="129"/>
    </row>
    <row r="1795" spans="10:13" x14ac:dyDescent="0.3">
      <c r="J1795" s="129"/>
      <c r="K1795" s="129"/>
      <c r="L1795" s="129"/>
      <c r="M1795" s="129"/>
    </row>
    <row r="1796" spans="10:13" x14ac:dyDescent="0.3">
      <c r="J1796" s="129"/>
      <c r="K1796" s="129"/>
      <c r="L1796" s="129"/>
      <c r="M1796" s="129"/>
    </row>
    <row r="1797" spans="10:13" x14ac:dyDescent="0.3">
      <c r="J1797" s="129"/>
      <c r="K1797" s="129"/>
      <c r="L1797" s="129"/>
      <c r="M1797" s="129"/>
    </row>
    <row r="1798" spans="10:13" x14ac:dyDescent="0.3">
      <c r="J1798" s="129"/>
      <c r="K1798" s="129"/>
      <c r="L1798" s="129"/>
      <c r="M1798" s="129"/>
    </row>
    <row r="1799" spans="10:13" x14ac:dyDescent="0.3">
      <c r="J1799" s="129"/>
      <c r="K1799" s="129"/>
      <c r="L1799" s="129"/>
      <c r="M1799" s="129"/>
    </row>
    <row r="1800" spans="10:13" x14ac:dyDescent="0.3">
      <c r="J1800" s="129"/>
      <c r="K1800" s="129"/>
      <c r="L1800" s="129"/>
      <c r="M1800" s="129"/>
    </row>
    <row r="1801" spans="10:13" x14ac:dyDescent="0.3">
      <c r="J1801" s="129"/>
      <c r="K1801" s="129"/>
      <c r="L1801" s="129"/>
      <c r="M1801" s="129"/>
    </row>
    <row r="1802" spans="10:13" x14ac:dyDescent="0.3">
      <c r="J1802" s="129"/>
      <c r="K1802" s="129"/>
      <c r="L1802" s="129"/>
      <c r="M1802" s="129"/>
    </row>
    <row r="1803" spans="10:13" x14ac:dyDescent="0.3">
      <c r="J1803" s="129"/>
      <c r="K1803" s="129"/>
      <c r="L1803" s="129"/>
      <c r="M1803" s="129"/>
    </row>
    <row r="1804" spans="10:13" x14ac:dyDescent="0.3">
      <c r="J1804" s="129"/>
      <c r="K1804" s="129"/>
      <c r="L1804" s="129"/>
      <c r="M1804" s="129"/>
    </row>
    <row r="1805" spans="10:13" x14ac:dyDescent="0.3">
      <c r="J1805" s="129"/>
      <c r="K1805" s="129"/>
      <c r="L1805" s="129"/>
      <c r="M1805" s="129"/>
    </row>
    <row r="1806" spans="10:13" x14ac:dyDescent="0.3">
      <c r="J1806" s="129"/>
      <c r="K1806" s="129"/>
      <c r="L1806" s="129"/>
      <c r="M1806" s="129"/>
    </row>
    <row r="1807" spans="10:13" x14ac:dyDescent="0.3">
      <c r="J1807" s="129"/>
      <c r="K1807" s="129"/>
      <c r="L1807" s="129"/>
      <c r="M1807" s="129"/>
    </row>
    <row r="1808" spans="10:13" x14ac:dyDescent="0.3">
      <c r="J1808" s="129"/>
      <c r="K1808" s="129"/>
      <c r="L1808" s="129"/>
      <c r="M1808" s="129"/>
    </row>
    <row r="1809" spans="10:13" x14ac:dyDescent="0.3">
      <c r="J1809" s="129"/>
      <c r="K1809" s="129"/>
      <c r="L1809" s="129"/>
      <c r="M1809" s="129"/>
    </row>
    <row r="1810" spans="10:13" x14ac:dyDescent="0.3">
      <c r="J1810" s="129"/>
      <c r="K1810" s="129"/>
      <c r="L1810" s="129"/>
      <c r="M1810" s="129"/>
    </row>
    <row r="1811" spans="10:13" x14ac:dyDescent="0.3">
      <c r="J1811" s="129"/>
      <c r="K1811" s="129"/>
      <c r="L1811" s="129"/>
      <c r="M1811" s="129"/>
    </row>
    <row r="1812" spans="10:13" x14ac:dyDescent="0.3">
      <c r="J1812" s="129"/>
      <c r="K1812" s="129"/>
      <c r="L1812" s="129"/>
      <c r="M1812" s="129"/>
    </row>
    <row r="1813" spans="10:13" x14ac:dyDescent="0.3">
      <c r="J1813" s="129"/>
      <c r="K1813" s="129"/>
      <c r="L1813" s="129"/>
      <c r="M1813" s="129"/>
    </row>
    <row r="1814" spans="10:13" x14ac:dyDescent="0.3">
      <c r="J1814" s="129"/>
      <c r="K1814" s="129"/>
      <c r="L1814" s="129"/>
      <c r="M1814" s="129"/>
    </row>
    <row r="1815" spans="10:13" x14ac:dyDescent="0.3">
      <c r="J1815" s="129"/>
      <c r="K1815" s="129"/>
      <c r="L1815" s="129"/>
      <c r="M1815" s="129"/>
    </row>
    <row r="1816" spans="10:13" x14ac:dyDescent="0.3">
      <c r="J1816" s="129"/>
      <c r="K1816" s="129"/>
      <c r="L1816" s="129"/>
      <c r="M1816" s="129"/>
    </row>
    <row r="1817" spans="10:13" x14ac:dyDescent="0.3">
      <c r="J1817" s="129"/>
      <c r="K1817" s="129"/>
      <c r="L1817" s="129"/>
      <c r="M1817" s="129"/>
    </row>
    <row r="1818" spans="10:13" x14ac:dyDescent="0.3">
      <c r="J1818" s="129"/>
      <c r="K1818" s="129"/>
      <c r="L1818" s="129"/>
      <c r="M1818" s="129"/>
    </row>
    <row r="1819" spans="10:13" x14ac:dyDescent="0.3">
      <c r="J1819" s="129"/>
      <c r="K1819" s="129"/>
      <c r="L1819" s="129"/>
      <c r="M1819" s="129"/>
    </row>
    <row r="1820" spans="10:13" x14ac:dyDescent="0.3">
      <c r="J1820" s="129"/>
      <c r="K1820" s="129"/>
      <c r="L1820" s="129"/>
      <c r="M1820" s="129"/>
    </row>
    <row r="1821" spans="10:13" x14ac:dyDescent="0.3">
      <c r="J1821" s="129"/>
      <c r="K1821" s="129"/>
      <c r="L1821" s="129"/>
      <c r="M1821" s="129"/>
    </row>
    <row r="1822" spans="10:13" x14ac:dyDescent="0.3">
      <c r="J1822" s="129"/>
      <c r="K1822" s="129"/>
      <c r="L1822" s="129"/>
      <c r="M1822" s="129"/>
    </row>
    <row r="1823" spans="10:13" x14ac:dyDescent="0.3">
      <c r="J1823" s="129"/>
      <c r="K1823" s="129"/>
      <c r="L1823" s="129"/>
      <c r="M1823" s="129"/>
    </row>
    <row r="1824" spans="10:13" x14ac:dyDescent="0.3">
      <c r="J1824" s="129"/>
      <c r="K1824" s="129"/>
      <c r="L1824" s="129"/>
      <c r="M1824" s="129"/>
    </row>
    <row r="1825" spans="10:13" x14ac:dyDescent="0.3">
      <c r="J1825" s="129"/>
      <c r="K1825" s="129"/>
      <c r="L1825" s="129"/>
      <c r="M1825" s="129"/>
    </row>
    <row r="1826" spans="10:13" x14ac:dyDescent="0.3">
      <c r="J1826" s="129"/>
      <c r="K1826" s="129"/>
      <c r="L1826" s="129"/>
      <c r="M1826" s="129"/>
    </row>
    <row r="1827" spans="10:13" x14ac:dyDescent="0.3">
      <c r="J1827" s="129"/>
      <c r="K1827" s="129"/>
      <c r="L1827" s="129"/>
      <c r="M1827" s="129"/>
    </row>
    <row r="1828" spans="10:13" x14ac:dyDescent="0.3">
      <c r="J1828" s="129"/>
      <c r="K1828" s="129"/>
      <c r="L1828" s="129"/>
      <c r="M1828" s="129"/>
    </row>
    <row r="1829" spans="10:13" x14ac:dyDescent="0.3">
      <c r="J1829" s="129"/>
      <c r="K1829" s="129"/>
      <c r="L1829" s="129"/>
      <c r="M1829" s="129"/>
    </row>
    <row r="1830" spans="10:13" x14ac:dyDescent="0.3">
      <c r="J1830" s="129"/>
      <c r="K1830" s="129"/>
      <c r="L1830" s="129"/>
      <c r="M1830" s="129"/>
    </row>
    <row r="1831" spans="10:13" x14ac:dyDescent="0.3">
      <c r="J1831" s="129"/>
      <c r="K1831" s="129"/>
      <c r="L1831" s="129"/>
      <c r="M1831" s="129"/>
    </row>
    <row r="1832" spans="10:13" x14ac:dyDescent="0.3">
      <c r="J1832" s="129"/>
      <c r="K1832" s="129"/>
      <c r="L1832" s="129"/>
      <c r="M1832" s="129"/>
    </row>
    <row r="1833" spans="10:13" x14ac:dyDescent="0.3">
      <c r="J1833" s="129"/>
      <c r="K1833" s="129"/>
      <c r="L1833" s="129"/>
      <c r="M1833" s="129"/>
    </row>
    <row r="1834" spans="10:13" x14ac:dyDescent="0.3">
      <c r="J1834" s="129"/>
      <c r="K1834" s="129"/>
      <c r="L1834" s="129"/>
      <c r="M1834" s="129"/>
    </row>
    <row r="1835" spans="10:13" x14ac:dyDescent="0.3">
      <c r="J1835" s="129"/>
      <c r="K1835" s="129"/>
      <c r="L1835" s="129"/>
      <c r="M1835" s="129"/>
    </row>
    <row r="1836" spans="10:13" x14ac:dyDescent="0.3">
      <c r="J1836" s="129"/>
      <c r="K1836" s="129"/>
      <c r="L1836" s="129"/>
      <c r="M1836" s="129"/>
    </row>
    <row r="1837" spans="10:13" x14ac:dyDescent="0.3">
      <c r="J1837" s="129"/>
      <c r="K1837" s="129"/>
      <c r="L1837" s="129"/>
      <c r="M1837" s="129"/>
    </row>
    <row r="1838" spans="10:13" x14ac:dyDescent="0.3">
      <c r="J1838" s="129"/>
      <c r="K1838" s="129"/>
      <c r="L1838" s="129"/>
      <c r="M1838" s="129"/>
    </row>
    <row r="1839" spans="10:13" x14ac:dyDescent="0.3">
      <c r="J1839" s="129"/>
      <c r="K1839" s="129"/>
      <c r="L1839" s="129"/>
      <c r="M1839" s="129"/>
    </row>
    <row r="1840" spans="10:13" x14ac:dyDescent="0.3">
      <c r="J1840" s="129"/>
      <c r="K1840" s="129"/>
      <c r="L1840" s="129"/>
      <c r="M1840" s="129"/>
    </row>
    <row r="1841" spans="10:13" x14ac:dyDescent="0.3">
      <c r="J1841" s="129"/>
      <c r="K1841" s="129"/>
      <c r="L1841" s="129"/>
      <c r="M1841" s="129"/>
    </row>
    <row r="1842" spans="10:13" x14ac:dyDescent="0.3">
      <c r="J1842" s="129"/>
      <c r="K1842" s="129"/>
      <c r="L1842" s="129"/>
      <c r="M1842" s="129"/>
    </row>
    <row r="1843" spans="10:13" x14ac:dyDescent="0.3">
      <c r="J1843" s="129"/>
      <c r="K1843" s="129"/>
      <c r="L1843" s="129"/>
      <c r="M1843" s="129"/>
    </row>
    <row r="1844" spans="10:13" x14ac:dyDescent="0.3">
      <c r="J1844" s="129"/>
      <c r="K1844" s="129"/>
      <c r="L1844" s="129"/>
      <c r="M1844" s="129"/>
    </row>
    <row r="1845" spans="10:13" x14ac:dyDescent="0.3">
      <c r="J1845" s="129"/>
      <c r="K1845" s="129"/>
      <c r="L1845" s="129"/>
      <c r="M1845" s="129"/>
    </row>
    <row r="1846" spans="10:13" x14ac:dyDescent="0.3">
      <c r="J1846" s="129"/>
      <c r="K1846" s="129"/>
      <c r="L1846" s="129"/>
      <c r="M1846" s="129"/>
    </row>
    <row r="1847" spans="10:13" x14ac:dyDescent="0.3">
      <c r="J1847" s="129"/>
      <c r="K1847" s="129"/>
      <c r="L1847" s="129"/>
      <c r="M1847" s="129"/>
    </row>
    <row r="1848" spans="10:13" x14ac:dyDescent="0.3">
      <c r="J1848" s="129"/>
      <c r="K1848" s="129"/>
      <c r="L1848" s="129"/>
      <c r="M1848" s="129"/>
    </row>
    <row r="1849" spans="10:13" x14ac:dyDescent="0.3">
      <c r="J1849" s="129"/>
      <c r="K1849" s="129"/>
      <c r="L1849" s="129"/>
      <c r="M1849" s="129"/>
    </row>
    <row r="1850" spans="10:13" x14ac:dyDescent="0.3">
      <c r="J1850" s="129"/>
      <c r="K1850" s="129"/>
      <c r="L1850" s="129"/>
      <c r="M1850" s="129"/>
    </row>
    <row r="1851" spans="10:13" x14ac:dyDescent="0.3">
      <c r="J1851" s="129"/>
      <c r="K1851" s="129"/>
      <c r="L1851" s="129"/>
      <c r="M1851" s="129"/>
    </row>
    <row r="1852" spans="10:13" x14ac:dyDescent="0.3">
      <c r="J1852" s="129"/>
      <c r="K1852" s="129"/>
      <c r="L1852" s="129"/>
      <c r="M1852" s="129"/>
    </row>
    <row r="1853" spans="10:13" x14ac:dyDescent="0.3">
      <c r="J1853" s="129"/>
      <c r="K1853" s="129"/>
      <c r="L1853" s="129"/>
      <c r="M1853" s="129"/>
    </row>
    <row r="1854" spans="10:13" x14ac:dyDescent="0.3">
      <c r="J1854" s="129"/>
      <c r="K1854" s="129"/>
      <c r="L1854" s="129"/>
      <c r="M1854" s="129"/>
    </row>
    <row r="1855" spans="10:13" x14ac:dyDescent="0.3">
      <c r="J1855" s="129"/>
      <c r="K1855" s="129"/>
      <c r="L1855" s="129"/>
      <c r="M1855" s="129"/>
    </row>
    <row r="1856" spans="10:13" x14ac:dyDescent="0.3">
      <c r="J1856" s="129"/>
      <c r="K1856" s="129"/>
      <c r="L1856" s="129"/>
      <c r="M1856" s="129"/>
    </row>
    <row r="1857" spans="10:13" x14ac:dyDescent="0.3">
      <c r="J1857" s="129"/>
      <c r="K1857" s="129"/>
      <c r="L1857" s="129"/>
      <c r="M1857" s="129"/>
    </row>
    <row r="1858" spans="10:13" x14ac:dyDescent="0.3">
      <c r="J1858" s="129"/>
      <c r="K1858" s="129"/>
      <c r="L1858" s="129"/>
      <c r="M1858" s="129"/>
    </row>
    <row r="1859" spans="10:13" x14ac:dyDescent="0.3">
      <c r="J1859" s="129"/>
      <c r="K1859" s="129"/>
      <c r="L1859" s="129"/>
      <c r="M1859" s="129"/>
    </row>
    <row r="1860" spans="10:13" x14ac:dyDescent="0.3">
      <c r="J1860" s="129"/>
      <c r="K1860" s="129"/>
      <c r="L1860" s="129"/>
      <c r="M1860" s="129"/>
    </row>
    <row r="1861" spans="10:13" x14ac:dyDescent="0.3">
      <c r="J1861" s="129"/>
      <c r="K1861" s="129"/>
      <c r="L1861" s="129"/>
      <c r="M1861" s="129"/>
    </row>
    <row r="1862" spans="10:13" x14ac:dyDescent="0.3">
      <c r="J1862" s="129"/>
      <c r="K1862" s="129"/>
      <c r="L1862" s="129"/>
      <c r="M1862" s="129"/>
    </row>
    <row r="1863" spans="10:13" x14ac:dyDescent="0.3">
      <c r="J1863" s="129"/>
      <c r="K1863" s="129"/>
      <c r="L1863" s="129"/>
      <c r="M1863" s="129"/>
    </row>
    <row r="1864" spans="10:13" x14ac:dyDescent="0.3">
      <c r="J1864" s="129"/>
      <c r="K1864" s="129"/>
      <c r="L1864" s="129"/>
      <c r="M1864" s="129"/>
    </row>
    <row r="1865" spans="10:13" x14ac:dyDescent="0.3">
      <c r="J1865" s="129"/>
      <c r="K1865" s="129"/>
      <c r="L1865" s="129"/>
      <c r="M1865" s="129"/>
    </row>
    <row r="1866" spans="10:13" x14ac:dyDescent="0.3">
      <c r="J1866" s="129"/>
      <c r="K1866" s="129"/>
      <c r="L1866" s="129"/>
      <c r="M1866" s="129"/>
    </row>
    <row r="1867" spans="10:13" x14ac:dyDescent="0.3">
      <c r="J1867" s="129"/>
      <c r="K1867" s="129"/>
      <c r="L1867" s="129"/>
      <c r="M1867" s="129"/>
    </row>
    <row r="1868" spans="10:13" x14ac:dyDescent="0.3">
      <c r="J1868" s="129"/>
      <c r="K1868" s="129"/>
      <c r="L1868" s="129"/>
      <c r="M1868" s="129"/>
    </row>
    <row r="1869" spans="10:13" x14ac:dyDescent="0.3">
      <c r="J1869" s="129"/>
      <c r="K1869" s="129"/>
      <c r="L1869" s="129"/>
      <c r="M1869" s="129"/>
    </row>
    <row r="1870" spans="10:13" x14ac:dyDescent="0.3">
      <c r="J1870" s="129"/>
      <c r="K1870" s="129"/>
      <c r="L1870" s="129"/>
      <c r="M1870" s="129"/>
    </row>
    <row r="1871" spans="10:13" x14ac:dyDescent="0.3">
      <c r="J1871" s="129"/>
      <c r="K1871" s="129"/>
      <c r="L1871" s="129"/>
      <c r="M1871" s="129"/>
    </row>
    <row r="1872" spans="10:13" x14ac:dyDescent="0.3">
      <c r="J1872" s="129"/>
      <c r="K1872" s="129"/>
      <c r="L1872" s="129"/>
      <c r="M1872" s="129"/>
    </row>
    <row r="1873" spans="10:13" x14ac:dyDescent="0.3">
      <c r="J1873" s="129"/>
      <c r="K1873" s="129"/>
      <c r="L1873" s="129"/>
      <c r="M1873" s="129"/>
    </row>
    <row r="1874" spans="10:13" x14ac:dyDescent="0.3">
      <c r="J1874" s="129"/>
      <c r="K1874" s="129"/>
      <c r="L1874" s="129"/>
      <c r="M1874" s="129"/>
    </row>
    <row r="1875" spans="10:13" x14ac:dyDescent="0.3">
      <c r="J1875" s="129"/>
      <c r="K1875" s="129"/>
      <c r="L1875" s="129"/>
      <c r="M1875" s="129"/>
    </row>
    <row r="1876" spans="10:13" x14ac:dyDescent="0.3">
      <c r="J1876" s="129"/>
      <c r="K1876" s="129"/>
      <c r="L1876" s="129"/>
      <c r="M1876" s="129"/>
    </row>
    <row r="1877" spans="10:13" x14ac:dyDescent="0.3">
      <c r="J1877" s="129"/>
      <c r="K1877" s="129"/>
      <c r="L1877" s="129"/>
      <c r="M1877" s="129"/>
    </row>
    <row r="1878" spans="10:13" x14ac:dyDescent="0.3">
      <c r="J1878" s="129"/>
      <c r="K1878" s="129"/>
      <c r="L1878" s="129"/>
      <c r="M1878" s="129"/>
    </row>
    <row r="1879" spans="10:13" x14ac:dyDescent="0.3">
      <c r="J1879" s="129"/>
      <c r="K1879" s="129"/>
      <c r="L1879" s="129"/>
      <c r="M1879" s="129"/>
    </row>
    <row r="1880" spans="10:13" x14ac:dyDescent="0.3">
      <c r="J1880" s="129"/>
      <c r="K1880" s="129"/>
      <c r="L1880" s="129"/>
      <c r="M1880" s="129"/>
    </row>
    <row r="1881" spans="10:13" x14ac:dyDescent="0.3">
      <c r="J1881" s="129"/>
      <c r="K1881" s="129"/>
      <c r="L1881" s="129"/>
      <c r="M1881" s="129"/>
    </row>
    <row r="1882" spans="10:13" x14ac:dyDescent="0.3">
      <c r="J1882" s="129"/>
      <c r="K1882" s="129"/>
      <c r="L1882" s="129"/>
      <c r="M1882" s="129"/>
    </row>
    <row r="1883" spans="10:13" x14ac:dyDescent="0.3">
      <c r="J1883" s="129"/>
      <c r="K1883" s="129"/>
      <c r="L1883" s="129"/>
      <c r="M1883" s="129"/>
    </row>
    <row r="1884" spans="10:13" x14ac:dyDescent="0.3">
      <c r="J1884" s="129"/>
      <c r="K1884" s="129"/>
      <c r="L1884" s="129"/>
      <c r="M1884" s="129"/>
    </row>
    <row r="1885" spans="10:13" x14ac:dyDescent="0.3">
      <c r="J1885" s="129"/>
      <c r="K1885" s="129"/>
      <c r="L1885" s="129"/>
      <c r="M1885" s="129"/>
    </row>
    <row r="1886" spans="10:13" x14ac:dyDescent="0.3">
      <c r="J1886" s="129"/>
      <c r="K1886" s="129"/>
      <c r="L1886" s="129"/>
      <c r="M1886" s="129"/>
    </row>
    <row r="1887" spans="10:13" x14ac:dyDescent="0.3">
      <c r="J1887" s="129"/>
      <c r="K1887" s="129"/>
      <c r="L1887" s="129"/>
      <c r="M1887" s="129"/>
    </row>
    <row r="1888" spans="10:13" x14ac:dyDescent="0.3">
      <c r="J1888" s="129"/>
      <c r="K1888" s="129"/>
      <c r="L1888" s="129"/>
      <c r="M1888" s="129"/>
    </row>
    <row r="1889" spans="10:13" x14ac:dyDescent="0.3">
      <c r="J1889" s="129"/>
      <c r="K1889" s="129"/>
      <c r="L1889" s="129"/>
      <c r="M1889" s="129"/>
    </row>
    <row r="1890" spans="10:13" x14ac:dyDescent="0.3">
      <c r="J1890" s="129"/>
      <c r="K1890" s="129"/>
      <c r="L1890" s="129"/>
      <c r="M1890" s="129"/>
    </row>
    <row r="1891" spans="10:13" x14ac:dyDescent="0.3">
      <c r="J1891" s="129"/>
      <c r="K1891" s="129"/>
      <c r="L1891" s="129"/>
      <c r="M1891" s="129"/>
    </row>
    <row r="1892" spans="10:13" x14ac:dyDescent="0.3">
      <c r="J1892" s="129"/>
      <c r="K1892" s="129"/>
      <c r="L1892" s="129"/>
      <c r="M1892" s="129"/>
    </row>
    <row r="1893" spans="10:13" x14ac:dyDescent="0.3">
      <c r="J1893" s="129"/>
      <c r="K1893" s="129"/>
      <c r="L1893" s="129"/>
      <c r="M1893" s="129"/>
    </row>
    <row r="1894" spans="10:13" x14ac:dyDescent="0.3">
      <c r="J1894" s="129"/>
      <c r="K1894" s="129"/>
      <c r="L1894" s="129"/>
      <c r="M1894" s="129"/>
    </row>
    <row r="1895" spans="10:13" x14ac:dyDescent="0.3">
      <c r="J1895" s="129"/>
      <c r="K1895" s="129"/>
      <c r="L1895" s="129"/>
      <c r="M1895" s="129"/>
    </row>
    <row r="1896" spans="10:13" x14ac:dyDescent="0.3">
      <c r="J1896" s="129"/>
      <c r="K1896" s="129"/>
      <c r="L1896" s="129"/>
      <c r="M1896" s="129"/>
    </row>
    <row r="1897" spans="10:13" x14ac:dyDescent="0.3">
      <c r="J1897" s="129"/>
      <c r="K1897" s="129"/>
      <c r="L1897" s="129"/>
      <c r="M1897" s="129"/>
    </row>
    <row r="1898" spans="10:13" x14ac:dyDescent="0.3">
      <c r="J1898" s="129"/>
      <c r="K1898" s="129"/>
      <c r="L1898" s="129"/>
      <c r="M1898" s="129"/>
    </row>
    <row r="1899" spans="10:13" x14ac:dyDescent="0.3">
      <c r="J1899" s="129"/>
      <c r="K1899" s="129"/>
      <c r="L1899" s="129"/>
      <c r="M1899" s="129"/>
    </row>
    <row r="1900" spans="10:13" x14ac:dyDescent="0.3">
      <c r="J1900" s="129"/>
      <c r="K1900" s="129"/>
      <c r="L1900" s="129"/>
      <c r="M1900" s="129"/>
    </row>
    <row r="1901" spans="10:13" x14ac:dyDescent="0.3">
      <c r="J1901" s="129"/>
      <c r="K1901" s="129"/>
      <c r="L1901" s="129"/>
      <c r="M1901" s="129"/>
    </row>
    <row r="1902" spans="10:13" x14ac:dyDescent="0.3">
      <c r="J1902" s="129"/>
      <c r="K1902" s="129"/>
      <c r="L1902" s="129"/>
      <c r="M1902" s="129"/>
    </row>
    <row r="1903" spans="10:13" x14ac:dyDescent="0.3">
      <c r="J1903" s="129"/>
      <c r="K1903" s="129"/>
      <c r="L1903" s="129"/>
      <c r="M1903" s="129"/>
    </row>
    <row r="1904" spans="10:13" x14ac:dyDescent="0.3">
      <c r="J1904" s="129"/>
      <c r="K1904" s="129"/>
      <c r="L1904" s="129"/>
      <c r="M1904" s="129"/>
    </row>
    <row r="1905" spans="10:13" x14ac:dyDescent="0.3">
      <c r="J1905" s="129"/>
      <c r="K1905" s="129"/>
      <c r="L1905" s="129"/>
      <c r="M1905" s="129"/>
    </row>
    <row r="1906" spans="10:13" x14ac:dyDescent="0.3">
      <c r="J1906" s="129"/>
      <c r="K1906" s="129"/>
      <c r="L1906" s="129"/>
      <c r="M1906" s="129"/>
    </row>
    <row r="1907" spans="10:13" x14ac:dyDescent="0.3">
      <c r="J1907" s="129"/>
      <c r="K1907" s="129"/>
      <c r="L1907" s="129"/>
      <c r="M1907" s="129"/>
    </row>
    <row r="1908" spans="10:13" x14ac:dyDescent="0.3">
      <c r="J1908" s="129"/>
      <c r="K1908" s="129"/>
      <c r="L1908" s="129"/>
      <c r="M1908" s="129"/>
    </row>
    <row r="1909" spans="10:13" x14ac:dyDescent="0.3">
      <c r="J1909" s="129"/>
      <c r="K1909" s="129"/>
      <c r="L1909" s="129"/>
      <c r="M1909" s="129"/>
    </row>
    <row r="1910" spans="10:13" x14ac:dyDescent="0.3">
      <c r="J1910" s="129"/>
      <c r="K1910" s="129"/>
      <c r="L1910" s="129"/>
      <c r="M1910" s="129"/>
    </row>
    <row r="1911" spans="10:13" x14ac:dyDescent="0.3">
      <c r="J1911" s="129"/>
      <c r="K1911" s="129"/>
      <c r="L1911" s="129"/>
      <c r="M1911" s="129"/>
    </row>
    <row r="1912" spans="10:13" x14ac:dyDescent="0.3">
      <c r="J1912" s="129"/>
      <c r="K1912" s="129"/>
      <c r="L1912" s="129"/>
      <c r="M1912" s="129"/>
    </row>
    <row r="1913" spans="10:13" x14ac:dyDescent="0.3">
      <c r="J1913" s="129"/>
      <c r="K1913" s="129"/>
      <c r="L1913" s="129"/>
      <c r="M1913" s="129"/>
    </row>
    <row r="1914" spans="10:13" x14ac:dyDescent="0.3">
      <c r="J1914" s="129"/>
      <c r="K1914" s="129"/>
      <c r="L1914" s="129"/>
      <c r="M1914" s="129"/>
    </row>
    <row r="1915" spans="10:13" x14ac:dyDescent="0.3">
      <c r="J1915" s="129"/>
      <c r="K1915" s="129"/>
      <c r="L1915" s="129"/>
      <c r="M1915" s="129"/>
    </row>
    <row r="1916" spans="10:13" x14ac:dyDescent="0.3">
      <c r="J1916" s="129"/>
      <c r="K1916" s="129"/>
      <c r="L1916" s="129"/>
      <c r="M1916" s="129"/>
    </row>
    <row r="1917" spans="10:13" x14ac:dyDescent="0.3">
      <c r="J1917" s="129"/>
      <c r="K1917" s="129"/>
      <c r="L1917" s="129"/>
      <c r="M1917" s="129"/>
    </row>
    <row r="1918" spans="10:13" x14ac:dyDescent="0.3">
      <c r="J1918" s="129"/>
      <c r="K1918" s="129"/>
      <c r="L1918" s="129"/>
      <c r="M1918" s="129"/>
    </row>
    <row r="1919" spans="10:13" x14ac:dyDescent="0.3">
      <c r="J1919" s="129"/>
      <c r="K1919" s="129"/>
      <c r="L1919" s="129"/>
      <c r="M1919" s="129"/>
    </row>
    <row r="1920" spans="10:13" x14ac:dyDescent="0.3">
      <c r="J1920" s="129"/>
      <c r="K1920" s="129"/>
      <c r="L1920" s="129"/>
      <c r="M1920" s="129"/>
    </row>
    <row r="1921" spans="10:13" x14ac:dyDescent="0.3">
      <c r="J1921" s="129"/>
      <c r="K1921" s="129"/>
      <c r="L1921" s="129"/>
      <c r="M1921" s="129"/>
    </row>
    <row r="1922" spans="10:13" x14ac:dyDescent="0.3">
      <c r="J1922" s="129"/>
      <c r="K1922" s="129"/>
      <c r="L1922" s="129"/>
      <c r="M1922" s="129"/>
    </row>
    <row r="1923" spans="10:13" x14ac:dyDescent="0.3">
      <c r="J1923" s="129"/>
      <c r="K1923" s="129"/>
      <c r="L1923" s="129"/>
      <c r="M1923" s="129"/>
    </row>
    <row r="1924" spans="10:13" x14ac:dyDescent="0.3">
      <c r="J1924" s="129"/>
      <c r="K1924" s="129"/>
      <c r="L1924" s="129"/>
      <c r="M1924" s="129"/>
    </row>
    <row r="1925" spans="10:13" x14ac:dyDescent="0.3">
      <c r="J1925" s="129"/>
      <c r="K1925" s="129"/>
      <c r="L1925" s="129"/>
      <c r="M1925" s="129"/>
    </row>
    <row r="1926" spans="10:13" x14ac:dyDescent="0.3">
      <c r="J1926" s="129"/>
      <c r="K1926" s="129"/>
      <c r="L1926" s="129"/>
      <c r="M1926" s="129"/>
    </row>
    <row r="1927" spans="10:13" x14ac:dyDescent="0.3">
      <c r="J1927" s="129"/>
      <c r="K1927" s="129"/>
      <c r="L1927" s="129"/>
      <c r="M1927" s="129"/>
    </row>
    <row r="1928" spans="10:13" x14ac:dyDescent="0.3">
      <c r="J1928" s="129"/>
      <c r="K1928" s="129"/>
      <c r="L1928" s="129"/>
      <c r="M1928" s="129"/>
    </row>
    <row r="1929" spans="10:13" x14ac:dyDescent="0.3">
      <c r="J1929" s="129"/>
      <c r="K1929" s="129"/>
      <c r="L1929" s="129"/>
      <c r="M1929" s="129"/>
    </row>
    <row r="1930" spans="10:13" x14ac:dyDescent="0.3">
      <c r="J1930" s="129"/>
      <c r="K1930" s="129"/>
      <c r="L1930" s="129"/>
      <c r="M1930" s="129"/>
    </row>
    <row r="1931" spans="10:13" x14ac:dyDescent="0.3">
      <c r="J1931" s="129"/>
      <c r="K1931" s="129"/>
      <c r="L1931" s="129"/>
      <c r="M1931" s="129"/>
    </row>
    <row r="1932" spans="10:13" x14ac:dyDescent="0.3">
      <c r="J1932" s="129"/>
      <c r="K1932" s="129"/>
      <c r="L1932" s="129"/>
      <c r="M1932" s="129"/>
    </row>
    <row r="1933" spans="10:13" x14ac:dyDescent="0.3">
      <c r="J1933" s="129"/>
      <c r="K1933" s="129"/>
      <c r="L1933" s="129"/>
      <c r="M1933" s="129"/>
    </row>
    <row r="1934" spans="10:13" x14ac:dyDescent="0.3">
      <c r="J1934" s="129"/>
      <c r="K1934" s="129"/>
      <c r="L1934" s="129"/>
      <c r="M1934" s="129"/>
    </row>
    <row r="1935" spans="10:13" x14ac:dyDescent="0.3">
      <c r="J1935" s="129"/>
      <c r="K1935" s="129"/>
      <c r="L1935" s="129"/>
      <c r="M1935" s="129"/>
    </row>
    <row r="1936" spans="10:13" x14ac:dyDescent="0.3">
      <c r="J1936" s="129"/>
      <c r="K1936" s="129"/>
      <c r="L1936" s="129"/>
      <c r="M1936" s="129"/>
    </row>
    <row r="1937" spans="10:13" x14ac:dyDescent="0.3">
      <c r="J1937" s="129"/>
      <c r="K1937" s="129"/>
      <c r="L1937" s="129"/>
      <c r="M1937" s="129"/>
    </row>
    <row r="1938" spans="10:13" x14ac:dyDescent="0.3">
      <c r="J1938" s="129"/>
      <c r="K1938" s="129"/>
      <c r="L1938" s="129"/>
      <c r="M1938" s="129"/>
    </row>
    <row r="1939" spans="10:13" x14ac:dyDescent="0.3">
      <c r="J1939" s="129"/>
      <c r="K1939" s="129"/>
      <c r="L1939" s="129"/>
      <c r="M1939" s="129"/>
    </row>
    <row r="1940" spans="10:13" x14ac:dyDescent="0.3">
      <c r="J1940" s="129"/>
      <c r="K1940" s="129"/>
      <c r="L1940" s="129"/>
      <c r="M1940" s="129"/>
    </row>
    <row r="1941" spans="10:13" x14ac:dyDescent="0.3">
      <c r="J1941" s="129"/>
      <c r="K1941" s="129"/>
      <c r="L1941" s="129"/>
      <c r="M1941" s="129"/>
    </row>
    <row r="1942" spans="10:13" x14ac:dyDescent="0.3">
      <c r="J1942" s="129"/>
      <c r="K1942" s="129"/>
      <c r="L1942" s="129"/>
      <c r="M1942" s="129"/>
    </row>
    <row r="1943" spans="10:13" x14ac:dyDescent="0.3">
      <c r="J1943" s="129"/>
      <c r="K1943" s="129"/>
      <c r="L1943" s="129"/>
      <c r="M1943" s="129"/>
    </row>
    <row r="1944" spans="10:13" x14ac:dyDescent="0.3">
      <c r="J1944" s="129"/>
      <c r="K1944" s="129"/>
      <c r="L1944" s="129"/>
      <c r="M1944" s="129"/>
    </row>
    <row r="1945" spans="10:13" x14ac:dyDescent="0.3">
      <c r="J1945" s="129"/>
      <c r="K1945" s="129"/>
      <c r="L1945" s="129"/>
      <c r="M1945" s="129"/>
    </row>
    <row r="1946" spans="10:13" x14ac:dyDescent="0.3">
      <c r="J1946" s="129"/>
      <c r="K1946" s="129"/>
      <c r="L1946" s="129"/>
      <c r="M1946" s="129"/>
    </row>
    <row r="1947" spans="10:13" x14ac:dyDescent="0.3">
      <c r="J1947" s="129"/>
      <c r="K1947" s="129"/>
      <c r="L1947" s="129"/>
      <c r="M1947" s="129"/>
    </row>
    <row r="1948" spans="10:13" x14ac:dyDescent="0.3">
      <c r="J1948" s="129"/>
      <c r="K1948" s="129"/>
      <c r="L1948" s="129"/>
      <c r="M1948" s="129"/>
    </row>
    <row r="1949" spans="10:13" x14ac:dyDescent="0.3">
      <c r="J1949" s="129"/>
      <c r="K1949" s="129"/>
      <c r="L1949" s="129"/>
      <c r="M1949" s="129"/>
    </row>
    <row r="1950" spans="10:13" x14ac:dyDescent="0.3">
      <c r="J1950" s="129"/>
      <c r="K1950" s="129"/>
      <c r="L1950" s="129"/>
      <c r="M1950" s="129"/>
    </row>
    <row r="1951" spans="10:13" x14ac:dyDescent="0.3">
      <c r="J1951" s="129"/>
      <c r="K1951" s="129"/>
      <c r="L1951" s="129"/>
      <c r="M1951" s="129"/>
    </row>
    <row r="1952" spans="10:13" x14ac:dyDescent="0.3">
      <c r="J1952" s="129"/>
      <c r="K1952" s="129"/>
      <c r="L1952" s="129"/>
      <c r="M1952" s="129"/>
    </row>
    <row r="1953" spans="10:13" x14ac:dyDescent="0.3">
      <c r="J1953" s="129"/>
      <c r="K1953" s="129"/>
      <c r="L1953" s="129"/>
      <c r="M1953" s="129"/>
    </row>
    <row r="1954" spans="10:13" x14ac:dyDescent="0.3">
      <c r="J1954" s="129"/>
      <c r="K1954" s="129"/>
      <c r="L1954" s="129"/>
      <c r="M1954" s="129"/>
    </row>
    <row r="1955" spans="10:13" x14ac:dyDescent="0.3">
      <c r="J1955" s="129"/>
      <c r="K1955" s="129"/>
      <c r="L1955" s="129"/>
      <c r="M1955" s="129"/>
    </row>
    <row r="1956" spans="10:13" x14ac:dyDescent="0.3">
      <c r="J1956" s="129"/>
      <c r="K1956" s="129"/>
      <c r="L1956" s="129"/>
      <c r="M1956" s="129"/>
    </row>
    <row r="1957" spans="10:13" x14ac:dyDescent="0.3">
      <c r="J1957" s="129"/>
      <c r="K1957" s="129"/>
      <c r="L1957" s="129"/>
      <c r="M1957" s="129"/>
    </row>
    <row r="1958" spans="10:13" x14ac:dyDescent="0.3">
      <c r="J1958" s="129"/>
      <c r="K1958" s="129"/>
      <c r="L1958" s="129"/>
      <c r="M1958" s="129"/>
    </row>
    <row r="1959" spans="10:13" x14ac:dyDescent="0.3">
      <c r="J1959" s="129"/>
      <c r="K1959" s="129"/>
      <c r="L1959" s="129"/>
      <c r="M1959" s="129"/>
    </row>
    <row r="1960" spans="10:13" x14ac:dyDescent="0.3">
      <c r="J1960" s="129"/>
      <c r="K1960" s="129"/>
      <c r="L1960" s="129"/>
      <c r="M1960" s="129"/>
    </row>
    <row r="1961" spans="10:13" x14ac:dyDescent="0.3">
      <c r="J1961" s="129"/>
      <c r="K1961" s="129"/>
      <c r="L1961" s="129"/>
      <c r="M1961" s="129"/>
    </row>
    <row r="1962" spans="10:13" x14ac:dyDescent="0.3">
      <c r="J1962" s="129"/>
      <c r="K1962" s="129"/>
      <c r="L1962" s="129"/>
      <c r="M1962" s="129"/>
    </row>
    <row r="1963" spans="10:13" x14ac:dyDescent="0.3">
      <c r="J1963" s="129"/>
      <c r="K1963" s="129"/>
      <c r="L1963" s="129"/>
      <c r="M1963" s="129"/>
    </row>
    <row r="1964" spans="10:13" x14ac:dyDescent="0.3">
      <c r="J1964" s="129"/>
      <c r="K1964" s="129"/>
      <c r="L1964" s="129"/>
      <c r="M1964" s="129"/>
    </row>
    <row r="1965" spans="10:13" x14ac:dyDescent="0.3">
      <c r="J1965" s="129"/>
      <c r="K1965" s="129"/>
      <c r="L1965" s="129"/>
      <c r="M1965" s="129"/>
    </row>
    <row r="1966" spans="10:13" x14ac:dyDescent="0.3">
      <c r="J1966" s="129"/>
      <c r="K1966" s="129"/>
      <c r="L1966" s="129"/>
      <c r="M1966" s="129"/>
    </row>
    <row r="1967" spans="10:13" x14ac:dyDescent="0.3">
      <c r="J1967" s="129"/>
      <c r="K1967" s="129"/>
      <c r="L1967" s="129"/>
      <c r="M1967" s="129"/>
    </row>
    <row r="1968" spans="10:13" x14ac:dyDescent="0.3">
      <c r="J1968" s="129"/>
      <c r="K1968" s="129"/>
      <c r="L1968" s="129"/>
      <c r="M1968" s="129"/>
    </row>
    <row r="1969" spans="10:13" x14ac:dyDescent="0.3">
      <c r="J1969" s="129"/>
      <c r="K1969" s="129"/>
      <c r="L1969" s="129"/>
      <c r="M1969" s="129"/>
    </row>
    <row r="1970" spans="10:13" x14ac:dyDescent="0.3">
      <c r="J1970" s="129"/>
      <c r="K1970" s="129"/>
      <c r="L1970" s="129"/>
      <c r="M1970" s="129"/>
    </row>
    <row r="1971" spans="10:13" x14ac:dyDescent="0.3">
      <c r="J1971" s="129"/>
      <c r="K1971" s="129"/>
      <c r="L1971" s="129"/>
      <c r="M1971" s="129"/>
    </row>
    <row r="1972" spans="10:13" x14ac:dyDescent="0.3">
      <c r="J1972" s="129"/>
      <c r="K1972" s="129"/>
      <c r="L1972" s="129"/>
      <c r="M1972" s="129"/>
    </row>
    <row r="1973" spans="10:13" x14ac:dyDescent="0.3">
      <c r="J1973" s="129"/>
      <c r="K1973" s="129"/>
      <c r="L1973" s="129"/>
      <c r="M1973" s="129"/>
    </row>
    <row r="1974" spans="10:13" x14ac:dyDescent="0.3">
      <c r="J1974" s="129"/>
      <c r="K1974" s="129"/>
      <c r="L1974" s="129"/>
      <c r="M1974" s="129"/>
    </row>
    <row r="1975" spans="10:13" x14ac:dyDescent="0.3">
      <c r="J1975" s="129"/>
      <c r="K1975" s="129"/>
      <c r="L1975" s="129"/>
      <c r="M1975" s="129"/>
    </row>
    <row r="1976" spans="10:13" x14ac:dyDescent="0.3">
      <c r="J1976" s="129"/>
      <c r="K1976" s="129"/>
      <c r="L1976" s="129"/>
      <c r="M1976" s="129"/>
    </row>
    <row r="1977" spans="10:13" x14ac:dyDescent="0.3">
      <c r="J1977" s="129"/>
      <c r="K1977" s="129"/>
      <c r="L1977" s="129"/>
      <c r="M1977" s="129"/>
    </row>
    <row r="1978" spans="10:13" x14ac:dyDescent="0.3">
      <c r="J1978" s="129"/>
      <c r="K1978" s="129"/>
      <c r="L1978" s="129"/>
      <c r="M1978" s="129"/>
    </row>
    <row r="1979" spans="10:13" x14ac:dyDescent="0.3">
      <c r="J1979" s="129"/>
      <c r="K1979" s="129"/>
      <c r="L1979" s="129"/>
      <c r="M1979" s="129"/>
    </row>
    <row r="1980" spans="10:13" x14ac:dyDescent="0.3">
      <c r="J1980" s="129"/>
      <c r="K1980" s="129"/>
      <c r="L1980" s="129"/>
      <c r="M1980" s="129"/>
    </row>
    <row r="1981" spans="10:13" x14ac:dyDescent="0.3">
      <c r="J1981" s="129"/>
      <c r="K1981" s="129"/>
      <c r="L1981" s="129"/>
      <c r="M1981" s="129"/>
    </row>
    <row r="1982" spans="10:13" x14ac:dyDescent="0.3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3"/>
  <sheetViews>
    <sheetView zoomScale="85" zoomScaleNormal="85" workbookViewId="0">
      <selection activeCell="F1" sqref="F1:I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4" ht="15" thickBot="1" x14ac:dyDescent="0.35">
      <c r="A1" s="248" t="s">
        <v>312</v>
      </c>
      <c r="B1" s="248"/>
      <c r="C1" s="248"/>
      <c r="D1" s="248"/>
      <c r="E1" s="1"/>
      <c r="F1" s="248" t="s">
        <v>313</v>
      </c>
      <c r="G1" s="248"/>
      <c r="H1" s="248"/>
      <c r="I1" s="248"/>
      <c r="J1" s="1"/>
      <c r="K1" s="247" t="s">
        <v>329</v>
      </c>
      <c r="L1" s="247"/>
      <c r="M1" s="247"/>
      <c r="N1" s="247"/>
      <c r="O1" s="247"/>
      <c r="P1" s="247"/>
      <c r="Q1" s="1"/>
      <c r="R1" s="181"/>
      <c r="S1" s="181"/>
      <c r="T1" s="178"/>
      <c r="U1" s="178"/>
      <c r="V1" s="178"/>
      <c r="W1" s="178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98114.982196652621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47" t="s">
        <v>334</v>
      </c>
      <c r="R21" s="247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62712.722942673958</v>
      </c>
      <c r="H22" s="80" t="s">
        <v>318</v>
      </c>
      <c r="I22" s="99" t="s">
        <v>324</v>
      </c>
      <c r="J22" s="1"/>
      <c r="P22" s="1"/>
      <c r="Q22" s="247" t="s">
        <v>341</v>
      </c>
      <c r="R22" s="247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47" t="s">
        <v>342</v>
      </c>
      <c r="R23" s="247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84"/>
      <c r="R24" s="184"/>
      <c r="S24" s="2"/>
      <c r="T24" s="1"/>
    </row>
    <row r="25" spans="1:20" ht="15" thickBot="1" x14ac:dyDescent="0.35">
      <c r="A25" s="62" t="s">
        <v>370</v>
      </c>
      <c r="B25" s="61" t="s">
        <v>8</v>
      </c>
      <c r="C25" s="61" t="s">
        <v>373</v>
      </c>
      <c r="D25" s="61" t="s">
        <v>10</v>
      </c>
      <c r="E25" s="1"/>
      <c r="F25" s="62" t="s">
        <v>370</v>
      </c>
      <c r="G25" s="61" t="s">
        <v>8</v>
      </c>
      <c r="H25" s="61" t="s">
        <v>373</v>
      </c>
      <c r="I25" s="61" t="s">
        <v>10</v>
      </c>
      <c r="J25" s="1"/>
      <c r="M25" s="2"/>
      <c r="N25" s="2"/>
      <c r="O25" s="2"/>
      <c r="P25" s="1"/>
      <c r="Q25" s="184"/>
      <c r="R25" s="184"/>
      <c r="S25" s="2"/>
      <c r="T25" s="1"/>
    </row>
    <row r="26" spans="1:20" x14ac:dyDescent="0.3">
      <c r="A26" s="80" t="s">
        <v>372</v>
      </c>
      <c r="B26" s="80">
        <f>B8/B17</f>
        <v>26.584387598243936</v>
      </c>
      <c r="C26" s="80" t="str">
        <f>IF(B26&lt;2,"NON","OUI")</f>
        <v>OUI</v>
      </c>
      <c r="D26" s="99" t="s">
        <v>371</v>
      </c>
      <c r="E26" s="1"/>
      <c r="F26" s="80" t="s">
        <v>372</v>
      </c>
      <c r="G26" s="80">
        <f>G5/G18</f>
        <v>22.899892123907843</v>
      </c>
      <c r="H26" s="80" t="str">
        <f>IF(G26&lt;2,"NON","OUI")</f>
        <v>OUI</v>
      </c>
      <c r="I26" s="99" t="s">
        <v>371</v>
      </c>
      <c r="J26" s="1"/>
      <c r="M26" s="2"/>
      <c r="N26" s="2"/>
      <c r="O26" s="2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  <c r="M27" s="2"/>
      <c r="N27" s="2"/>
      <c r="O27" s="2"/>
      <c r="P27" s="2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6" t="s">
        <v>328</v>
      </c>
      <c r="B29" s="246"/>
      <c r="C29" s="1"/>
      <c r="J29" s="2"/>
    </row>
    <row r="30" spans="1:20" x14ac:dyDescent="0.3">
      <c r="A30" s="177" t="s">
        <v>327</v>
      </c>
      <c r="B30" s="177" t="s">
        <v>301</v>
      </c>
      <c r="C30" s="1"/>
      <c r="E30" s="2"/>
      <c r="J30" s="2"/>
    </row>
    <row r="31" spans="1:20" x14ac:dyDescent="0.3">
      <c r="A31" s="177">
        <v>0.9</v>
      </c>
      <c r="B31" s="177">
        <v>1</v>
      </c>
      <c r="C31" s="1"/>
      <c r="E31" s="2"/>
      <c r="J31" s="2"/>
    </row>
    <row r="32" spans="1:20" x14ac:dyDescent="0.3">
      <c r="A32" s="177">
        <v>0.95</v>
      </c>
      <c r="B32" s="177">
        <v>0.64</v>
      </c>
      <c r="C32" s="1"/>
      <c r="E32" s="2"/>
      <c r="J32" s="2"/>
    </row>
    <row r="33" spans="1:10" x14ac:dyDescent="0.3">
      <c r="A33" s="177">
        <v>0.96</v>
      </c>
      <c r="B33" s="177">
        <v>0.55000000000000004</v>
      </c>
      <c r="C33" s="1"/>
      <c r="E33" s="2"/>
      <c r="J33" s="2"/>
    </row>
    <row r="34" spans="1:10" x14ac:dyDescent="0.3">
      <c r="A34" s="177">
        <v>0.97</v>
      </c>
      <c r="B34" s="177">
        <v>0.47</v>
      </c>
      <c r="C34" s="1"/>
      <c r="E34" s="2"/>
      <c r="J34" s="2"/>
    </row>
    <row r="35" spans="1:10" x14ac:dyDescent="0.3">
      <c r="A35" s="177">
        <v>0.98</v>
      </c>
      <c r="B35" s="177">
        <v>0.37</v>
      </c>
      <c r="C35" s="1"/>
      <c r="E35" s="2"/>
      <c r="J35" s="2"/>
    </row>
    <row r="36" spans="1:10" x14ac:dyDescent="0.3">
      <c r="A36" s="177">
        <v>0.99</v>
      </c>
      <c r="B36" s="177">
        <v>0.25</v>
      </c>
      <c r="C36" s="1"/>
      <c r="E36" s="2"/>
    </row>
    <row r="37" spans="1:10" x14ac:dyDescent="0.3">
      <c r="A37" s="177">
        <v>0.99199999999999999</v>
      </c>
      <c r="B37" s="177">
        <v>0.22</v>
      </c>
      <c r="C37" s="1"/>
    </row>
    <row r="38" spans="1:10" x14ac:dyDescent="0.3">
      <c r="A38" s="177">
        <v>0.99399999999999999</v>
      </c>
      <c r="B38" s="177">
        <v>0.19</v>
      </c>
      <c r="C38" s="1"/>
    </row>
    <row r="39" spans="1:10" x14ac:dyDescent="0.3">
      <c r="A39" s="177">
        <v>0.996</v>
      </c>
      <c r="B39" s="177">
        <v>0.16</v>
      </c>
      <c r="C39" s="1"/>
    </row>
    <row r="40" spans="1:10" x14ac:dyDescent="0.3">
      <c r="A40" s="177">
        <v>0.998</v>
      </c>
      <c r="B40" s="177">
        <v>0.12</v>
      </c>
      <c r="C40" s="1"/>
    </row>
    <row r="41" spans="1:10" x14ac:dyDescent="0.3">
      <c r="A41" s="177">
        <v>0.999</v>
      </c>
      <c r="B41" s="177">
        <v>9.2999999999999999E-2</v>
      </c>
      <c r="C41" s="1"/>
    </row>
    <row r="42" spans="1:10" x14ac:dyDescent="0.3">
      <c r="A42" s="177">
        <v>0.99919999999999998</v>
      </c>
      <c r="B42" s="177">
        <v>8.6999999999999994E-2</v>
      </c>
      <c r="C42" s="1"/>
    </row>
    <row r="43" spans="1:10" x14ac:dyDescent="0.3">
      <c r="A43" s="177">
        <v>0.99939999999999996</v>
      </c>
      <c r="B43" s="177">
        <v>0.08</v>
      </c>
      <c r="C43" s="1"/>
    </row>
    <row r="44" spans="1:10" x14ac:dyDescent="0.3">
      <c r="A44" s="177">
        <v>0.99950000000000006</v>
      </c>
      <c r="B44" s="177">
        <v>7.6999999999999999E-2</v>
      </c>
      <c r="C44" s="1"/>
    </row>
    <row r="45" spans="1:10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G20" sqref="G20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59" t="s">
        <v>275</v>
      </c>
      <c r="N2" s="260"/>
      <c r="O2" s="260"/>
      <c r="P2" s="260"/>
      <c r="Q2" s="260"/>
      <c r="R2" s="260"/>
      <c r="S2" s="260"/>
      <c r="T2" s="260"/>
      <c r="U2" s="261"/>
      <c r="V2" s="14"/>
      <c r="W2" s="14"/>
      <c r="X2" s="1"/>
      <c r="Y2" s="14"/>
      <c r="Z2" s="14"/>
      <c r="AA2" s="14"/>
      <c r="AB2" s="218" t="s">
        <v>198</v>
      </c>
      <c r="AC2" s="219"/>
      <c r="AD2" s="219"/>
      <c r="AE2" s="219"/>
      <c r="AF2" s="219"/>
      <c r="AG2" s="219"/>
      <c r="AH2" s="219"/>
      <c r="AI2" s="219"/>
      <c r="AJ2" s="220"/>
      <c r="AK2" s="14"/>
      <c r="AL2" s="14"/>
      <c r="AM2" s="14"/>
      <c r="AN2" s="1"/>
    </row>
    <row r="3" spans="1:40" ht="15" thickBot="1" x14ac:dyDescent="0.35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62"/>
      <c r="N3" s="263"/>
      <c r="O3" s="263"/>
      <c r="P3" s="263"/>
      <c r="Q3" s="263"/>
      <c r="R3" s="263"/>
      <c r="S3" s="263"/>
      <c r="T3" s="263"/>
      <c r="U3" s="264"/>
      <c r="V3" s="14"/>
      <c r="W3" s="14"/>
      <c r="X3" s="1"/>
      <c r="Y3" s="14"/>
      <c r="Z3" s="14"/>
      <c r="AA3" s="14"/>
      <c r="AB3" s="224"/>
      <c r="AC3" s="225"/>
      <c r="AD3" s="225"/>
      <c r="AE3" s="225"/>
      <c r="AF3" s="225"/>
      <c r="AG3" s="225"/>
      <c r="AH3" s="225"/>
      <c r="AI3" s="225"/>
      <c r="AJ3" s="226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65" t="s">
        <v>277</v>
      </c>
      <c r="M8" s="266"/>
      <c r="N8" s="266"/>
      <c r="O8" s="117">
        <v>1.7100000000000001E-4</v>
      </c>
      <c r="P8" s="14"/>
      <c r="Q8" s="63"/>
      <c r="R8" s="267"/>
      <c r="S8" s="267"/>
      <c r="T8" s="267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28.8" x14ac:dyDescent="0.3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65" t="s">
        <v>278</v>
      </c>
      <c r="M30" s="266"/>
      <c r="N30" s="266"/>
      <c r="O30" s="118">
        <v>-2.0400000000000001E-5</v>
      </c>
      <c r="P30" s="14"/>
      <c r="Q30" s="63"/>
      <c r="R30" s="267"/>
      <c r="S30" s="267"/>
      <c r="T30" s="267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49"/>
      <c r="B33" s="249"/>
      <c r="C33" s="249"/>
      <c r="D33" s="249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49"/>
      <c r="B34" s="249"/>
      <c r="C34" s="249"/>
      <c r="D34" s="249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54" t="s">
        <v>202</v>
      </c>
      <c r="B35" s="255"/>
      <c r="C35" s="255"/>
      <c r="D35" s="256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57" t="s">
        <v>203</v>
      </c>
      <c r="B36" s="257"/>
      <c r="C36" s="257"/>
      <c r="D36" s="257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54" t="s">
        <v>275</v>
      </c>
      <c r="B37" s="255"/>
      <c r="C37" s="255"/>
      <c r="D37" s="256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58" t="str" cm="1">
        <f t="array" ref="A38">IF(ABS(P684)&lt;0.01*MAX(ABS(P54:P684)),"constante y' valide","constante y' non valide")</f>
        <v>constante y' valide</v>
      </c>
      <c r="B38" s="258"/>
      <c r="C38" s="258"/>
      <c r="D38" s="258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58" t="str" cm="1">
        <f t="array" ref="A39">IF(ABS(S684)&lt;0.01*MAX(ABS(S54:S684)),"constante z' valide","constante z' non valide")</f>
        <v>constante z' valide</v>
      </c>
      <c r="B39" s="258"/>
      <c r="C39" s="258"/>
      <c r="D39" s="258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51" t="s">
        <v>261</v>
      </c>
      <c r="B40" s="252"/>
      <c r="C40" s="252"/>
      <c r="D40" s="253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101"/>
      <c r="C50" s="250" t="s">
        <v>107</v>
      </c>
      <c r="D50" s="250"/>
      <c r="E50" s="250"/>
      <c r="F50" s="250"/>
      <c r="G50" s="250"/>
      <c r="H50" s="250"/>
      <c r="I50" s="250"/>
      <c r="J50" s="250"/>
      <c r="K50" s="250" t="s">
        <v>154</v>
      </c>
      <c r="L50" s="250"/>
      <c r="M50" s="250"/>
      <c r="N50" s="229" t="s">
        <v>175</v>
      </c>
      <c r="O50" s="229"/>
      <c r="P50" s="229"/>
      <c r="Q50" s="229"/>
      <c r="R50" s="229"/>
      <c r="S50" s="229"/>
      <c r="T50" s="229"/>
      <c r="U50" s="229"/>
      <c r="V50" s="229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218" t="s">
        <v>213</v>
      </c>
      <c r="AC103" s="219"/>
      <c r="AD103" s="219"/>
      <c r="AE103" s="219"/>
      <c r="AF103" s="219"/>
      <c r="AG103" s="219"/>
      <c r="AH103" s="219"/>
      <c r="AI103" s="219"/>
      <c r="AJ103" s="219"/>
      <c r="AK103" s="220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24"/>
      <c r="AC104" s="225"/>
      <c r="AD104" s="225"/>
      <c r="AE104" s="225"/>
      <c r="AF104" s="225"/>
      <c r="AG104" s="225"/>
      <c r="AH104" s="225"/>
      <c r="AI104" s="225"/>
      <c r="AJ104" s="225"/>
      <c r="AK104" s="226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3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3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3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zoomScale="70" zoomScaleNormal="70" workbookViewId="0">
      <selection activeCell="G31" sqref="G3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4.44140625" customWidth="1"/>
  </cols>
  <sheetData>
    <row r="1" spans="1:24" ht="15" thickBot="1" x14ac:dyDescent="0.35">
      <c r="A1" s="248" t="s">
        <v>343</v>
      </c>
      <c r="B1" s="248"/>
      <c r="C1" s="248"/>
      <c r="D1" s="248"/>
      <c r="E1" s="1"/>
      <c r="F1" s="248" t="s">
        <v>344</v>
      </c>
      <c r="G1" s="248"/>
      <c r="H1" s="248"/>
      <c r="I1" s="248"/>
      <c r="J1" s="1"/>
      <c r="K1" s="247" t="s">
        <v>329</v>
      </c>
      <c r="L1" s="247"/>
      <c r="M1" s="247"/>
      <c r="N1" s="247"/>
      <c r="O1" s="247"/>
      <c r="P1" s="247"/>
      <c r="Q1" s="1"/>
      <c r="R1" s="181"/>
      <c r="S1" s="181"/>
      <c r="T1" s="183"/>
      <c r="U1" s="183"/>
      <c r="V1" s="183"/>
      <c r="W1" s="183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67279.523326601076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47" t="s">
        <v>334</v>
      </c>
      <c r="R21" s="247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63613.530515103157</v>
      </c>
      <c r="H22" s="80" t="s">
        <v>318</v>
      </c>
      <c r="I22" s="99" t="s">
        <v>324</v>
      </c>
      <c r="J22" s="1"/>
      <c r="P22" s="1"/>
      <c r="Q22" s="247" t="s">
        <v>341</v>
      </c>
      <c r="R22" s="247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47" t="s">
        <v>342</v>
      </c>
      <c r="R23" s="247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ht="15" thickBot="1" x14ac:dyDescent="0.35">
      <c r="A25" s="62" t="s">
        <v>370</v>
      </c>
      <c r="B25" s="61" t="s">
        <v>8</v>
      </c>
      <c r="C25" s="61" t="s">
        <v>373</v>
      </c>
      <c r="D25" s="61" t="s">
        <v>10</v>
      </c>
      <c r="E25" s="1"/>
      <c r="F25" s="62" t="s">
        <v>370</v>
      </c>
      <c r="G25" s="61" t="s">
        <v>8</v>
      </c>
      <c r="H25" s="61" t="s">
        <v>373</v>
      </c>
      <c r="I25" s="61" t="s">
        <v>10</v>
      </c>
      <c r="J25" s="1"/>
      <c r="M25" s="2"/>
      <c r="N25" s="2"/>
      <c r="O25" s="2"/>
      <c r="P25" s="2"/>
    </row>
    <row r="26" spans="1:20" x14ac:dyDescent="0.3">
      <c r="A26" s="80" t="s">
        <v>372</v>
      </c>
      <c r="B26" s="80">
        <f>B8/B17</f>
        <v>18.606549981202409</v>
      </c>
      <c r="C26" s="80" t="str">
        <f>IF(B26&lt;2,"NON","OUI")</f>
        <v>OUI</v>
      </c>
      <c r="D26" s="99" t="s">
        <v>371</v>
      </c>
      <c r="E26" s="1"/>
      <c r="F26" s="80" t="s">
        <v>372</v>
      </c>
      <c r="G26" s="80">
        <f>G5/G18</f>
        <v>18.262268277649699</v>
      </c>
      <c r="H26" s="80" t="str">
        <f>IF(G26&lt;2,"NON","OUI")</f>
        <v>OUI</v>
      </c>
      <c r="I26" s="99" t="s">
        <v>371</v>
      </c>
      <c r="J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6" t="s">
        <v>328</v>
      </c>
      <c r="B29" s="246"/>
      <c r="C29" s="1"/>
      <c r="J29" s="2"/>
    </row>
    <row r="30" spans="1:20" x14ac:dyDescent="0.3">
      <c r="A30" s="182" t="s">
        <v>327</v>
      </c>
      <c r="B30" s="182" t="s">
        <v>301</v>
      </c>
      <c r="C30" s="1"/>
      <c r="E30" s="2"/>
      <c r="J30" s="2"/>
    </row>
    <row r="31" spans="1:20" x14ac:dyDescent="0.3">
      <c r="A31" s="182">
        <v>0.9</v>
      </c>
      <c r="B31" s="182">
        <v>1</v>
      </c>
      <c r="C31" s="1"/>
      <c r="E31" s="2"/>
      <c r="J31" s="2"/>
    </row>
    <row r="32" spans="1:20" x14ac:dyDescent="0.3">
      <c r="A32" s="182">
        <v>0.95</v>
      </c>
      <c r="B32" s="182">
        <v>0.64</v>
      </c>
      <c r="C32" s="1"/>
      <c r="E32" s="2"/>
      <c r="J32" s="2"/>
    </row>
    <row r="33" spans="1:10" x14ac:dyDescent="0.3">
      <c r="A33" s="182">
        <v>0.96</v>
      </c>
      <c r="B33" s="182">
        <v>0.55000000000000004</v>
      </c>
      <c r="C33" s="1"/>
      <c r="E33" s="2"/>
      <c r="J33" s="2"/>
    </row>
    <row r="34" spans="1:10" x14ac:dyDescent="0.3">
      <c r="A34" s="182">
        <v>0.97</v>
      </c>
      <c r="B34" s="182">
        <v>0.47</v>
      </c>
      <c r="C34" s="1"/>
      <c r="E34" s="2"/>
      <c r="J34" s="2"/>
    </row>
    <row r="35" spans="1:10" x14ac:dyDescent="0.3">
      <c r="A35" s="182">
        <v>0.98</v>
      </c>
      <c r="B35" s="182">
        <v>0.37</v>
      </c>
      <c r="C35" s="1"/>
      <c r="E35" s="2"/>
      <c r="J35" s="2"/>
    </row>
    <row r="36" spans="1:10" x14ac:dyDescent="0.3">
      <c r="A36" s="182">
        <v>0.99</v>
      </c>
      <c r="B36" s="182">
        <v>0.25</v>
      </c>
      <c r="C36" s="1"/>
      <c r="E36" s="2"/>
    </row>
    <row r="37" spans="1:10" x14ac:dyDescent="0.3">
      <c r="A37" s="182">
        <v>0.99199999999999999</v>
      </c>
      <c r="B37" s="182">
        <v>0.22</v>
      </c>
      <c r="C37" s="1"/>
    </row>
    <row r="38" spans="1:10" x14ac:dyDescent="0.3">
      <c r="A38" s="182">
        <v>0.99399999999999999</v>
      </c>
      <c r="B38" s="182">
        <v>0.19</v>
      </c>
      <c r="C38" s="1"/>
    </row>
    <row r="39" spans="1:10" x14ac:dyDescent="0.3">
      <c r="A39" s="182">
        <v>0.996</v>
      </c>
      <c r="B39" s="182">
        <v>0.16</v>
      </c>
      <c r="C39" s="1"/>
    </row>
    <row r="40" spans="1:10" x14ac:dyDescent="0.3">
      <c r="A40" s="182">
        <v>0.998</v>
      </c>
      <c r="B40" s="182">
        <v>0.12</v>
      </c>
      <c r="C40" s="1"/>
    </row>
    <row r="41" spans="1:10" x14ac:dyDescent="0.3">
      <c r="A41" s="182">
        <v>0.999</v>
      </c>
      <c r="B41" s="182">
        <v>9.2999999999999999E-2</v>
      </c>
      <c r="C41" s="1"/>
    </row>
    <row r="42" spans="1:10" x14ac:dyDescent="0.3">
      <c r="A42" s="182">
        <v>0.99919999999999998</v>
      </c>
      <c r="B42" s="182">
        <v>8.6999999999999994E-2</v>
      </c>
      <c r="C42" s="1"/>
    </row>
    <row r="43" spans="1:10" x14ac:dyDescent="0.3">
      <c r="A43" s="182">
        <v>0.99939999999999996</v>
      </c>
      <c r="B43" s="182">
        <v>0.08</v>
      </c>
      <c r="C43" s="1"/>
    </row>
    <row r="44" spans="1:10" x14ac:dyDescent="0.3">
      <c r="A44" s="182">
        <v>0.99950000000000006</v>
      </c>
      <c r="B44" s="182">
        <v>7.6999999999999999E-2</v>
      </c>
      <c r="C44" s="1"/>
    </row>
    <row r="45" spans="1:10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H18"/>
  <sheetViews>
    <sheetView tabSelected="1" zoomScale="85" zoomScaleNormal="85" workbookViewId="0">
      <selection activeCell="I10" sqref="I10"/>
    </sheetView>
  </sheetViews>
  <sheetFormatPr baseColWidth="10" defaultRowHeight="14.4" x14ac:dyDescent="0.3"/>
  <cols>
    <col min="1" max="1" width="22.88671875" customWidth="1"/>
    <col min="2" max="5" width="13.33203125" customWidth="1"/>
    <col min="6" max="6" width="31.109375" customWidth="1"/>
  </cols>
  <sheetData>
    <row r="1" spans="1:8" ht="15" thickBot="1" x14ac:dyDescent="0.35">
      <c r="A1" s="62" t="s">
        <v>0</v>
      </c>
      <c r="B1" s="80" t="s">
        <v>345</v>
      </c>
      <c r="C1" s="80" t="s">
        <v>346</v>
      </c>
      <c r="D1" s="80" t="s">
        <v>347</v>
      </c>
      <c r="E1" s="80" t="s">
        <v>348</v>
      </c>
      <c r="F1" s="62" t="s">
        <v>10</v>
      </c>
      <c r="G1" s="62" t="s">
        <v>9</v>
      </c>
      <c r="H1" s="1"/>
    </row>
    <row r="2" spans="1:8" x14ac:dyDescent="0.3">
      <c r="A2" s="80" t="s">
        <v>349</v>
      </c>
      <c r="B2" s="185" t="s">
        <v>352</v>
      </c>
      <c r="C2" s="185">
        <v>6203</v>
      </c>
      <c r="D2" s="185" t="s">
        <v>357</v>
      </c>
      <c r="E2" s="185">
        <v>6405</v>
      </c>
      <c r="F2" s="81" t="s">
        <v>362</v>
      </c>
      <c r="G2" s="81"/>
      <c r="H2" s="1"/>
    </row>
    <row r="3" spans="1:8" x14ac:dyDescent="0.3">
      <c r="A3" s="80" t="s">
        <v>351</v>
      </c>
      <c r="B3" t="s">
        <v>353</v>
      </c>
      <c r="C3" t="s">
        <v>358</v>
      </c>
      <c r="D3" t="s">
        <v>359</v>
      </c>
      <c r="E3" t="s">
        <v>360</v>
      </c>
      <c r="F3" s="81" t="s">
        <v>361</v>
      </c>
      <c r="G3" s="81"/>
      <c r="H3" s="1"/>
    </row>
    <row r="4" spans="1:8" x14ac:dyDescent="0.3">
      <c r="A4" s="80" t="s">
        <v>350</v>
      </c>
      <c r="B4">
        <v>17</v>
      </c>
      <c r="C4">
        <v>17</v>
      </c>
      <c r="D4">
        <v>20</v>
      </c>
      <c r="E4">
        <v>25</v>
      </c>
      <c r="F4" s="81" t="s">
        <v>363</v>
      </c>
      <c r="G4" s="81" t="s">
        <v>28</v>
      </c>
      <c r="H4" s="1"/>
    </row>
    <row r="5" spans="1:8" x14ac:dyDescent="0.3">
      <c r="A5" s="80" t="s">
        <v>128</v>
      </c>
      <c r="B5">
        <v>40</v>
      </c>
      <c r="C5">
        <v>40</v>
      </c>
      <c r="D5">
        <v>47</v>
      </c>
      <c r="E5">
        <v>80</v>
      </c>
      <c r="F5" s="81" t="s">
        <v>364</v>
      </c>
      <c r="G5" s="81" t="s">
        <v>28</v>
      </c>
      <c r="H5" s="1"/>
    </row>
    <row r="6" spans="1:8" x14ac:dyDescent="0.3">
      <c r="A6" s="80" t="s">
        <v>355</v>
      </c>
      <c r="B6">
        <f>'[1]Arbre 6'!B3</f>
        <v>1500</v>
      </c>
      <c r="C6">
        <f>'[1]Arbre 6'!B3</f>
        <v>1500</v>
      </c>
      <c r="D6">
        <f>'[1]Arbre 7'!B3</f>
        <v>750</v>
      </c>
      <c r="E6">
        <f>'[1]Arbre 7'!B3</f>
        <v>750</v>
      </c>
      <c r="F6" s="81" t="s">
        <v>311</v>
      </c>
      <c r="G6" s="81" t="s">
        <v>2</v>
      </c>
      <c r="H6" s="1"/>
    </row>
    <row r="7" spans="1:8" ht="15" thickBot="1" x14ac:dyDescent="0.35">
      <c r="A7" s="1"/>
      <c r="B7" s="1"/>
      <c r="C7" s="1"/>
      <c r="D7" s="1"/>
      <c r="E7" s="1"/>
      <c r="F7" s="1"/>
      <c r="G7" s="1"/>
      <c r="H7" s="1"/>
    </row>
    <row r="8" spans="1:8" ht="15" thickBot="1" x14ac:dyDescent="0.35">
      <c r="A8" s="62" t="s">
        <v>317</v>
      </c>
      <c r="B8" s="1"/>
      <c r="C8" s="1"/>
      <c r="D8" s="1"/>
      <c r="E8" s="1"/>
      <c r="F8" s="203"/>
      <c r="G8" s="203"/>
      <c r="H8" s="1"/>
    </row>
    <row r="9" spans="1:8" x14ac:dyDescent="0.3">
      <c r="A9" s="80" t="s">
        <v>354</v>
      </c>
      <c r="B9">
        <f xml:space="preserve"> 0.5*(B4+B5)</f>
        <v>28.5</v>
      </c>
      <c r="C9">
        <f xml:space="preserve"> 0.5*(C4+C5)</f>
        <v>28.5</v>
      </c>
      <c r="D9">
        <f xml:space="preserve"> 0.5*(D4+D5)</f>
        <v>33.5</v>
      </c>
      <c r="E9">
        <f xml:space="preserve"> 0.5*(E4+E5)</f>
        <v>52.5</v>
      </c>
      <c r="F9" s="81" t="s">
        <v>432</v>
      </c>
      <c r="G9" s="81" t="s">
        <v>28</v>
      </c>
      <c r="H9" s="1"/>
    </row>
    <row r="10" spans="1:8" x14ac:dyDescent="0.3">
      <c r="A10" s="80" t="s">
        <v>356</v>
      </c>
      <c r="B10">
        <v>18</v>
      </c>
      <c r="C10">
        <v>18</v>
      </c>
      <c r="D10">
        <v>30</v>
      </c>
      <c r="E10">
        <v>28</v>
      </c>
      <c r="F10" s="81" t="s">
        <v>433</v>
      </c>
      <c r="G10" s="81" t="s">
        <v>434</v>
      </c>
      <c r="H10" s="1"/>
    </row>
    <row r="11" spans="1:8" x14ac:dyDescent="0.3">
      <c r="A11" s="80" t="s">
        <v>369</v>
      </c>
      <c r="B11">
        <f>4*B10</f>
        <v>72</v>
      </c>
      <c r="C11">
        <f t="shared" ref="C11:E11" si="0">4*C10</f>
        <v>72</v>
      </c>
      <c r="D11">
        <f t="shared" si="0"/>
        <v>120</v>
      </c>
      <c r="E11">
        <f t="shared" si="0"/>
        <v>112</v>
      </c>
      <c r="F11" s="81" t="s">
        <v>435</v>
      </c>
      <c r="G11" s="81" t="s">
        <v>434</v>
      </c>
      <c r="H11" s="1"/>
    </row>
    <row r="12" spans="1:8" x14ac:dyDescent="0.3">
      <c r="A12" s="80" t="s">
        <v>368</v>
      </c>
      <c r="B12">
        <v>160</v>
      </c>
      <c r="C12">
        <v>160</v>
      </c>
      <c r="D12">
        <v>160</v>
      </c>
      <c r="E12">
        <v>160</v>
      </c>
      <c r="F12" s="81" t="s">
        <v>436</v>
      </c>
      <c r="G12" s="81" t="s">
        <v>434</v>
      </c>
      <c r="H12" s="1"/>
    </row>
    <row r="13" spans="1:8" x14ac:dyDescent="0.3">
      <c r="A13" s="80" t="s">
        <v>437</v>
      </c>
      <c r="B13">
        <f>B12/B10</f>
        <v>8.8888888888888893</v>
      </c>
      <c r="C13">
        <f t="shared" ref="C13:E13" si="1">C12/C10</f>
        <v>8.8888888888888893</v>
      </c>
      <c r="D13">
        <f t="shared" si="1"/>
        <v>5.333333333333333</v>
      </c>
      <c r="E13">
        <f t="shared" si="1"/>
        <v>5.7142857142857144</v>
      </c>
      <c r="F13" s="81" t="s">
        <v>438</v>
      </c>
      <c r="G13" s="81"/>
      <c r="H13" s="1"/>
    </row>
    <row r="14" spans="1:8" x14ac:dyDescent="0.3">
      <c r="A14" s="80" t="s">
        <v>366</v>
      </c>
      <c r="B14">
        <v>100</v>
      </c>
      <c r="C14">
        <v>100</v>
      </c>
      <c r="D14">
        <v>150</v>
      </c>
      <c r="E14">
        <v>150</v>
      </c>
      <c r="F14" s="81" t="s">
        <v>367</v>
      </c>
      <c r="G14" s="81"/>
      <c r="H14" s="1"/>
    </row>
    <row r="15" spans="1:8" ht="15" thickBot="1" x14ac:dyDescent="0.35">
      <c r="A15" s="1"/>
      <c r="B15" s="1"/>
      <c r="C15" s="1"/>
      <c r="D15" s="1"/>
      <c r="E15" s="1"/>
      <c r="F15" s="1"/>
      <c r="G15" s="1"/>
      <c r="H15" s="1"/>
    </row>
    <row r="16" spans="1:8" ht="15" thickBot="1" x14ac:dyDescent="0.35">
      <c r="A16" s="62" t="s">
        <v>326</v>
      </c>
      <c r="B16" s="1"/>
      <c r="C16" s="1"/>
      <c r="D16" s="1"/>
      <c r="E16" s="1"/>
      <c r="F16" s="203"/>
      <c r="G16" s="203"/>
      <c r="H16" s="1"/>
    </row>
    <row r="17" spans="1:8" x14ac:dyDescent="0.3">
      <c r="A17" s="80" t="s">
        <v>365</v>
      </c>
      <c r="B17">
        <v>150</v>
      </c>
      <c r="C17">
        <v>150</v>
      </c>
      <c r="D17">
        <v>150</v>
      </c>
      <c r="E17">
        <v>150</v>
      </c>
      <c r="F17" s="81" t="s">
        <v>439</v>
      </c>
      <c r="G17" s="81"/>
      <c r="H17" s="1"/>
    </row>
    <row r="18" spans="1:8" x14ac:dyDescent="0.3">
      <c r="A18" s="1"/>
      <c r="B18" s="1"/>
      <c r="C18" s="1"/>
      <c r="D18" s="1"/>
      <c r="E18" s="1"/>
      <c r="F18" s="1"/>
      <c r="G18" s="1"/>
      <c r="H1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A5" zoomScale="70" zoomScaleNormal="70" workbookViewId="0">
      <selection activeCell="D29" sqref="D29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374</v>
      </c>
      <c r="B1" s="7" t="s">
        <v>8</v>
      </c>
      <c r="C1" s="7" t="s">
        <v>375</v>
      </c>
      <c r="D1" s="7" t="s">
        <v>10</v>
      </c>
      <c r="E1" s="1"/>
      <c r="F1" s="7" t="s">
        <v>25</v>
      </c>
      <c r="G1" s="7" t="s">
        <v>8</v>
      </c>
      <c r="H1" s="7" t="s">
        <v>223</v>
      </c>
      <c r="I1" s="7" t="s">
        <v>10</v>
      </c>
      <c r="J1" s="186"/>
      <c r="K1" s="188" t="s">
        <v>404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9" t="s">
        <v>376</v>
      </c>
      <c r="B2" s="79">
        <f>17</f>
        <v>17</v>
      </c>
      <c r="C2" s="80" t="s">
        <v>28</v>
      </c>
      <c r="D2" s="81" t="s">
        <v>380</v>
      </c>
      <c r="E2" s="1"/>
      <c r="F2" s="79" t="s">
        <v>411</v>
      </c>
      <c r="G2" s="79">
        <v>60</v>
      </c>
      <c r="H2" s="80" t="s">
        <v>413</v>
      </c>
      <c r="I2" s="190" t="s">
        <v>415</v>
      </c>
      <c r="J2" s="186"/>
      <c r="K2" s="65" t="s">
        <v>405</v>
      </c>
      <c r="L2" s="268" t="s">
        <v>386</v>
      </c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9" t="s">
        <v>377</v>
      </c>
      <c r="B3" s="79">
        <f>'Arbre 6'!B7</f>
        <v>19098.593171027438</v>
      </c>
      <c r="C3" s="80" t="s">
        <v>267</v>
      </c>
      <c r="D3" s="81" t="s">
        <v>382</v>
      </c>
      <c r="E3" s="1"/>
      <c r="F3" s="79"/>
      <c r="G3" s="79"/>
      <c r="H3" s="80"/>
      <c r="I3" s="81"/>
      <c r="J3" s="186"/>
      <c r="K3" s="65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9" t="s">
        <v>378</v>
      </c>
      <c r="B4" s="79">
        <v>20</v>
      </c>
      <c r="C4" s="80" t="s">
        <v>28</v>
      </c>
      <c r="D4" s="81" t="s">
        <v>381</v>
      </c>
      <c r="E4" s="1"/>
      <c r="F4" s="79" t="s">
        <v>384</v>
      </c>
      <c r="G4" s="79"/>
      <c r="H4" s="80"/>
      <c r="I4" s="190" t="s">
        <v>424</v>
      </c>
      <c r="J4" s="186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9" t="s">
        <v>379</v>
      </c>
      <c r="B5" s="79">
        <f>'Arbre 7'!B9</f>
        <v>36287.327024952137</v>
      </c>
      <c r="C5" s="80" t="s">
        <v>267</v>
      </c>
      <c r="D5" s="81" t="s">
        <v>383</v>
      </c>
      <c r="E5" s="1"/>
      <c r="F5" s="79" t="s">
        <v>395</v>
      </c>
      <c r="G5" s="79">
        <v>5</v>
      </c>
      <c r="H5" s="80" t="s">
        <v>28</v>
      </c>
      <c r="I5" s="81"/>
      <c r="J5" s="186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9" t="s">
        <v>396</v>
      </c>
      <c r="G6" s="79">
        <v>5</v>
      </c>
      <c r="H6" s="80" t="s">
        <v>28</v>
      </c>
      <c r="I6" s="81"/>
      <c r="J6" s="186"/>
      <c r="K6" s="14"/>
      <c r="L6" s="14"/>
      <c r="M6" s="268" t="s">
        <v>387</v>
      </c>
      <c r="N6" s="268"/>
      <c r="O6" s="268"/>
      <c r="P6" s="268"/>
      <c r="Q6" s="14"/>
      <c r="R6" s="14"/>
      <c r="S6" s="14"/>
      <c r="T6" s="14"/>
      <c r="U6" s="14"/>
      <c r="V6" s="268" t="s">
        <v>388</v>
      </c>
      <c r="W6" s="268"/>
      <c r="X6" s="268"/>
      <c r="Y6" s="268"/>
      <c r="Z6" s="14"/>
      <c r="AA6" s="14"/>
      <c r="AB6" s="14"/>
      <c r="AC6" s="14"/>
      <c r="AD6" s="14"/>
      <c r="AE6" s="268" t="s">
        <v>410</v>
      </c>
      <c r="AF6" s="268"/>
      <c r="AG6" s="268"/>
      <c r="AH6" s="268"/>
      <c r="AI6" s="268"/>
      <c r="AJ6" s="14"/>
      <c r="AK6" s="14"/>
      <c r="AL6" s="14"/>
      <c r="AM6" s="1"/>
    </row>
    <row r="7" spans="1:39" x14ac:dyDescent="0.3">
      <c r="A7" s="7" t="s">
        <v>385</v>
      </c>
      <c r="B7" s="7" t="s">
        <v>8</v>
      </c>
      <c r="C7" s="7" t="s">
        <v>223</v>
      </c>
      <c r="D7" s="7" t="s">
        <v>10</v>
      </c>
      <c r="E7" s="1"/>
      <c r="F7" s="79" t="s">
        <v>397</v>
      </c>
      <c r="G7" s="79">
        <v>3</v>
      </c>
      <c r="H7" s="80" t="s">
        <v>28</v>
      </c>
      <c r="I7" s="81"/>
      <c r="J7" s="186"/>
      <c r="K7" s="14"/>
      <c r="L7" s="14"/>
      <c r="M7" s="268"/>
      <c r="N7" s="268"/>
      <c r="O7" s="268"/>
      <c r="P7" s="268"/>
      <c r="Q7" s="14"/>
      <c r="R7" s="14"/>
      <c r="S7" s="14"/>
      <c r="T7" s="14"/>
      <c r="U7" s="14"/>
      <c r="V7" s="268"/>
      <c r="W7" s="268"/>
      <c r="X7" s="268"/>
      <c r="Y7" s="268"/>
      <c r="Z7" s="14"/>
      <c r="AA7" s="14"/>
      <c r="AB7" s="14"/>
      <c r="AC7" s="14"/>
      <c r="AD7" s="14"/>
      <c r="AE7" s="268"/>
      <c r="AF7" s="268"/>
      <c r="AG7" s="268"/>
      <c r="AH7" s="268"/>
      <c r="AI7" s="268"/>
      <c r="AJ7" s="14"/>
      <c r="AK7" s="14"/>
      <c r="AL7" s="14"/>
      <c r="AM7" s="1"/>
    </row>
    <row r="8" spans="1:39" ht="28.8" x14ac:dyDescent="0.3">
      <c r="A8" s="87" t="s">
        <v>391</v>
      </c>
      <c r="B8" s="191">
        <f>2*B3/(G2*B2*(G6-G7-G8-G9-G10))</f>
        <v>25.474980887058081</v>
      </c>
      <c r="C8" s="97" t="s">
        <v>28</v>
      </c>
      <c r="D8" s="197" t="s">
        <v>420</v>
      </c>
      <c r="E8" s="1"/>
      <c r="F8" s="79" t="s">
        <v>398</v>
      </c>
      <c r="G8" s="189">
        <v>0.03</v>
      </c>
      <c r="H8" s="80" t="s">
        <v>28</v>
      </c>
      <c r="I8" s="81" t="s">
        <v>423</v>
      </c>
      <c r="J8" s="186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7" t="s">
        <v>389</v>
      </c>
      <c r="B9" s="191">
        <f>B8/B2</f>
        <v>1.4985282874740047</v>
      </c>
      <c r="C9" s="97">
        <v>1</v>
      </c>
      <c r="D9" s="99" t="s">
        <v>390</v>
      </c>
      <c r="E9" s="1"/>
      <c r="F9" s="79" t="s">
        <v>399</v>
      </c>
      <c r="G9" s="79">
        <v>0.1</v>
      </c>
      <c r="H9" s="80" t="s">
        <v>28</v>
      </c>
      <c r="I9" s="81"/>
      <c r="J9" s="186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7" t="s">
        <v>406</v>
      </c>
      <c r="B10" s="191" t="str">
        <f>IF(OR(AND(G22&lt;B9,G11="usuelle"),G11="mince"),"Oui","Non")</f>
        <v>Oui</v>
      </c>
      <c r="C10" s="97">
        <v>1</v>
      </c>
      <c r="D10" s="99"/>
      <c r="E10" s="1"/>
      <c r="F10" s="79" t="s">
        <v>400</v>
      </c>
      <c r="G10" s="79">
        <v>0.4</v>
      </c>
      <c r="H10" s="80" t="s">
        <v>28</v>
      </c>
      <c r="I10" s="81"/>
      <c r="J10" s="186"/>
      <c r="K10" s="14"/>
      <c r="L10" s="14"/>
      <c r="M10" s="14"/>
      <c r="N10" s="14"/>
      <c r="O10" s="14"/>
      <c r="P10" s="14"/>
      <c r="Q10" s="14"/>
      <c r="R10" s="14"/>
      <c r="S10" s="14"/>
      <c r="T10" s="187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7" t="s">
        <v>416</v>
      </c>
      <c r="B11" s="191">
        <f>B8+G5</f>
        <v>30.474980887058081</v>
      </c>
      <c r="C11" s="97" t="s">
        <v>28</v>
      </c>
      <c r="D11" s="99" t="s">
        <v>418</v>
      </c>
      <c r="E11" s="1"/>
      <c r="F11" s="79" t="s">
        <v>402</v>
      </c>
      <c r="G11" s="83" t="s">
        <v>404</v>
      </c>
      <c r="H11" s="80">
        <v>1</v>
      </c>
      <c r="I11" s="81"/>
      <c r="J11" s="186"/>
      <c r="K11" s="14"/>
      <c r="L11" s="14"/>
      <c r="M11" s="14"/>
      <c r="N11" s="14"/>
      <c r="O11" s="14"/>
      <c r="P11" s="14"/>
      <c r="Q11" s="14"/>
      <c r="R11" s="14"/>
      <c r="S11" s="14"/>
      <c r="T11" s="187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9"/>
      <c r="G12" s="83"/>
      <c r="H12" s="80"/>
      <c r="I12" s="81"/>
      <c r="J12" s="186"/>
      <c r="K12" s="14"/>
      <c r="L12" s="14"/>
      <c r="M12" s="14"/>
      <c r="N12" s="14"/>
      <c r="O12" s="14"/>
      <c r="P12" s="14"/>
      <c r="Q12" s="14"/>
      <c r="R12" s="14"/>
      <c r="S12" s="14"/>
      <c r="T12" s="187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7" t="s">
        <v>392</v>
      </c>
      <c r="B13" s="192">
        <f>2*B5/(G2*B4*(G15-G16-G17-G18-G19))</f>
        <v>30.699938261380822</v>
      </c>
      <c r="C13" s="97" t="s">
        <v>28</v>
      </c>
      <c r="D13" s="197" t="s">
        <v>421</v>
      </c>
      <c r="E13" s="1"/>
      <c r="F13" s="79" t="s">
        <v>401</v>
      </c>
      <c r="G13" s="83"/>
      <c r="H13" s="80"/>
      <c r="I13" s="190" t="s">
        <v>422</v>
      </c>
      <c r="J13" s="186"/>
      <c r="K13" s="14"/>
      <c r="L13" s="14"/>
      <c r="M13" s="14"/>
      <c r="N13" s="14"/>
      <c r="O13" s="14"/>
      <c r="P13" s="14"/>
      <c r="Q13" s="14"/>
      <c r="R13" s="14"/>
      <c r="S13" s="14"/>
      <c r="T13" s="187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7" t="s">
        <v>393</v>
      </c>
      <c r="B14" s="191">
        <f>B13/B4</f>
        <v>1.5349969130690411</v>
      </c>
      <c r="C14" s="97">
        <v>1</v>
      </c>
      <c r="D14" s="99" t="s">
        <v>394</v>
      </c>
      <c r="E14" s="1"/>
      <c r="F14" s="79" t="s">
        <v>395</v>
      </c>
      <c r="G14" s="83">
        <v>6</v>
      </c>
      <c r="H14" s="80" t="s">
        <v>28</v>
      </c>
      <c r="I14" s="81"/>
      <c r="J14" s="186"/>
      <c r="K14" s="14"/>
      <c r="L14" s="14"/>
      <c r="M14" s="14"/>
      <c r="N14" s="14"/>
      <c r="O14" s="14"/>
      <c r="P14" s="14"/>
      <c r="Q14" s="14"/>
      <c r="R14" s="14"/>
      <c r="S14" s="14"/>
      <c r="T14" s="187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7" t="s">
        <v>406</v>
      </c>
      <c r="B15" s="191" t="str">
        <f>IF(OR(AND(G22&lt;B14,G20="usuelle"),G20="mince"),"Oui","Non")</f>
        <v>Oui</v>
      </c>
      <c r="C15" s="97">
        <v>1</v>
      </c>
      <c r="D15" s="99"/>
      <c r="E15" s="1"/>
      <c r="F15" s="79" t="s">
        <v>396</v>
      </c>
      <c r="G15" s="83">
        <v>6</v>
      </c>
      <c r="H15" s="80" t="s">
        <v>28</v>
      </c>
      <c r="I15" s="81"/>
      <c r="J15" s="186"/>
      <c r="K15" s="14"/>
      <c r="L15" s="14"/>
      <c r="M15" s="14"/>
      <c r="N15" s="14"/>
      <c r="O15" s="14"/>
      <c r="P15" s="14"/>
      <c r="Q15" s="14"/>
      <c r="R15" s="14"/>
      <c r="S15" s="14"/>
      <c r="T15" s="187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7" t="s">
        <v>416</v>
      </c>
      <c r="B16" s="191">
        <f>B13+G14</f>
        <v>36.699938261380822</v>
      </c>
      <c r="C16" s="97"/>
      <c r="D16" s="99" t="s">
        <v>418</v>
      </c>
      <c r="E16" s="1"/>
      <c r="F16" s="79" t="s">
        <v>397</v>
      </c>
      <c r="G16" s="83">
        <v>3.5</v>
      </c>
      <c r="H16" s="80" t="s">
        <v>28</v>
      </c>
      <c r="I16" s="81"/>
      <c r="J16" s="186"/>
      <c r="K16" s="14"/>
      <c r="L16" s="14"/>
      <c r="M16" s="14"/>
      <c r="N16" s="14"/>
      <c r="O16" s="14"/>
      <c r="P16" s="14"/>
      <c r="Q16" s="14"/>
      <c r="R16" s="14"/>
      <c r="S16" s="14"/>
      <c r="T16" s="187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7" t="s">
        <v>417</v>
      </c>
      <c r="B17" s="191">
        <f>B13+G14/2</f>
        <v>33.699938261380822</v>
      </c>
      <c r="C17" s="97" t="s">
        <v>28</v>
      </c>
      <c r="D17" s="99" t="s">
        <v>419</v>
      </c>
      <c r="E17" s="1"/>
      <c r="F17" s="79" t="s">
        <v>398</v>
      </c>
      <c r="G17" s="84">
        <v>0.03</v>
      </c>
      <c r="H17" s="80" t="s">
        <v>28</v>
      </c>
      <c r="I17" s="81" t="s">
        <v>409</v>
      </c>
      <c r="J17" s="186"/>
      <c r="K17" s="14"/>
      <c r="L17" s="14"/>
      <c r="M17" s="14"/>
      <c r="N17" s="14"/>
      <c r="O17" s="14"/>
      <c r="P17" s="14"/>
      <c r="Q17" s="14"/>
      <c r="R17" s="14"/>
      <c r="S17" s="14"/>
      <c r="T17" s="187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93"/>
      <c r="B18" s="194"/>
      <c r="C18" s="195"/>
      <c r="D18" s="196"/>
      <c r="E18" s="1"/>
      <c r="F18" s="79" t="s">
        <v>399</v>
      </c>
      <c r="G18" s="83">
        <v>0.1</v>
      </c>
      <c r="H18" s="80" t="s">
        <v>28</v>
      </c>
      <c r="I18" s="81"/>
      <c r="J18" s="186"/>
      <c r="K18" s="14"/>
      <c r="L18" s="14"/>
      <c r="M18" s="14"/>
      <c r="N18" s="14"/>
      <c r="O18" s="14"/>
      <c r="P18" s="14"/>
      <c r="Q18" s="14"/>
      <c r="R18" s="14"/>
      <c r="S18" s="14"/>
      <c r="T18" s="187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426</v>
      </c>
      <c r="B19" s="8" t="s">
        <v>427</v>
      </c>
      <c r="C19" s="8" t="s">
        <v>425</v>
      </c>
      <c r="D19" s="14"/>
      <c r="E19" s="1"/>
      <c r="F19" s="79" t="s">
        <v>400</v>
      </c>
      <c r="G19" s="83">
        <v>0.4</v>
      </c>
      <c r="H19" s="80" t="s">
        <v>28</v>
      </c>
      <c r="I19" s="81"/>
      <c r="J19" s="186"/>
      <c r="K19" s="14"/>
      <c r="L19" s="14"/>
      <c r="M19" s="14"/>
      <c r="N19" s="14"/>
      <c r="O19" s="14"/>
      <c r="P19" s="14"/>
      <c r="Q19" s="14"/>
      <c r="R19" s="14"/>
      <c r="S19" s="14"/>
      <c r="T19" s="187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425</v>
      </c>
      <c r="B20" s="199" t="s">
        <v>431</v>
      </c>
      <c r="C20" s="200"/>
      <c r="D20" s="14"/>
      <c r="E20" s="1"/>
      <c r="F20" s="79" t="s">
        <v>403</v>
      </c>
      <c r="G20" s="83" t="s">
        <v>404</v>
      </c>
      <c r="H20" s="80">
        <v>1</v>
      </c>
      <c r="I20" s="81"/>
      <c r="J20" s="186"/>
      <c r="K20" s="14"/>
      <c r="L20" s="14"/>
      <c r="M20" s="14"/>
      <c r="N20" s="14"/>
      <c r="O20" s="14"/>
      <c r="P20" s="14"/>
      <c r="Q20" s="14"/>
      <c r="R20" s="14"/>
      <c r="S20" s="14"/>
      <c r="T20" s="187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428</v>
      </c>
      <c r="B21" s="202" t="s">
        <v>430</v>
      </c>
      <c r="C21" s="201" t="s">
        <v>429</v>
      </c>
      <c r="D21" s="14"/>
      <c r="E21" s="1"/>
      <c r="F21" s="79"/>
      <c r="G21" s="79"/>
      <c r="H21" s="80"/>
      <c r="I21" s="81"/>
      <c r="J21" s="186"/>
      <c r="K21" s="14"/>
      <c r="L21" s="14"/>
      <c r="M21" s="14"/>
      <c r="N21" s="14"/>
      <c r="O21" s="14"/>
      <c r="P21" s="14"/>
      <c r="Q21" s="14"/>
      <c r="R21" s="14"/>
      <c r="S21" s="14"/>
      <c r="T21" s="187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9" t="s">
        <v>407</v>
      </c>
      <c r="G22" s="79">
        <v>0.6</v>
      </c>
      <c r="H22" s="80">
        <v>1</v>
      </c>
      <c r="I22" s="81" t="s">
        <v>408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87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9" t="s">
        <v>414</v>
      </c>
      <c r="G23" s="270"/>
      <c r="H23" s="270"/>
      <c r="I23" s="270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87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98"/>
      <c r="B24" s="198"/>
      <c r="C24" s="198"/>
      <c r="D24" s="198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87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87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87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87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87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87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87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87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87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87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87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87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87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87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8" t="s">
        <v>412</v>
      </c>
      <c r="AF37" s="268"/>
      <c r="AG37" s="268"/>
      <c r="AH37" s="268"/>
      <c r="AI37" s="268"/>
      <c r="AJ37" s="268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87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8"/>
      <c r="AF38" s="268"/>
      <c r="AG38" s="268"/>
      <c r="AH38" s="268"/>
      <c r="AI38" s="268"/>
      <c r="AJ38" s="268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87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87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87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87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87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87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87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87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87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87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87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87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87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87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87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87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87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87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87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87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87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87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87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87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87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87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87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87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87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87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87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87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87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87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87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87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87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87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87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87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87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87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87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87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2020-12-31T13:49:38Z</dcterms:modified>
</cp:coreProperties>
</file>